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H28(28.4.1～H29.3.31)\02　ホームページ掲載用\"/>
    </mc:Choice>
  </mc:AlternateContent>
  <bookViews>
    <workbookView xWindow="0" yWindow="0" windowWidth="20490" windowHeight="7920"/>
  </bookViews>
  <sheets>
    <sheet name="28" sheetId="1" r:id="rId1"/>
  </sheets>
  <definedNames>
    <definedName name="_xlnm.Print_Area" localSheetId="0">'28'!$A$1:$AD$89</definedName>
    <definedName name="_xlnm.Print_Titles" localSheetId="0">'28'!$1:$6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87" i="1" l="1"/>
  <c r="AA87" i="1"/>
  <c r="Y87" i="1"/>
  <c r="W87" i="1"/>
  <c r="U87" i="1"/>
  <c r="S87" i="1"/>
  <c r="Q87" i="1"/>
  <c r="O87" i="1"/>
  <c r="M87" i="1"/>
  <c r="K87" i="1"/>
  <c r="AC79" i="1"/>
  <c r="AA79" i="1"/>
  <c r="Y79" i="1"/>
  <c r="W79" i="1"/>
  <c r="U79" i="1"/>
  <c r="S79" i="1"/>
  <c r="Q79" i="1"/>
  <c r="O79" i="1"/>
  <c r="M79" i="1"/>
  <c r="K79" i="1"/>
  <c r="AC68" i="1"/>
  <c r="AA68" i="1"/>
  <c r="Y68" i="1"/>
  <c r="W68" i="1"/>
  <c r="U68" i="1"/>
  <c r="S68" i="1"/>
  <c r="Q68" i="1"/>
  <c r="O68" i="1"/>
  <c r="M68" i="1"/>
  <c r="K68" i="1"/>
  <c r="AC62" i="1"/>
  <c r="AA62" i="1"/>
  <c r="Y62" i="1"/>
  <c r="W62" i="1"/>
  <c r="U62" i="1"/>
  <c r="S62" i="1"/>
  <c r="Q62" i="1"/>
  <c r="O62" i="1"/>
  <c r="M62" i="1"/>
  <c r="K62" i="1"/>
  <c r="AC53" i="1"/>
  <c r="AA53" i="1"/>
  <c r="Y53" i="1"/>
  <c r="W53" i="1"/>
  <c r="U53" i="1"/>
  <c r="S53" i="1"/>
  <c r="Q53" i="1"/>
  <c r="O53" i="1"/>
  <c r="M53" i="1"/>
  <c r="K53" i="1"/>
  <c r="AC50" i="1"/>
  <c r="AA50" i="1"/>
  <c r="Y50" i="1"/>
  <c r="W50" i="1"/>
  <c r="U50" i="1"/>
  <c r="S50" i="1"/>
  <c r="Q50" i="1"/>
  <c r="O50" i="1"/>
  <c r="M50" i="1"/>
  <c r="K50" i="1"/>
  <c r="AC45" i="1"/>
  <c r="AA45" i="1"/>
  <c r="Y45" i="1"/>
  <c r="W45" i="1"/>
  <c r="U45" i="1"/>
  <c r="S45" i="1"/>
  <c r="Q45" i="1"/>
  <c r="O45" i="1"/>
  <c r="M45" i="1"/>
  <c r="K45" i="1"/>
  <c r="AC35" i="1"/>
  <c r="AA35" i="1"/>
  <c r="Y35" i="1"/>
  <c r="W35" i="1"/>
  <c r="U35" i="1"/>
  <c r="S35" i="1"/>
  <c r="Q35" i="1"/>
  <c r="O35" i="1"/>
  <c r="M35" i="1"/>
  <c r="K35" i="1"/>
  <c r="AC20" i="1"/>
  <c r="AA20" i="1"/>
  <c r="Y20" i="1"/>
  <c r="W20" i="1"/>
  <c r="U20" i="1"/>
  <c r="S20" i="1"/>
  <c r="Q20" i="1"/>
  <c r="O20" i="1"/>
  <c r="K20" i="1"/>
  <c r="AC14" i="1"/>
  <c r="AA14" i="1"/>
  <c r="Y14" i="1"/>
  <c r="W14" i="1"/>
  <c r="U14" i="1"/>
  <c r="S14" i="1"/>
  <c r="M14" i="1"/>
  <c r="J20" i="1"/>
  <c r="Q14" i="1"/>
  <c r="O14" i="1"/>
  <c r="K14" i="1"/>
  <c r="L14" i="1" s="1"/>
  <c r="H7" i="1" l="1"/>
  <c r="I7" i="1" s="1"/>
  <c r="L7" i="1" s="1"/>
  <c r="J7" i="1"/>
  <c r="H8" i="1"/>
  <c r="I8" i="1" s="1"/>
  <c r="R8" i="1" s="1"/>
  <c r="J8" i="1"/>
  <c r="H9" i="1"/>
  <c r="I9" i="1" s="1"/>
  <c r="J9" i="1"/>
  <c r="H10" i="1"/>
  <c r="I10" i="1" s="1"/>
  <c r="AD10" i="1" s="1"/>
  <c r="J10" i="1"/>
  <c r="H11" i="1"/>
  <c r="I11" i="1" s="1"/>
  <c r="J11" i="1"/>
  <c r="H12" i="1"/>
  <c r="I12" i="1" s="1"/>
  <c r="J12" i="1"/>
  <c r="H13" i="1"/>
  <c r="I13" i="1" s="1"/>
  <c r="P13" i="1" s="1"/>
  <c r="J13" i="1"/>
  <c r="D14" i="1"/>
  <c r="E14" i="1"/>
  <c r="F14" i="1"/>
  <c r="G14" i="1"/>
  <c r="H16" i="1"/>
  <c r="I16" i="1" s="1"/>
  <c r="J16" i="1"/>
  <c r="H17" i="1"/>
  <c r="J17" i="1"/>
  <c r="H18" i="1"/>
  <c r="I18" i="1" s="1"/>
  <c r="N18" i="1" s="1"/>
  <c r="J18" i="1"/>
  <c r="H19" i="1"/>
  <c r="I19" i="1" s="1"/>
  <c r="J19" i="1"/>
  <c r="D20" i="1"/>
  <c r="E20" i="1"/>
  <c r="F20" i="1"/>
  <c r="G20" i="1"/>
  <c r="H22" i="1"/>
  <c r="I22" i="1" s="1"/>
  <c r="R22" i="1" s="1"/>
  <c r="J22" i="1"/>
  <c r="H23" i="1"/>
  <c r="I23" i="1" s="1"/>
  <c r="J23" i="1"/>
  <c r="H24" i="1"/>
  <c r="J24" i="1"/>
  <c r="H25" i="1"/>
  <c r="I25" i="1" s="1"/>
  <c r="J25" i="1"/>
  <c r="H26" i="1"/>
  <c r="I26" i="1" s="1"/>
  <c r="J26" i="1"/>
  <c r="H27" i="1"/>
  <c r="I27" i="1" s="1"/>
  <c r="P27" i="1" s="1"/>
  <c r="J27" i="1"/>
  <c r="H28" i="1"/>
  <c r="I28" i="1" s="1"/>
  <c r="N28" i="1" s="1"/>
  <c r="J28" i="1"/>
  <c r="H29" i="1"/>
  <c r="I29" i="1" s="1"/>
  <c r="J29" i="1"/>
  <c r="H30" i="1"/>
  <c r="I30" i="1" s="1"/>
  <c r="R30" i="1" s="1"/>
  <c r="J30" i="1"/>
  <c r="H31" i="1"/>
  <c r="I31" i="1" s="1"/>
  <c r="J31" i="1"/>
  <c r="H32" i="1"/>
  <c r="I32" i="1" s="1"/>
  <c r="AD32" i="1" s="1"/>
  <c r="J32" i="1"/>
  <c r="H33" i="1"/>
  <c r="I33" i="1" s="1"/>
  <c r="N33" i="1" s="1"/>
  <c r="J33" i="1"/>
  <c r="H34" i="1"/>
  <c r="I34" i="1" s="1"/>
  <c r="J34" i="1"/>
  <c r="D35" i="1"/>
  <c r="E35" i="1"/>
  <c r="F35" i="1"/>
  <c r="G35" i="1"/>
  <c r="H37" i="1"/>
  <c r="I37" i="1" s="1"/>
  <c r="V37" i="1" s="1"/>
  <c r="J37" i="1"/>
  <c r="H38" i="1"/>
  <c r="I38" i="1" s="1"/>
  <c r="T38" i="1" s="1"/>
  <c r="J38" i="1"/>
  <c r="H39" i="1"/>
  <c r="I39" i="1" s="1"/>
  <c r="L39" i="1" s="1"/>
  <c r="J39" i="1"/>
  <c r="H40" i="1"/>
  <c r="I40" i="1" s="1"/>
  <c r="L40" i="1" s="1"/>
  <c r="J40" i="1"/>
  <c r="H41" i="1"/>
  <c r="I41" i="1" s="1"/>
  <c r="J41" i="1"/>
  <c r="H42" i="1"/>
  <c r="I42" i="1" s="1"/>
  <c r="P42" i="1" s="1"/>
  <c r="J42" i="1"/>
  <c r="H43" i="1"/>
  <c r="I43" i="1" s="1"/>
  <c r="AD43" i="1" s="1"/>
  <c r="J43" i="1"/>
  <c r="H44" i="1"/>
  <c r="I44" i="1" s="1"/>
  <c r="AB44" i="1" s="1"/>
  <c r="J44" i="1"/>
  <c r="D45" i="1"/>
  <c r="E45" i="1"/>
  <c r="F45" i="1"/>
  <c r="G45" i="1"/>
  <c r="H47" i="1"/>
  <c r="I47" i="1" s="1"/>
  <c r="L47" i="1" s="1"/>
  <c r="J47" i="1"/>
  <c r="H48" i="1"/>
  <c r="I48" i="1" s="1"/>
  <c r="P48" i="1" s="1"/>
  <c r="J48" i="1"/>
  <c r="H49" i="1"/>
  <c r="I49" i="1" s="1"/>
  <c r="J49" i="1"/>
  <c r="D50" i="1"/>
  <c r="E50" i="1"/>
  <c r="F50" i="1"/>
  <c r="G50" i="1"/>
  <c r="H52" i="1"/>
  <c r="I52" i="1" s="1"/>
  <c r="V52" i="1" s="1"/>
  <c r="J52" i="1"/>
  <c r="J53" i="1" s="1"/>
  <c r="D53" i="1"/>
  <c r="E53" i="1"/>
  <c r="F53" i="1"/>
  <c r="G53" i="1"/>
  <c r="H55" i="1"/>
  <c r="I55" i="1" s="1"/>
  <c r="J55" i="1"/>
  <c r="H56" i="1"/>
  <c r="I56" i="1" s="1"/>
  <c r="T56" i="1" s="1"/>
  <c r="J56" i="1"/>
  <c r="H57" i="1"/>
  <c r="I57" i="1" s="1"/>
  <c r="T57" i="1" s="1"/>
  <c r="J57" i="1"/>
  <c r="H58" i="1"/>
  <c r="I58" i="1" s="1"/>
  <c r="J58" i="1"/>
  <c r="H59" i="1"/>
  <c r="I59" i="1" s="1"/>
  <c r="J59" i="1"/>
  <c r="H60" i="1"/>
  <c r="I60" i="1" s="1"/>
  <c r="J60" i="1"/>
  <c r="H61" i="1"/>
  <c r="I61" i="1" s="1"/>
  <c r="J61" i="1"/>
  <c r="D62" i="1"/>
  <c r="E62" i="1"/>
  <c r="F62" i="1"/>
  <c r="G62" i="1"/>
  <c r="H64" i="1"/>
  <c r="I64" i="1" s="1"/>
  <c r="J64" i="1"/>
  <c r="H65" i="1"/>
  <c r="I65" i="1" s="1"/>
  <c r="J65" i="1"/>
  <c r="H66" i="1"/>
  <c r="J66" i="1"/>
  <c r="H67" i="1"/>
  <c r="I67" i="1" s="1"/>
  <c r="J67" i="1"/>
  <c r="D68" i="1"/>
  <c r="E68" i="1"/>
  <c r="F68" i="1"/>
  <c r="G68" i="1"/>
  <c r="H70" i="1"/>
  <c r="I70" i="1" s="1"/>
  <c r="J70" i="1"/>
  <c r="H71" i="1"/>
  <c r="I71" i="1" s="1"/>
  <c r="J71" i="1"/>
  <c r="H72" i="1"/>
  <c r="I72" i="1" s="1"/>
  <c r="J72" i="1"/>
  <c r="H73" i="1"/>
  <c r="I73" i="1" s="1"/>
  <c r="R73" i="1" s="1"/>
  <c r="J73" i="1"/>
  <c r="H74" i="1"/>
  <c r="I74" i="1" s="1"/>
  <c r="J74" i="1"/>
  <c r="H75" i="1"/>
  <c r="I75" i="1" s="1"/>
  <c r="AB75" i="1" s="1"/>
  <c r="J75" i="1"/>
  <c r="H76" i="1"/>
  <c r="I76" i="1" s="1"/>
  <c r="J76" i="1"/>
  <c r="H77" i="1"/>
  <c r="I77" i="1" s="1"/>
  <c r="J77" i="1"/>
  <c r="H78" i="1"/>
  <c r="I78" i="1" s="1"/>
  <c r="AD78" i="1" s="1"/>
  <c r="J78" i="1"/>
  <c r="D79" i="1"/>
  <c r="E79" i="1"/>
  <c r="F79" i="1"/>
  <c r="G79" i="1"/>
  <c r="H81" i="1"/>
  <c r="J81" i="1"/>
  <c r="H82" i="1"/>
  <c r="I82" i="1" s="1"/>
  <c r="AB82" i="1" s="1"/>
  <c r="J82" i="1"/>
  <c r="H83" i="1"/>
  <c r="I83" i="1" s="1"/>
  <c r="L83" i="1" s="1"/>
  <c r="J83" i="1"/>
  <c r="H84" i="1"/>
  <c r="I84" i="1" s="1"/>
  <c r="P84" i="1" s="1"/>
  <c r="J84" i="1"/>
  <c r="H85" i="1"/>
  <c r="I85" i="1" s="1"/>
  <c r="V85" i="1" s="1"/>
  <c r="J85" i="1"/>
  <c r="H86" i="1"/>
  <c r="I86" i="1" s="1"/>
  <c r="L86" i="1" s="1"/>
  <c r="J86" i="1"/>
  <c r="D87" i="1"/>
  <c r="E87" i="1"/>
  <c r="F87" i="1"/>
  <c r="G87" i="1"/>
  <c r="H68" i="1" l="1"/>
  <c r="V56" i="1"/>
  <c r="L41" i="1"/>
  <c r="R41" i="1"/>
  <c r="Z39" i="1"/>
  <c r="AB40" i="1"/>
  <c r="G89" i="1"/>
  <c r="Z83" i="1"/>
  <c r="P83" i="1"/>
  <c r="J87" i="1"/>
  <c r="AB86" i="1"/>
  <c r="Z57" i="1"/>
  <c r="H53" i="1"/>
  <c r="X49" i="1"/>
  <c r="V49" i="1"/>
  <c r="T40" i="1"/>
  <c r="N43" i="1"/>
  <c r="Z41" i="1"/>
  <c r="N25" i="1"/>
  <c r="X25" i="1"/>
  <c r="P25" i="1"/>
  <c r="AB25" i="1"/>
  <c r="T33" i="1"/>
  <c r="X83" i="1"/>
  <c r="Z37" i="1"/>
  <c r="T44" i="1"/>
  <c r="AB7" i="1"/>
  <c r="T86" i="1"/>
  <c r="L72" i="1"/>
  <c r="X72" i="1"/>
  <c r="R72" i="1"/>
  <c r="Z72" i="1"/>
  <c r="P72" i="1"/>
  <c r="L65" i="1"/>
  <c r="R65" i="1"/>
  <c r="P65" i="1"/>
  <c r="X65" i="1"/>
  <c r="Z65" i="1"/>
  <c r="Z58" i="1"/>
  <c r="X58" i="1"/>
  <c r="N55" i="1"/>
  <c r="V55" i="1"/>
  <c r="N11" i="1"/>
  <c r="P11" i="1"/>
  <c r="T11" i="1"/>
  <c r="L11" i="1"/>
  <c r="AB11" i="1"/>
  <c r="X11" i="1"/>
  <c r="N29" i="1"/>
  <c r="T29" i="1"/>
  <c r="P29" i="1"/>
  <c r="X29" i="1"/>
  <c r="N61" i="1"/>
  <c r="P61" i="1"/>
  <c r="X61" i="1"/>
  <c r="V61" i="1"/>
  <c r="R61" i="1"/>
  <c r="Z61" i="1"/>
  <c r="AD61" i="1"/>
  <c r="T61" i="1"/>
  <c r="AB61" i="1"/>
  <c r="L61" i="1"/>
  <c r="N59" i="1"/>
  <c r="X59" i="1"/>
  <c r="AD59" i="1"/>
  <c r="V59" i="1"/>
  <c r="L76" i="1"/>
  <c r="P76" i="1"/>
  <c r="R76" i="1"/>
  <c r="X76" i="1"/>
  <c r="Z76" i="1"/>
  <c r="X16" i="1"/>
  <c r="P16" i="1"/>
  <c r="T18" i="1"/>
  <c r="J68" i="1"/>
  <c r="J62" i="1"/>
  <c r="H50" i="1"/>
  <c r="R39" i="1"/>
  <c r="P33" i="1"/>
  <c r="V28" i="1"/>
  <c r="X27" i="1"/>
  <c r="P18" i="1"/>
  <c r="T7" i="1"/>
  <c r="J45" i="1"/>
  <c r="AD28" i="1"/>
  <c r="R83" i="1"/>
  <c r="J79" i="1"/>
  <c r="X41" i="1"/>
  <c r="AB33" i="1"/>
  <c r="L33" i="1"/>
  <c r="T25" i="1"/>
  <c r="AB18" i="1"/>
  <c r="L18" i="1"/>
  <c r="X13" i="1"/>
  <c r="I66" i="1"/>
  <c r="Z66" i="1" s="1"/>
  <c r="D89" i="1"/>
  <c r="X33" i="1"/>
  <c r="X18" i="1"/>
  <c r="X52" i="1"/>
  <c r="P41" i="1"/>
  <c r="X39" i="1"/>
  <c r="P39" i="1"/>
  <c r="X38" i="1"/>
  <c r="AD39" i="1"/>
  <c r="V39" i="1"/>
  <c r="N39" i="1"/>
  <c r="AB39" i="1"/>
  <c r="T39" i="1"/>
  <c r="Z30" i="1"/>
  <c r="AB29" i="1"/>
  <c r="L29" i="1"/>
  <c r="L25" i="1"/>
  <c r="Z22" i="1"/>
  <c r="J14" i="1"/>
  <c r="E89" i="1"/>
  <c r="AD85" i="1"/>
  <c r="X84" i="1"/>
  <c r="N82" i="1"/>
  <c r="V82" i="1"/>
  <c r="AD82" i="1"/>
  <c r="P82" i="1"/>
  <c r="X82" i="1"/>
  <c r="R82" i="1"/>
  <c r="Z82" i="1"/>
  <c r="P78" i="1"/>
  <c r="X78" i="1"/>
  <c r="R78" i="1"/>
  <c r="Z78" i="1"/>
  <c r="L78" i="1"/>
  <c r="T78" i="1"/>
  <c r="AB78" i="1"/>
  <c r="R77" i="1"/>
  <c r="Z77" i="1"/>
  <c r="L77" i="1"/>
  <c r="T77" i="1"/>
  <c r="AB77" i="1"/>
  <c r="N77" i="1"/>
  <c r="V77" i="1"/>
  <c r="AD77" i="1"/>
  <c r="N64" i="1"/>
  <c r="V64" i="1"/>
  <c r="AD64" i="1"/>
  <c r="AB64" i="1"/>
  <c r="P64" i="1"/>
  <c r="X64" i="1"/>
  <c r="L64" i="1"/>
  <c r="R64" i="1"/>
  <c r="Z64" i="1"/>
  <c r="T64" i="1"/>
  <c r="P85" i="1"/>
  <c r="X85" i="1"/>
  <c r="R85" i="1"/>
  <c r="Z85" i="1"/>
  <c r="L85" i="1"/>
  <c r="T85" i="1"/>
  <c r="AB85" i="1"/>
  <c r="P70" i="1"/>
  <c r="X70" i="1"/>
  <c r="R70" i="1"/>
  <c r="Z70" i="1"/>
  <c r="I79" i="1"/>
  <c r="X79" i="1" s="1"/>
  <c r="N70" i="1"/>
  <c r="AD70" i="1"/>
  <c r="L70" i="1"/>
  <c r="T70" i="1"/>
  <c r="AB70" i="1"/>
  <c r="V70" i="1"/>
  <c r="N85" i="1"/>
  <c r="T82" i="1"/>
  <c r="I81" i="1"/>
  <c r="H87" i="1"/>
  <c r="P79" i="1"/>
  <c r="V78" i="1"/>
  <c r="X77" i="1"/>
  <c r="P74" i="1"/>
  <c r="X74" i="1"/>
  <c r="N74" i="1"/>
  <c r="R74" i="1"/>
  <c r="Z74" i="1"/>
  <c r="AD74" i="1"/>
  <c r="L74" i="1"/>
  <c r="T74" i="1"/>
  <c r="AB74" i="1"/>
  <c r="V74" i="1"/>
  <c r="N71" i="1"/>
  <c r="V71" i="1"/>
  <c r="AD71" i="1"/>
  <c r="L71" i="1"/>
  <c r="P71" i="1"/>
  <c r="X71" i="1"/>
  <c r="T71" i="1"/>
  <c r="R71" i="1"/>
  <c r="Z71" i="1"/>
  <c r="AB71" i="1"/>
  <c r="F89" i="1"/>
  <c r="P60" i="1"/>
  <c r="X60" i="1"/>
  <c r="AD60" i="1"/>
  <c r="R60" i="1"/>
  <c r="Z60" i="1"/>
  <c r="V60" i="1"/>
  <c r="L60" i="1"/>
  <c r="T60" i="1"/>
  <c r="AB60" i="1"/>
  <c r="N60" i="1"/>
  <c r="R84" i="1"/>
  <c r="Z84" i="1"/>
  <c r="L84" i="1"/>
  <c r="T84" i="1"/>
  <c r="AB84" i="1"/>
  <c r="N84" i="1"/>
  <c r="V84" i="1"/>
  <c r="AD84" i="1"/>
  <c r="L79" i="1"/>
  <c r="N75" i="1"/>
  <c r="V75" i="1"/>
  <c r="AD75" i="1"/>
  <c r="L75" i="1"/>
  <c r="P75" i="1"/>
  <c r="X75" i="1"/>
  <c r="T75" i="1"/>
  <c r="R75" i="1"/>
  <c r="Z75" i="1"/>
  <c r="P67" i="1"/>
  <c r="X67" i="1"/>
  <c r="V67" i="1"/>
  <c r="R67" i="1"/>
  <c r="Z67" i="1"/>
  <c r="AD67" i="1"/>
  <c r="L67" i="1"/>
  <c r="T67" i="1"/>
  <c r="AB67" i="1"/>
  <c r="N67" i="1"/>
  <c r="N86" i="1"/>
  <c r="V86" i="1"/>
  <c r="AD86" i="1"/>
  <c r="P86" i="1"/>
  <c r="X86" i="1"/>
  <c r="R86" i="1"/>
  <c r="Z86" i="1"/>
  <c r="L82" i="1"/>
  <c r="N78" i="1"/>
  <c r="P77" i="1"/>
  <c r="AD73" i="1"/>
  <c r="V73" i="1"/>
  <c r="N73" i="1"/>
  <c r="N66" i="1"/>
  <c r="I62" i="1"/>
  <c r="AB62" i="1" s="1"/>
  <c r="L58" i="1"/>
  <c r="T58" i="1"/>
  <c r="AB58" i="1"/>
  <c r="N58" i="1"/>
  <c r="V58" i="1"/>
  <c r="AD58" i="1"/>
  <c r="N57" i="1"/>
  <c r="V57" i="1"/>
  <c r="AD57" i="1"/>
  <c r="P57" i="1"/>
  <c r="X57" i="1"/>
  <c r="P56" i="1"/>
  <c r="X56" i="1"/>
  <c r="R56" i="1"/>
  <c r="Z56" i="1"/>
  <c r="P55" i="1"/>
  <c r="R52" i="1"/>
  <c r="Z52" i="1"/>
  <c r="I53" i="1"/>
  <c r="AB53" i="1" s="1"/>
  <c r="L52" i="1"/>
  <c r="T52" i="1"/>
  <c r="AB52" i="1"/>
  <c r="R49" i="1"/>
  <c r="Z49" i="1"/>
  <c r="L49" i="1"/>
  <c r="T49" i="1"/>
  <c r="AB49" i="1"/>
  <c r="R48" i="1"/>
  <c r="R47" i="1"/>
  <c r="N44" i="1"/>
  <c r="V44" i="1"/>
  <c r="AD44" i="1"/>
  <c r="P44" i="1"/>
  <c r="X44" i="1"/>
  <c r="R44" i="1"/>
  <c r="Z44" i="1"/>
  <c r="L12" i="1"/>
  <c r="T12" i="1"/>
  <c r="AB12" i="1"/>
  <c r="N12" i="1"/>
  <c r="V12" i="1"/>
  <c r="AD12" i="1"/>
  <c r="P12" i="1"/>
  <c r="X12" i="1"/>
  <c r="R12" i="1"/>
  <c r="Z12" i="1"/>
  <c r="P73" i="1"/>
  <c r="X48" i="1"/>
  <c r="T47" i="1"/>
  <c r="L34" i="1"/>
  <c r="T34" i="1"/>
  <c r="AB34" i="1"/>
  <c r="N34" i="1"/>
  <c r="V34" i="1"/>
  <c r="AD34" i="1"/>
  <c r="P34" i="1"/>
  <c r="X34" i="1"/>
  <c r="R34" i="1"/>
  <c r="Z34" i="1"/>
  <c r="AD83" i="1"/>
  <c r="V83" i="1"/>
  <c r="N83" i="1"/>
  <c r="AD76" i="1"/>
  <c r="V76" i="1"/>
  <c r="N76" i="1"/>
  <c r="AB73" i="1"/>
  <c r="T73" i="1"/>
  <c r="L73" i="1"/>
  <c r="AD72" i="1"/>
  <c r="V72" i="1"/>
  <c r="N72" i="1"/>
  <c r="L66" i="1"/>
  <c r="AD65" i="1"/>
  <c r="V65" i="1"/>
  <c r="N65" i="1"/>
  <c r="H62" i="1"/>
  <c r="R59" i="1"/>
  <c r="Z59" i="1"/>
  <c r="L59" i="1"/>
  <c r="T59" i="1"/>
  <c r="AB59" i="1"/>
  <c r="R58" i="1"/>
  <c r="R57" i="1"/>
  <c r="AD56" i="1"/>
  <c r="N56" i="1"/>
  <c r="AD55" i="1"/>
  <c r="P52" i="1"/>
  <c r="P49" i="1"/>
  <c r="AB47" i="1"/>
  <c r="P43" i="1"/>
  <c r="X43" i="1"/>
  <c r="R43" i="1"/>
  <c r="Z43" i="1"/>
  <c r="L43" i="1"/>
  <c r="T43" i="1"/>
  <c r="AB43" i="1"/>
  <c r="R42" i="1"/>
  <c r="Z42" i="1"/>
  <c r="L42" i="1"/>
  <c r="T42" i="1"/>
  <c r="AB42" i="1"/>
  <c r="N42" i="1"/>
  <c r="V42" i="1"/>
  <c r="AD42" i="1"/>
  <c r="L26" i="1"/>
  <c r="T26" i="1"/>
  <c r="AB26" i="1"/>
  <c r="N26" i="1"/>
  <c r="V26" i="1"/>
  <c r="AD26" i="1"/>
  <c r="P26" i="1"/>
  <c r="X26" i="1"/>
  <c r="R26" i="1"/>
  <c r="Z26" i="1"/>
  <c r="X73" i="1"/>
  <c r="P66" i="1"/>
  <c r="R55" i="1"/>
  <c r="Z55" i="1"/>
  <c r="L55" i="1"/>
  <c r="T55" i="1"/>
  <c r="AB55" i="1"/>
  <c r="L48" i="1"/>
  <c r="T48" i="1"/>
  <c r="AB48" i="1"/>
  <c r="N48" i="1"/>
  <c r="V48" i="1"/>
  <c r="AD48" i="1"/>
  <c r="N47" i="1"/>
  <c r="V47" i="1"/>
  <c r="AD47" i="1"/>
  <c r="I50" i="1"/>
  <c r="P47" i="1"/>
  <c r="X47" i="1"/>
  <c r="AB83" i="1"/>
  <c r="T83" i="1"/>
  <c r="H79" i="1"/>
  <c r="AB76" i="1"/>
  <c r="T76" i="1"/>
  <c r="Z73" i="1"/>
  <c r="AB72" i="1"/>
  <c r="T72" i="1"/>
  <c r="AB65" i="1"/>
  <c r="T65" i="1"/>
  <c r="P59" i="1"/>
  <c r="P58" i="1"/>
  <c r="AB57" i="1"/>
  <c r="L57" i="1"/>
  <c r="AB56" i="1"/>
  <c r="L56" i="1"/>
  <c r="X55" i="1"/>
  <c r="AD52" i="1"/>
  <c r="N52" i="1"/>
  <c r="AD49" i="1"/>
  <c r="N49" i="1"/>
  <c r="Z48" i="1"/>
  <c r="Z47" i="1"/>
  <c r="J50" i="1"/>
  <c r="L44" i="1"/>
  <c r="V43" i="1"/>
  <c r="X42" i="1"/>
  <c r="N40" i="1"/>
  <c r="V40" i="1"/>
  <c r="AD40" i="1"/>
  <c r="P40" i="1"/>
  <c r="X40" i="1"/>
  <c r="R40" i="1"/>
  <c r="Z40" i="1"/>
  <c r="I45" i="1"/>
  <c r="AD45" i="1" s="1"/>
  <c r="R38" i="1"/>
  <c r="Z38" i="1"/>
  <c r="N38" i="1"/>
  <c r="V38" i="1"/>
  <c r="AD38" i="1"/>
  <c r="L37" i="1"/>
  <c r="T37" i="1"/>
  <c r="AB37" i="1"/>
  <c r="P37" i="1"/>
  <c r="X37" i="1"/>
  <c r="P32" i="1"/>
  <c r="X32" i="1"/>
  <c r="R32" i="1"/>
  <c r="Z32" i="1"/>
  <c r="L32" i="1"/>
  <c r="T32" i="1"/>
  <c r="AB32" i="1"/>
  <c r="R31" i="1"/>
  <c r="Z31" i="1"/>
  <c r="L31" i="1"/>
  <c r="T31" i="1"/>
  <c r="AB31" i="1"/>
  <c r="N31" i="1"/>
  <c r="V31" i="1"/>
  <c r="AD31" i="1"/>
  <c r="I24" i="1"/>
  <c r="H35" i="1"/>
  <c r="R23" i="1"/>
  <c r="Z23" i="1"/>
  <c r="L23" i="1"/>
  <c r="T23" i="1"/>
  <c r="AB23" i="1"/>
  <c r="N23" i="1"/>
  <c r="V23" i="1"/>
  <c r="AD23" i="1"/>
  <c r="J35" i="1"/>
  <c r="L19" i="1"/>
  <c r="T19" i="1"/>
  <c r="AB19" i="1"/>
  <c r="N19" i="1"/>
  <c r="V19" i="1"/>
  <c r="AD19" i="1"/>
  <c r="P19" i="1"/>
  <c r="X19" i="1"/>
  <c r="P10" i="1"/>
  <c r="X10" i="1"/>
  <c r="R10" i="1"/>
  <c r="Z10" i="1"/>
  <c r="L10" i="1"/>
  <c r="T10" i="1"/>
  <c r="AB10" i="1"/>
  <c r="R9" i="1"/>
  <c r="Z9" i="1"/>
  <c r="L9" i="1"/>
  <c r="T9" i="1"/>
  <c r="AB9" i="1"/>
  <c r="N9" i="1"/>
  <c r="V9" i="1"/>
  <c r="AD9" i="1"/>
  <c r="H45" i="1"/>
  <c r="AD41" i="1"/>
  <c r="V41" i="1"/>
  <c r="N41" i="1"/>
  <c r="P38" i="1"/>
  <c r="R37" i="1"/>
  <c r="V32" i="1"/>
  <c r="X31" i="1"/>
  <c r="L30" i="1"/>
  <c r="T30" i="1"/>
  <c r="AB30" i="1"/>
  <c r="N30" i="1"/>
  <c r="V30" i="1"/>
  <c r="AD30" i="1"/>
  <c r="P30" i="1"/>
  <c r="X30" i="1"/>
  <c r="X23" i="1"/>
  <c r="L22" i="1"/>
  <c r="T22" i="1"/>
  <c r="AB22" i="1"/>
  <c r="N22" i="1"/>
  <c r="V22" i="1"/>
  <c r="AD22" i="1"/>
  <c r="P22" i="1"/>
  <c r="X22" i="1"/>
  <c r="Z19" i="1"/>
  <c r="I17" i="1"/>
  <c r="H20" i="1"/>
  <c r="R16" i="1"/>
  <c r="Z16" i="1"/>
  <c r="L16" i="1"/>
  <c r="T16" i="1"/>
  <c r="AB16" i="1"/>
  <c r="N16" i="1"/>
  <c r="V16" i="1"/>
  <c r="AD16" i="1"/>
  <c r="V10" i="1"/>
  <c r="X9" i="1"/>
  <c r="L8" i="1"/>
  <c r="T8" i="1"/>
  <c r="AB8" i="1"/>
  <c r="N8" i="1"/>
  <c r="V8" i="1"/>
  <c r="AD8" i="1"/>
  <c r="P8" i="1"/>
  <c r="X8" i="1"/>
  <c r="AB41" i="1"/>
  <c r="T41" i="1"/>
  <c r="AB38" i="1"/>
  <c r="L38" i="1"/>
  <c r="AD37" i="1"/>
  <c r="N37" i="1"/>
  <c r="N32" i="1"/>
  <c r="P31" i="1"/>
  <c r="P28" i="1"/>
  <c r="X28" i="1"/>
  <c r="R28" i="1"/>
  <c r="Z28" i="1"/>
  <c r="L28" i="1"/>
  <c r="T28" i="1"/>
  <c r="AB28" i="1"/>
  <c r="R27" i="1"/>
  <c r="Z27" i="1"/>
  <c r="L27" i="1"/>
  <c r="T27" i="1"/>
  <c r="AB27" i="1"/>
  <c r="N27" i="1"/>
  <c r="V27" i="1"/>
  <c r="AD27" i="1"/>
  <c r="P23" i="1"/>
  <c r="R19" i="1"/>
  <c r="H14" i="1"/>
  <c r="R13" i="1"/>
  <c r="Z13" i="1"/>
  <c r="L13" i="1"/>
  <c r="T13" i="1"/>
  <c r="AB13" i="1"/>
  <c r="N13" i="1"/>
  <c r="V13" i="1"/>
  <c r="AD13" i="1"/>
  <c r="N10" i="1"/>
  <c r="P9" i="1"/>
  <c r="Z8" i="1"/>
  <c r="N7" i="1"/>
  <c r="V7" i="1"/>
  <c r="AD7" i="1"/>
  <c r="I14" i="1"/>
  <c r="P7" i="1"/>
  <c r="X7" i="1"/>
  <c r="R7" i="1"/>
  <c r="Z7" i="1"/>
  <c r="Z33" i="1"/>
  <c r="R33" i="1"/>
  <c r="Z29" i="1"/>
  <c r="R29" i="1"/>
  <c r="Z25" i="1"/>
  <c r="R25" i="1"/>
  <c r="Z18" i="1"/>
  <c r="R18" i="1"/>
  <c r="Z11" i="1"/>
  <c r="R11" i="1"/>
  <c r="AD33" i="1"/>
  <c r="V33" i="1"/>
  <c r="AD29" i="1"/>
  <c r="V29" i="1"/>
  <c r="AD25" i="1"/>
  <c r="V25" i="1"/>
  <c r="AD18" i="1"/>
  <c r="V18" i="1"/>
  <c r="AD11" i="1"/>
  <c r="V11" i="1"/>
  <c r="T66" i="1" l="1"/>
  <c r="V66" i="1"/>
  <c r="I68" i="1"/>
  <c r="T68" i="1" s="1"/>
  <c r="AB66" i="1"/>
  <c r="AD66" i="1"/>
  <c r="J89" i="1"/>
  <c r="R66" i="1"/>
  <c r="X66" i="1"/>
  <c r="T79" i="1"/>
  <c r="AD50" i="1"/>
  <c r="L50" i="1"/>
  <c r="T50" i="1"/>
  <c r="P50" i="1"/>
  <c r="AB50" i="1"/>
  <c r="X45" i="1"/>
  <c r="N68" i="1"/>
  <c r="R68" i="1"/>
  <c r="V68" i="1"/>
  <c r="Z68" i="1"/>
  <c r="AD68" i="1"/>
  <c r="P17" i="1"/>
  <c r="X17" i="1"/>
  <c r="R17" i="1"/>
  <c r="Z17" i="1"/>
  <c r="L17" i="1"/>
  <c r="T17" i="1"/>
  <c r="AB17" i="1"/>
  <c r="V17" i="1"/>
  <c r="AD17" i="1"/>
  <c r="I20" i="1"/>
  <c r="N17" i="1"/>
  <c r="P45" i="1"/>
  <c r="T45" i="1"/>
  <c r="V50" i="1"/>
  <c r="N53" i="1"/>
  <c r="R53" i="1"/>
  <c r="V53" i="1"/>
  <c r="Z53" i="1"/>
  <c r="AD53" i="1"/>
  <c r="P53" i="1"/>
  <c r="X53" i="1"/>
  <c r="T53" i="1"/>
  <c r="AB79" i="1"/>
  <c r="AB68" i="1"/>
  <c r="P24" i="1"/>
  <c r="X24" i="1"/>
  <c r="R24" i="1"/>
  <c r="Z24" i="1"/>
  <c r="L24" i="1"/>
  <c r="T24" i="1"/>
  <c r="AB24" i="1"/>
  <c r="N24" i="1"/>
  <c r="V24" i="1"/>
  <c r="AD24" i="1"/>
  <c r="I35" i="1"/>
  <c r="H89" i="1"/>
  <c r="N50" i="1"/>
  <c r="X68" i="1"/>
  <c r="N79" i="1"/>
  <c r="R79" i="1"/>
  <c r="V79" i="1"/>
  <c r="Z79" i="1"/>
  <c r="AD79" i="1"/>
  <c r="Z45" i="1"/>
  <c r="R45" i="1"/>
  <c r="N45" i="1"/>
  <c r="AB45" i="1"/>
  <c r="N62" i="1"/>
  <c r="V62" i="1"/>
  <c r="AD62" i="1"/>
  <c r="L62" i="1"/>
  <c r="P62" i="1"/>
  <c r="T62" i="1"/>
  <c r="X62" i="1"/>
  <c r="R62" i="1"/>
  <c r="Z62" i="1"/>
  <c r="N14" i="1"/>
  <c r="R14" i="1"/>
  <c r="V14" i="1"/>
  <c r="Z14" i="1"/>
  <c r="AD14" i="1"/>
  <c r="T14" i="1"/>
  <c r="P14" i="1"/>
  <c r="AB14" i="1"/>
  <c r="X14" i="1"/>
  <c r="L45" i="1"/>
  <c r="Z50" i="1"/>
  <c r="R50" i="1"/>
  <c r="L53" i="1"/>
  <c r="V45" i="1"/>
  <c r="X50" i="1"/>
  <c r="L68" i="1"/>
  <c r="P81" i="1"/>
  <c r="X81" i="1"/>
  <c r="R81" i="1"/>
  <c r="Z81" i="1"/>
  <c r="L81" i="1"/>
  <c r="T81" i="1"/>
  <c r="AB81" i="1"/>
  <c r="I87" i="1"/>
  <c r="V81" i="1"/>
  <c r="AD81" i="1"/>
  <c r="N81" i="1"/>
  <c r="P68" i="1"/>
  <c r="I89" i="1" l="1"/>
  <c r="V89" i="1" s="1"/>
  <c r="N87" i="1"/>
  <c r="AD87" i="1"/>
  <c r="R87" i="1"/>
  <c r="Z87" i="1"/>
  <c r="V87" i="1"/>
  <c r="L87" i="1"/>
  <c r="X87" i="1"/>
  <c r="P87" i="1"/>
  <c r="T87" i="1"/>
  <c r="AB87" i="1"/>
  <c r="R35" i="1"/>
  <c r="AB35" i="1"/>
  <c r="T35" i="1"/>
  <c r="Z35" i="1"/>
  <c r="AD35" i="1"/>
  <c r="X35" i="1"/>
  <c r="V35" i="1"/>
  <c r="L35" i="1"/>
  <c r="P35" i="1"/>
  <c r="N35" i="1"/>
  <c r="L20" i="1"/>
  <c r="P20" i="1"/>
  <c r="AD20" i="1"/>
  <c r="AB20" i="1"/>
  <c r="Z20" i="1"/>
  <c r="V20" i="1"/>
  <c r="T20" i="1"/>
  <c r="R20" i="1"/>
  <c r="X20" i="1"/>
  <c r="N20" i="1"/>
  <c r="P89" i="1" l="1"/>
  <c r="AB89" i="1"/>
  <c r="Z89" i="1"/>
  <c r="N89" i="1"/>
  <c r="AD89" i="1"/>
  <c r="X89" i="1"/>
  <c r="R89" i="1"/>
  <c r="T89" i="1"/>
  <c r="L89" i="1"/>
</calcChain>
</file>

<file path=xl/sharedStrings.xml><?xml version="1.0" encoding="utf-8"?>
<sst xmlns="http://schemas.openxmlformats.org/spreadsheetml/2006/main" count="128" uniqueCount="101">
  <si>
    <t>計</t>
    <rPh sb="0" eb="1">
      <t>ケイ</t>
    </rPh>
    <phoneticPr fontId="4"/>
  </si>
  <si>
    <t>全県</t>
    <rPh sb="0" eb="1">
      <t>ゼン</t>
    </rPh>
    <rPh sb="1" eb="2">
      <t>ケン</t>
    </rPh>
    <phoneticPr fontId="4"/>
  </si>
  <si>
    <t>野沢温泉村</t>
    <rPh sb="0" eb="5">
      <t>ノザワオンセンムラ</t>
    </rPh>
    <phoneticPr fontId="4"/>
  </si>
  <si>
    <t>木島平村</t>
    <rPh sb="0" eb="4">
      <t>キジマダイラムラ</t>
    </rPh>
    <phoneticPr fontId="4"/>
  </si>
  <si>
    <t>山ノ内町</t>
    <rPh sb="0" eb="1">
      <t>ヤマ</t>
    </rPh>
    <rPh sb="2" eb="4">
      <t>ウチマチ</t>
    </rPh>
    <phoneticPr fontId="4"/>
  </si>
  <si>
    <t>飯山市</t>
    <rPh sb="0" eb="3">
      <t>イイヤマシ</t>
    </rPh>
    <phoneticPr fontId="4"/>
  </si>
  <si>
    <t>中野市（豊田地区）</t>
    <rPh sb="0" eb="2">
      <t>ナカノ</t>
    </rPh>
    <rPh sb="2" eb="3">
      <t>シ</t>
    </rPh>
    <rPh sb="4" eb="6">
      <t>トヨダ</t>
    </rPh>
    <rPh sb="6" eb="8">
      <t>チク</t>
    </rPh>
    <phoneticPr fontId="4"/>
  </si>
  <si>
    <t>中野市</t>
    <rPh sb="0" eb="2">
      <t>ナカノ</t>
    </rPh>
    <rPh sb="2" eb="3">
      <t>シ</t>
    </rPh>
    <phoneticPr fontId="4"/>
  </si>
  <si>
    <t>北信</t>
    <rPh sb="0" eb="2">
      <t>ホクシン</t>
    </rPh>
    <phoneticPr fontId="4"/>
  </si>
  <si>
    <t>飯綱町（三水地区）</t>
    <rPh sb="0" eb="1">
      <t>イイ</t>
    </rPh>
    <rPh sb="1" eb="2">
      <t>ツナ</t>
    </rPh>
    <rPh sb="2" eb="3">
      <t>マチ</t>
    </rPh>
    <rPh sb="4" eb="6">
      <t>サミズ</t>
    </rPh>
    <rPh sb="6" eb="8">
      <t>チク</t>
    </rPh>
    <phoneticPr fontId="4"/>
  </si>
  <si>
    <t>飯綱町（牟礼地区）</t>
    <rPh sb="0" eb="3">
      <t>イイヅナチョウ</t>
    </rPh>
    <rPh sb="4" eb="6">
      <t>ムレイ</t>
    </rPh>
    <rPh sb="6" eb="8">
      <t>チク</t>
    </rPh>
    <phoneticPr fontId="4"/>
  </si>
  <si>
    <t>信濃町</t>
    <rPh sb="0" eb="3">
      <t>シナノマチ</t>
    </rPh>
    <phoneticPr fontId="4"/>
  </si>
  <si>
    <t>高山村</t>
    <rPh sb="0" eb="3">
      <t>タカヤマムラ</t>
    </rPh>
    <phoneticPr fontId="4"/>
  </si>
  <si>
    <t>小布施町</t>
    <rPh sb="0" eb="4">
      <t>オブセマチ</t>
    </rPh>
    <phoneticPr fontId="4"/>
  </si>
  <si>
    <t>千曲市</t>
    <rPh sb="0" eb="2">
      <t>チクマ</t>
    </rPh>
    <rPh sb="2" eb="3">
      <t>シ</t>
    </rPh>
    <phoneticPr fontId="4"/>
  </si>
  <si>
    <t>須坂市</t>
    <rPh sb="0" eb="3">
      <t>スザカシ</t>
    </rPh>
    <phoneticPr fontId="4"/>
  </si>
  <si>
    <t>長野市</t>
    <rPh sb="0" eb="3">
      <t>ナガノシ</t>
    </rPh>
    <phoneticPr fontId="4"/>
  </si>
  <si>
    <t>長野県</t>
    <rPh sb="0" eb="3">
      <t>ナガノケン</t>
    </rPh>
    <phoneticPr fontId="4"/>
  </si>
  <si>
    <t>長野</t>
    <rPh sb="0" eb="2">
      <t>ナガノ</t>
    </rPh>
    <phoneticPr fontId="4"/>
  </si>
  <si>
    <t>白馬村</t>
    <rPh sb="0" eb="3">
      <t>ハクバムラ</t>
    </rPh>
    <phoneticPr fontId="4"/>
  </si>
  <si>
    <t>松川村</t>
    <rPh sb="0" eb="3">
      <t>マツカワムラ</t>
    </rPh>
    <phoneticPr fontId="4"/>
  </si>
  <si>
    <t>池田町</t>
    <rPh sb="0" eb="3">
      <t>イケダマチ</t>
    </rPh>
    <phoneticPr fontId="4"/>
  </si>
  <si>
    <t>大町市</t>
    <rPh sb="0" eb="3">
      <t>オオマチシ</t>
    </rPh>
    <phoneticPr fontId="4"/>
  </si>
  <si>
    <t>北安曇</t>
    <rPh sb="0" eb="3">
      <t>キタアズミ</t>
    </rPh>
    <phoneticPr fontId="4"/>
  </si>
  <si>
    <t>山形村</t>
    <rPh sb="0" eb="2">
      <t>ヤマガタ</t>
    </rPh>
    <rPh sb="2" eb="3">
      <t>ムラ</t>
    </rPh>
    <phoneticPr fontId="4"/>
  </si>
  <si>
    <t>安曇野市（豊科三郷）</t>
    <rPh sb="0" eb="3">
      <t>アズミノ</t>
    </rPh>
    <rPh sb="3" eb="4">
      <t>シ</t>
    </rPh>
    <rPh sb="5" eb="7">
      <t>トヨシナ</t>
    </rPh>
    <rPh sb="7" eb="9">
      <t>ミサト</t>
    </rPh>
    <phoneticPr fontId="4"/>
  </si>
  <si>
    <t>塩尻市</t>
    <rPh sb="0" eb="3">
      <t>シオジリシ</t>
    </rPh>
    <phoneticPr fontId="4"/>
  </si>
  <si>
    <t>松本市（波田地区）</t>
    <rPh sb="0" eb="3">
      <t>マツモトシ</t>
    </rPh>
    <rPh sb="4" eb="6">
      <t>ハタ</t>
    </rPh>
    <rPh sb="6" eb="8">
      <t>チク</t>
    </rPh>
    <phoneticPr fontId="4"/>
  </si>
  <si>
    <t>松本市（四賀地区）</t>
    <rPh sb="0" eb="3">
      <t>マツモトシ</t>
    </rPh>
    <rPh sb="4" eb="6">
      <t>シガ</t>
    </rPh>
    <rPh sb="6" eb="8">
      <t>チク</t>
    </rPh>
    <phoneticPr fontId="4"/>
  </si>
  <si>
    <t>松本市（梓川地区）</t>
    <rPh sb="0" eb="3">
      <t>マツモトシ</t>
    </rPh>
    <rPh sb="4" eb="6">
      <t>アズサガワ</t>
    </rPh>
    <rPh sb="6" eb="8">
      <t>チク</t>
    </rPh>
    <phoneticPr fontId="4"/>
  </si>
  <si>
    <t>松本市（松本地区）</t>
    <rPh sb="0" eb="3">
      <t>マツモトシ</t>
    </rPh>
    <rPh sb="4" eb="6">
      <t>マツモト</t>
    </rPh>
    <rPh sb="6" eb="8">
      <t>チク</t>
    </rPh>
    <phoneticPr fontId="4"/>
  </si>
  <si>
    <t>松本</t>
    <rPh sb="0" eb="2">
      <t>マツモト</t>
    </rPh>
    <phoneticPr fontId="4"/>
  </si>
  <si>
    <t>木曽町</t>
    <rPh sb="0" eb="3">
      <t>キソマチ</t>
    </rPh>
    <phoneticPr fontId="4"/>
  </si>
  <si>
    <t>木曽</t>
    <rPh sb="0" eb="2">
      <t>キソ</t>
    </rPh>
    <phoneticPr fontId="4"/>
  </si>
  <si>
    <t>高森町</t>
    <rPh sb="0" eb="3">
      <t>タカモリマチ</t>
    </rPh>
    <phoneticPr fontId="4"/>
  </si>
  <si>
    <t>松川町</t>
    <rPh sb="0" eb="3">
      <t>マツカワマチ</t>
    </rPh>
    <phoneticPr fontId="4"/>
  </si>
  <si>
    <t>飯田市</t>
    <rPh sb="0" eb="3">
      <t>イイダシ</t>
    </rPh>
    <phoneticPr fontId="4"/>
  </si>
  <si>
    <t>下伊那</t>
    <rPh sb="0" eb="3">
      <t>シモイナ</t>
    </rPh>
    <phoneticPr fontId="4"/>
  </si>
  <si>
    <t>宮田村</t>
    <rPh sb="0" eb="3">
      <t>ミヤダムラ</t>
    </rPh>
    <phoneticPr fontId="4"/>
  </si>
  <si>
    <t>中川村</t>
    <rPh sb="0" eb="3">
      <t>ナカガワムラ</t>
    </rPh>
    <phoneticPr fontId="4"/>
  </si>
  <si>
    <t>南箕輪村</t>
    <rPh sb="0" eb="4">
      <t>ミナミミノワムラ</t>
    </rPh>
    <phoneticPr fontId="4"/>
  </si>
  <si>
    <t>飯島町</t>
    <rPh sb="0" eb="3">
      <t>イイジママチ</t>
    </rPh>
    <phoneticPr fontId="4"/>
  </si>
  <si>
    <t>箕輪町</t>
    <rPh sb="0" eb="3">
      <t>ミノワマチ</t>
    </rPh>
    <phoneticPr fontId="4"/>
  </si>
  <si>
    <t>辰野町</t>
    <rPh sb="0" eb="3">
      <t>タツノマチ</t>
    </rPh>
    <phoneticPr fontId="4"/>
  </si>
  <si>
    <t>駒ヶ根市</t>
    <rPh sb="0" eb="4">
      <t>コマガネシ</t>
    </rPh>
    <phoneticPr fontId="4"/>
  </si>
  <si>
    <t>伊那市</t>
    <rPh sb="0" eb="3">
      <t>イナシ</t>
    </rPh>
    <phoneticPr fontId="4"/>
  </si>
  <si>
    <t>上伊那</t>
    <rPh sb="0" eb="3">
      <t>カミイナ</t>
    </rPh>
    <phoneticPr fontId="4"/>
  </si>
  <si>
    <t>鹿島リゾート㈱</t>
    <rPh sb="0" eb="2">
      <t>カジマ</t>
    </rPh>
    <phoneticPr fontId="4"/>
  </si>
  <si>
    <t>東急不動産㈱</t>
    <rPh sb="0" eb="2">
      <t>トウキュウ</t>
    </rPh>
    <rPh sb="2" eb="5">
      <t>フドウサン</t>
    </rPh>
    <phoneticPr fontId="4"/>
  </si>
  <si>
    <t>㈱三井の森</t>
    <rPh sb="1" eb="3">
      <t>ミツイ</t>
    </rPh>
    <rPh sb="4" eb="5">
      <t>モリ</t>
    </rPh>
    <phoneticPr fontId="4"/>
  </si>
  <si>
    <t>㈱蓼科ビレッジ</t>
    <rPh sb="1" eb="3">
      <t>タテシナ</t>
    </rPh>
    <phoneticPr fontId="4"/>
  </si>
  <si>
    <t>東洋観光事業㈱</t>
    <rPh sb="0" eb="2">
      <t>トウヨウ</t>
    </rPh>
    <rPh sb="2" eb="4">
      <t>カンコウ</t>
    </rPh>
    <rPh sb="4" eb="6">
      <t>ジギョウ</t>
    </rPh>
    <phoneticPr fontId="4"/>
  </si>
  <si>
    <t>原村</t>
    <rPh sb="0" eb="2">
      <t>ハラムラ</t>
    </rPh>
    <phoneticPr fontId="4"/>
  </si>
  <si>
    <t>富士見町</t>
    <rPh sb="0" eb="4">
      <t>フジミマチ</t>
    </rPh>
    <phoneticPr fontId="4"/>
  </si>
  <si>
    <t>下諏訪町</t>
    <rPh sb="0" eb="4">
      <t>シモスワマチ</t>
    </rPh>
    <phoneticPr fontId="4"/>
  </si>
  <si>
    <t>茅野市（白樺湖地区）</t>
    <rPh sb="0" eb="3">
      <t>チノシ</t>
    </rPh>
    <rPh sb="4" eb="7">
      <t>シラカバコ</t>
    </rPh>
    <rPh sb="7" eb="9">
      <t>チク</t>
    </rPh>
    <phoneticPr fontId="4"/>
  </si>
  <si>
    <t>茅野市（蓼科地区）</t>
    <rPh sb="0" eb="3">
      <t>チノシ</t>
    </rPh>
    <rPh sb="4" eb="6">
      <t>タテシナ</t>
    </rPh>
    <rPh sb="6" eb="8">
      <t>チク</t>
    </rPh>
    <phoneticPr fontId="4"/>
  </si>
  <si>
    <t>茅野市</t>
    <rPh sb="0" eb="3">
      <t>チノシ</t>
    </rPh>
    <phoneticPr fontId="4"/>
  </si>
  <si>
    <t>諏訪市</t>
    <rPh sb="0" eb="3">
      <t>スワシ</t>
    </rPh>
    <phoneticPr fontId="4"/>
  </si>
  <si>
    <t>岡谷市</t>
    <rPh sb="0" eb="3">
      <t>オカヤシ</t>
    </rPh>
    <phoneticPr fontId="4"/>
  </si>
  <si>
    <t>諏訪</t>
    <rPh sb="0" eb="2">
      <t>スワ</t>
    </rPh>
    <phoneticPr fontId="4"/>
  </si>
  <si>
    <t>東御市</t>
    <rPh sb="0" eb="1">
      <t>ヒガシ</t>
    </rPh>
    <rPh sb="1" eb="2">
      <t>ゴ</t>
    </rPh>
    <rPh sb="2" eb="3">
      <t>シ</t>
    </rPh>
    <phoneticPr fontId="4"/>
  </si>
  <si>
    <t>上田市（丸子地区）</t>
    <rPh sb="0" eb="3">
      <t>ウエダシ</t>
    </rPh>
    <rPh sb="4" eb="6">
      <t>マルコ</t>
    </rPh>
    <rPh sb="6" eb="8">
      <t>チク</t>
    </rPh>
    <phoneticPr fontId="4"/>
  </si>
  <si>
    <t>上田市</t>
    <rPh sb="0" eb="3">
      <t>ウエダシ</t>
    </rPh>
    <phoneticPr fontId="4"/>
  </si>
  <si>
    <t>上小</t>
    <rPh sb="0" eb="2">
      <t>ウエコ</t>
    </rPh>
    <phoneticPr fontId="4"/>
  </si>
  <si>
    <t>㈱八ヶ岳高原ロッジ</t>
    <rPh sb="1" eb="4">
      <t>ヤツガタケ</t>
    </rPh>
    <rPh sb="4" eb="6">
      <t>コウゲン</t>
    </rPh>
    <phoneticPr fontId="4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</si>
  <si>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4"/>
  </si>
  <si>
    <t>立科町</t>
    <rPh sb="0" eb="3">
      <t>タテシナマチ</t>
    </rPh>
    <phoneticPr fontId="4"/>
  </si>
  <si>
    <t>御代田町</t>
    <rPh sb="0" eb="3">
      <t>ミヨタ</t>
    </rPh>
    <rPh sb="3" eb="4">
      <t>マチ</t>
    </rPh>
    <phoneticPr fontId="4"/>
  </si>
  <si>
    <t>軽井沢町</t>
    <rPh sb="0" eb="4">
      <t>カルイザワマチ</t>
    </rPh>
    <phoneticPr fontId="4"/>
  </si>
  <si>
    <t>小海町</t>
    <rPh sb="0" eb="3">
      <t>コウミマチ</t>
    </rPh>
    <phoneticPr fontId="4"/>
  </si>
  <si>
    <t>小諸市</t>
    <rPh sb="0" eb="3">
      <t>コモロシ</t>
    </rPh>
    <phoneticPr fontId="4"/>
  </si>
  <si>
    <t>佐久</t>
    <rPh sb="0" eb="2">
      <t>サク</t>
    </rPh>
    <phoneticPr fontId="4"/>
  </si>
  <si>
    <t>割合(%)</t>
  </si>
  <si>
    <t>延長
(m)</t>
    <phoneticPr fontId="4"/>
  </si>
  <si>
    <t>延長
(m)</t>
    <phoneticPr fontId="4"/>
  </si>
  <si>
    <t>割合(%)</t>
    <rPh sb="0" eb="2">
      <t>ワリアイ</t>
    </rPh>
    <phoneticPr fontId="4"/>
  </si>
  <si>
    <t>延長
(m)</t>
    <phoneticPr fontId="4"/>
  </si>
  <si>
    <t>配水支管</t>
    <rPh sb="0" eb="2">
      <t>ハイスイ</t>
    </rPh>
    <rPh sb="2" eb="3">
      <t>シ</t>
    </rPh>
    <rPh sb="3" eb="4">
      <t>カン</t>
    </rPh>
    <phoneticPr fontId="4"/>
  </si>
  <si>
    <t>配水本管</t>
    <rPh sb="2" eb="4">
      <t>ホンカン</t>
    </rPh>
    <phoneticPr fontId="4"/>
  </si>
  <si>
    <t>その他</t>
    <phoneticPr fontId="4"/>
  </si>
  <si>
    <t>ステンレス管</t>
    <phoneticPr fontId="4"/>
  </si>
  <si>
    <t>ポリエチレン管</t>
    <phoneticPr fontId="4"/>
  </si>
  <si>
    <t>鉛管</t>
    <phoneticPr fontId="4"/>
  </si>
  <si>
    <t>コンクリート管</t>
    <phoneticPr fontId="4"/>
  </si>
  <si>
    <t>硬質塩化ビニル管</t>
    <phoneticPr fontId="4"/>
  </si>
  <si>
    <t>石綿セメント管</t>
    <phoneticPr fontId="4"/>
  </si>
  <si>
    <t>鋼管</t>
    <phoneticPr fontId="4"/>
  </si>
  <si>
    <t>ダクタイル鋳鉄管</t>
    <phoneticPr fontId="4"/>
  </si>
  <si>
    <t>鋳鉄管</t>
    <phoneticPr fontId="4"/>
  </si>
  <si>
    <t>うち
基幹管路
延長
(m)</t>
    <rPh sb="3" eb="5">
      <t>キカン</t>
    </rPh>
    <rPh sb="5" eb="7">
      <t>カンロ</t>
    </rPh>
    <rPh sb="8" eb="10">
      <t>エンチョウ</t>
    </rPh>
    <phoneticPr fontId="4"/>
  </si>
  <si>
    <t>管種別延長</t>
    <rPh sb="0" eb="1">
      <t>カン</t>
    </rPh>
    <rPh sb="1" eb="3">
      <t>シュベツ</t>
    </rPh>
    <phoneticPr fontId="4"/>
  </si>
  <si>
    <t>総延長
(m)</t>
    <rPh sb="0" eb="1">
      <t>ソウ</t>
    </rPh>
    <phoneticPr fontId="4"/>
  </si>
  <si>
    <t>配水管延長
(m)</t>
    <phoneticPr fontId="4"/>
  </si>
  <si>
    <t>送水管延長(m)</t>
    <phoneticPr fontId="4"/>
  </si>
  <si>
    <t>導水管延長(m)</t>
    <phoneticPr fontId="4"/>
  </si>
  <si>
    <t>事業体名</t>
    <rPh sb="0" eb="2">
      <t>ジギョウ</t>
    </rPh>
    <rPh sb="2" eb="3">
      <t>タイ</t>
    </rPh>
    <rPh sb="3" eb="4">
      <t>メイ</t>
    </rPh>
    <phoneticPr fontId="4"/>
  </si>
  <si>
    <t>番号</t>
    <rPh sb="0" eb="2">
      <t>バンゴウ</t>
    </rPh>
    <phoneticPr fontId="4"/>
  </si>
  <si>
    <t>地方
事務所</t>
    <rPh sb="0" eb="2">
      <t>チホウ</t>
    </rPh>
    <rPh sb="3" eb="5">
      <t>ジム</t>
    </rPh>
    <rPh sb="5" eb="6">
      <t>ショ</t>
    </rPh>
    <phoneticPr fontId="4"/>
  </si>
  <si>
    <t>１６．管延長（上水道）</t>
    <rPh sb="3" eb="4">
      <t>カン</t>
    </rPh>
    <rPh sb="4" eb="6">
      <t>エンチョウ</t>
    </rPh>
    <rPh sb="7" eb="8">
      <t>ジョウ</t>
    </rPh>
    <rPh sb="8" eb="10">
      <t>スイドウ</t>
    </rPh>
    <phoneticPr fontId="4"/>
  </si>
  <si>
    <t>上田市（真田地区）</t>
    <rPh sb="0" eb="3">
      <t>ウエダシ</t>
    </rPh>
    <rPh sb="4" eb="6">
      <t>サナダ</t>
    </rPh>
    <rPh sb="6" eb="8">
      <t>チク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</si>
</sst>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5">
    <xf numFmtId="0" fontId="0" fillId="0" borderId="0" xfId="0">
      <alignment vertical="center"/>
    </xf>
    <xf numFmtId="38" fontId="2" fillId="0" borderId="0" xfId="1" applyFont="1" applyProtection="1">
      <alignment vertical="center"/>
    </xf>
    <xf numFmtId="176" fontId="2" fillId="0" borderId="0" xfId="1" applyNumberFormat="1" applyFont="1" applyProtection="1">
      <alignment vertical="center"/>
    </xf>
    <xf numFmtId="38" fontId="2" fillId="0" borderId="0" xfId="1" applyFont="1" applyBorder="1" applyProtection="1">
      <alignment vertical="center"/>
    </xf>
    <xf numFmtId="176" fontId="2" fillId="0" borderId="0" xfId="1" applyNumberFormat="1" applyFont="1" applyBorder="1" applyProtection="1">
      <alignment vertical="center"/>
    </xf>
    <xf numFmtId="176" fontId="2" fillId="2" borderId="1" xfId="1" applyNumberFormat="1" applyFont="1" applyFill="1" applyBorder="1" applyProtection="1">
      <alignment vertical="center"/>
    </xf>
    <xf numFmtId="38" fontId="2" fillId="2" borderId="1" xfId="1" applyFont="1" applyFill="1" applyBorder="1" applyProtection="1">
      <alignment vertical="center"/>
    </xf>
    <xf numFmtId="38" fontId="2" fillId="2" borderId="2" xfId="1" applyFont="1" applyFill="1" applyBorder="1" applyAlignment="1" applyProtection="1">
      <alignment vertical="center"/>
    </xf>
    <xf numFmtId="38" fontId="2" fillId="2" borderId="3" xfId="1" applyFont="1" applyFill="1" applyBorder="1" applyAlignment="1" applyProtection="1">
      <alignment vertical="center"/>
    </xf>
    <xf numFmtId="38" fontId="2" fillId="2" borderId="1" xfId="1" applyFont="1" applyFill="1" applyBorder="1" applyAlignment="1" applyProtection="1">
      <alignment horizontal="center" vertical="center"/>
    </xf>
    <xf numFmtId="176" fontId="2" fillId="3" borderId="4" xfId="1" applyNumberFormat="1" applyFont="1" applyFill="1" applyBorder="1" applyProtection="1">
      <alignment vertical="center"/>
    </xf>
    <xf numFmtId="38" fontId="2" fillId="3" borderId="4" xfId="1" applyFont="1" applyFill="1" applyBorder="1" applyProtection="1">
      <alignment vertical="center"/>
    </xf>
    <xf numFmtId="38" fontId="2" fillId="3" borderId="5" xfId="1" applyFont="1" applyFill="1" applyBorder="1" applyProtection="1">
      <alignment vertical="center"/>
    </xf>
    <xf numFmtId="38" fontId="2" fillId="3" borderId="6" xfId="1" applyFont="1" applyFill="1" applyBorder="1" applyProtection="1">
      <alignment vertical="center"/>
    </xf>
    <xf numFmtId="176" fontId="2" fillId="3" borderId="7" xfId="1" applyNumberFormat="1" applyFont="1" applyFill="1" applyBorder="1" applyProtection="1">
      <alignment vertical="center"/>
    </xf>
    <xf numFmtId="38" fontId="2" fillId="3" borderId="7" xfId="1" applyFont="1" applyFill="1" applyBorder="1" applyProtection="1">
      <alignment vertical="center"/>
    </xf>
    <xf numFmtId="38" fontId="2" fillId="3" borderId="8" xfId="1" applyFont="1" applyFill="1" applyBorder="1" applyProtection="1">
      <alignment vertical="center"/>
    </xf>
    <xf numFmtId="38" fontId="2" fillId="3" borderId="9" xfId="1" applyFont="1" applyFill="1" applyBorder="1" applyProtection="1">
      <alignment vertical="center"/>
    </xf>
    <xf numFmtId="38" fontId="2" fillId="4" borderId="0" xfId="1" applyFont="1" applyFill="1" applyBorder="1" applyProtection="1">
      <alignment vertical="center"/>
    </xf>
    <xf numFmtId="176" fontId="2" fillId="4" borderId="10" xfId="1" applyNumberFormat="1" applyFont="1" applyFill="1" applyBorder="1" applyProtection="1">
      <alignment vertical="center"/>
    </xf>
    <xf numFmtId="38" fontId="2" fillId="4" borderId="10" xfId="1" applyFont="1" applyFill="1" applyBorder="1" applyProtection="1">
      <alignment vertical="center"/>
    </xf>
    <xf numFmtId="176" fontId="2" fillId="4" borderId="11" xfId="1" applyNumberFormat="1" applyFont="1" applyFill="1" applyBorder="1" applyProtection="1">
      <alignment vertical="center"/>
    </xf>
    <xf numFmtId="38" fontId="2" fillId="4" borderId="11" xfId="1" applyFont="1" applyFill="1" applyBorder="1" applyProtection="1">
      <alignment vertical="center"/>
    </xf>
    <xf numFmtId="176" fontId="2" fillId="4" borderId="12" xfId="1" applyNumberFormat="1" applyFont="1" applyFill="1" applyBorder="1" applyProtection="1">
      <alignment vertical="center"/>
    </xf>
    <xf numFmtId="38" fontId="2" fillId="4" borderId="12" xfId="1" applyFont="1" applyFill="1" applyBorder="1" applyProtection="1">
      <alignment vertical="center"/>
    </xf>
    <xf numFmtId="38" fontId="2" fillId="4" borderId="13" xfId="1" applyFont="1" applyFill="1" applyBorder="1" applyProtection="1">
      <alignment vertical="center"/>
    </xf>
    <xf numFmtId="38" fontId="2" fillId="4" borderId="14" xfId="1" applyFont="1" applyFill="1" applyBorder="1" applyProtection="1">
      <alignment vertical="center"/>
    </xf>
    <xf numFmtId="38" fontId="2" fillId="4" borderId="0" xfId="2" applyNumberFormat="1" applyFont="1" applyFill="1">
      <alignment vertical="center"/>
    </xf>
    <xf numFmtId="38" fontId="2" fillId="4" borderId="15" xfId="1" applyFont="1" applyFill="1" applyBorder="1" applyProtection="1">
      <alignment vertical="center"/>
    </xf>
    <xf numFmtId="38" fontId="2" fillId="4" borderId="16" xfId="1" applyFont="1" applyFill="1" applyBorder="1" applyProtection="1">
      <alignment vertical="center"/>
    </xf>
    <xf numFmtId="176" fontId="2" fillId="4" borderId="16" xfId="1" applyNumberFormat="1" applyFont="1" applyFill="1" applyBorder="1" applyProtection="1">
      <alignment vertical="center"/>
    </xf>
    <xf numFmtId="176" fontId="2" fillId="4" borderId="14" xfId="1" applyNumberFormat="1" applyFont="1" applyFill="1" applyBorder="1" applyProtection="1">
      <alignment vertical="center"/>
    </xf>
    <xf numFmtId="38" fontId="2" fillId="0" borderId="12" xfId="1" applyFont="1" applyFill="1" applyBorder="1" applyProtection="1">
      <alignment vertical="center"/>
    </xf>
    <xf numFmtId="38" fontId="2" fillId="0" borderId="11" xfId="1" applyFont="1" applyFill="1" applyBorder="1" applyProtection="1">
      <alignment vertical="center"/>
    </xf>
    <xf numFmtId="38" fontId="2" fillId="0" borderId="10" xfId="1" applyFont="1" applyFill="1" applyBorder="1" applyProtection="1">
      <alignment vertical="center"/>
    </xf>
    <xf numFmtId="38" fontId="2" fillId="4" borderId="11" xfId="2" applyNumberFormat="1" applyFont="1" applyFill="1" applyBorder="1">
      <alignment vertical="center"/>
    </xf>
    <xf numFmtId="38" fontId="2" fillId="4" borderId="14" xfId="2" applyNumberFormat="1" applyFont="1" applyFill="1" applyBorder="1">
      <alignment vertical="center"/>
    </xf>
    <xf numFmtId="176" fontId="2" fillId="0" borderId="12" xfId="1" applyNumberFormat="1" applyFont="1" applyFill="1" applyBorder="1" applyProtection="1">
      <alignment vertical="center"/>
    </xf>
    <xf numFmtId="38" fontId="2" fillId="4" borderId="12" xfId="2" applyNumberFormat="1" applyFont="1" applyFill="1" applyBorder="1">
      <alignment vertical="center"/>
    </xf>
    <xf numFmtId="38" fontId="2" fillId="0" borderId="0" xfId="1" applyFont="1" applyAlignment="1" applyProtection="1">
      <alignment horizontal="center" vertical="center" wrapText="1"/>
    </xf>
    <xf numFmtId="176" fontId="2" fillId="2" borderId="1" xfId="3" applyNumberFormat="1" applyFont="1" applyFill="1" applyBorder="1" applyAlignment="1" applyProtection="1">
      <alignment horizontal="center" vertical="center" wrapText="1"/>
    </xf>
    <xf numFmtId="0" fontId="2" fillId="2" borderId="1" xfId="3" applyFont="1" applyFill="1" applyBorder="1" applyAlignment="1" applyProtection="1">
      <alignment horizontal="center" vertical="center" wrapText="1"/>
    </xf>
    <xf numFmtId="0" fontId="2" fillId="2" borderId="15" xfId="3" applyFont="1" applyFill="1" applyBorder="1" applyAlignment="1" applyProtection="1">
      <alignment horizontal="center" vertical="center" wrapText="1"/>
    </xf>
    <xf numFmtId="0" fontId="2" fillId="2" borderId="2" xfId="3" applyFont="1" applyFill="1" applyBorder="1" applyAlignment="1" applyProtection="1">
      <alignment vertical="center" wrapText="1"/>
    </xf>
    <xf numFmtId="0" fontId="1" fillId="0" borderId="0" xfId="3">
      <alignment vertical="center"/>
    </xf>
    <xf numFmtId="38" fontId="0" fillId="0" borderId="0" xfId="1" applyFont="1">
      <alignment vertical="center"/>
    </xf>
    <xf numFmtId="38" fontId="6" fillId="0" borderId="0" xfId="1" applyFont="1" applyProtection="1">
      <alignment vertical="center"/>
    </xf>
    <xf numFmtId="0" fontId="2" fillId="2" borderId="1" xfId="3" applyFont="1" applyFill="1" applyBorder="1" applyAlignment="1" applyProtection="1">
      <alignment horizontal="center" vertical="center" wrapText="1"/>
    </xf>
    <xf numFmtId="38" fontId="2" fillId="2" borderId="1" xfId="1" applyFont="1" applyFill="1" applyBorder="1" applyAlignment="1" applyProtection="1">
      <alignment horizontal="center" vertical="center" wrapText="1"/>
    </xf>
    <xf numFmtId="38" fontId="2" fillId="0" borderId="1" xfId="1" applyFont="1" applyBorder="1" applyAlignment="1" applyProtection="1">
      <alignment horizontal="center" vertical="center"/>
    </xf>
    <xf numFmtId="0" fontId="2" fillId="2" borderId="26" xfId="3" applyFont="1" applyFill="1" applyBorder="1" applyAlignment="1" applyProtection="1">
      <alignment horizontal="center" vertical="center" wrapText="1"/>
    </xf>
    <xf numFmtId="0" fontId="2" fillId="2" borderId="3" xfId="3" applyFont="1" applyFill="1" applyBorder="1" applyAlignment="1" applyProtection="1">
      <alignment horizontal="center" vertical="center" wrapText="1"/>
    </xf>
    <xf numFmtId="0" fontId="2" fillId="2" borderId="2" xfId="3" applyFont="1" applyFill="1" applyBorder="1" applyAlignment="1" applyProtection="1">
      <alignment horizontal="center" vertical="center" wrapText="1"/>
    </xf>
    <xf numFmtId="0" fontId="2" fillId="2" borderId="15" xfId="3" applyFont="1" applyFill="1" applyBorder="1" applyAlignment="1" applyProtection="1">
      <alignment horizontal="center" vertical="center" wrapText="1"/>
    </xf>
    <xf numFmtId="0" fontId="2" fillId="2" borderId="20" xfId="3" applyFont="1" applyFill="1" applyBorder="1" applyAlignment="1" applyProtection="1">
      <alignment horizontal="center" vertical="center" wrapText="1"/>
    </xf>
    <xf numFmtId="0" fontId="2" fillId="2" borderId="17" xfId="3" applyFont="1" applyFill="1" applyBorder="1" applyAlignment="1" applyProtection="1">
      <alignment horizontal="center" vertical="center" wrapText="1"/>
    </xf>
    <xf numFmtId="0" fontId="2" fillId="2" borderId="23" xfId="3" applyFont="1" applyFill="1" applyBorder="1" applyAlignment="1" applyProtection="1">
      <alignment horizontal="center" vertical="center" wrapText="1"/>
    </xf>
    <xf numFmtId="0" fontId="2" fillId="2" borderId="27" xfId="3" applyFont="1" applyFill="1" applyBorder="1" applyAlignment="1" applyProtection="1">
      <alignment horizontal="center" vertical="center" wrapText="1"/>
    </xf>
    <xf numFmtId="0" fontId="2" fillId="2" borderId="22" xfId="3" applyFont="1" applyFill="1" applyBorder="1" applyAlignment="1" applyProtection="1">
      <alignment horizontal="center" vertical="center" wrapText="1"/>
    </xf>
    <xf numFmtId="0" fontId="2" fillId="2" borderId="25" xfId="3" applyFont="1" applyFill="1" applyBorder="1" applyAlignment="1" applyProtection="1">
      <alignment horizontal="center" vertical="center" wrapText="1"/>
    </xf>
    <xf numFmtId="0" fontId="2" fillId="2" borderId="0" xfId="3" applyFont="1" applyFill="1" applyBorder="1" applyAlignment="1" applyProtection="1">
      <alignment horizontal="center" vertical="center" wrapText="1"/>
    </xf>
    <xf numFmtId="0" fontId="2" fillId="2" borderId="24" xfId="3" applyFont="1" applyFill="1" applyBorder="1" applyAlignment="1" applyProtection="1">
      <alignment horizontal="center" vertical="center" wrapText="1"/>
    </xf>
    <xf numFmtId="0" fontId="2" fillId="2" borderId="19" xfId="3" applyFont="1" applyFill="1" applyBorder="1" applyAlignment="1" applyProtection="1">
      <alignment horizontal="center" vertical="center" wrapText="1"/>
    </xf>
    <xf numFmtId="0" fontId="2" fillId="2" borderId="21" xfId="3" applyFont="1" applyFill="1" applyBorder="1" applyAlignment="1" applyProtection="1">
      <alignment horizontal="center" vertical="center" wrapText="1"/>
    </xf>
    <xf numFmtId="0" fontId="2" fillId="2" borderId="18" xfId="3" applyFont="1" applyFill="1" applyBorder="1" applyAlignment="1" applyProtection="1">
      <alignment horizontal="center" vertical="center" wrapText="1"/>
    </xf>
  </cellXfs>
  <cellStyles count="4">
    <cellStyle name="桁区切り 2" xfId="1"/>
    <cellStyle name="桁区切り 4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7"/>
  <sheetViews>
    <sheetView tabSelected="1" view="pageBreakPreview" zoomScaleNormal="7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19" sqref="C19"/>
    </sheetView>
  </sheetViews>
  <sheetFormatPr defaultRowHeight="11.25"/>
  <cols>
    <col min="1" max="1" width="5.625" style="1" customWidth="1"/>
    <col min="2" max="2" width="3" style="1" customWidth="1"/>
    <col min="3" max="3" width="15.375" style="1" customWidth="1"/>
    <col min="4" max="11" width="8.625" style="1" customWidth="1"/>
    <col min="12" max="12" width="4.625" style="2" customWidth="1"/>
    <col min="13" max="13" width="8.625" style="1" customWidth="1"/>
    <col min="14" max="14" width="4.625" style="2" customWidth="1"/>
    <col min="15" max="15" width="8.625" style="1" customWidth="1"/>
    <col min="16" max="16" width="4.625" style="2" customWidth="1"/>
    <col min="17" max="17" width="8.625" style="1" customWidth="1"/>
    <col min="18" max="18" width="4.625" style="2" customWidth="1"/>
    <col min="19" max="19" width="8.625" style="1" customWidth="1"/>
    <col min="20" max="20" width="4.625" style="2" customWidth="1"/>
    <col min="21" max="21" width="8.625" style="1" customWidth="1"/>
    <col min="22" max="22" width="4.625" style="2" customWidth="1"/>
    <col min="23" max="23" width="8.625" style="1" customWidth="1"/>
    <col min="24" max="24" width="4.625" style="2" customWidth="1"/>
    <col min="25" max="25" width="8.625" style="1" customWidth="1"/>
    <col min="26" max="26" width="4.625" style="2" customWidth="1"/>
    <col min="27" max="27" width="8.625" style="1" customWidth="1"/>
    <col min="28" max="28" width="4.625" style="2" customWidth="1"/>
    <col min="29" max="29" width="8.625" style="1" customWidth="1"/>
    <col min="30" max="30" width="4.625" style="2" customWidth="1"/>
    <col min="31" max="31" width="9.25" style="1" bestFit="1" customWidth="1"/>
    <col min="32" max="32" width="9" style="1"/>
    <col min="33" max="33" width="7.125" style="1" customWidth="1"/>
    <col min="34" max="256" width="9" style="1"/>
    <col min="257" max="257" width="5.625" style="1" customWidth="1"/>
    <col min="258" max="258" width="3" style="1" customWidth="1"/>
    <col min="259" max="259" width="15.375" style="1" customWidth="1"/>
    <col min="260" max="267" width="8.625" style="1" customWidth="1"/>
    <col min="268" max="268" width="4.625" style="1" customWidth="1"/>
    <col min="269" max="269" width="8.625" style="1" customWidth="1"/>
    <col min="270" max="270" width="4.625" style="1" customWidth="1"/>
    <col min="271" max="271" width="8.625" style="1" customWidth="1"/>
    <col min="272" max="272" width="4.625" style="1" customWidth="1"/>
    <col min="273" max="273" width="8.625" style="1" customWidth="1"/>
    <col min="274" max="274" width="4.625" style="1" customWidth="1"/>
    <col min="275" max="275" width="8.625" style="1" customWidth="1"/>
    <col min="276" max="276" width="4.625" style="1" customWidth="1"/>
    <col min="277" max="277" width="8.625" style="1" customWidth="1"/>
    <col min="278" max="278" width="4.625" style="1" customWidth="1"/>
    <col min="279" max="279" width="8.625" style="1" customWidth="1"/>
    <col min="280" max="280" width="4.625" style="1" customWidth="1"/>
    <col min="281" max="281" width="8.625" style="1" customWidth="1"/>
    <col min="282" max="282" width="4.625" style="1" customWidth="1"/>
    <col min="283" max="283" width="8.625" style="1" customWidth="1"/>
    <col min="284" max="284" width="4.625" style="1" customWidth="1"/>
    <col min="285" max="285" width="8.625" style="1" customWidth="1"/>
    <col min="286" max="286" width="4.625" style="1" customWidth="1"/>
    <col min="287" max="287" width="9.25" style="1" bestFit="1" customWidth="1"/>
    <col min="288" max="288" width="9" style="1"/>
    <col min="289" max="289" width="7.125" style="1" customWidth="1"/>
    <col min="290" max="512" width="9" style="1"/>
    <col min="513" max="513" width="5.625" style="1" customWidth="1"/>
    <col min="514" max="514" width="3" style="1" customWidth="1"/>
    <col min="515" max="515" width="15.375" style="1" customWidth="1"/>
    <col min="516" max="523" width="8.625" style="1" customWidth="1"/>
    <col min="524" max="524" width="4.625" style="1" customWidth="1"/>
    <col min="525" max="525" width="8.625" style="1" customWidth="1"/>
    <col min="526" max="526" width="4.625" style="1" customWidth="1"/>
    <col min="527" max="527" width="8.625" style="1" customWidth="1"/>
    <col min="528" max="528" width="4.625" style="1" customWidth="1"/>
    <col min="529" max="529" width="8.625" style="1" customWidth="1"/>
    <col min="530" max="530" width="4.625" style="1" customWidth="1"/>
    <col min="531" max="531" width="8.625" style="1" customWidth="1"/>
    <col min="532" max="532" width="4.625" style="1" customWidth="1"/>
    <col min="533" max="533" width="8.625" style="1" customWidth="1"/>
    <col min="534" max="534" width="4.625" style="1" customWidth="1"/>
    <col min="535" max="535" width="8.625" style="1" customWidth="1"/>
    <col min="536" max="536" width="4.625" style="1" customWidth="1"/>
    <col min="537" max="537" width="8.625" style="1" customWidth="1"/>
    <col min="538" max="538" width="4.625" style="1" customWidth="1"/>
    <col min="539" max="539" width="8.625" style="1" customWidth="1"/>
    <col min="540" max="540" width="4.625" style="1" customWidth="1"/>
    <col min="541" max="541" width="8.625" style="1" customWidth="1"/>
    <col min="542" max="542" width="4.625" style="1" customWidth="1"/>
    <col min="543" max="543" width="9.25" style="1" bestFit="1" customWidth="1"/>
    <col min="544" max="544" width="9" style="1"/>
    <col min="545" max="545" width="7.125" style="1" customWidth="1"/>
    <col min="546" max="768" width="9" style="1"/>
    <col min="769" max="769" width="5.625" style="1" customWidth="1"/>
    <col min="770" max="770" width="3" style="1" customWidth="1"/>
    <col min="771" max="771" width="15.375" style="1" customWidth="1"/>
    <col min="772" max="779" width="8.625" style="1" customWidth="1"/>
    <col min="780" max="780" width="4.625" style="1" customWidth="1"/>
    <col min="781" max="781" width="8.625" style="1" customWidth="1"/>
    <col min="782" max="782" width="4.625" style="1" customWidth="1"/>
    <col min="783" max="783" width="8.625" style="1" customWidth="1"/>
    <col min="784" max="784" width="4.625" style="1" customWidth="1"/>
    <col min="785" max="785" width="8.625" style="1" customWidth="1"/>
    <col min="786" max="786" width="4.625" style="1" customWidth="1"/>
    <col min="787" max="787" width="8.625" style="1" customWidth="1"/>
    <col min="788" max="788" width="4.625" style="1" customWidth="1"/>
    <col min="789" max="789" width="8.625" style="1" customWidth="1"/>
    <col min="790" max="790" width="4.625" style="1" customWidth="1"/>
    <col min="791" max="791" width="8.625" style="1" customWidth="1"/>
    <col min="792" max="792" width="4.625" style="1" customWidth="1"/>
    <col min="793" max="793" width="8.625" style="1" customWidth="1"/>
    <col min="794" max="794" width="4.625" style="1" customWidth="1"/>
    <col min="795" max="795" width="8.625" style="1" customWidth="1"/>
    <col min="796" max="796" width="4.625" style="1" customWidth="1"/>
    <col min="797" max="797" width="8.625" style="1" customWidth="1"/>
    <col min="798" max="798" width="4.625" style="1" customWidth="1"/>
    <col min="799" max="799" width="9.25" style="1" bestFit="1" customWidth="1"/>
    <col min="800" max="800" width="9" style="1"/>
    <col min="801" max="801" width="7.125" style="1" customWidth="1"/>
    <col min="802" max="1024" width="9" style="1"/>
    <col min="1025" max="1025" width="5.625" style="1" customWidth="1"/>
    <col min="1026" max="1026" width="3" style="1" customWidth="1"/>
    <col min="1027" max="1027" width="15.375" style="1" customWidth="1"/>
    <col min="1028" max="1035" width="8.625" style="1" customWidth="1"/>
    <col min="1036" max="1036" width="4.625" style="1" customWidth="1"/>
    <col min="1037" max="1037" width="8.625" style="1" customWidth="1"/>
    <col min="1038" max="1038" width="4.625" style="1" customWidth="1"/>
    <col min="1039" max="1039" width="8.625" style="1" customWidth="1"/>
    <col min="1040" max="1040" width="4.625" style="1" customWidth="1"/>
    <col min="1041" max="1041" width="8.625" style="1" customWidth="1"/>
    <col min="1042" max="1042" width="4.625" style="1" customWidth="1"/>
    <col min="1043" max="1043" width="8.625" style="1" customWidth="1"/>
    <col min="1044" max="1044" width="4.625" style="1" customWidth="1"/>
    <col min="1045" max="1045" width="8.625" style="1" customWidth="1"/>
    <col min="1046" max="1046" width="4.625" style="1" customWidth="1"/>
    <col min="1047" max="1047" width="8.625" style="1" customWidth="1"/>
    <col min="1048" max="1048" width="4.625" style="1" customWidth="1"/>
    <col min="1049" max="1049" width="8.625" style="1" customWidth="1"/>
    <col min="1050" max="1050" width="4.625" style="1" customWidth="1"/>
    <col min="1051" max="1051" width="8.625" style="1" customWidth="1"/>
    <col min="1052" max="1052" width="4.625" style="1" customWidth="1"/>
    <col min="1053" max="1053" width="8.625" style="1" customWidth="1"/>
    <col min="1054" max="1054" width="4.625" style="1" customWidth="1"/>
    <col min="1055" max="1055" width="9.25" style="1" bestFit="1" customWidth="1"/>
    <col min="1056" max="1056" width="9" style="1"/>
    <col min="1057" max="1057" width="7.125" style="1" customWidth="1"/>
    <col min="1058" max="1280" width="9" style="1"/>
    <col min="1281" max="1281" width="5.625" style="1" customWidth="1"/>
    <col min="1282" max="1282" width="3" style="1" customWidth="1"/>
    <col min="1283" max="1283" width="15.375" style="1" customWidth="1"/>
    <col min="1284" max="1291" width="8.625" style="1" customWidth="1"/>
    <col min="1292" max="1292" width="4.625" style="1" customWidth="1"/>
    <col min="1293" max="1293" width="8.625" style="1" customWidth="1"/>
    <col min="1294" max="1294" width="4.625" style="1" customWidth="1"/>
    <col min="1295" max="1295" width="8.625" style="1" customWidth="1"/>
    <col min="1296" max="1296" width="4.625" style="1" customWidth="1"/>
    <col min="1297" max="1297" width="8.625" style="1" customWidth="1"/>
    <col min="1298" max="1298" width="4.625" style="1" customWidth="1"/>
    <col min="1299" max="1299" width="8.625" style="1" customWidth="1"/>
    <col min="1300" max="1300" width="4.625" style="1" customWidth="1"/>
    <col min="1301" max="1301" width="8.625" style="1" customWidth="1"/>
    <col min="1302" max="1302" width="4.625" style="1" customWidth="1"/>
    <col min="1303" max="1303" width="8.625" style="1" customWidth="1"/>
    <col min="1304" max="1304" width="4.625" style="1" customWidth="1"/>
    <col min="1305" max="1305" width="8.625" style="1" customWidth="1"/>
    <col min="1306" max="1306" width="4.625" style="1" customWidth="1"/>
    <col min="1307" max="1307" width="8.625" style="1" customWidth="1"/>
    <col min="1308" max="1308" width="4.625" style="1" customWidth="1"/>
    <col min="1309" max="1309" width="8.625" style="1" customWidth="1"/>
    <col min="1310" max="1310" width="4.625" style="1" customWidth="1"/>
    <col min="1311" max="1311" width="9.25" style="1" bestFit="1" customWidth="1"/>
    <col min="1312" max="1312" width="9" style="1"/>
    <col min="1313" max="1313" width="7.125" style="1" customWidth="1"/>
    <col min="1314" max="1536" width="9" style="1"/>
    <col min="1537" max="1537" width="5.625" style="1" customWidth="1"/>
    <col min="1538" max="1538" width="3" style="1" customWidth="1"/>
    <col min="1539" max="1539" width="15.375" style="1" customWidth="1"/>
    <col min="1540" max="1547" width="8.625" style="1" customWidth="1"/>
    <col min="1548" max="1548" width="4.625" style="1" customWidth="1"/>
    <col min="1549" max="1549" width="8.625" style="1" customWidth="1"/>
    <col min="1550" max="1550" width="4.625" style="1" customWidth="1"/>
    <col min="1551" max="1551" width="8.625" style="1" customWidth="1"/>
    <col min="1552" max="1552" width="4.625" style="1" customWidth="1"/>
    <col min="1553" max="1553" width="8.625" style="1" customWidth="1"/>
    <col min="1554" max="1554" width="4.625" style="1" customWidth="1"/>
    <col min="1555" max="1555" width="8.625" style="1" customWidth="1"/>
    <col min="1556" max="1556" width="4.625" style="1" customWidth="1"/>
    <col min="1557" max="1557" width="8.625" style="1" customWidth="1"/>
    <col min="1558" max="1558" width="4.625" style="1" customWidth="1"/>
    <col min="1559" max="1559" width="8.625" style="1" customWidth="1"/>
    <col min="1560" max="1560" width="4.625" style="1" customWidth="1"/>
    <col min="1561" max="1561" width="8.625" style="1" customWidth="1"/>
    <col min="1562" max="1562" width="4.625" style="1" customWidth="1"/>
    <col min="1563" max="1563" width="8.625" style="1" customWidth="1"/>
    <col min="1564" max="1564" width="4.625" style="1" customWidth="1"/>
    <col min="1565" max="1565" width="8.625" style="1" customWidth="1"/>
    <col min="1566" max="1566" width="4.625" style="1" customWidth="1"/>
    <col min="1567" max="1567" width="9.25" style="1" bestFit="1" customWidth="1"/>
    <col min="1568" max="1568" width="9" style="1"/>
    <col min="1569" max="1569" width="7.125" style="1" customWidth="1"/>
    <col min="1570" max="1792" width="9" style="1"/>
    <col min="1793" max="1793" width="5.625" style="1" customWidth="1"/>
    <col min="1794" max="1794" width="3" style="1" customWidth="1"/>
    <col min="1795" max="1795" width="15.375" style="1" customWidth="1"/>
    <col min="1796" max="1803" width="8.625" style="1" customWidth="1"/>
    <col min="1804" max="1804" width="4.625" style="1" customWidth="1"/>
    <col min="1805" max="1805" width="8.625" style="1" customWidth="1"/>
    <col min="1806" max="1806" width="4.625" style="1" customWidth="1"/>
    <col min="1807" max="1807" width="8.625" style="1" customWidth="1"/>
    <col min="1808" max="1808" width="4.625" style="1" customWidth="1"/>
    <col min="1809" max="1809" width="8.625" style="1" customWidth="1"/>
    <col min="1810" max="1810" width="4.625" style="1" customWidth="1"/>
    <col min="1811" max="1811" width="8.625" style="1" customWidth="1"/>
    <col min="1812" max="1812" width="4.625" style="1" customWidth="1"/>
    <col min="1813" max="1813" width="8.625" style="1" customWidth="1"/>
    <col min="1814" max="1814" width="4.625" style="1" customWidth="1"/>
    <col min="1815" max="1815" width="8.625" style="1" customWidth="1"/>
    <col min="1816" max="1816" width="4.625" style="1" customWidth="1"/>
    <col min="1817" max="1817" width="8.625" style="1" customWidth="1"/>
    <col min="1818" max="1818" width="4.625" style="1" customWidth="1"/>
    <col min="1819" max="1819" width="8.625" style="1" customWidth="1"/>
    <col min="1820" max="1820" width="4.625" style="1" customWidth="1"/>
    <col min="1821" max="1821" width="8.625" style="1" customWidth="1"/>
    <col min="1822" max="1822" width="4.625" style="1" customWidth="1"/>
    <col min="1823" max="1823" width="9.25" style="1" bestFit="1" customWidth="1"/>
    <col min="1824" max="1824" width="9" style="1"/>
    <col min="1825" max="1825" width="7.125" style="1" customWidth="1"/>
    <col min="1826" max="2048" width="9" style="1"/>
    <col min="2049" max="2049" width="5.625" style="1" customWidth="1"/>
    <col min="2050" max="2050" width="3" style="1" customWidth="1"/>
    <col min="2051" max="2051" width="15.375" style="1" customWidth="1"/>
    <col min="2052" max="2059" width="8.625" style="1" customWidth="1"/>
    <col min="2060" max="2060" width="4.625" style="1" customWidth="1"/>
    <col min="2061" max="2061" width="8.625" style="1" customWidth="1"/>
    <col min="2062" max="2062" width="4.625" style="1" customWidth="1"/>
    <col min="2063" max="2063" width="8.625" style="1" customWidth="1"/>
    <col min="2064" max="2064" width="4.625" style="1" customWidth="1"/>
    <col min="2065" max="2065" width="8.625" style="1" customWidth="1"/>
    <col min="2066" max="2066" width="4.625" style="1" customWidth="1"/>
    <col min="2067" max="2067" width="8.625" style="1" customWidth="1"/>
    <col min="2068" max="2068" width="4.625" style="1" customWidth="1"/>
    <col min="2069" max="2069" width="8.625" style="1" customWidth="1"/>
    <col min="2070" max="2070" width="4.625" style="1" customWidth="1"/>
    <col min="2071" max="2071" width="8.625" style="1" customWidth="1"/>
    <col min="2072" max="2072" width="4.625" style="1" customWidth="1"/>
    <col min="2073" max="2073" width="8.625" style="1" customWidth="1"/>
    <col min="2074" max="2074" width="4.625" style="1" customWidth="1"/>
    <col min="2075" max="2075" width="8.625" style="1" customWidth="1"/>
    <col min="2076" max="2076" width="4.625" style="1" customWidth="1"/>
    <col min="2077" max="2077" width="8.625" style="1" customWidth="1"/>
    <col min="2078" max="2078" width="4.625" style="1" customWidth="1"/>
    <col min="2079" max="2079" width="9.25" style="1" bestFit="1" customWidth="1"/>
    <col min="2080" max="2080" width="9" style="1"/>
    <col min="2081" max="2081" width="7.125" style="1" customWidth="1"/>
    <col min="2082" max="2304" width="9" style="1"/>
    <col min="2305" max="2305" width="5.625" style="1" customWidth="1"/>
    <col min="2306" max="2306" width="3" style="1" customWidth="1"/>
    <col min="2307" max="2307" width="15.375" style="1" customWidth="1"/>
    <col min="2308" max="2315" width="8.625" style="1" customWidth="1"/>
    <col min="2316" max="2316" width="4.625" style="1" customWidth="1"/>
    <col min="2317" max="2317" width="8.625" style="1" customWidth="1"/>
    <col min="2318" max="2318" width="4.625" style="1" customWidth="1"/>
    <col min="2319" max="2319" width="8.625" style="1" customWidth="1"/>
    <col min="2320" max="2320" width="4.625" style="1" customWidth="1"/>
    <col min="2321" max="2321" width="8.625" style="1" customWidth="1"/>
    <col min="2322" max="2322" width="4.625" style="1" customWidth="1"/>
    <col min="2323" max="2323" width="8.625" style="1" customWidth="1"/>
    <col min="2324" max="2324" width="4.625" style="1" customWidth="1"/>
    <col min="2325" max="2325" width="8.625" style="1" customWidth="1"/>
    <col min="2326" max="2326" width="4.625" style="1" customWidth="1"/>
    <col min="2327" max="2327" width="8.625" style="1" customWidth="1"/>
    <col min="2328" max="2328" width="4.625" style="1" customWidth="1"/>
    <col min="2329" max="2329" width="8.625" style="1" customWidth="1"/>
    <col min="2330" max="2330" width="4.625" style="1" customWidth="1"/>
    <col min="2331" max="2331" width="8.625" style="1" customWidth="1"/>
    <col min="2332" max="2332" width="4.625" style="1" customWidth="1"/>
    <col min="2333" max="2333" width="8.625" style="1" customWidth="1"/>
    <col min="2334" max="2334" width="4.625" style="1" customWidth="1"/>
    <col min="2335" max="2335" width="9.25" style="1" bestFit="1" customWidth="1"/>
    <col min="2336" max="2336" width="9" style="1"/>
    <col min="2337" max="2337" width="7.125" style="1" customWidth="1"/>
    <col min="2338" max="2560" width="9" style="1"/>
    <col min="2561" max="2561" width="5.625" style="1" customWidth="1"/>
    <col min="2562" max="2562" width="3" style="1" customWidth="1"/>
    <col min="2563" max="2563" width="15.375" style="1" customWidth="1"/>
    <col min="2564" max="2571" width="8.625" style="1" customWidth="1"/>
    <col min="2572" max="2572" width="4.625" style="1" customWidth="1"/>
    <col min="2573" max="2573" width="8.625" style="1" customWidth="1"/>
    <col min="2574" max="2574" width="4.625" style="1" customWidth="1"/>
    <col min="2575" max="2575" width="8.625" style="1" customWidth="1"/>
    <col min="2576" max="2576" width="4.625" style="1" customWidth="1"/>
    <col min="2577" max="2577" width="8.625" style="1" customWidth="1"/>
    <col min="2578" max="2578" width="4.625" style="1" customWidth="1"/>
    <col min="2579" max="2579" width="8.625" style="1" customWidth="1"/>
    <col min="2580" max="2580" width="4.625" style="1" customWidth="1"/>
    <col min="2581" max="2581" width="8.625" style="1" customWidth="1"/>
    <col min="2582" max="2582" width="4.625" style="1" customWidth="1"/>
    <col min="2583" max="2583" width="8.625" style="1" customWidth="1"/>
    <col min="2584" max="2584" width="4.625" style="1" customWidth="1"/>
    <col min="2585" max="2585" width="8.625" style="1" customWidth="1"/>
    <col min="2586" max="2586" width="4.625" style="1" customWidth="1"/>
    <col min="2587" max="2587" width="8.625" style="1" customWidth="1"/>
    <col min="2588" max="2588" width="4.625" style="1" customWidth="1"/>
    <col min="2589" max="2589" width="8.625" style="1" customWidth="1"/>
    <col min="2590" max="2590" width="4.625" style="1" customWidth="1"/>
    <col min="2591" max="2591" width="9.25" style="1" bestFit="1" customWidth="1"/>
    <col min="2592" max="2592" width="9" style="1"/>
    <col min="2593" max="2593" width="7.125" style="1" customWidth="1"/>
    <col min="2594" max="2816" width="9" style="1"/>
    <col min="2817" max="2817" width="5.625" style="1" customWidth="1"/>
    <col min="2818" max="2818" width="3" style="1" customWidth="1"/>
    <col min="2819" max="2819" width="15.375" style="1" customWidth="1"/>
    <col min="2820" max="2827" width="8.625" style="1" customWidth="1"/>
    <col min="2828" max="2828" width="4.625" style="1" customWidth="1"/>
    <col min="2829" max="2829" width="8.625" style="1" customWidth="1"/>
    <col min="2830" max="2830" width="4.625" style="1" customWidth="1"/>
    <col min="2831" max="2831" width="8.625" style="1" customWidth="1"/>
    <col min="2832" max="2832" width="4.625" style="1" customWidth="1"/>
    <col min="2833" max="2833" width="8.625" style="1" customWidth="1"/>
    <col min="2834" max="2834" width="4.625" style="1" customWidth="1"/>
    <col min="2835" max="2835" width="8.625" style="1" customWidth="1"/>
    <col min="2836" max="2836" width="4.625" style="1" customWidth="1"/>
    <col min="2837" max="2837" width="8.625" style="1" customWidth="1"/>
    <col min="2838" max="2838" width="4.625" style="1" customWidth="1"/>
    <col min="2839" max="2839" width="8.625" style="1" customWidth="1"/>
    <col min="2840" max="2840" width="4.625" style="1" customWidth="1"/>
    <col min="2841" max="2841" width="8.625" style="1" customWidth="1"/>
    <col min="2842" max="2842" width="4.625" style="1" customWidth="1"/>
    <col min="2843" max="2843" width="8.625" style="1" customWidth="1"/>
    <col min="2844" max="2844" width="4.625" style="1" customWidth="1"/>
    <col min="2845" max="2845" width="8.625" style="1" customWidth="1"/>
    <col min="2846" max="2846" width="4.625" style="1" customWidth="1"/>
    <col min="2847" max="2847" width="9.25" style="1" bestFit="1" customWidth="1"/>
    <col min="2848" max="2848" width="9" style="1"/>
    <col min="2849" max="2849" width="7.125" style="1" customWidth="1"/>
    <col min="2850" max="3072" width="9" style="1"/>
    <col min="3073" max="3073" width="5.625" style="1" customWidth="1"/>
    <col min="3074" max="3074" width="3" style="1" customWidth="1"/>
    <col min="3075" max="3075" width="15.375" style="1" customWidth="1"/>
    <col min="3076" max="3083" width="8.625" style="1" customWidth="1"/>
    <col min="3084" max="3084" width="4.625" style="1" customWidth="1"/>
    <col min="3085" max="3085" width="8.625" style="1" customWidth="1"/>
    <col min="3086" max="3086" width="4.625" style="1" customWidth="1"/>
    <col min="3087" max="3087" width="8.625" style="1" customWidth="1"/>
    <col min="3088" max="3088" width="4.625" style="1" customWidth="1"/>
    <col min="3089" max="3089" width="8.625" style="1" customWidth="1"/>
    <col min="3090" max="3090" width="4.625" style="1" customWidth="1"/>
    <col min="3091" max="3091" width="8.625" style="1" customWidth="1"/>
    <col min="3092" max="3092" width="4.625" style="1" customWidth="1"/>
    <col min="3093" max="3093" width="8.625" style="1" customWidth="1"/>
    <col min="3094" max="3094" width="4.625" style="1" customWidth="1"/>
    <col min="3095" max="3095" width="8.625" style="1" customWidth="1"/>
    <col min="3096" max="3096" width="4.625" style="1" customWidth="1"/>
    <col min="3097" max="3097" width="8.625" style="1" customWidth="1"/>
    <col min="3098" max="3098" width="4.625" style="1" customWidth="1"/>
    <col min="3099" max="3099" width="8.625" style="1" customWidth="1"/>
    <col min="3100" max="3100" width="4.625" style="1" customWidth="1"/>
    <col min="3101" max="3101" width="8.625" style="1" customWidth="1"/>
    <col min="3102" max="3102" width="4.625" style="1" customWidth="1"/>
    <col min="3103" max="3103" width="9.25" style="1" bestFit="1" customWidth="1"/>
    <col min="3104" max="3104" width="9" style="1"/>
    <col min="3105" max="3105" width="7.125" style="1" customWidth="1"/>
    <col min="3106" max="3328" width="9" style="1"/>
    <col min="3329" max="3329" width="5.625" style="1" customWidth="1"/>
    <col min="3330" max="3330" width="3" style="1" customWidth="1"/>
    <col min="3331" max="3331" width="15.375" style="1" customWidth="1"/>
    <col min="3332" max="3339" width="8.625" style="1" customWidth="1"/>
    <col min="3340" max="3340" width="4.625" style="1" customWidth="1"/>
    <col min="3341" max="3341" width="8.625" style="1" customWidth="1"/>
    <col min="3342" max="3342" width="4.625" style="1" customWidth="1"/>
    <col min="3343" max="3343" width="8.625" style="1" customWidth="1"/>
    <col min="3344" max="3344" width="4.625" style="1" customWidth="1"/>
    <col min="3345" max="3345" width="8.625" style="1" customWidth="1"/>
    <col min="3346" max="3346" width="4.625" style="1" customWidth="1"/>
    <col min="3347" max="3347" width="8.625" style="1" customWidth="1"/>
    <col min="3348" max="3348" width="4.625" style="1" customWidth="1"/>
    <col min="3349" max="3349" width="8.625" style="1" customWidth="1"/>
    <col min="3350" max="3350" width="4.625" style="1" customWidth="1"/>
    <col min="3351" max="3351" width="8.625" style="1" customWidth="1"/>
    <col min="3352" max="3352" width="4.625" style="1" customWidth="1"/>
    <col min="3353" max="3353" width="8.625" style="1" customWidth="1"/>
    <col min="3354" max="3354" width="4.625" style="1" customWidth="1"/>
    <col min="3355" max="3355" width="8.625" style="1" customWidth="1"/>
    <col min="3356" max="3356" width="4.625" style="1" customWidth="1"/>
    <col min="3357" max="3357" width="8.625" style="1" customWidth="1"/>
    <col min="3358" max="3358" width="4.625" style="1" customWidth="1"/>
    <col min="3359" max="3359" width="9.25" style="1" bestFit="1" customWidth="1"/>
    <col min="3360" max="3360" width="9" style="1"/>
    <col min="3361" max="3361" width="7.125" style="1" customWidth="1"/>
    <col min="3362" max="3584" width="9" style="1"/>
    <col min="3585" max="3585" width="5.625" style="1" customWidth="1"/>
    <col min="3586" max="3586" width="3" style="1" customWidth="1"/>
    <col min="3587" max="3587" width="15.375" style="1" customWidth="1"/>
    <col min="3588" max="3595" width="8.625" style="1" customWidth="1"/>
    <col min="3596" max="3596" width="4.625" style="1" customWidth="1"/>
    <col min="3597" max="3597" width="8.625" style="1" customWidth="1"/>
    <col min="3598" max="3598" width="4.625" style="1" customWidth="1"/>
    <col min="3599" max="3599" width="8.625" style="1" customWidth="1"/>
    <col min="3600" max="3600" width="4.625" style="1" customWidth="1"/>
    <col min="3601" max="3601" width="8.625" style="1" customWidth="1"/>
    <col min="3602" max="3602" width="4.625" style="1" customWidth="1"/>
    <col min="3603" max="3603" width="8.625" style="1" customWidth="1"/>
    <col min="3604" max="3604" width="4.625" style="1" customWidth="1"/>
    <col min="3605" max="3605" width="8.625" style="1" customWidth="1"/>
    <col min="3606" max="3606" width="4.625" style="1" customWidth="1"/>
    <col min="3607" max="3607" width="8.625" style="1" customWidth="1"/>
    <col min="3608" max="3608" width="4.625" style="1" customWidth="1"/>
    <col min="3609" max="3609" width="8.625" style="1" customWidth="1"/>
    <col min="3610" max="3610" width="4.625" style="1" customWidth="1"/>
    <col min="3611" max="3611" width="8.625" style="1" customWidth="1"/>
    <col min="3612" max="3612" width="4.625" style="1" customWidth="1"/>
    <col min="3613" max="3613" width="8.625" style="1" customWidth="1"/>
    <col min="3614" max="3614" width="4.625" style="1" customWidth="1"/>
    <col min="3615" max="3615" width="9.25" style="1" bestFit="1" customWidth="1"/>
    <col min="3616" max="3616" width="9" style="1"/>
    <col min="3617" max="3617" width="7.125" style="1" customWidth="1"/>
    <col min="3618" max="3840" width="9" style="1"/>
    <col min="3841" max="3841" width="5.625" style="1" customWidth="1"/>
    <col min="3842" max="3842" width="3" style="1" customWidth="1"/>
    <col min="3843" max="3843" width="15.375" style="1" customWidth="1"/>
    <col min="3844" max="3851" width="8.625" style="1" customWidth="1"/>
    <col min="3852" max="3852" width="4.625" style="1" customWidth="1"/>
    <col min="3853" max="3853" width="8.625" style="1" customWidth="1"/>
    <col min="3854" max="3854" width="4.625" style="1" customWidth="1"/>
    <col min="3855" max="3855" width="8.625" style="1" customWidth="1"/>
    <col min="3856" max="3856" width="4.625" style="1" customWidth="1"/>
    <col min="3857" max="3857" width="8.625" style="1" customWidth="1"/>
    <col min="3858" max="3858" width="4.625" style="1" customWidth="1"/>
    <col min="3859" max="3859" width="8.625" style="1" customWidth="1"/>
    <col min="3860" max="3860" width="4.625" style="1" customWidth="1"/>
    <col min="3861" max="3861" width="8.625" style="1" customWidth="1"/>
    <col min="3862" max="3862" width="4.625" style="1" customWidth="1"/>
    <col min="3863" max="3863" width="8.625" style="1" customWidth="1"/>
    <col min="3864" max="3864" width="4.625" style="1" customWidth="1"/>
    <col min="3865" max="3865" width="8.625" style="1" customWidth="1"/>
    <col min="3866" max="3866" width="4.625" style="1" customWidth="1"/>
    <col min="3867" max="3867" width="8.625" style="1" customWidth="1"/>
    <col min="3868" max="3868" width="4.625" style="1" customWidth="1"/>
    <col min="3869" max="3869" width="8.625" style="1" customWidth="1"/>
    <col min="3870" max="3870" width="4.625" style="1" customWidth="1"/>
    <col min="3871" max="3871" width="9.25" style="1" bestFit="1" customWidth="1"/>
    <col min="3872" max="3872" width="9" style="1"/>
    <col min="3873" max="3873" width="7.125" style="1" customWidth="1"/>
    <col min="3874" max="4096" width="9" style="1"/>
    <col min="4097" max="4097" width="5.625" style="1" customWidth="1"/>
    <col min="4098" max="4098" width="3" style="1" customWidth="1"/>
    <col min="4099" max="4099" width="15.375" style="1" customWidth="1"/>
    <col min="4100" max="4107" width="8.625" style="1" customWidth="1"/>
    <col min="4108" max="4108" width="4.625" style="1" customWidth="1"/>
    <col min="4109" max="4109" width="8.625" style="1" customWidth="1"/>
    <col min="4110" max="4110" width="4.625" style="1" customWidth="1"/>
    <col min="4111" max="4111" width="8.625" style="1" customWidth="1"/>
    <col min="4112" max="4112" width="4.625" style="1" customWidth="1"/>
    <col min="4113" max="4113" width="8.625" style="1" customWidth="1"/>
    <col min="4114" max="4114" width="4.625" style="1" customWidth="1"/>
    <col min="4115" max="4115" width="8.625" style="1" customWidth="1"/>
    <col min="4116" max="4116" width="4.625" style="1" customWidth="1"/>
    <col min="4117" max="4117" width="8.625" style="1" customWidth="1"/>
    <col min="4118" max="4118" width="4.625" style="1" customWidth="1"/>
    <col min="4119" max="4119" width="8.625" style="1" customWidth="1"/>
    <col min="4120" max="4120" width="4.625" style="1" customWidth="1"/>
    <col min="4121" max="4121" width="8.625" style="1" customWidth="1"/>
    <col min="4122" max="4122" width="4.625" style="1" customWidth="1"/>
    <col min="4123" max="4123" width="8.625" style="1" customWidth="1"/>
    <col min="4124" max="4124" width="4.625" style="1" customWidth="1"/>
    <col min="4125" max="4125" width="8.625" style="1" customWidth="1"/>
    <col min="4126" max="4126" width="4.625" style="1" customWidth="1"/>
    <col min="4127" max="4127" width="9.25" style="1" bestFit="1" customWidth="1"/>
    <col min="4128" max="4128" width="9" style="1"/>
    <col min="4129" max="4129" width="7.125" style="1" customWidth="1"/>
    <col min="4130" max="4352" width="9" style="1"/>
    <col min="4353" max="4353" width="5.625" style="1" customWidth="1"/>
    <col min="4354" max="4354" width="3" style="1" customWidth="1"/>
    <col min="4355" max="4355" width="15.375" style="1" customWidth="1"/>
    <col min="4356" max="4363" width="8.625" style="1" customWidth="1"/>
    <col min="4364" max="4364" width="4.625" style="1" customWidth="1"/>
    <col min="4365" max="4365" width="8.625" style="1" customWidth="1"/>
    <col min="4366" max="4366" width="4.625" style="1" customWidth="1"/>
    <col min="4367" max="4367" width="8.625" style="1" customWidth="1"/>
    <col min="4368" max="4368" width="4.625" style="1" customWidth="1"/>
    <col min="4369" max="4369" width="8.625" style="1" customWidth="1"/>
    <col min="4370" max="4370" width="4.625" style="1" customWidth="1"/>
    <col min="4371" max="4371" width="8.625" style="1" customWidth="1"/>
    <col min="4372" max="4372" width="4.625" style="1" customWidth="1"/>
    <col min="4373" max="4373" width="8.625" style="1" customWidth="1"/>
    <col min="4374" max="4374" width="4.625" style="1" customWidth="1"/>
    <col min="4375" max="4375" width="8.625" style="1" customWidth="1"/>
    <col min="4376" max="4376" width="4.625" style="1" customWidth="1"/>
    <col min="4377" max="4377" width="8.625" style="1" customWidth="1"/>
    <col min="4378" max="4378" width="4.625" style="1" customWidth="1"/>
    <col min="4379" max="4379" width="8.625" style="1" customWidth="1"/>
    <col min="4380" max="4380" width="4.625" style="1" customWidth="1"/>
    <col min="4381" max="4381" width="8.625" style="1" customWidth="1"/>
    <col min="4382" max="4382" width="4.625" style="1" customWidth="1"/>
    <col min="4383" max="4383" width="9.25" style="1" bestFit="1" customWidth="1"/>
    <col min="4384" max="4384" width="9" style="1"/>
    <col min="4385" max="4385" width="7.125" style="1" customWidth="1"/>
    <col min="4386" max="4608" width="9" style="1"/>
    <col min="4609" max="4609" width="5.625" style="1" customWidth="1"/>
    <col min="4610" max="4610" width="3" style="1" customWidth="1"/>
    <col min="4611" max="4611" width="15.375" style="1" customWidth="1"/>
    <col min="4612" max="4619" width="8.625" style="1" customWidth="1"/>
    <col min="4620" max="4620" width="4.625" style="1" customWidth="1"/>
    <col min="4621" max="4621" width="8.625" style="1" customWidth="1"/>
    <col min="4622" max="4622" width="4.625" style="1" customWidth="1"/>
    <col min="4623" max="4623" width="8.625" style="1" customWidth="1"/>
    <col min="4624" max="4624" width="4.625" style="1" customWidth="1"/>
    <col min="4625" max="4625" width="8.625" style="1" customWidth="1"/>
    <col min="4626" max="4626" width="4.625" style="1" customWidth="1"/>
    <col min="4627" max="4627" width="8.625" style="1" customWidth="1"/>
    <col min="4628" max="4628" width="4.625" style="1" customWidth="1"/>
    <col min="4629" max="4629" width="8.625" style="1" customWidth="1"/>
    <col min="4630" max="4630" width="4.625" style="1" customWidth="1"/>
    <col min="4631" max="4631" width="8.625" style="1" customWidth="1"/>
    <col min="4632" max="4632" width="4.625" style="1" customWidth="1"/>
    <col min="4633" max="4633" width="8.625" style="1" customWidth="1"/>
    <col min="4634" max="4634" width="4.625" style="1" customWidth="1"/>
    <col min="4635" max="4635" width="8.625" style="1" customWidth="1"/>
    <col min="4636" max="4636" width="4.625" style="1" customWidth="1"/>
    <col min="4637" max="4637" width="8.625" style="1" customWidth="1"/>
    <col min="4638" max="4638" width="4.625" style="1" customWidth="1"/>
    <col min="4639" max="4639" width="9.25" style="1" bestFit="1" customWidth="1"/>
    <col min="4640" max="4640" width="9" style="1"/>
    <col min="4641" max="4641" width="7.125" style="1" customWidth="1"/>
    <col min="4642" max="4864" width="9" style="1"/>
    <col min="4865" max="4865" width="5.625" style="1" customWidth="1"/>
    <col min="4866" max="4866" width="3" style="1" customWidth="1"/>
    <col min="4867" max="4867" width="15.375" style="1" customWidth="1"/>
    <col min="4868" max="4875" width="8.625" style="1" customWidth="1"/>
    <col min="4876" max="4876" width="4.625" style="1" customWidth="1"/>
    <col min="4877" max="4877" width="8.625" style="1" customWidth="1"/>
    <col min="4878" max="4878" width="4.625" style="1" customWidth="1"/>
    <col min="4879" max="4879" width="8.625" style="1" customWidth="1"/>
    <col min="4880" max="4880" width="4.625" style="1" customWidth="1"/>
    <col min="4881" max="4881" width="8.625" style="1" customWidth="1"/>
    <col min="4882" max="4882" width="4.625" style="1" customWidth="1"/>
    <col min="4883" max="4883" width="8.625" style="1" customWidth="1"/>
    <col min="4884" max="4884" width="4.625" style="1" customWidth="1"/>
    <col min="4885" max="4885" width="8.625" style="1" customWidth="1"/>
    <col min="4886" max="4886" width="4.625" style="1" customWidth="1"/>
    <col min="4887" max="4887" width="8.625" style="1" customWidth="1"/>
    <col min="4888" max="4888" width="4.625" style="1" customWidth="1"/>
    <col min="4889" max="4889" width="8.625" style="1" customWidth="1"/>
    <col min="4890" max="4890" width="4.625" style="1" customWidth="1"/>
    <col min="4891" max="4891" width="8.625" style="1" customWidth="1"/>
    <col min="4892" max="4892" width="4.625" style="1" customWidth="1"/>
    <col min="4893" max="4893" width="8.625" style="1" customWidth="1"/>
    <col min="4894" max="4894" width="4.625" style="1" customWidth="1"/>
    <col min="4895" max="4895" width="9.25" style="1" bestFit="1" customWidth="1"/>
    <col min="4896" max="4896" width="9" style="1"/>
    <col min="4897" max="4897" width="7.125" style="1" customWidth="1"/>
    <col min="4898" max="5120" width="9" style="1"/>
    <col min="5121" max="5121" width="5.625" style="1" customWidth="1"/>
    <col min="5122" max="5122" width="3" style="1" customWidth="1"/>
    <col min="5123" max="5123" width="15.375" style="1" customWidth="1"/>
    <col min="5124" max="5131" width="8.625" style="1" customWidth="1"/>
    <col min="5132" max="5132" width="4.625" style="1" customWidth="1"/>
    <col min="5133" max="5133" width="8.625" style="1" customWidth="1"/>
    <col min="5134" max="5134" width="4.625" style="1" customWidth="1"/>
    <col min="5135" max="5135" width="8.625" style="1" customWidth="1"/>
    <col min="5136" max="5136" width="4.625" style="1" customWidth="1"/>
    <col min="5137" max="5137" width="8.625" style="1" customWidth="1"/>
    <col min="5138" max="5138" width="4.625" style="1" customWidth="1"/>
    <col min="5139" max="5139" width="8.625" style="1" customWidth="1"/>
    <col min="5140" max="5140" width="4.625" style="1" customWidth="1"/>
    <col min="5141" max="5141" width="8.625" style="1" customWidth="1"/>
    <col min="5142" max="5142" width="4.625" style="1" customWidth="1"/>
    <col min="5143" max="5143" width="8.625" style="1" customWidth="1"/>
    <col min="5144" max="5144" width="4.625" style="1" customWidth="1"/>
    <col min="5145" max="5145" width="8.625" style="1" customWidth="1"/>
    <col min="5146" max="5146" width="4.625" style="1" customWidth="1"/>
    <col min="5147" max="5147" width="8.625" style="1" customWidth="1"/>
    <col min="5148" max="5148" width="4.625" style="1" customWidth="1"/>
    <col min="5149" max="5149" width="8.625" style="1" customWidth="1"/>
    <col min="5150" max="5150" width="4.625" style="1" customWidth="1"/>
    <col min="5151" max="5151" width="9.25" style="1" bestFit="1" customWidth="1"/>
    <col min="5152" max="5152" width="9" style="1"/>
    <col min="5153" max="5153" width="7.125" style="1" customWidth="1"/>
    <col min="5154" max="5376" width="9" style="1"/>
    <col min="5377" max="5377" width="5.625" style="1" customWidth="1"/>
    <col min="5378" max="5378" width="3" style="1" customWidth="1"/>
    <col min="5379" max="5379" width="15.375" style="1" customWidth="1"/>
    <col min="5380" max="5387" width="8.625" style="1" customWidth="1"/>
    <col min="5388" max="5388" width="4.625" style="1" customWidth="1"/>
    <col min="5389" max="5389" width="8.625" style="1" customWidth="1"/>
    <col min="5390" max="5390" width="4.625" style="1" customWidth="1"/>
    <col min="5391" max="5391" width="8.625" style="1" customWidth="1"/>
    <col min="5392" max="5392" width="4.625" style="1" customWidth="1"/>
    <col min="5393" max="5393" width="8.625" style="1" customWidth="1"/>
    <col min="5394" max="5394" width="4.625" style="1" customWidth="1"/>
    <col min="5395" max="5395" width="8.625" style="1" customWidth="1"/>
    <col min="5396" max="5396" width="4.625" style="1" customWidth="1"/>
    <col min="5397" max="5397" width="8.625" style="1" customWidth="1"/>
    <col min="5398" max="5398" width="4.625" style="1" customWidth="1"/>
    <col min="5399" max="5399" width="8.625" style="1" customWidth="1"/>
    <col min="5400" max="5400" width="4.625" style="1" customWidth="1"/>
    <col min="5401" max="5401" width="8.625" style="1" customWidth="1"/>
    <col min="5402" max="5402" width="4.625" style="1" customWidth="1"/>
    <col min="5403" max="5403" width="8.625" style="1" customWidth="1"/>
    <col min="5404" max="5404" width="4.625" style="1" customWidth="1"/>
    <col min="5405" max="5405" width="8.625" style="1" customWidth="1"/>
    <col min="5406" max="5406" width="4.625" style="1" customWidth="1"/>
    <col min="5407" max="5407" width="9.25" style="1" bestFit="1" customWidth="1"/>
    <col min="5408" max="5408" width="9" style="1"/>
    <col min="5409" max="5409" width="7.125" style="1" customWidth="1"/>
    <col min="5410" max="5632" width="9" style="1"/>
    <col min="5633" max="5633" width="5.625" style="1" customWidth="1"/>
    <col min="5634" max="5634" width="3" style="1" customWidth="1"/>
    <col min="5635" max="5635" width="15.375" style="1" customWidth="1"/>
    <col min="5636" max="5643" width="8.625" style="1" customWidth="1"/>
    <col min="5644" max="5644" width="4.625" style="1" customWidth="1"/>
    <col min="5645" max="5645" width="8.625" style="1" customWidth="1"/>
    <col min="5646" max="5646" width="4.625" style="1" customWidth="1"/>
    <col min="5647" max="5647" width="8.625" style="1" customWidth="1"/>
    <col min="5648" max="5648" width="4.625" style="1" customWidth="1"/>
    <col min="5649" max="5649" width="8.625" style="1" customWidth="1"/>
    <col min="5650" max="5650" width="4.625" style="1" customWidth="1"/>
    <col min="5651" max="5651" width="8.625" style="1" customWidth="1"/>
    <col min="5652" max="5652" width="4.625" style="1" customWidth="1"/>
    <col min="5653" max="5653" width="8.625" style="1" customWidth="1"/>
    <col min="5654" max="5654" width="4.625" style="1" customWidth="1"/>
    <col min="5655" max="5655" width="8.625" style="1" customWidth="1"/>
    <col min="5656" max="5656" width="4.625" style="1" customWidth="1"/>
    <col min="5657" max="5657" width="8.625" style="1" customWidth="1"/>
    <col min="5658" max="5658" width="4.625" style="1" customWidth="1"/>
    <col min="5659" max="5659" width="8.625" style="1" customWidth="1"/>
    <col min="5660" max="5660" width="4.625" style="1" customWidth="1"/>
    <col min="5661" max="5661" width="8.625" style="1" customWidth="1"/>
    <col min="5662" max="5662" width="4.625" style="1" customWidth="1"/>
    <col min="5663" max="5663" width="9.25" style="1" bestFit="1" customWidth="1"/>
    <col min="5664" max="5664" width="9" style="1"/>
    <col min="5665" max="5665" width="7.125" style="1" customWidth="1"/>
    <col min="5666" max="5888" width="9" style="1"/>
    <col min="5889" max="5889" width="5.625" style="1" customWidth="1"/>
    <col min="5890" max="5890" width="3" style="1" customWidth="1"/>
    <col min="5891" max="5891" width="15.375" style="1" customWidth="1"/>
    <col min="5892" max="5899" width="8.625" style="1" customWidth="1"/>
    <col min="5900" max="5900" width="4.625" style="1" customWidth="1"/>
    <col min="5901" max="5901" width="8.625" style="1" customWidth="1"/>
    <col min="5902" max="5902" width="4.625" style="1" customWidth="1"/>
    <col min="5903" max="5903" width="8.625" style="1" customWidth="1"/>
    <col min="5904" max="5904" width="4.625" style="1" customWidth="1"/>
    <col min="5905" max="5905" width="8.625" style="1" customWidth="1"/>
    <col min="5906" max="5906" width="4.625" style="1" customWidth="1"/>
    <col min="5907" max="5907" width="8.625" style="1" customWidth="1"/>
    <col min="5908" max="5908" width="4.625" style="1" customWidth="1"/>
    <col min="5909" max="5909" width="8.625" style="1" customWidth="1"/>
    <col min="5910" max="5910" width="4.625" style="1" customWidth="1"/>
    <col min="5911" max="5911" width="8.625" style="1" customWidth="1"/>
    <col min="5912" max="5912" width="4.625" style="1" customWidth="1"/>
    <col min="5913" max="5913" width="8.625" style="1" customWidth="1"/>
    <col min="5914" max="5914" width="4.625" style="1" customWidth="1"/>
    <col min="5915" max="5915" width="8.625" style="1" customWidth="1"/>
    <col min="5916" max="5916" width="4.625" style="1" customWidth="1"/>
    <col min="5917" max="5917" width="8.625" style="1" customWidth="1"/>
    <col min="5918" max="5918" width="4.625" style="1" customWidth="1"/>
    <col min="5919" max="5919" width="9.25" style="1" bestFit="1" customWidth="1"/>
    <col min="5920" max="5920" width="9" style="1"/>
    <col min="5921" max="5921" width="7.125" style="1" customWidth="1"/>
    <col min="5922" max="6144" width="9" style="1"/>
    <col min="6145" max="6145" width="5.625" style="1" customWidth="1"/>
    <col min="6146" max="6146" width="3" style="1" customWidth="1"/>
    <col min="6147" max="6147" width="15.375" style="1" customWidth="1"/>
    <col min="6148" max="6155" width="8.625" style="1" customWidth="1"/>
    <col min="6156" max="6156" width="4.625" style="1" customWidth="1"/>
    <col min="6157" max="6157" width="8.625" style="1" customWidth="1"/>
    <col min="6158" max="6158" width="4.625" style="1" customWidth="1"/>
    <col min="6159" max="6159" width="8.625" style="1" customWidth="1"/>
    <col min="6160" max="6160" width="4.625" style="1" customWidth="1"/>
    <col min="6161" max="6161" width="8.625" style="1" customWidth="1"/>
    <col min="6162" max="6162" width="4.625" style="1" customWidth="1"/>
    <col min="6163" max="6163" width="8.625" style="1" customWidth="1"/>
    <col min="6164" max="6164" width="4.625" style="1" customWidth="1"/>
    <col min="6165" max="6165" width="8.625" style="1" customWidth="1"/>
    <col min="6166" max="6166" width="4.625" style="1" customWidth="1"/>
    <col min="6167" max="6167" width="8.625" style="1" customWidth="1"/>
    <col min="6168" max="6168" width="4.625" style="1" customWidth="1"/>
    <col min="6169" max="6169" width="8.625" style="1" customWidth="1"/>
    <col min="6170" max="6170" width="4.625" style="1" customWidth="1"/>
    <col min="6171" max="6171" width="8.625" style="1" customWidth="1"/>
    <col min="6172" max="6172" width="4.625" style="1" customWidth="1"/>
    <col min="6173" max="6173" width="8.625" style="1" customWidth="1"/>
    <col min="6174" max="6174" width="4.625" style="1" customWidth="1"/>
    <col min="6175" max="6175" width="9.25" style="1" bestFit="1" customWidth="1"/>
    <col min="6176" max="6176" width="9" style="1"/>
    <col min="6177" max="6177" width="7.125" style="1" customWidth="1"/>
    <col min="6178" max="6400" width="9" style="1"/>
    <col min="6401" max="6401" width="5.625" style="1" customWidth="1"/>
    <col min="6402" max="6402" width="3" style="1" customWidth="1"/>
    <col min="6403" max="6403" width="15.375" style="1" customWidth="1"/>
    <col min="6404" max="6411" width="8.625" style="1" customWidth="1"/>
    <col min="6412" max="6412" width="4.625" style="1" customWidth="1"/>
    <col min="6413" max="6413" width="8.625" style="1" customWidth="1"/>
    <col min="6414" max="6414" width="4.625" style="1" customWidth="1"/>
    <col min="6415" max="6415" width="8.625" style="1" customWidth="1"/>
    <col min="6416" max="6416" width="4.625" style="1" customWidth="1"/>
    <col min="6417" max="6417" width="8.625" style="1" customWidth="1"/>
    <col min="6418" max="6418" width="4.625" style="1" customWidth="1"/>
    <col min="6419" max="6419" width="8.625" style="1" customWidth="1"/>
    <col min="6420" max="6420" width="4.625" style="1" customWidth="1"/>
    <col min="6421" max="6421" width="8.625" style="1" customWidth="1"/>
    <col min="6422" max="6422" width="4.625" style="1" customWidth="1"/>
    <col min="6423" max="6423" width="8.625" style="1" customWidth="1"/>
    <col min="6424" max="6424" width="4.625" style="1" customWidth="1"/>
    <col min="6425" max="6425" width="8.625" style="1" customWidth="1"/>
    <col min="6426" max="6426" width="4.625" style="1" customWidth="1"/>
    <col min="6427" max="6427" width="8.625" style="1" customWidth="1"/>
    <col min="6428" max="6428" width="4.625" style="1" customWidth="1"/>
    <col min="6429" max="6429" width="8.625" style="1" customWidth="1"/>
    <col min="6430" max="6430" width="4.625" style="1" customWidth="1"/>
    <col min="6431" max="6431" width="9.25" style="1" bestFit="1" customWidth="1"/>
    <col min="6432" max="6432" width="9" style="1"/>
    <col min="6433" max="6433" width="7.125" style="1" customWidth="1"/>
    <col min="6434" max="6656" width="9" style="1"/>
    <col min="6657" max="6657" width="5.625" style="1" customWidth="1"/>
    <col min="6658" max="6658" width="3" style="1" customWidth="1"/>
    <col min="6659" max="6659" width="15.375" style="1" customWidth="1"/>
    <col min="6660" max="6667" width="8.625" style="1" customWidth="1"/>
    <col min="6668" max="6668" width="4.625" style="1" customWidth="1"/>
    <col min="6669" max="6669" width="8.625" style="1" customWidth="1"/>
    <col min="6670" max="6670" width="4.625" style="1" customWidth="1"/>
    <col min="6671" max="6671" width="8.625" style="1" customWidth="1"/>
    <col min="6672" max="6672" width="4.625" style="1" customWidth="1"/>
    <col min="6673" max="6673" width="8.625" style="1" customWidth="1"/>
    <col min="6674" max="6674" width="4.625" style="1" customWidth="1"/>
    <col min="6675" max="6675" width="8.625" style="1" customWidth="1"/>
    <col min="6676" max="6676" width="4.625" style="1" customWidth="1"/>
    <col min="6677" max="6677" width="8.625" style="1" customWidth="1"/>
    <col min="6678" max="6678" width="4.625" style="1" customWidth="1"/>
    <col min="6679" max="6679" width="8.625" style="1" customWidth="1"/>
    <col min="6680" max="6680" width="4.625" style="1" customWidth="1"/>
    <col min="6681" max="6681" width="8.625" style="1" customWidth="1"/>
    <col min="6682" max="6682" width="4.625" style="1" customWidth="1"/>
    <col min="6683" max="6683" width="8.625" style="1" customWidth="1"/>
    <col min="6684" max="6684" width="4.625" style="1" customWidth="1"/>
    <col min="6685" max="6685" width="8.625" style="1" customWidth="1"/>
    <col min="6686" max="6686" width="4.625" style="1" customWidth="1"/>
    <col min="6687" max="6687" width="9.25" style="1" bestFit="1" customWidth="1"/>
    <col min="6688" max="6688" width="9" style="1"/>
    <col min="6689" max="6689" width="7.125" style="1" customWidth="1"/>
    <col min="6690" max="6912" width="9" style="1"/>
    <col min="6913" max="6913" width="5.625" style="1" customWidth="1"/>
    <col min="6914" max="6914" width="3" style="1" customWidth="1"/>
    <col min="6915" max="6915" width="15.375" style="1" customWidth="1"/>
    <col min="6916" max="6923" width="8.625" style="1" customWidth="1"/>
    <col min="6924" max="6924" width="4.625" style="1" customWidth="1"/>
    <col min="6925" max="6925" width="8.625" style="1" customWidth="1"/>
    <col min="6926" max="6926" width="4.625" style="1" customWidth="1"/>
    <col min="6927" max="6927" width="8.625" style="1" customWidth="1"/>
    <col min="6928" max="6928" width="4.625" style="1" customWidth="1"/>
    <col min="6929" max="6929" width="8.625" style="1" customWidth="1"/>
    <col min="6930" max="6930" width="4.625" style="1" customWidth="1"/>
    <col min="6931" max="6931" width="8.625" style="1" customWidth="1"/>
    <col min="6932" max="6932" width="4.625" style="1" customWidth="1"/>
    <col min="6933" max="6933" width="8.625" style="1" customWidth="1"/>
    <col min="6934" max="6934" width="4.625" style="1" customWidth="1"/>
    <col min="6935" max="6935" width="8.625" style="1" customWidth="1"/>
    <col min="6936" max="6936" width="4.625" style="1" customWidth="1"/>
    <col min="6937" max="6937" width="8.625" style="1" customWidth="1"/>
    <col min="6938" max="6938" width="4.625" style="1" customWidth="1"/>
    <col min="6939" max="6939" width="8.625" style="1" customWidth="1"/>
    <col min="6940" max="6940" width="4.625" style="1" customWidth="1"/>
    <col min="6941" max="6941" width="8.625" style="1" customWidth="1"/>
    <col min="6942" max="6942" width="4.625" style="1" customWidth="1"/>
    <col min="6943" max="6943" width="9.25" style="1" bestFit="1" customWidth="1"/>
    <col min="6944" max="6944" width="9" style="1"/>
    <col min="6945" max="6945" width="7.125" style="1" customWidth="1"/>
    <col min="6946" max="7168" width="9" style="1"/>
    <col min="7169" max="7169" width="5.625" style="1" customWidth="1"/>
    <col min="7170" max="7170" width="3" style="1" customWidth="1"/>
    <col min="7171" max="7171" width="15.375" style="1" customWidth="1"/>
    <col min="7172" max="7179" width="8.625" style="1" customWidth="1"/>
    <col min="7180" max="7180" width="4.625" style="1" customWidth="1"/>
    <col min="7181" max="7181" width="8.625" style="1" customWidth="1"/>
    <col min="7182" max="7182" width="4.625" style="1" customWidth="1"/>
    <col min="7183" max="7183" width="8.625" style="1" customWidth="1"/>
    <col min="7184" max="7184" width="4.625" style="1" customWidth="1"/>
    <col min="7185" max="7185" width="8.625" style="1" customWidth="1"/>
    <col min="7186" max="7186" width="4.625" style="1" customWidth="1"/>
    <col min="7187" max="7187" width="8.625" style="1" customWidth="1"/>
    <col min="7188" max="7188" width="4.625" style="1" customWidth="1"/>
    <col min="7189" max="7189" width="8.625" style="1" customWidth="1"/>
    <col min="7190" max="7190" width="4.625" style="1" customWidth="1"/>
    <col min="7191" max="7191" width="8.625" style="1" customWidth="1"/>
    <col min="7192" max="7192" width="4.625" style="1" customWidth="1"/>
    <col min="7193" max="7193" width="8.625" style="1" customWidth="1"/>
    <col min="7194" max="7194" width="4.625" style="1" customWidth="1"/>
    <col min="7195" max="7195" width="8.625" style="1" customWidth="1"/>
    <col min="7196" max="7196" width="4.625" style="1" customWidth="1"/>
    <col min="7197" max="7197" width="8.625" style="1" customWidth="1"/>
    <col min="7198" max="7198" width="4.625" style="1" customWidth="1"/>
    <col min="7199" max="7199" width="9.25" style="1" bestFit="1" customWidth="1"/>
    <col min="7200" max="7200" width="9" style="1"/>
    <col min="7201" max="7201" width="7.125" style="1" customWidth="1"/>
    <col min="7202" max="7424" width="9" style="1"/>
    <col min="7425" max="7425" width="5.625" style="1" customWidth="1"/>
    <col min="7426" max="7426" width="3" style="1" customWidth="1"/>
    <col min="7427" max="7427" width="15.375" style="1" customWidth="1"/>
    <col min="7428" max="7435" width="8.625" style="1" customWidth="1"/>
    <col min="7436" max="7436" width="4.625" style="1" customWidth="1"/>
    <col min="7437" max="7437" width="8.625" style="1" customWidth="1"/>
    <col min="7438" max="7438" width="4.625" style="1" customWidth="1"/>
    <col min="7439" max="7439" width="8.625" style="1" customWidth="1"/>
    <col min="7440" max="7440" width="4.625" style="1" customWidth="1"/>
    <col min="7441" max="7441" width="8.625" style="1" customWidth="1"/>
    <col min="7442" max="7442" width="4.625" style="1" customWidth="1"/>
    <col min="7443" max="7443" width="8.625" style="1" customWidth="1"/>
    <col min="7444" max="7444" width="4.625" style="1" customWidth="1"/>
    <col min="7445" max="7445" width="8.625" style="1" customWidth="1"/>
    <col min="7446" max="7446" width="4.625" style="1" customWidth="1"/>
    <col min="7447" max="7447" width="8.625" style="1" customWidth="1"/>
    <col min="7448" max="7448" width="4.625" style="1" customWidth="1"/>
    <col min="7449" max="7449" width="8.625" style="1" customWidth="1"/>
    <col min="7450" max="7450" width="4.625" style="1" customWidth="1"/>
    <col min="7451" max="7451" width="8.625" style="1" customWidth="1"/>
    <col min="7452" max="7452" width="4.625" style="1" customWidth="1"/>
    <col min="7453" max="7453" width="8.625" style="1" customWidth="1"/>
    <col min="7454" max="7454" width="4.625" style="1" customWidth="1"/>
    <col min="7455" max="7455" width="9.25" style="1" bestFit="1" customWidth="1"/>
    <col min="7456" max="7456" width="9" style="1"/>
    <col min="7457" max="7457" width="7.125" style="1" customWidth="1"/>
    <col min="7458" max="7680" width="9" style="1"/>
    <col min="7681" max="7681" width="5.625" style="1" customWidth="1"/>
    <col min="7682" max="7682" width="3" style="1" customWidth="1"/>
    <col min="7683" max="7683" width="15.375" style="1" customWidth="1"/>
    <col min="7684" max="7691" width="8.625" style="1" customWidth="1"/>
    <col min="7692" max="7692" width="4.625" style="1" customWidth="1"/>
    <col min="7693" max="7693" width="8.625" style="1" customWidth="1"/>
    <col min="7694" max="7694" width="4.625" style="1" customWidth="1"/>
    <col min="7695" max="7695" width="8.625" style="1" customWidth="1"/>
    <col min="7696" max="7696" width="4.625" style="1" customWidth="1"/>
    <col min="7697" max="7697" width="8.625" style="1" customWidth="1"/>
    <col min="7698" max="7698" width="4.625" style="1" customWidth="1"/>
    <col min="7699" max="7699" width="8.625" style="1" customWidth="1"/>
    <col min="7700" max="7700" width="4.625" style="1" customWidth="1"/>
    <col min="7701" max="7701" width="8.625" style="1" customWidth="1"/>
    <col min="7702" max="7702" width="4.625" style="1" customWidth="1"/>
    <col min="7703" max="7703" width="8.625" style="1" customWidth="1"/>
    <col min="7704" max="7704" width="4.625" style="1" customWidth="1"/>
    <col min="7705" max="7705" width="8.625" style="1" customWidth="1"/>
    <col min="7706" max="7706" width="4.625" style="1" customWidth="1"/>
    <col min="7707" max="7707" width="8.625" style="1" customWidth="1"/>
    <col min="7708" max="7708" width="4.625" style="1" customWidth="1"/>
    <col min="7709" max="7709" width="8.625" style="1" customWidth="1"/>
    <col min="7710" max="7710" width="4.625" style="1" customWidth="1"/>
    <col min="7711" max="7711" width="9.25" style="1" bestFit="1" customWidth="1"/>
    <col min="7712" max="7712" width="9" style="1"/>
    <col min="7713" max="7713" width="7.125" style="1" customWidth="1"/>
    <col min="7714" max="7936" width="9" style="1"/>
    <col min="7937" max="7937" width="5.625" style="1" customWidth="1"/>
    <col min="7938" max="7938" width="3" style="1" customWidth="1"/>
    <col min="7939" max="7939" width="15.375" style="1" customWidth="1"/>
    <col min="7940" max="7947" width="8.625" style="1" customWidth="1"/>
    <col min="7948" max="7948" width="4.625" style="1" customWidth="1"/>
    <col min="7949" max="7949" width="8.625" style="1" customWidth="1"/>
    <col min="7950" max="7950" width="4.625" style="1" customWidth="1"/>
    <col min="7951" max="7951" width="8.625" style="1" customWidth="1"/>
    <col min="7952" max="7952" width="4.625" style="1" customWidth="1"/>
    <col min="7953" max="7953" width="8.625" style="1" customWidth="1"/>
    <col min="7954" max="7954" width="4.625" style="1" customWidth="1"/>
    <col min="7955" max="7955" width="8.625" style="1" customWidth="1"/>
    <col min="7956" max="7956" width="4.625" style="1" customWidth="1"/>
    <col min="7957" max="7957" width="8.625" style="1" customWidth="1"/>
    <col min="7958" max="7958" width="4.625" style="1" customWidth="1"/>
    <col min="7959" max="7959" width="8.625" style="1" customWidth="1"/>
    <col min="7960" max="7960" width="4.625" style="1" customWidth="1"/>
    <col min="7961" max="7961" width="8.625" style="1" customWidth="1"/>
    <col min="7962" max="7962" width="4.625" style="1" customWidth="1"/>
    <col min="7963" max="7963" width="8.625" style="1" customWidth="1"/>
    <col min="7964" max="7964" width="4.625" style="1" customWidth="1"/>
    <col min="7965" max="7965" width="8.625" style="1" customWidth="1"/>
    <col min="7966" max="7966" width="4.625" style="1" customWidth="1"/>
    <col min="7967" max="7967" width="9.25" style="1" bestFit="1" customWidth="1"/>
    <col min="7968" max="7968" width="9" style="1"/>
    <col min="7969" max="7969" width="7.125" style="1" customWidth="1"/>
    <col min="7970" max="8192" width="9" style="1"/>
    <col min="8193" max="8193" width="5.625" style="1" customWidth="1"/>
    <col min="8194" max="8194" width="3" style="1" customWidth="1"/>
    <col min="8195" max="8195" width="15.375" style="1" customWidth="1"/>
    <col min="8196" max="8203" width="8.625" style="1" customWidth="1"/>
    <col min="8204" max="8204" width="4.625" style="1" customWidth="1"/>
    <col min="8205" max="8205" width="8.625" style="1" customWidth="1"/>
    <col min="8206" max="8206" width="4.625" style="1" customWidth="1"/>
    <col min="8207" max="8207" width="8.625" style="1" customWidth="1"/>
    <col min="8208" max="8208" width="4.625" style="1" customWidth="1"/>
    <col min="8209" max="8209" width="8.625" style="1" customWidth="1"/>
    <col min="8210" max="8210" width="4.625" style="1" customWidth="1"/>
    <col min="8211" max="8211" width="8.625" style="1" customWidth="1"/>
    <col min="8212" max="8212" width="4.625" style="1" customWidth="1"/>
    <col min="8213" max="8213" width="8.625" style="1" customWidth="1"/>
    <col min="8214" max="8214" width="4.625" style="1" customWidth="1"/>
    <col min="8215" max="8215" width="8.625" style="1" customWidth="1"/>
    <col min="8216" max="8216" width="4.625" style="1" customWidth="1"/>
    <col min="8217" max="8217" width="8.625" style="1" customWidth="1"/>
    <col min="8218" max="8218" width="4.625" style="1" customWidth="1"/>
    <col min="8219" max="8219" width="8.625" style="1" customWidth="1"/>
    <col min="8220" max="8220" width="4.625" style="1" customWidth="1"/>
    <col min="8221" max="8221" width="8.625" style="1" customWidth="1"/>
    <col min="8222" max="8222" width="4.625" style="1" customWidth="1"/>
    <col min="8223" max="8223" width="9.25" style="1" bestFit="1" customWidth="1"/>
    <col min="8224" max="8224" width="9" style="1"/>
    <col min="8225" max="8225" width="7.125" style="1" customWidth="1"/>
    <col min="8226" max="8448" width="9" style="1"/>
    <col min="8449" max="8449" width="5.625" style="1" customWidth="1"/>
    <col min="8450" max="8450" width="3" style="1" customWidth="1"/>
    <col min="8451" max="8451" width="15.375" style="1" customWidth="1"/>
    <col min="8452" max="8459" width="8.625" style="1" customWidth="1"/>
    <col min="8460" max="8460" width="4.625" style="1" customWidth="1"/>
    <col min="8461" max="8461" width="8.625" style="1" customWidth="1"/>
    <col min="8462" max="8462" width="4.625" style="1" customWidth="1"/>
    <col min="8463" max="8463" width="8.625" style="1" customWidth="1"/>
    <col min="8464" max="8464" width="4.625" style="1" customWidth="1"/>
    <col min="8465" max="8465" width="8.625" style="1" customWidth="1"/>
    <col min="8466" max="8466" width="4.625" style="1" customWidth="1"/>
    <col min="8467" max="8467" width="8.625" style="1" customWidth="1"/>
    <col min="8468" max="8468" width="4.625" style="1" customWidth="1"/>
    <col min="8469" max="8469" width="8.625" style="1" customWidth="1"/>
    <col min="8470" max="8470" width="4.625" style="1" customWidth="1"/>
    <col min="8471" max="8471" width="8.625" style="1" customWidth="1"/>
    <col min="8472" max="8472" width="4.625" style="1" customWidth="1"/>
    <col min="8473" max="8473" width="8.625" style="1" customWidth="1"/>
    <col min="8474" max="8474" width="4.625" style="1" customWidth="1"/>
    <col min="8475" max="8475" width="8.625" style="1" customWidth="1"/>
    <col min="8476" max="8476" width="4.625" style="1" customWidth="1"/>
    <col min="8477" max="8477" width="8.625" style="1" customWidth="1"/>
    <col min="8478" max="8478" width="4.625" style="1" customWidth="1"/>
    <col min="8479" max="8479" width="9.25" style="1" bestFit="1" customWidth="1"/>
    <col min="8480" max="8480" width="9" style="1"/>
    <col min="8481" max="8481" width="7.125" style="1" customWidth="1"/>
    <col min="8482" max="8704" width="9" style="1"/>
    <col min="8705" max="8705" width="5.625" style="1" customWidth="1"/>
    <col min="8706" max="8706" width="3" style="1" customWidth="1"/>
    <col min="8707" max="8707" width="15.375" style="1" customWidth="1"/>
    <col min="8708" max="8715" width="8.625" style="1" customWidth="1"/>
    <col min="8716" max="8716" width="4.625" style="1" customWidth="1"/>
    <col min="8717" max="8717" width="8.625" style="1" customWidth="1"/>
    <col min="8718" max="8718" width="4.625" style="1" customWidth="1"/>
    <col min="8719" max="8719" width="8.625" style="1" customWidth="1"/>
    <col min="8720" max="8720" width="4.625" style="1" customWidth="1"/>
    <col min="8721" max="8721" width="8.625" style="1" customWidth="1"/>
    <col min="8722" max="8722" width="4.625" style="1" customWidth="1"/>
    <col min="8723" max="8723" width="8.625" style="1" customWidth="1"/>
    <col min="8724" max="8724" width="4.625" style="1" customWidth="1"/>
    <col min="8725" max="8725" width="8.625" style="1" customWidth="1"/>
    <col min="8726" max="8726" width="4.625" style="1" customWidth="1"/>
    <col min="8727" max="8727" width="8.625" style="1" customWidth="1"/>
    <col min="8728" max="8728" width="4.625" style="1" customWidth="1"/>
    <col min="8729" max="8729" width="8.625" style="1" customWidth="1"/>
    <col min="8730" max="8730" width="4.625" style="1" customWidth="1"/>
    <col min="8731" max="8731" width="8.625" style="1" customWidth="1"/>
    <col min="8732" max="8732" width="4.625" style="1" customWidth="1"/>
    <col min="8733" max="8733" width="8.625" style="1" customWidth="1"/>
    <col min="8734" max="8734" width="4.625" style="1" customWidth="1"/>
    <col min="8735" max="8735" width="9.25" style="1" bestFit="1" customWidth="1"/>
    <col min="8736" max="8736" width="9" style="1"/>
    <col min="8737" max="8737" width="7.125" style="1" customWidth="1"/>
    <col min="8738" max="8960" width="9" style="1"/>
    <col min="8961" max="8961" width="5.625" style="1" customWidth="1"/>
    <col min="8962" max="8962" width="3" style="1" customWidth="1"/>
    <col min="8963" max="8963" width="15.375" style="1" customWidth="1"/>
    <col min="8964" max="8971" width="8.625" style="1" customWidth="1"/>
    <col min="8972" max="8972" width="4.625" style="1" customWidth="1"/>
    <col min="8973" max="8973" width="8.625" style="1" customWidth="1"/>
    <col min="8974" max="8974" width="4.625" style="1" customWidth="1"/>
    <col min="8975" max="8975" width="8.625" style="1" customWidth="1"/>
    <col min="8976" max="8976" width="4.625" style="1" customWidth="1"/>
    <col min="8977" max="8977" width="8.625" style="1" customWidth="1"/>
    <col min="8978" max="8978" width="4.625" style="1" customWidth="1"/>
    <col min="8979" max="8979" width="8.625" style="1" customWidth="1"/>
    <col min="8980" max="8980" width="4.625" style="1" customWidth="1"/>
    <col min="8981" max="8981" width="8.625" style="1" customWidth="1"/>
    <col min="8982" max="8982" width="4.625" style="1" customWidth="1"/>
    <col min="8983" max="8983" width="8.625" style="1" customWidth="1"/>
    <col min="8984" max="8984" width="4.625" style="1" customWidth="1"/>
    <col min="8985" max="8985" width="8.625" style="1" customWidth="1"/>
    <col min="8986" max="8986" width="4.625" style="1" customWidth="1"/>
    <col min="8987" max="8987" width="8.625" style="1" customWidth="1"/>
    <col min="8988" max="8988" width="4.625" style="1" customWidth="1"/>
    <col min="8989" max="8989" width="8.625" style="1" customWidth="1"/>
    <col min="8990" max="8990" width="4.625" style="1" customWidth="1"/>
    <col min="8991" max="8991" width="9.25" style="1" bestFit="1" customWidth="1"/>
    <col min="8992" max="8992" width="9" style="1"/>
    <col min="8993" max="8993" width="7.125" style="1" customWidth="1"/>
    <col min="8994" max="9216" width="9" style="1"/>
    <col min="9217" max="9217" width="5.625" style="1" customWidth="1"/>
    <col min="9218" max="9218" width="3" style="1" customWidth="1"/>
    <col min="9219" max="9219" width="15.375" style="1" customWidth="1"/>
    <col min="9220" max="9227" width="8.625" style="1" customWidth="1"/>
    <col min="9228" max="9228" width="4.625" style="1" customWidth="1"/>
    <col min="9229" max="9229" width="8.625" style="1" customWidth="1"/>
    <col min="9230" max="9230" width="4.625" style="1" customWidth="1"/>
    <col min="9231" max="9231" width="8.625" style="1" customWidth="1"/>
    <col min="9232" max="9232" width="4.625" style="1" customWidth="1"/>
    <col min="9233" max="9233" width="8.625" style="1" customWidth="1"/>
    <col min="9234" max="9234" width="4.625" style="1" customWidth="1"/>
    <col min="9235" max="9235" width="8.625" style="1" customWidth="1"/>
    <col min="9236" max="9236" width="4.625" style="1" customWidth="1"/>
    <col min="9237" max="9237" width="8.625" style="1" customWidth="1"/>
    <col min="9238" max="9238" width="4.625" style="1" customWidth="1"/>
    <col min="9239" max="9239" width="8.625" style="1" customWidth="1"/>
    <col min="9240" max="9240" width="4.625" style="1" customWidth="1"/>
    <col min="9241" max="9241" width="8.625" style="1" customWidth="1"/>
    <col min="9242" max="9242" width="4.625" style="1" customWidth="1"/>
    <col min="9243" max="9243" width="8.625" style="1" customWidth="1"/>
    <col min="9244" max="9244" width="4.625" style="1" customWidth="1"/>
    <col min="9245" max="9245" width="8.625" style="1" customWidth="1"/>
    <col min="9246" max="9246" width="4.625" style="1" customWidth="1"/>
    <col min="9247" max="9247" width="9.25" style="1" bestFit="1" customWidth="1"/>
    <col min="9248" max="9248" width="9" style="1"/>
    <col min="9249" max="9249" width="7.125" style="1" customWidth="1"/>
    <col min="9250" max="9472" width="9" style="1"/>
    <col min="9473" max="9473" width="5.625" style="1" customWidth="1"/>
    <col min="9474" max="9474" width="3" style="1" customWidth="1"/>
    <col min="9475" max="9475" width="15.375" style="1" customWidth="1"/>
    <col min="9476" max="9483" width="8.625" style="1" customWidth="1"/>
    <col min="9484" max="9484" width="4.625" style="1" customWidth="1"/>
    <col min="9485" max="9485" width="8.625" style="1" customWidth="1"/>
    <col min="9486" max="9486" width="4.625" style="1" customWidth="1"/>
    <col min="9487" max="9487" width="8.625" style="1" customWidth="1"/>
    <col min="9488" max="9488" width="4.625" style="1" customWidth="1"/>
    <col min="9489" max="9489" width="8.625" style="1" customWidth="1"/>
    <col min="9490" max="9490" width="4.625" style="1" customWidth="1"/>
    <col min="9491" max="9491" width="8.625" style="1" customWidth="1"/>
    <col min="9492" max="9492" width="4.625" style="1" customWidth="1"/>
    <col min="9493" max="9493" width="8.625" style="1" customWidth="1"/>
    <col min="9494" max="9494" width="4.625" style="1" customWidth="1"/>
    <col min="9495" max="9495" width="8.625" style="1" customWidth="1"/>
    <col min="9496" max="9496" width="4.625" style="1" customWidth="1"/>
    <col min="9497" max="9497" width="8.625" style="1" customWidth="1"/>
    <col min="9498" max="9498" width="4.625" style="1" customWidth="1"/>
    <col min="9499" max="9499" width="8.625" style="1" customWidth="1"/>
    <col min="9500" max="9500" width="4.625" style="1" customWidth="1"/>
    <col min="9501" max="9501" width="8.625" style="1" customWidth="1"/>
    <col min="9502" max="9502" width="4.625" style="1" customWidth="1"/>
    <col min="9503" max="9503" width="9.25" style="1" bestFit="1" customWidth="1"/>
    <col min="9504" max="9504" width="9" style="1"/>
    <col min="9505" max="9505" width="7.125" style="1" customWidth="1"/>
    <col min="9506" max="9728" width="9" style="1"/>
    <col min="9729" max="9729" width="5.625" style="1" customWidth="1"/>
    <col min="9730" max="9730" width="3" style="1" customWidth="1"/>
    <col min="9731" max="9731" width="15.375" style="1" customWidth="1"/>
    <col min="9732" max="9739" width="8.625" style="1" customWidth="1"/>
    <col min="9740" max="9740" width="4.625" style="1" customWidth="1"/>
    <col min="9741" max="9741" width="8.625" style="1" customWidth="1"/>
    <col min="9742" max="9742" width="4.625" style="1" customWidth="1"/>
    <col min="9743" max="9743" width="8.625" style="1" customWidth="1"/>
    <col min="9744" max="9744" width="4.625" style="1" customWidth="1"/>
    <col min="9745" max="9745" width="8.625" style="1" customWidth="1"/>
    <col min="9746" max="9746" width="4.625" style="1" customWidth="1"/>
    <col min="9747" max="9747" width="8.625" style="1" customWidth="1"/>
    <col min="9748" max="9748" width="4.625" style="1" customWidth="1"/>
    <col min="9749" max="9749" width="8.625" style="1" customWidth="1"/>
    <col min="9750" max="9750" width="4.625" style="1" customWidth="1"/>
    <col min="9751" max="9751" width="8.625" style="1" customWidth="1"/>
    <col min="9752" max="9752" width="4.625" style="1" customWidth="1"/>
    <col min="9753" max="9753" width="8.625" style="1" customWidth="1"/>
    <col min="9754" max="9754" width="4.625" style="1" customWidth="1"/>
    <col min="9755" max="9755" width="8.625" style="1" customWidth="1"/>
    <col min="9756" max="9756" width="4.625" style="1" customWidth="1"/>
    <col min="9757" max="9757" width="8.625" style="1" customWidth="1"/>
    <col min="9758" max="9758" width="4.625" style="1" customWidth="1"/>
    <col min="9759" max="9759" width="9.25" style="1" bestFit="1" customWidth="1"/>
    <col min="9760" max="9760" width="9" style="1"/>
    <col min="9761" max="9761" width="7.125" style="1" customWidth="1"/>
    <col min="9762" max="9984" width="9" style="1"/>
    <col min="9985" max="9985" width="5.625" style="1" customWidth="1"/>
    <col min="9986" max="9986" width="3" style="1" customWidth="1"/>
    <col min="9987" max="9987" width="15.375" style="1" customWidth="1"/>
    <col min="9988" max="9995" width="8.625" style="1" customWidth="1"/>
    <col min="9996" max="9996" width="4.625" style="1" customWidth="1"/>
    <col min="9997" max="9997" width="8.625" style="1" customWidth="1"/>
    <col min="9998" max="9998" width="4.625" style="1" customWidth="1"/>
    <col min="9999" max="9999" width="8.625" style="1" customWidth="1"/>
    <col min="10000" max="10000" width="4.625" style="1" customWidth="1"/>
    <col min="10001" max="10001" width="8.625" style="1" customWidth="1"/>
    <col min="10002" max="10002" width="4.625" style="1" customWidth="1"/>
    <col min="10003" max="10003" width="8.625" style="1" customWidth="1"/>
    <col min="10004" max="10004" width="4.625" style="1" customWidth="1"/>
    <col min="10005" max="10005" width="8.625" style="1" customWidth="1"/>
    <col min="10006" max="10006" width="4.625" style="1" customWidth="1"/>
    <col min="10007" max="10007" width="8.625" style="1" customWidth="1"/>
    <col min="10008" max="10008" width="4.625" style="1" customWidth="1"/>
    <col min="10009" max="10009" width="8.625" style="1" customWidth="1"/>
    <col min="10010" max="10010" width="4.625" style="1" customWidth="1"/>
    <col min="10011" max="10011" width="8.625" style="1" customWidth="1"/>
    <col min="10012" max="10012" width="4.625" style="1" customWidth="1"/>
    <col min="10013" max="10013" width="8.625" style="1" customWidth="1"/>
    <col min="10014" max="10014" width="4.625" style="1" customWidth="1"/>
    <col min="10015" max="10015" width="9.25" style="1" bestFit="1" customWidth="1"/>
    <col min="10016" max="10016" width="9" style="1"/>
    <col min="10017" max="10017" width="7.125" style="1" customWidth="1"/>
    <col min="10018" max="10240" width="9" style="1"/>
    <col min="10241" max="10241" width="5.625" style="1" customWidth="1"/>
    <col min="10242" max="10242" width="3" style="1" customWidth="1"/>
    <col min="10243" max="10243" width="15.375" style="1" customWidth="1"/>
    <col min="10244" max="10251" width="8.625" style="1" customWidth="1"/>
    <col min="10252" max="10252" width="4.625" style="1" customWidth="1"/>
    <col min="10253" max="10253" width="8.625" style="1" customWidth="1"/>
    <col min="10254" max="10254" width="4.625" style="1" customWidth="1"/>
    <col min="10255" max="10255" width="8.625" style="1" customWidth="1"/>
    <col min="10256" max="10256" width="4.625" style="1" customWidth="1"/>
    <col min="10257" max="10257" width="8.625" style="1" customWidth="1"/>
    <col min="10258" max="10258" width="4.625" style="1" customWidth="1"/>
    <col min="10259" max="10259" width="8.625" style="1" customWidth="1"/>
    <col min="10260" max="10260" width="4.625" style="1" customWidth="1"/>
    <col min="10261" max="10261" width="8.625" style="1" customWidth="1"/>
    <col min="10262" max="10262" width="4.625" style="1" customWidth="1"/>
    <col min="10263" max="10263" width="8.625" style="1" customWidth="1"/>
    <col min="10264" max="10264" width="4.625" style="1" customWidth="1"/>
    <col min="10265" max="10265" width="8.625" style="1" customWidth="1"/>
    <col min="10266" max="10266" width="4.625" style="1" customWidth="1"/>
    <col min="10267" max="10267" width="8.625" style="1" customWidth="1"/>
    <col min="10268" max="10268" width="4.625" style="1" customWidth="1"/>
    <col min="10269" max="10269" width="8.625" style="1" customWidth="1"/>
    <col min="10270" max="10270" width="4.625" style="1" customWidth="1"/>
    <col min="10271" max="10271" width="9.25" style="1" bestFit="1" customWidth="1"/>
    <col min="10272" max="10272" width="9" style="1"/>
    <col min="10273" max="10273" width="7.125" style="1" customWidth="1"/>
    <col min="10274" max="10496" width="9" style="1"/>
    <col min="10497" max="10497" width="5.625" style="1" customWidth="1"/>
    <col min="10498" max="10498" width="3" style="1" customWidth="1"/>
    <col min="10499" max="10499" width="15.375" style="1" customWidth="1"/>
    <col min="10500" max="10507" width="8.625" style="1" customWidth="1"/>
    <col min="10508" max="10508" width="4.625" style="1" customWidth="1"/>
    <col min="10509" max="10509" width="8.625" style="1" customWidth="1"/>
    <col min="10510" max="10510" width="4.625" style="1" customWidth="1"/>
    <col min="10511" max="10511" width="8.625" style="1" customWidth="1"/>
    <col min="10512" max="10512" width="4.625" style="1" customWidth="1"/>
    <col min="10513" max="10513" width="8.625" style="1" customWidth="1"/>
    <col min="10514" max="10514" width="4.625" style="1" customWidth="1"/>
    <col min="10515" max="10515" width="8.625" style="1" customWidth="1"/>
    <col min="10516" max="10516" width="4.625" style="1" customWidth="1"/>
    <col min="10517" max="10517" width="8.625" style="1" customWidth="1"/>
    <col min="10518" max="10518" width="4.625" style="1" customWidth="1"/>
    <col min="10519" max="10519" width="8.625" style="1" customWidth="1"/>
    <col min="10520" max="10520" width="4.625" style="1" customWidth="1"/>
    <col min="10521" max="10521" width="8.625" style="1" customWidth="1"/>
    <col min="10522" max="10522" width="4.625" style="1" customWidth="1"/>
    <col min="10523" max="10523" width="8.625" style="1" customWidth="1"/>
    <col min="10524" max="10524" width="4.625" style="1" customWidth="1"/>
    <col min="10525" max="10525" width="8.625" style="1" customWidth="1"/>
    <col min="10526" max="10526" width="4.625" style="1" customWidth="1"/>
    <col min="10527" max="10527" width="9.25" style="1" bestFit="1" customWidth="1"/>
    <col min="10528" max="10528" width="9" style="1"/>
    <col min="10529" max="10529" width="7.125" style="1" customWidth="1"/>
    <col min="10530" max="10752" width="9" style="1"/>
    <col min="10753" max="10753" width="5.625" style="1" customWidth="1"/>
    <col min="10754" max="10754" width="3" style="1" customWidth="1"/>
    <col min="10755" max="10755" width="15.375" style="1" customWidth="1"/>
    <col min="10756" max="10763" width="8.625" style="1" customWidth="1"/>
    <col min="10764" max="10764" width="4.625" style="1" customWidth="1"/>
    <col min="10765" max="10765" width="8.625" style="1" customWidth="1"/>
    <col min="10766" max="10766" width="4.625" style="1" customWidth="1"/>
    <col min="10767" max="10767" width="8.625" style="1" customWidth="1"/>
    <col min="10768" max="10768" width="4.625" style="1" customWidth="1"/>
    <col min="10769" max="10769" width="8.625" style="1" customWidth="1"/>
    <col min="10770" max="10770" width="4.625" style="1" customWidth="1"/>
    <col min="10771" max="10771" width="8.625" style="1" customWidth="1"/>
    <col min="10772" max="10772" width="4.625" style="1" customWidth="1"/>
    <col min="10773" max="10773" width="8.625" style="1" customWidth="1"/>
    <col min="10774" max="10774" width="4.625" style="1" customWidth="1"/>
    <col min="10775" max="10775" width="8.625" style="1" customWidth="1"/>
    <col min="10776" max="10776" width="4.625" style="1" customWidth="1"/>
    <col min="10777" max="10777" width="8.625" style="1" customWidth="1"/>
    <col min="10778" max="10778" width="4.625" style="1" customWidth="1"/>
    <col min="10779" max="10779" width="8.625" style="1" customWidth="1"/>
    <col min="10780" max="10780" width="4.625" style="1" customWidth="1"/>
    <col min="10781" max="10781" width="8.625" style="1" customWidth="1"/>
    <col min="10782" max="10782" width="4.625" style="1" customWidth="1"/>
    <col min="10783" max="10783" width="9.25" style="1" bestFit="1" customWidth="1"/>
    <col min="10784" max="10784" width="9" style="1"/>
    <col min="10785" max="10785" width="7.125" style="1" customWidth="1"/>
    <col min="10786" max="11008" width="9" style="1"/>
    <col min="11009" max="11009" width="5.625" style="1" customWidth="1"/>
    <col min="11010" max="11010" width="3" style="1" customWidth="1"/>
    <col min="11011" max="11011" width="15.375" style="1" customWidth="1"/>
    <col min="11012" max="11019" width="8.625" style="1" customWidth="1"/>
    <col min="11020" max="11020" width="4.625" style="1" customWidth="1"/>
    <col min="11021" max="11021" width="8.625" style="1" customWidth="1"/>
    <col min="11022" max="11022" width="4.625" style="1" customWidth="1"/>
    <col min="11023" max="11023" width="8.625" style="1" customWidth="1"/>
    <col min="11024" max="11024" width="4.625" style="1" customWidth="1"/>
    <col min="11025" max="11025" width="8.625" style="1" customWidth="1"/>
    <col min="11026" max="11026" width="4.625" style="1" customWidth="1"/>
    <col min="11027" max="11027" width="8.625" style="1" customWidth="1"/>
    <col min="11028" max="11028" width="4.625" style="1" customWidth="1"/>
    <col min="11029" max="11029" width="8.625" style="1" customWidth="1"/>
    <col min="11030" max="11030" width="4.625" style="1" customWidth="1"/>
    <col min="11031" max="11031" width="8.625" style="1" customWidth="1"/>
    <col min="11032" max="11032" width="4.625" style="1" customWidth="1"/>
    <col min="11033" max="11033" width="8.625" style="1" customWidth="1"/>
    <col min="11034" max="11034" width="4.625" style="1" customWidth="1"/>
    <col min="11035" max="11035" width="8.625" style="1" customWidth="1"/>
    <col min="11036" max="11036" width="4.625" style="1" customWidth="1"/>
    <col min="11037" max="11037" width="8.625" style="1" customWidth="1"/>
    <col min="11038" max="11038" width="4.625" style="1" customWidth="1"/>
    <col min="11039" max="11039" width="9.25" style="1" bestFit="1" customWidth="1"/>
    <col min="11040" max="11040" width="9" style="1"/>
    <col min="11041" max="11041" width="7.125" style="1" customWidth="1"/>
    <col min="11042" max="11264" width="9" style="1"/>
    <col min="11265" max="11265" width="5.625" style="1" customWidth="1"/>
    <col min="11266" max="11266" width="3" style="1" customWidth="1"/>
    <col min="11267" max="11267" width="15.375" style="1" customWidth="1"/>
    <col min="11268" max="11275" width="8.625" style="1" customWidth="1"/>
    <col min="11276" max="11276" width="4.625" style="1" customWidth="1"/>
    <col min="11277" max="11277" width="8.625" style="1" customWidth="1"/>
    <col min="11278" max="11278" width="4.625" style="1" customWidth="1"/>
    <col min="11279" max="11279" width="8.625" style="1" customWidth="1"/>
    <col min="11280" max="11280" width="4.625" style="1" customWidth="1"/>
    <col min="11281" max="11281" width="8.625" style="1" customWidth="1"/>
    <col min="11282" max="11282" width="4.625" style="1" customWidth="1"/>
    <col min="11283" max="11283" width="8.625" style="1" customWidth="1"/>
    <col min="11284" max="11284" width="4.625" style="1" customWidth="1"/>
    <col min="11285" max="11285" width="8.625" style="1" customWidth="1"/>
    <col min="11286" max="11286" width="4.625" style="1" customWidth="1"/>
    <col min="11287" max="11287" width="8.625" style="1" customWidth="1"/>
    <col min="11288" max="11288" width="4.625" style="1" customWidth="1"/>
    <col min="11289" max="11289" width="8.625" style="1" customWidth="1"/>
    <col min="11290" max="11290" width="4.625" style="1" customWidth="1"/>
    <col min="11291" max="11291" width="8.625" style="1" customWidth="1"/>
    <col min="11292" max="11292" width="4.625" style="1" customWidth="1"/>
    <col min="11293" max="11293" width="8.625" style="1" customWidth="1"/>
    <col min="11294" max="11294" width="4.625" style="1" customWidth="1"/>
    <col min="11295" max="11295" width="9.25" style="1" bestFit="1" customWidth="1"/>
    <col min="11296" max="11296" width="9" style="1"/>
    <col min="11297" max="11297" width="7.125" style="1" customWidth="1"/>
    <col min="11298" max="11520" width="9" style="1"/>
    <col min="11521" max="11521" width="5.625" style="1" customWidth="1"/>
    <col min="11522" max="11522" width="3" style="1" customWidth="1"/>
    <col min="11523" max="11523" width="15.375" style="1" customWidth="1"/>
    <col min="11524" max="11531" width="8.625" style="1" customWidth="1"/>
    <col min="11532" max="11532" width="4.625" style="1" customWidth="1"/>
    <col min="11533" max="11533" width="8.625" style="1" customWidth="1"/>
    <col min="11534" max="11534" width="4.625" style="1" customWidth="1"/>
    <col min="11535" max="11535" width="8.625" style="1" customWidth="1"/>
    <col min="11536" max="11536" width="4.625" style="1" customWidth="1"/>
    <col min="11537" max="11537" width="8.625" style="1" customWidth="1"/>
    <col min="11538" max="11538" width="4.625" style="1" customWidth="1"/>
    <col min="11539" max="11539" width="8.625" style="1" customWidth="1"/>
    <col min="11540" max="11540" width="4.625" style="1" customWidth="1"/>
    <col min="11541" max="11541" width="8.625" style="1" customWidth="1"/>
    <col min="11542" max="11542" width="4.625" style="1" customWidth="1"/>
    <col min="11543" max="11543" width="8.625" style="1" customWidth="1"/>
    <col min="11544" max="11544" width="4.625" style="1" customWidth="1"/>
    <col min="11545" max="11545" width="8.625" style="1" customWidth="1"/>
    <col min="11546" max="11546" width="4.625" style="1" customWidth="1"/>
    <col min="11547" max="11547" width="8.625" style="1" customWidth="1"/>
    <col min="11548" max="11548" width="4.625" style="1" customWidth="1"/>
    <col min="11549" max="11549" width="8.625" style="1" customWidth="1"/>
    <col min="11550" max="11550" width="4.625" style="1" customWidth="1"/>
    <col min="11551" max="11551" width="9.25" style="1" bestFit="1" customWidth="1"/>
    <col min="11552" max="11552" width="9" style="1"/>
    <col min="11553" max="11553" width="7.125" style="1" customWidth="1"/>
    <col min="11554" max="11776" width="9" style="1"/>
    <col min="11777" max="11777" width="5.625" style="1" customWidth="1"/>
    <col min="11778" max="11778" width="3" style="1" customWidth="1"/>
    <col min="11779" max="11779" width="15.375" style="1" customWidth="1"/>
    <col min="11780" max="11787" width="8.625" style="1" customWidth="1"/>
    <col min="11788" max="11788" width="4.625" style="1" customWidth="1"/>
    <col min="11789" max="11789" width="8.625" style="1" customWidth="1"/>
    <col min="11790" max="11790" width="4.625" style="1" customWidth="1"/>
    <col min="11791" max="11791" width="8.625" style="1" customWidth="1"/>
    <col min="11792" max="11792" width="4.625" style="1" customWidth="1"/>
    <col min="11793" max="11793" width="8.625" style="1" customWidth="1"/>
    <col min="11794" max="11794" width="4.625" style="1" customWidth="1"/>
    <col min="11795" max="11795" width="8.625" style="1" customWidth="1"/>
    <col min="11796" max="11796" width="4.625" style="1" customWidth="1"/>
    <col min="11797" max="11797" width="8.625" style="1" customWidth="1"/>
    <col min="11798" max="11798" width="4.625" style="1" customWidth="1"/>
    <col min="11799" max="11799" width="8.625" style="1" customWidth="1"/>
    <col min="11800" max="11800" width="4.625" style="1" customWidth="1"/>
    <col min="11801" max="11801" width="8.625" style="1" customWidth="1"/>
    <col min="11802" max="11802" width="4.625" style="1" customWidth="1"/>
    <col min="11803" max="11803" width="8.625" style="1" customWidth="1"/>
    <col min="11804" max="11804" width="4.625" style="1" customWidth="1"/>
    <col min="11805" max="11805" width="8.625" style="1" customWidth="1"/>
    <col min="11806" max="11806" width="4.625" style="1" customWidth="1"/>
    <col min="11807" max="11807" width="9.25" style="1" bestFit="1" customWidth="1"/>
    <col min="11808" max="11808" width="9" style="1"/>
    <col min="11809" max="11809" width="7.125" style="1" customWidth="1"/>
    <col min="11810" max="12032" width="9" style="1"/>
    <col min="12033" max="12033" width="5.625" style="1" customWidth="1"/>
    <col min="12034" max="12034" width="3" style="1" customWidth="1"/>
    <col min="12035" max="12035" width="15.375" style="1" customWidth="1"/>
    <col min="12036" max="12043" width="8.625" style="1" customWidth="1"/>
    <col min="12044" max="12044" width="4.625" style="1" customWidth="1"/>
    <col min="12045" max="12045" width="8.625" style="1" customWidth="1"/>
    <col min="12046" max="12046" width="4.625" style="1" customWidth="1"/>
    <col min="12047" max="12047" width="8.625" style="1" customWidth="1"/>
    <col min="12048" max="12048" width="4.625" style="1" customWidth="1"/>
    <col min="12049" max="12049" width="8.625" style="1" customWidth="1"/>
    <col min="12050" max="12050" width="4.625" style="1" customWidth="1"/>
    <col min="12051" max="12051" width="8.625" style="1" customWidth="1"/>
    <col min="12052" max="12052" width="4.625" style="1" customWidth="1"/>
    <col min="12053" max="12053" width="8.625" style="1" customWidth="1"/>
    <col min="12054" max="12054" width="4.625" style="1" customWidth="1"/>
    <col min="12055" max="12055" width="8.625" style="1" customWidth="1"/>
    <col min="12056" max="12056" width="4.625" style="1" customWidth="1"/>
    <col min="12057" max="12057" width="8.625" style="1" customWidth="1"/>
    <col min="12058" max="12058" width="4.625" style="1" customWidth="1"/>
    <col min="12059" max="12059" width="8.625" style="1" customWidth="1"/>
    <col min="12060" max="12060" width="4.625" style="1" customWidth="1"/>
    <col min="12061" max="12061" width="8.625" style="1" customWidth="1"/>
    <col min="12062" max="12062" width="4.625" style="1" customWidth="1"/>
    <col min="12063" max="12063" width="9.25" style="1" bestFit="1" customWidth="1"/>
    <col min="12064" max="12064" width="9" style="1"/>
    <col min="12065" max="12065" width="7.125" style="1" customWidth="1"/>
    <col min="12066" max="12288" width="9" style="1"/>
    <col min="12289" max="12289" width="5.625" style="1" customWidth="1"/>
    <col min="12290" max="12290" width="3" style="1" customWidth="1"/>
    <col min="12291" max="12291" width="15.375" style="1" customWidth="1"/>
    <col min="12292" max="12299" width="8.625" style="1" customWidth="1"/>
    <col min="12300" max="12300" width="4.625" style="1" customWidth="1"/>
    <col min="12301" max="12301" width="8.625" style="1" customWidth="1"/>
    <col min="12302" max="12302" width="4.625" style="1" customWidth="1"/>
    <col min="12303" max="12303" width="8.625" style="1" customWidth="1"/>
    <col min="12304" max="12304" width="4.625" style="1" customWidth="1"/>
    <col min="12305" max="12305" width="8.625" style="1" customWidth="1"/>
    <col min="12306" max="12306" width="4.625" style="1" customWidth="1"/>
    <col min="12307" max="12307" width="8.625" style="1" customWidth="1"/>
    <col min="12308" max="12308" width="4.625" style="1" customWidth="1"/>
    <col min="12309" max="12309" width="8.625" style="1" customWidth="1"/>
    <col min="12310" max="12310" width="4.625" style="1" customWidth="1"/>
    <col min="12311" max="12311" width="8.625" style="1" customWidth="1"/>
    <col min="12312" max="12312" width="4.625" style="1" customWidth="1"/>
    <col min="12313" max="12313" width="8.625" style="1" customWidth="1"/>
    <col min="12314" max="12314" width="4.625" style="1" customWidth="1"/>
    <col min="12315" max="12315" width="8.625" style="1" customWidth="1"/>
    <col min="12316" max="12316" width="4.625" style="1" customWidth="1"/>
    <col min="12317" max="12317" width="8.625" style="1" customWidth="1"/>
    <col min="12318" max="12318" width="4.625" style="1" customWidth="1"/>
    <col min="12319" max="12319" width="9.25" style="1" bestFit="1" customWidth="1"/>
    <col min="12320" max="12320" width="9" style="1"/>
    <col min="12321" max="12321" width="7.125" style="1" customWidth="1"/>
    <col min="12322" max="12544" width="9" style="1"/>
    <col min="12545" max="12545" width="5.625" style="1" customWidth="1"/>
    <col min="12546" max="12546" width="3" style="1" customWidth="1"/>
    <col min="12547" max="12547" width="15.375" style="1" customWidth="1"/>
    <col min="12548" max="12555" width="8.625" style="1" customWidth="1"/>
    <col min="12556" max="12556" width="4.625" style="1" customWidth="1"/>
    <col min="12557" max="12557" width="8.625" style="1" customWidth="1"/>
    <col min="12558" max="12558" width="4.625" style="1" customWidth="1"/>
    <col min="12559" max="12559" width="8.625" style="1" customWidth="1"/>
    <col min="12560" max="12560" width="4.625" style="1" customWidth="1"/>
    <col min="12561" max="12561" width="8.625" style="1" customWidth="1"/>
    <col min="12562" max="12562" width="4.625" style="1" customWidth="1"/>
    <col min="12563" max="12563" width="8.625" style="1" customWidth="1"/>
    <col min="12564" max="12564" width="4.625" style="1" customWidth="1"/>
    <col min="12565" max="12565" width="8.625" style="1" customWidth="1"/>
    <col min="12566" max="12566" width="4.625" style="1" customWidth="1"/>
    <col min="12567" max="12567" width="8.625" style="1" customWidth="1"/>
    <col min="12568" max="12568" width="4.625" style="1" customWidth="1"/>
    <col min="12569" max="12569" width="8.625" style="1" customWidth="1"/>
    <col min="12570" max="12570" width="4.625" style="1" customWidth="1"/>
    <col min="12571" max="12571" width="8.625" style="1" customWidth="1"/>
    <col min="12572" max="12572" width="4.625" style="1" customWidth="1"/>
    <col min="12573" max="12573" width="8.625" style="1" customWidth="1"/>
    <col min="12574" max="12574" width="4.625" style="1" customWidth="1"/>
    <col min="12575" max="12575" width="9.25" style="1" bestFit="1" customWidth="1"/>
    <col min="12576" max="12576" width="9" style="1"/>
    <col min="12577" max="12577" width="7.125" style="1" customWidth="1"/>
    <col min="12578" max="12800" width="9" style="1"/>
    <col min="12801" max="12801" width="5.625" style="1" customWidth="1"/>
    <col min="12802" max="12802" width="3" style="1" customWidth="1"/>
    <col min="12803" max="12803" width="15.375" style="1" customWidth="1"/>
    <col min="12804" max="12811" width="8.625" style="1" customWidth="1"/>
    <col min="12812" max="12812" width="4.625" style="1" customWidth="1"/>
    <col min="12813" max="12813" width="8.625" style="1" customWidth="1"/>
    <col min="12814" max="12814" width="4.625" style="1" customWidth="1"/>
    <col min="12815" max="12815" width="8.625" style="1" customWidth="1"/>
    <col min="12816" max="12816" width="4.625" style="1" customWidth="1"/>
    <col min="12817" max="12817" width="8.625" style="1" customWidth="1"/>
    <col min="12818" max="12818" width="4.625" style="1" customWidth="1"/>
    <col min="12819" max="12819" width="8.625" style="1" customWidth="1"/>
    <col min="12820" max="12820" width="4.625" style="1" customWidth="1"/>
    <col min="12821" max="12821" width="8.625" style="1" customWidth="1"/>
    <col min="12822" max="12822" width="4.625" style="1" customWidth="1"/>
    <col min="12823" max="12823" width="8.625" style="1" customWidth="1"/>
    <col min="12824" max="12824" width="4.625" style="1" customWidth="1"/>
    <col min="12825" max="12825" width="8.625" style="1" customWidth="1"/>
    <col min="12826" max="12826" width="4.625" style="1" customWidth="1"/>
    <col min="12827" max="12827" width="8.625" style="1" customWidth="1"/>
    <col min="12828" max="12828" width="4.625" style="1" customWidth="1"/>
    <col min="12829" max="12829" width="8.625" style="1" customWidth="1"/>
    <col min="12830" max="12830" width="4.625" style="1" customWidth="1"/>
    <col min="12831" max="12831" width="9.25" style="1" bestFit="1" customWidth="1"/>
    <col min="12832" max="12832" width="9" style="1"/>
    <col min="12833" max="12833" width="7.125" style="1" customWidth="1"/>
    <col min="12834" max="13056" width="9" style="1"/>
    <col min="13057" max="13057" width="5.625" style="1" customWidth="1"/>
    <col min="13058" max="13058" width="3" style="1" customWidth="1"/>
    <col min="13059" max="13059" width="15.375" style="1" customWidth="1"/>
    <col min="13060" max="13067" width="8.625" style="1" customWidth="1"/>
    <col min="13068" max="13068" width="4.625" style="1" customWidth="1"/>
    <col min="13069" max="13069" width="8.625" style="1" customWidth="1"/>
    <col min="13070" max="13070" width="4.625" style="1" customWidth="1"/>
    <col min="13071" max="13071" width="8.625" style="1" customWidth="1"/>
    <col min="13072" max="13072" width="4.625" style="1" customWidth="1"/>
    <col min="13073" max="13073" width="8.625" style="1" customWidth="1"/>
    <col min="13074" max="13074" width="4.625" style="1" customWidth="1"/>
    <col min="13075" max="13075" width="8.625" style="1" customWidth="1"/>
    <col min="13076" max="13076" width="4.625" style="1" customWidth="1"/>
    <col min="13077" max="13077" width="8.625" style="1" customWidth="1"/>
    <col min="13078" max="13078" width="4.625" style="1" customWidth="1"/>
    <col min="13079" max="13079" width="8.625" style="1" customWidth="1"/>
    <col min="13080" max="13080" width="4.625" style="1" customWidth="1"/>
    <col min="13081" max="13081" width="8.625" style="1" customWidth="1"/>
    <col min="13082" max="13082" width="4.625" style="1" customWidth="1"/>
    <col min="13083" max="13083" width="8.625" style="1" customWidth="1"/>
    <col min="13084" max="13084" width="4.625" style="1" customWidth="1"/>
    <col min="13085" max="13085" width="8.625" style="1" customWidth="1"/>
    <col min="13086" max="13086" width="4.625" style="1" customWidth="1"/>
    <col min="13087" max="13087" width="9.25" style="1" bestFit="1" customWidth="1"/>
    <col min="13088" max="13088" width="9" style="1"/>
    <col min="13089" max="13089" width="7.125" style="1" customWidth="1"/>
    <col min="13090" max="13312" width="9" style="1"/>
    <col min="13313" max="13313" width="5.625" style="1" customWidth="1"/>
    <col min="13314" max="13314" width="3" style="1" customWidth="1"/>
    <col min="13315" max="13315" width="15.375" style="1" customWidth="1"/>
    <col min="13316" max="13323" width="8.625" style="1" customWidth="1"/>
    <col min="13324" max="13324" width="4.625" style="1" customWidth="1"/>
    <col min="13325" max="13325" width="8.625" style="1" customWidth="1"/>
    <col min="13326" max="13326" width="4.625" style="1" customWidth="1"/>
    <col min="13327" max="13327" width="8.625" style="1" customWidth="1"/>
    <col min="13328" max="13328" width="4.625" style="1" customWidth="1"/>
    <col min="13329" max="13329" width="8.625" style="1" customWidth="1"/>
    <col min="13330" max="13330" width="4.625" style="1" customWidth="1"/>
    <col min="13331" max="13331" width="8.625" style="1" customWidth="1"/>
    <col min="13332" max="13332" width="4.625" style="1" customWidth="1"/>
    <col min="13333" max="13333" width="8.625" style="1" customWidth="1"/>
    <col min="13334" max="13334" width="4.625" style="1" customWidth="1"/>
    <col min="13335" max="13335" width="8.625" style="1" customWidth="1"/>
    <col min="13336" max="13336" width="4.625" style="1" customWidth="1"/>
    <col min="13337" max="13337" width="8.625" style="1" customWidth="1"/>
    <col min="13338" max="13338" width="4.625" style="1" customWidth="1"/>
    <col min="13339" max="13339" width="8.625" style="1" customWidth="1"/>
    <col min="13340" max="13340" width="4.625" style="1" customWidth="1"/>
    <col min="13341" max="13341" width="8.625" style="1" customWidth="1"/>
    <col min="13342" max="13342" width="4.625" style="1" customWidth="1"/>
    <col min="13343" max="13343" width="9.25" style="1" bestFit="1" customWidth="1"/>
    <col min="13344" max="13344" width="9" style="1"/>
    <col min="13345" max="13345" width="7.125" style="1" customWidth="1"/>
    <col min="13346" max="13568" width="9" style="1"/>
    <col min="13569" max="13569" width="5.625" style="1" customWidth="1"/>
    <col min="13570" max="13570" width="3" style="1" customWidth="1"/>
    <col min="13571" max="13571" width="15.375" style="1" customWidth="1"/>
    <col min="13572" max="13579" width="8.625" style="1" customWidth="1"/>
    <col min="13580" max="13580" width="4.625" style="1" customWidth="1"/>
    <col min="13581" max="13581" width="8.625" style="1" customWidth="1"/>
    <col min="13582" max="13582" width="4.625" style="1" customWidth="1"/>
    <col min="13583" max="13583" width="8.625" style="1" customWidth="1"/>
    <col min="13584" max="13584" width="4.625" style="1" customWidth="1"/>
    <col min="13585" max="13585" width="8.625" style="1" customWidth="1"/>
    <col min="13586" max="13586" width="4.625" style="1" customWidth="1"/>
    <col min="13587" max="13587" width="8.625" style="1" customWidth="1"/>
    <col min="13588" max="13588" width="4.625" style="1" customWidth="1"/>
    <col min="13589" max="13589" width="8.625" style="1" customWidth="1"/>
    <col min="13590" max="13590" width="4.625" style="1" customWidth="1"/>
    <col min="13591" max="13591" width="8.625" style="1" customWidth="1"/>
    <col min="13592" max="13592" width="4.625" style="1" customWidth="1"/>
    <col min="13593" max="13593" width="8.625" style="1" customWidth="1"/>
    <col min="13594" max="13594" width="4.625" style="1" customWidth="1"/>
    <col min="13595" max="13595" width="8.625" style="1" customWidth="1"/>
    <col min="13596" max="13596" width="4.625" style="1" customWidth="1"/>
    <col min="13597" max="13597" width="8.625" style="1" customWidth="1"/>
    <col min="13598" max="13598" width="4.625" style="1" customWidth="1"/>
    <col min="13599" max="13599" width="9.25" style="1" bestFit="1" customWidth="1"/>
    <col min="13600" max="13600" width="9" style="1"/>
    <col min="13601" max="13601" width="7.125" style="1" customWidth="1"/>
    <col min="13602" max="13824" width="9" style="1"/>
    <col min="13825" max="13825" width="5.625" style="1" customWidth="1"/>
    <col min="13826" max="13826" width="3" style="1" customWidth="1"/>
    <col min="13827" max="13827" width="15.375" style="1" customWidth="1"/>
    <col min="13828" max="13835" width="8.625" style="1" customWidth="1"/>
    <col min="13836" max="13836" width="4.625" style="1" customWidth="1"/>
    <col min="13837" max="13837" width="8.625" style="1" customWidth="1"/>
    <col min="13838" max="13838" width="4.625" style="1" customWidth="1"/>
    <col min="13839" max="13839" width="8.625" style="1" customWidth="1"/>
    <col min="13840" max="13840" width="4.625" style="1" customWidth="1"/>
    <col min="13841" max="13841" width="8.625" style="1" customWidth="1"/>
    <col min="13842" max="13842" width="4.625" style="1" customWidth="1"/>
    <col min="13843" max="13843" width="8.625" style="1" customWidth="1"/>
    <col min="13844" max="13844" width="4.625" style="1" customWidth="1"/>
    <col min="13845" max="13845" width="8.625" style="1" customWidth="1"/>
    <col min="13846" max="13846" width="4.625" style="1" customWidth="1"/>
    <col min="13847" max="13847" width="8.625" style="1" customWidth="1"/>
    <col min="13848" max="13848" width="4.625" style="1" customWidth="1"/>
    <col min="13849" max="13849" width="8.625" style="1" customWidth="1"/>
    <col min="13850" max="13850" width="4.625" style="1" customWidth="1"/>
    <col min="13851" max="13851" width="8.625" style="1" customWidth="1"/>
    <col min="13852" max="13852" width="4.625" style="1" customWidth="1"/>
    <col min="13853" max="13853" width="8.625" style="1" customWidth="1"/>
    <col min="13854" max="13854" width="4.625" style="1" customWidth="1"/>
    <col min="13855" max="13855" width="9.25" style="1" bestFit="1" customWidth="1"/>
    <col min="13856" max="13856" width="9" style="1"/>
    <col min="13857" max="13857" width="7.125" style="1" customWidth="1"/>
    <col min="13858" max="14080" width="9" style="1"/>
    <col min="14081" max="14081" width="5.625" style="1" customWidth="1"/>
    <col min="14082" max="14082" width="3" style="1" customWidth="1"/>
    <col min="14083" max="14083" width="15.375" style="1" customWidth="1"/>
    <col min="14084" max="14091" width="8.625" style="1" customWidth="1"/>
    <col min="14092" max="14092" width="4.625" style="1" customWidth="1"/>
    <col min="14093" max="14093" width="8.625" style="1" customWidth="1"/>
    <col min="14094" max="14094" width="4.625" style="1" customWidth="1"/>
    <col min="14095" max="14095" width="8.625" style="1" customWidth="1"/>
    <col min="14096" max="14096" width="4.625" style="1" customWidth="1"/>
    <col min="14097" max="14097" width="8.625" style="1" customWidth="1"/>
    <col min="14098" max="14098" width="4.625" style="1" customWidth="1"/>
    <col min="14099" max="14099" width="8.625" style="1" customWidth="1"/>
    <col min="14100" max="14100" width="4.625" style="1" customWidth="1"/>
    <col min="14101" max="14101" width="8.625" style="1" customWidth="1"/>
    <col min="14102" max="14102" width="4.625" style="1" customWidth="1"/>
    <col min="14103" max="14103" width="8.625" style="1" customWidth="1"/>
    <col min="14104" max="14104" width="4.625" style="1" customWidth="1"/>
    <col min="14105" max="14105" width="8.625" style="1" customWidth="1"/>
    <col min="14106" max="14106" width="4.625" style="1" customWidth="1"/>
    <col min="14107" max="14107" width="8.625" style="1" customWidth="1"/>
    <col min="14108" max="14108" width="4.625" style="1" customWidth="1"/>
    <col min="14109" max="14109" width="8.625" style="1" customWidth="1"/>
    <col min="14110" max="14110" width="4.625" style="1" customWidth="1"/>
    <col min="14111" max="14111" width="9.25" style="1" bestFit="1" customWidth="1"/>
    <col min="14112" max="14112" width="9" style="1"/>
    <col min="14113" max="14113" width="7.125" style="1" customWidth="1"/>
    <col min="14114" max="14336" width="9" style="1"/>
    <col min="14337" max="14337" width="5.625" style="1" customWidth="1"/>
    <col min="14338" max="14338" width="3" style="1" customWidth="1"/>
    <col min="14339" max="14339" width="15.375" style="1" customWidth="1"/>
    <col min="14340" max="14347" width="8.625" style="1" customWidth="1"/>
    <col min="14348" max="14348" width="4.625" style="1" customWidth="1"/>
    <col min="14349" max="14349" width="8.625" style="1" customWidth="1"/>
    <col min="14350" max="14350" width="4.625" style="1" customWidth="1"/>
    <col min="14351" max="14351" width="8.625" style="1" customWidth="1"/>
    <col min="14352" max="14352" width="4.625" style="1" customWidth="1"/>
    <col min="14353" max="14353" width="8.625" style="1" customWidth="1"/>
    <col min="14354" max="14354" width="4.625" style="1" customWidth="1"/>
    <col min="14355" max="14355" width="8.625" style="1" customWidth="1"/>
    <col min="14356" max="14356" width="4.625" style="1" customWidth="1"/>
    <col min="14357" max="14357" width="8.625" style="1" customWidth="1"/>
    <col min="14358" max="14358" width="4.625" style="1" customWidth="1"/>
    <col min="14359" max="14359" width="8.625" style="1" customWidth="1"/>
    <col min="14360" max="14360" width="4.625" style="1" customWidth="1"/>
    <col min="14361" max="14361" width="8.625" style="1" customWidth="1"/>
    <col min="14362" max="14362" width="4.625" style="1" customWidth="1"/>
    <col min="14363" max="14363" width="8.625" style="1" customWidth="1"/>
    <col min="14364" max="14364" width="4.625" style="1" customWidth="1"/>
    <col min="14365" max="14365" width="8.625" style="1" customWidth="1"/>
    <col min="14366" max="14366" width="4.625" style="1" customWidth="1"/>
    <col min="14367" max="14367" width="9.25" style="1" bestFit="1" customWidth="1"/>
    <col min="14368" max="14368" width="9" style="1"/>
    <col min="14369" max="14369" width="7.125" style="1" customWidth="1"/>
    <col min="14370" max="14592" width="9" style="1"/>
    <col min="14593" max="14593" width="5.625" style="1" customWidth="1"/>
    <col min="14594" max="14594" width="3" style="1" customWidth="1"/>
    <col min="14595" max="14595" width="15.375" style="1" customWidth="1"/>
    <col min="14596" max="14603" width="8.625" style="1" customWidth="1"/>
    <col min="14604" max="14604" width="4.625" style="1" customWidth="1"/>
    <col min="14605" max="14605" width="8.625" style="1" customWidth="1"/>
    <col min="14606" max="14606" width="4.625" style="1" customWidth="1"/>
    <col min="14607" max="14607" width="8.625" style="1" customWidth="1"/>
    <col min="14608" max="14608" width="4.625" style="1" customWidth="1"/>
    <col min="14609" max="14609" width="8.625" style="1" customWidth="1"/>
    <col min="14610" max="14610" width="4.625" style="1" customWidth="1"/>
    <col min="14611" max="14611" width="8.625" style="1" customWidth="1"/>
    <col min="14612" max="14612" width="4.625" style="1" customWidth="1"/>
    <col min="14613" max="14613" width="8.625" style="1" customWidth="1"/>
    <col min="14614" max="14614" width="4.625" style="1" customWidth="1"/>
    <col min="14615" max="14615" width="8.625" style="1" customWidth="1"/>
    <col min="14616" max="14616" width="4.625" style="1" customWidth="1"/>
    <col min="14617" max="14617" width="8.625" style="1" customWidth="1"/>
    <col min="14618" max="14618" width="4.625" style="1" customWidth="1"/>
    <col min="14619" max="14619" width="8.625" style="1" customWidth="1"/>
    <col min="14620" max="14620" width="4.625" style="1" customWidth="1"/>
    <col min="14621" max="14621" width="8.625" style="1" customWidth="1"/>
    <col min="14622" max="14622" width="4.625" style="1" customWidth="1"/>
    <col min="14623" max="14623" width="9.25" style="1" bestFit="1" customWidth="1"/>
    <col min="14624" max="14624" width="9" style="1"/>
    <col min="14625" max="14625" width="7.125" style="1" customWidth="1"/>
    <col min="14626" max="14848" width="9" style="1"/>
    <col min="14849" max="14849" width="5.625" style="1" customWidth="1"/>
    <col min="14850" max="14850" width="3" style="1" customWidth="1"/>
    <col min="14851" max="14851" width="15.375" style="1" customWidth="1"/>
    <col min="14852" max="14859" width="8.625" style="1" customWidth="1"/>
    <col min="14860" max="14860" width="4.625" style="1" customWidth="1"/>
    <col min="14861" max="14861" width="8.625" style="1" customWidth="1"/>
    <col min="14862" max="14862" width="4.625" style="1" customWidth="1"/>
    <col min="14863" max="14863" width="8.625" style="1" customWidth="1"/>
    <col min="14864" max="14864" width="4.625" style="1" customWidth="1"/>
    <col min="14865" max="14865" width="8.625" style="1" customWidth="1"/>
    <col min="14866" max="14866" width="4.625" style="1" customWidth="1"/>
    <col min="14867" max="14867" width="8.625" style="1" customWidth="1"/>
    <col min="14868" max="14868" width="4.625" style="1" customWidth="1"/>
    <col min="14869" max="14869" width="8.625" style="1" customWidth="1"/>
    <col min="14870" max="14870" width="4.625" style="1" customWidth="1"/>
    <col min="14871" max="14871" width="8.625" style="1" customWidth="1"/>
    <col min="14872" max="14872" width="4.625" style="1" customWidth="1"/>
    <col min="14873" max="14873" width="8.625" style="1" customWidth="1"/>
    <col min="14874" max="14874" width="4.625" style="1" customWidth="1"/>
    <col min="14875" max="14875" width="8.625" style="1" customWidth="1"/>
    <col min="14876" max="14876" width="4.625" style="1" customWidth="1"/>
    <col min="14877" max="14877" width="8.625" style="1" customWidth="1"/>
    <col min="14878" max="14878" width="4.625" style="1" customWidth="1"/>
    <col min="14879" max="14879" width="9.25" style="1" bestFit="1" customWidth="1"/>
    <col min="14880" max="14880" width="9" style="1"/>
    <col min="14881" max="14881" width="7.125" style="1" customWidth="1"/>
    <col min="14882" max="15104" width="9" style="1"/>
    <col min="15105" max="15105" width="5.625" style="1" customWidth="1"/>
    <col min="15106" max="15106" width="3" style="1" customWidth="1"/>
    <col min="15107" max="15107" width="15.375" style="1" customWidth="1"/>
    <col min="15108" max="15115" width="8.625" style="1" customWidth="1"/>
    <col min="15116" max="15116" width="4.625" style="1" customWidth="1"/>
    <col min="15117" max="15117" width="8.625" style="1" customWidth="1"/>
    <col min="15118" max="15118" width="4.625" style="1" customWidth="1"/>
    <col min="15119" max="15119" width="8.625" style="1" customWidth="1"/>
    <col min="15120" max="15120" width="4.625" style="1" customWidth="1"/>
    <col min="15121" max="15121" width="8.625" style="1" customWidth="1"/>
    <col min="15122" max="15122" width="4.625" style="1" customWidth="1"/>
    <col min="15123" max="15123" width="8.625" style="1" customWidth="1"/>
    <col min="15124" max="15124" width="4.625" style="1" customWidth="1"/>
    <col min="15125" max="15125" width="8.625" style="1" customWidth="1"/>
    <col min="15126" max="15126" width="4.625" style="1" customWidth="1"/>
    <col min="15127" max="15127" width="8.625" style="1" customWidth="1"/>
    <col min="15128" max="15128" width="4.625" style="1" customWidth="1"/>
    <col min="15129" max="15129" width="8.625" style="1" customWidth="1"/>
    <col min="15130" max="15130" width="4.625" style="1" customWidth="1"/>
    <col min="15131" max="15131" width="8.625" style="1" customWidth="1"/>
    <col min="15132" max="15132" width="4.625" style="1" customWidth="1"/>
    <col min="15133" max="15133" width="8.625" style="1" customWidth="1"/>
    <col min="15134" max="15134" width="4.625" style="1" customWidth="1"/>
    <col min="15135" max="15135" width="9.25" style="1" bestFit="1" customWidth="1"/>
    <col min="15136" max="15136" width="9" style="1"/>
    <col min="15137" max="15137" width="7.125" style="1" customWidth="1"/>
    <col min="15138" max="15360" width="9" style="1"/>
    <col min="15361" max="15361" width="5.625" style="1" customWidth="1"/>
    <col min="15362" max="15362" width="3" style="1" customWidth="1"/>
    <col min="15363" max="15363" width="15.375" style="1" customWidth="1"/>
    <col min="15364" max="15371" width="8.625" style="1" customWidth="1"/>
    <col min="15372" max="15372" width="4.625" style="1" customWidth="1"/>
    <col min="15373" max="15373" width="8.625" style="1" customWidth="1"/>
    <col min="15374" max="15374" width="4.625" style="1" customWidth="1"/>
    <col min="15375" max="15375" width="8.625" style="1" customWidth="1"/>
    <col min="15376" max="15376" width="4.625" style="1" customWidth="1"/>
    <col min="15377" max="15377" width="8.625" style="1" customWidth="1"/>
    <col min="15378" max="15378" width="4.625" style="1" customWidth="1"/>
    <col min="15379" max="15379" width="8.625" style="1" customWidth="1"/>
    <col min="15380" max="15380" width="4.625" style="1" customWidth="1"/>
    <col min="15381" max="15381" width="8.625" style="1" customWidth="1"/>
    <col min="15382" max="15382" width="4.625" style="1" customWidth="1"/>
    <col min="15383" max="15383" width="8.625" style="1" customWidth="1"/>
    <col min="15384" max="15384" width="4.625" style="1" customWidth="1"/>
    <col min="15385" max="15385" width="8.625" style="1" customWidth="1"/>
    <col min="15386" max="15386" width="4.625" style="1" customWidth="1"/>
    <col min="15387" max="15387" width="8.625" style="1" customWidth="1"/>
    <col min="15388" max="15388" width="4.625" style="1" customWidth="1"/>
    <col min="15389" max="15389" width="8.625" style="1" customWidth="1"/>
    <col min="15390" max="15390" width="4.625" style="1" customWidth="1"/>
    <col min="15391" max="15391" width="9.25" style="1" bestFit="1" customWidth="1"/>
    <col min="15392" max="15392" width="9" style="1"/>
    <col min="15393" max="15393" width="7.125" style="1" customWidth="1"/>
    <col min="15394" max="15616" width="9" style="1"/>
    <col min="15617" max="15617" width="5.625" style="1" customWidth="1"/>
    <col min="15618" max="15618" width="3" style="1" customWidth="1"/>
    <col min="15619" max="15619" width="15.375" style="1" customWidth="1"/>
    <col min="15620" max="15627" width="8.625" style="1" customWidth="1"/>
    <col min="15628" max="15628" width="4.625" style="1" customWidth="1"/>
    <col min="15629" max="15629" width="8.625" style="1" customWidth="1"/>
    <col min="15630" max="15630" width="4.625" style="1" customWidth="1"/>
    <col min="15631" max="15631" width="8.625" style="1" customWidth="1"/>
    <col min="15632" max="15632" width="4.625" style="1" customWidth="1"/>
    <col min="15633" max="15633" width="8.625" style="1" customWidth="1"/>
    <col min="15634" max="15634" width="4.625" style="1" customWidth="1"/>
    <col min="15635" max="15635" width="8.625" style="1" customWidth="1"/>
    <col min="15636" max="15636" width="4.625" style="1" customWidth="1"/>
    <col min="15637" max="15637" width="8.625" style="1" customWidth="1"/>
    <col min="15638" max="15638" width="4.625" style="1" customWidth="1"/>
    <col min="15639" max="15639" width="8.625" style="1" customWidth="1"/>
    <col min="15640" max="15640" width="4.625" style="1" customWidth="1"/>
    <col min="15641" max="15641" width="8.625" style="1" customWidth="1"/>
    <col min="15642" max="15642" width="4.625" style="1" customWidth="1"/>
    <col min="15643" max="15643" width="8.625" style="1" customWidth="1"/>
    <col min="15644" max="15644" width="4.625" style="1" customWidth="1"/>
    <col min="15645" max="15645" width="8.625" style="1" customWidth="1"/>
    <col min="15646" max="15646" width="4.625" style="1" customWidth="1"/>
    <col min="15647" max="15647" width="9.25" style="1" bestFit="1" customWidth="1"/>
    <col min="15648" max="15648" width="9" style="1"/>
    <col min="15649" max="15649" width="7.125" style="1" customWidth="1"/>
    <col min="15650" max="15872" width="9" style="1"/>
    <col min="15873" max="15873" width="5.625" style="1" customWidth="1"/>
    <col min="15874" max="15874" width="3" style="1" customWidth="1"/>
    <col min="15875" max="15875" width="15.375" style="1" customWidth="1"/>
    <col min="15876" max="15883" width="8.625" style="1" customWidth="1"/>
    <col min="15884" max="15884" width="4.625" style="1" customWidth="1"/>
    <col min="15885" max="15885" width="8.625" style="1" customWidth="1"/>
    <col min="15886" max="15886" width="4.625" style="1" customWidth="1"/>
    <col min="15887" max="15887" width="8.625" style="1" customWidth="1"/>
    <col min="15888" max="15888" width="4.625" style="1" customWidth="1"/>
    <col min="15889" max="15889" width="8.625" style="1" customWidth="1"/>
    <col min="15890" max="15890" width="4.625" style="1" customWidth="1"/>
    <col min="15891" max="15891" width="8.625" style="1" customWidth="1"/>
    <col min="15892" max="15892" width="4.625" style="1" customWidth="1"/>
    <col min="15893" max="15893" width="8.625" style="1" customWidth="1"/>
    <col min="15894" max="15894" width="4.625" style="1" customWidth="1"/>
    <col min="15895" max="15895" width="8.625" style="1" customWidth="1"/>
    <col min="15896" max="15896" width="4.625" style="1" customWidth="1"/>
    <col min="15897" max="15897" width="8.625" style="1" customWidth="1"/>
    <col min="15898" max="15898" width="4.625" style="1" customWidth="1"/>
    <col min="15899" max="15899" width="8.625" style="1" customWidth="1"/>
    <col min="15900" max="15900" width="4.625" style="1" customWidth="1"/>
    <col min="15901" max="15901" width="8.625" style="1" customWidth="1"/>
    <col min="15902" max="15902" width="4.625" style="1" customWidth="1"/>
    <col min="15903" max="15903" width="9.25" style="1" bestFit="1" customWidth="1"/>
    <col min="15904" max="15904" width="9" style="1"/>
    <col min="15905" max="15905" width="7.125" style="1" customWidth="1"/>
    <col min="15906" max="16128" width="9" style="1"/>
    <col min="16129" max="16129" width="5.625" style="1" customWidth="1"/>
    <col min="16130" max="16130" width="3" style="1" customWidth="1"/>
    <col min="16131" max="16131" width="15.375" style="1" customWidth="1"/>
    <col min="16132" max="16139" width="8.625" style="1" customWidth="1"/>
    <col min="16140" max="16140" width="4.625" style="1" customWidth="1"/>
    <col min="16141" max="16141" width="8.625" style="1" customWidth="1"/>
    <col min="16142" max="16142" width="4.625" style="1" customWidth="1"/>
    <col min="16143" max="16143" width="8.625" style="1" customWidth="1"/>
    <col min="16144" max="16144" width="4.625" style="1" customWidth="1"/>
    <col min="16145" max="16145" width="8.625" style="1" customWidth="1"/>
    <col min="16146" max="16146" width="4.625" style="1" customWidth="1"/>
    <col min="16147" max="16147" width="8.625" style="1" customWidth="1"/>
    <col min="16148" max="16148" width="4.625" style="1" customWidth="1"/>
    <col min="16149" max="16149" width="8.625" style="1" customWidth="1"/>
    <col min="16150" max="16150" width="4.625" style="1" customWidth="1"/>
    <col min="16151" max="16151" width="8.625" style="1" customWidth="1"/>
    <col min="16152" max="16152" width="4.625" style="1" customWidth="1"/>
    <col min="16153" max="16153" width="8.625" style="1" customWidth="1"/>
    <col min="16154" max="16154" width="4.625" style="1" customWidth="1"/>
    <col min="16155" max="16155" width="8.625" style="1" customWidth="1"/>
    <col min="16156" max="16156" width="4.625" style="1" customWidth="1"/>
    <col min="16157" max="16157" width="8.625" style="1" customWidth="1"/>
    <col min="16158" max="16158" width="4.625" style="1" customWidth="1"/>
    <col min="16159" max="16159" width="9.25" style="1" bestFit="1" customWidth="1"/>
    <col min="16160" max="16160" width="9" style="1"/>
    <col min="16161" max="16161" width="7.125" style="1" customWidth="1"/>
    <col min="16162" max="16384" width="9" style="1"/>
  </cols>
  <sheetData>
    <row r="1" spans="1:30" ht="17.100000000000001" customHeight="1">
      <c r="A1" s="46" t="s">
        <v>99</v>
      </c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30" ht="14.1" customHeight="1">
      <c r="E2" s="44"/>
      <c r="F2" s="44"/>
      <c r="G2" s="44"/>
    </row>
    <row r="3" spans="1:30" s="39" customFormat="1" ht="17.100000000000001" customHeight="1">
      <c r="A3" s="48" t="s">
        <v>98</v>
      </c>
      <c r="B3" s="48" t="s">
        <v>97</v>
      </c>
      <c r="C3" s="48" t="s">
        <v>96</v>
      </c>
      <c r="D3" s="47" t="s">
        <v>95</v>
      </c>
      <c r="E3" s="47" t="s">
        <v>94</v>
      </c>
      <c r="F3" s="56" t="s">
        <v>93</v>
      </c>
      <c r="G3" s="57"/>
      <c r="H3" s="58"/>
      <c r="I3" s="50" t="s">
        <v>92</v>
      </c>
      <c r="J3" s="43"/>
      <c r="K3" s="50" t="s">
        <v>91</v>
      </c>
      <c r="L3" s="51"/>
      <c r="M3" s="51"/>
      <c r="N3" s="52"/>
      <c r="O3" s="50" t="s">
        <v>91</v>
      </c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2"/>
    </row>
    <row r="4" spans="1:30" s="39" customFormat="1" ht="17.100000000000001" customHeight="1">
      <c r="A4" s="48"/>
      <c r="B4" s="48"/>
      <c r="C4" s="48"/>
      <c r="D4" s="47"/>
      <c r="E4" s="47"/>
      <c r="F4" s="59"/>
      <c r="G4" s="60"/>
      <c r="H4" s="61"/>
      <c r="I4" s="47"/>
      <c r="J4" s="53" t="s">
        <v>90</v>
      </c>
      <c r="K4" s="47" t="s">
        <v>89</v>
      </c>
      <c r="L4" s="47"/>
      <c r="M4" s="56" t="s">
        <v>88</v>
      </c>
      <c r="N4" s="58"/>
      <c r="O4" s="47" t="s">
        <v>87</v>
      </c>
      <c r="P4" s="47"/>
      <c r="Q4" s="47" t="s">
        <v>86</v>
      </c>
      <c r="R4" s="47"/>
      <c r="S4" s="47" t="s">
        <v>85</v>
      </c>
      <c r="T4" s="47"/>
      <c r="U4" s="47" t="s">
        <v>84</v>
      </c>
      <c r="V4" s="47"/>
      <c r="W4" s="47" t="s">
        <v>83</v>
      </c>
      <c r="X4" s="47"/>
      <c r="Y4" s="47" t="s">
        <v>82</v>
      </c>
      <c r="Z4" s="47"/>
      <c r="AA4" s="47" t="s">
        <v>81</v>
      </c>
      <c r="AB4" s="47"/>
      <c r="AC4" s="47" t="s">
        <v>80</v>
      </c>
      <c r="AD4" s="47"/>
    </row>
    <row r="5" spans="1:30" s="39" customFormat="1" ht="27" customHeight="1">
      <c r="A5" s="48"/>
      <c r="B5" s="48"/>
      <c r="C5" s="48"/>
      <c r="D5" s="47"/>
      <c r="E5" s="47"/>
      <c r="F5" s="62"/>
      <c r="G5" s="63"/>
      <c r="H5" s="64"/>
      <c r="I5" s="47"/>
      <c r="J5" s="54"/>
      <c r="K5" s="47"/>
      <c r="L5" s="47"/>
      <c r="M5" s="62"/>
      <c r="N5" s="64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</row>
    <row r="6" spans="1:30" s="39" customFormat="1" ht="27" customHeight="1">
      <c r="A6" s="48"/>
      <c r="B6" s="48"/>
      <c r="C6" s="48"/>
      <c r="D6" s="47"/>
      <c r="E6" s="47"/>
      <c r="F6" s="41" t="s">
        <v>79</v>
      </c>
      <c r="G6" s="41" t="s">
        <v>78</v>
      </c>
      <c r="H6" s="41" t="s">
        <v>0</v>
      </c>
      <c r="I6" s="47"/>
      <c r="J6" s="55"/>
      <c r="K6" s="42" t="s">
        <v>77</v>
      </c>
      <c r="L6" s="40" t="s">
        <v>76</v>
      </c>
      <c r="M6" s="41" t="s">
        <v>74</v>
      </c>
      <c r="N6" s="40" t="s">
        <v>73</v>
      </c>
      <c r="O6" s="41" t="s">
        <v>74</v>
      </c>
      <c r="P6" s="40" t="s">
        <v>73</v>
      </c>
      <c r="Q6" s="41" t="s">
        <v>74</v>
      </c>
      <c r="R6" s="40" t="s">
        <v>73</v>
      </c>
      <c r="S6" s="41" t="s">
        <v>74</v>
      </c>
      <c r="T6" s="40" t="s">
        <v>73</v>
      </c>
      <c r="U6" s="41" t="s">
        <v>74</v>
      </c>
      <c r="V6" s="40" t="s">
        <v>73</v>
      </c>
      <c r="W6" s="41" t="s">
        <v>74</v>
      </c>
      <c r="X6" s="40" t="s">
        <v>73</v>
      </c>
      <c r="Y6" s="41" t="s">
        <v>75</v>
      </c>
      <c r="Z6" s="40" t="s">
        <v>73</v>
      </c>
      <c r="AA6" s="41" t="s">
        <v>74</v>
      </c>
      <c r="AB6" s="40" t="s">
        <v>73</v>
      </c>
      <c r="AC6" s="41" t="s">
        <v>74</v>
      </c>
      <c r="AD6" s="40" t="s">
        <v>73</v>
      </c>
    </row>
    <row r="7" spans="1:30" s="18" customFormat="1" ht="14.1" customHeight="1">
      <c r="A7" s="49" t="s">
        <v>72</v>
      </c>
      <c r="B7" s="24">
        <v>6</v>
      </c>
      <c r="C7" s="24" t="s">
        <v>71</v>
      </c>
      <c r="D7" s="24">
        <v>17835</v>
      </c>
      <c r="E7" s="24">
        <v>28026</v>
      </c>
      <c r="F7" s="24">
        <v>0</v>
      </c>
      <c r="G7" s="24">
        <v>498522</v>
      </c>
      <c r="H7" s="24">
        <f t="shared" ref="H7:H13" si="0">F7+G7</f>
        <v>498522</v>
      </c>
      <c r="I7" s="24">
        <f t="shared" ref="I7:I13" si="1">D7+E7+H7</f>
        <v>544383</v>
      </c>
      <c r="J7" s="24">
        <f t="shared" ref="J7:J13" si="2">D7+E7+F7</f>
        <v>45861</v>
      </c>
      <c r="K7" s="38">
        <v>20215</v>
      </c>
      <c r="L7" s="23">
        <f t="shared" ref="L7:L14" si="3">K7/$I7*100</f>
        <v>3.7133782649347977</v>
      </c>
      <c r="M7" s="32">
        <v>318485</v>
      </c>
      <c r="N7" s="23">
        <f t="shared" ref="N7:N14" si="4">M7/$I7*100</f>
        <v>58.503847475031364</v>
      </c>
      <c r="O7" s="32">
        <v>60628</v>
      </c>
      <c r="P7" s="37">
        <f t="shared" ref="P7:P14" si="5">O7/$I7*100</f>
        <v>11.137011993394356</v>
      </c>
      <c r="Q7" s="32">
        <v>4683</v>
      </c>
      <c r="R7" s="23">
        <f t="shared" ref="R7:R14" si="6">Q7/$I7*100</f>
        <v>0.86023994136481119</v>
      </c>
      <c r="S7" s="24">
        <v>96307</v>
      </c>
      <c r="T7" s="23">
        <f t="shared" ref="T7:T14" si="7">S7/$I7*100</f>
        <v>17.691037376258993</v>
      </c>
      <c r="U7" s="24">
        <v>0</v>
      </c>
      <c r="V7" s="23">
        <f t="shared" ref="V7:V14" si="8">U7/$I7*100</f>
        <v>0</v>
      </c>
      <c r="W7" s="24">
        <v>0</v>
      </c>
      <c r="X7" s="23">
        <f t="shared" ref="X7:X14" si="9">W7/$I7*100</f>
        <v>0</v>
      </c>
      <c r="Y7" s="24">
        <v>42069</v>
      </c>
      <c r="Z7" s="23">
        <f t="shared" ref="Z7:Z14" si="10">Y7/$I7*100</f>
        <v>7.7278313246372496</v>
      </c>
      <c r="AA7" s="27">
        <v>1223</v>
      </c>
      <c r="AB7" s="23">
        <f t="shared" ref="AB7:AB14" si="11">AA7/$I7*100</f>
        <v>0.22465800732205085</v>
      </c>
      <c r="AC7" s="24">
        <v>773</v>
      </c>
      <c r="AD7" s="23">
        <f t="shared" ref="AD7:AD14" si="12">AC7/$I7*100</f>
        <v>0.14199561705637392</v>
      </c>
    </row>
    <row r="8" spans="1:30" s="18" customFormat="1" ht="14.1" customHeight="1">
      <c r="A8" s="49"/>
      <c r="B8" s="22">
        <v>42</v>
      </c>
      <c r="C8" s="22" t="s">
        <v>70</v>
      </c>
      <c r="D8" s="22">
        <v>1860</v>
      </c>
      <c r="E8" s="22">
        <v>15155</v>
      </c>
      <c r="F8" s="22">
        <v>64124</v>
      </c>
      <c r="G8" s="22">
        <v>0</v>
      </c>
      <c r="H8" s="22">
        <f t="shared" si="0"/>
        <v>64124</v>
      </c>
      <c r="I8" s="22">
        <f t="shared" si="1"/>
        <v>81139</v>
      </c>
      <c r="J8" s="22">
        <f t="shared" si="2"/>
        <v>81139</v>
      </c>
      <c r="K8" s="35">
        <v>1860</v>
      </c>
      <c r="L8" s="21">
        <f t="shared" si="3"/>
        <v>2.29236248906198</v>
      </c>
      <c r="M8" s="22">
        <v>69604</v>
      </c>
      <c r="N8" s="21">
        <f t="shared" si="4"/>
        <v>85.783655208962401</v>
      </c>
      <c r="O8" s="22">
        <v>0</v>
      </c>
      <c r="P8" s="21">
        <f t="shared" si="5"/>
        <v>0</v>
      </c>
      <c r="Q8" s="22">
        <v>0</v>
      </c>
      <c r="R8" s="21">
        <f t="shared" si="6"/>
        <v>0</v>
      </c>
      <c r="S8" s="22">
        <v>7685</v>
      </c>
      <c r="T8" s="21">
        <f t="shared" si="7"/>
        <v>9.4714009292695245</v>
      </c>
      <c r="U8" s="22">
        <v>0</v>
      </c>
      <c r="V8" s="21">
        <f t="shared" si="8"/>
        <v>0</v>
      </c>
      <c r="W8" s="22">
        <v>0</v>
      </c>
      <c r="X8" s="21">
        <f t="shared" si="9"/>
        <v>0</v>
      </c>
      <c r="Y8" s="22">
        <v>1990</v>
      </c>
      <c r="Z8" s="21">
        <f t="shared" si="10"/>
        <v>2.452581372706097</v>
      </c>
      <c r="AA8" s="35">
        <v>0</v>
      </c>
      <c r="AB8" s="21">
        <f t="shared" si="11"/>
        <v>0</v>
      </c>
      <c r="AC8" s="22">
        <v>0</v>
      </c>
      <c r="AD8" s="21">
        <f t="shared" si="12"/>
        <v>0</v>
      </c>
    </row>
    <row r="9" spans="1:30" s="18" customFormat="1" ht="14.1" customHeight="1">
      <c r="A9" s="49"/>
      <c r="B9" s="22">
        <v>13</v>
      </c>
      <c r="C9" s="22" t="s">
        <v>69</v>
      </c>
      <c r="D9" s="22">
        <v>9325</v>
      </c>
      <c r="E9" s="22">
        <v>7940</v>
      </c>
      <c r="F9" s="22">
        <v>0</v>
      </c>
      <c r="G9" s="22">
        <v>272322</v>
      </c>
      <c r="H9" s="22">
        <f t="shared" si="0"/>
        <v>272322</v>
      </c>
      <c r="I9" s="22">
        <f t="shared" si="1"/>
        <v>289587</v>
      </c>
      <c r="J9" s="22">
        <f t="shared" si="2"/>
        <v>17265</v>
      </c>
      <c r="K9" s="35">
        <v>18410</v>
      </c>
      <c r="L9" s="21">
        <f t="shared" si="3"/>
        <v>6.3573295762586026</v>
      </c>
      <c r="M9" s="22">
        <v>38729</v>
      </c>
      <c r="N9" s="21">
        <f t="shared" si="4"/>
        <v>13.373873827209096</v>
      </c>
      <c r="O9" s="22">
        <v>76</v>
      </c>
      <c r="P9" s="21">
        <f t="shared" si="5"/>
        <v>2.6244272014973046E-2</v>
      </c>
      <c r="Q9" s="22">
        <v>2219</v>
      </c>
      <c r="R9" s="21">
        <f t="shared" si="6"/>
        <v>0.76626367896348935</v>
      </c>
      <c r="S9" s="22">
        <v>229379</v>
      </c>
      <c r="T9" s="21">
        <f t="shared" si="7"/>
        <v>79.209011454243466</v>
      </c>
      <c r="U9" s="22">
        <v>0</v>
      </c>
      <c r="V9" s="21">
        <f t="shared" si="8"/>
        <v>0</v>
      </c>
      <c r="W9" s="22">
        <v>0</v>
      </c>
      <c r="X9" s="21">
        <f t="shared" si="9"/>
        <v>0</v>
      </c>
      <c r="Y9" s="22">
        <v>774</v>
      </c>
      <c r="Z9" s="21">
        <f t="shared" si="10"/>
        <v>0.26727719131038341</v>
      </c>
      <c r="AA9" s="35">
        <v>0</v>
      </c>
      <c r="AB9" s="21">
        <f t="shared" si="11"/>
        <v>0</v>
      </c>
      <c r="AC9" s="22">
        <v>0</v>
      </c>
      <c r="AD9" s="21">
        <f t="shared" si="12"/>
        <v>0</v>
      </c>
    </row>
    <row r="10" spans="1:30" s="18" customFormat="1" ht="14.1" customHeight="1">
      <c r="A10" s="49"/>
      <c r="B10" s="22">
        <v>90</v>
      </c>
      <c r="C10" s="22" t="s">
        <v>68</v>
      </c>
      <c r="D10" s="22">
        <v>1116</v>
      </c>
      <c r="E10" s="22">
        <v>5280</v>
      </c>
      <c r="F10" s="22">
        <v>75958</v>
      </c>
      <c r="G10" s="22">
        <v>0</v>
      </c>
      <c r="H10" s="22">
        <f t="shared" si="0"/>
        <v>75958</v>
      </c>
      <c r="I10" s="22">
        <f t="shared" si="1"/>
        <v>82354</v>
      </c>
      <c r="J10" s="22">
        <f t="shared" si="2"/>
        <v>82354</v>
      </c>
      <c r="K10" s="35">
        <v>0</v>
      </c>
      <c r="L10" s="21">
        <f t="shared" si="3"/>
        <v>0</v>
      </c>
      <c r="M10" s="22">
        <v>46784</v>
      </c>
      <c r="N10" s="21">
        <f t="shared" si="4"/>
        <v>56.808412463268333</v>
      </c>
      <c r="O10" s="22">
        <v>24</v>
      </c>
      <c r="P10" s="21">
        <f t="shared" si="5"/>
        <v>2.9142482453797022E-2</v>
      </c>
      <c r="Q10" s="22">
        <v>1304</v>
      </c>
      <c r="R10" s="21">
        <f t="shared" si="6"/>
        <v>1.5834082133229714</v>
      </c>
      <c r="S10" s="22">
        <v>27968</v>
      </c>
      <c r="T10" s="21">
        <f t="shared" si="7"/>
        <v>33.960706219491463</v>
      </c>
      <c r="U10" s="22">
        <v>0</v>
      </c>
      <c r="V10" s="21">
        <f t="shared" si="8"/>
        <v>0</v>
      </c>
      <c r="W10" s="22">
        <v>0</v>
      </c>
      <c r="X10" s="21">
        <f t="shared" si="9"/>
        <v>0</v>
      </c>
      <c r="Y10" s="22">
        <v>6037</v>
      </c>
      <c r="Z10" s="21">
        <f t="shared" si="10"/>
        <v>7.3305486072321928</v>
      </c>
      <c r="AA10" s="35">
        <v>177</v>
      </c>
      <c r="AB10" s="21">
        <f t="shared" si="11"/>
        <v>0.21492580809675302</v>
      </c>
      <c r="AC10" s="22">
        <v>60</v>
      </c>
      <c r="AD10" s="21">
        <f t="shared" si="12"/>
        <v>7.2856206134492549E-2</v>
      </c>
    </row>
    <row r="11" spans="1:30" s="18" customFormat="1" ht="14.1" customHeight="1">
      <c r="A11" s="49"/>
      <c r="B11" s="22">
        <v>50</v>
      </c>
      <c r="C11" s="22" t="s">
        <v>67</v>
      </c>
      <c r="D11" s="22">
        <v>2298</v>
      </c>
      <c r="E11" s="22">
        <v>1582</v>
      </c>
      <c r="F11" s="22">
        <v>30288</v>
      </c>
      <c r="G11" s="22">
        <v>59442</v>
      </c>
      <c r="H11" s="22">
        <f t="shared" si="0"/>
        <v>89730</v>
      </c>
      <c r="I11" s="22">
        <f t="shared" si="1"/>
        <v>93610</v>
      </c>
      <c r="J11" s="22">
        <f t="shared" si="2"/>
        <v>34168</v>
      </c>
      <c r="K11" s="35">
        <v>0</v>
      </c>
      <c r="L11" s="21">
        <f t="shared" si="3"/>
        <v>0</v>
      </c>
      <c r="M11" s="22">
        <v>73591</v>
      </c>
      <c r="N11" s="21">
        <f t="shared" si="4"/>
        <v>78.61446426663818</v>
      </c>
      <c r="O11" s="22">
        <v>980</v>
      </c>
      <c r="P11" s="21">
        <f t="shared" si="5"/>
        <v>1.0468966990706121</v>
      </c>
      <c r="Q11" s="22">
        <v>0</v>
      </c>
      <c r="R11" s="21">
        <f t="shared" si="6"/>
        <v>0</v>
      </c>
      <c r="S11" s="22">
        <v>9737</v>
      </c>
      <c r="T11" s="21">
        <f t="shared" si="7"/>
        <v>10.401666488623009</v>
      </c>
      <c r="U11" s="22">
        <v>0</v>
      </c>
      <c r="V11" s="21">
        <f t="shared" si="8"/>
        <v>0</v>
      </c>
      <c r="W11" s="22">
        <v>0</v>
      </c>
      <c r="X11" s="21">
        <f t="shared" si="9"/>
        <v>0</v>
      </c>
      <c r="Y11" s="22">
        <v>9302</v>
      </c>
      <c r="Z11" s="21">
        <f t="shared" si="10"/>
        <v>9.9369725456681977</v>
      </c>
      <c r="AA11" s="35">
        <v>0</v>
      </c>
      <c r="AB11" s="21">
        <f t="shared" si="11"/>
        <v>0</v>
      </c>
      <c r="AC11" s="22">
        <v>0</v>
      </c>
      <c r="AD11" s="21">
        <f t="shared" si="12"/>
        <v>0</v>
      </c>
    </row>
    <row r="12" spans="1:30" s="18" customFormat="1" ht="14.1" customHeight="1">
      <c r="A12" s="49"/>
      <c r="B12" s="22">
        <v>37</v>
      </c>
      <c r="C12" s="22" t="s">
        <v>66</v>
      </c>
      <c r="D12" s="22">
        <v>11887</v>
      </c>
      <c r="E12" s="22">
        <v>93274</v>
      </c>
      <c r="F12" s="22">
        <v>11254</v>
      </c>
      <c r="G12" s="22">
        <v>764012</v>
      </c>
      <c r="H12" s="22">
        <f t="shared" si="0"/>
        <v>775266</v>
      </c>
      <c r="I12" s="22">
        <f t="shared" si="1"/>
        <v>880427</v>
      </c>
      <c r="J12" s="22">
        <f t="shared" si="2"/>
        <v>116415</v>
      </c>
      <c r="K12" s="35">
        <v>1441</v>
      </c>
      <c r="L12" s="21">
        <f t="shared" si="3"/>
        <v>0.16367058256959408</v>
      </c>
      <c r="M12" s="22">
        <v>754688</v>
      </c>
      <c r="N12" s="21">
        <f t="shared" si="4"/>
        <v>85.718407091104652</v>
      </c>
      <c r="O12" s="22">
        <v>15180</v>
      </c>
      <c r="P12" s="21">
        <f t="shared" si="5"/>
        <v>1.7241633889010672</v>
      </c>
      <c r="Q12" s="22">
        <v>15483</v>
      </c>
      <c r="R12" s="21">
        <f t="shared" si="6"/>
        <v>1.7585785079285394</v>
      </c>
      <c r="S12" s="22">
        <v>59051</v>
      </c>
      <c r="T12" s="21">
        <f t="shared" si="7"/>
        <v>6.7070864478258843</v>
      </c>
      <c r="U12" s="22">
        <v>0</v>
      </c>
      <c r="V12" s="21">
        <f t="shared" si="8"/>
        <v>0</v>
      </c>
      <c r="W12" s="22">
        <v>0</v>
      </c>
      <c r="X12" s="21">
        <f t="shared" si="9"/>
        <v>0</v>
      </c>
      <c r="Y12" s="22">
        <v>30458</v>
      </c>
      <c r="Z12" s="21">
        <f t="shared" si="10"/>
        <v>3.459457740391878</v>
      </c>
      <c r="AA12" s="35">
        <v>2151</v>
      </c>
      <c r="AB12" s="21">
        <f t="shared" si="11"/>
        <v>0.24431327071977577</v>
      </c>
      <c r="AC12" s="22">
        <v>1975</v>
      </c>
      <c r="AD12" s="21">
        <f t="shared" si="12"/>
        <v>0.22432297055860395</v>
      </c>
    </row>
    <row r="13" spans="1:30" s="18" customFormat="1" ht="14.1" customHeight="1" thickBot="1">
      <c r="A13" s="49"/>
      <c r="B13" s="20">
        <v>86</v>
      </c>
      <c r="C13" s="20" t="s">
        <v>65</v>
      </c>
      <c r="D13" s="20">
        <v>2185</v>
      </c>
      <c r="E13" s="20">
        <v>980</v>
      </c>
      <c r="F13" s="20">
        <v>0</v>
      </c>
      <c r="G13" s="20">
        <v>37479</v>
      </c>
      <c r="H13" s="20">
        <f t="shared" si="0"/>
        <v>37479</v>
      </c>
      <c r="I13" s="20">
        <f t="shared" si="1"/>
        <v>40644</v>
      </c>
      <c r="J13" s="20">
        <f t="shared" si="2"/>
        <v>3165</v>
      </c>
      <c r="K13" s="36">
        <v>0</v>
      </c>
      <c r="L13" s="19">
        <f t="shared" si="3"/>
        <v>0</v>
      </c>
      <c r="M13" s="20">
        <v>1915</v>
      </c>
      <c r="N13" s="19">
        <f t="shared" si="4"/>
        <v>4.7116425548666472</v>
      </c>
      <c r="O13" s="20">
        <v>17232</v>
      </c>
      <c r="P13" s="19">
        <f t="shared" si="5"/>
        <v>42.397401830528494</v>
      </c>
      <c r="Q13" s="20">
        <v>0</v>
      </c>
      <c r="R13" s="19">
        <f t="shared" si="6"/>
        <v>0</v>
      </c>
      <c r="S13" s="20">
        <v>0</v>
      </c>
      <c r="T13" s="19">
        <f t="shared" si="7"/>
        <v>0</v>
      </c>
      <c r="U13" s="20">
        <v>0</v>
      </c>
      <c r="V13" s="19">
        <f t="shared" si="8"/>
        <v>0</v>
      </c>
      <c r="W13" s="20">
        <v>0</v>
      </c>
      <c r="X13" s="19">
        <f t="shared" si="9"/>
        <v>0</v>
      </c>
      <c r="Y13" s="20">
        <v>21497</v>
      </c>
      <c r="Z13" s="19">
        <f t="shared" si="10"/>
        <v>52.890955614604863</v>
      </c>
      <c r="AA13" s="27">
        <v>0</v>
      </c>
      <c r="AB13" s="19">
        <f t="shared" si="11"/>
        <v>0</v>
      </c>
      <c r="AC13" s="20">
        <v>0</v>
      </c>
      <c r="AD13" s="19">
        <f t="shared" si="12"/>
        <v>0</v>
      </c>
    </row>
    <row r="14" spans="1:30" s="3" customFormat="1" ht="14.1" customHeight="1" thickTop="1">
      <c r="A14" s="49"/>
      <c r="B14" s="17"/>
      <c r="C14" s="16" t="s">
        <v>0</v>
      </c>
      <c r="D14" s="15">
        <f t="shared" ref="D14:AC14" si="13">+SUM(D7:D13)</f>
        <v>46506</v>
      </c>
      <c r="E14" s="15">
        <f t="shared" si="13"/>
        <v>152237</v>
      </c>
      <c r="F14" s="15">
        <f t="shared" si="13"/>
        <v>181624</v>
      </c>
      <c r="G14" s="15">
        <f t="shared" si="13"/>
        <v>1631777</v>
      </c>
      <c r="H14" s="15">
        <f t="shared" si="13"/>
        <v>1813401</v>
      </c>
      <c r="I14" s="15">
        <f t="shared" si="13"/>
        <v>2012144</v>
      </c>
      <c r="J14" s="15">
        <f t="shared" si="13"/>
        <v>380367</v>
      </c>
      <c r="K14" s="15">
        <f t="shared" si="13"/>
        <v>41926</v>
      </c>
      <c r="L14" s="14">
        <f t="shared" si="3"/>
        <v>2.0836480888047775</v>
      </c>
      <c r="M14" s="15">
        <f t="shared" si="13"/>
        <v>1303796</v>
      </c>
      <c r="N14" s="14">
        <f t="shared" si="4"/>
        <v>64.796356523191179</v>
      </c>
      <c r="O14" s="15">
        <f t="shared" si="13"/>
        <v>94120</v>
      </c>
      <c r="P14" s="14">
        <f t="shared" si="5"/>
        <v>4.6775976272075956</v>
      </c>
      <c r="Q14" s="15">
        <f t="shared" si="13"/>
        <v>23689</v>
      </c>
      <c r="R14" s="14">
        <f t="shared" si="6"/>
        <v>1.1773014257428893</v>
      </c>
      <c r="S14" s="15">
        <f t="shared" si="13"/>
        <v>430127</v>
      </c>
      <c r="T14" s="14">
        <f t="shared" si="7"/>
        <v>21.376551578813444</v>
      </c>
      <c r="U14" s="15">
        <f t="shared" si="13"/>
        <v>0</v>
      </c>
      <c r="V14" s="14">
        <f t="shared" si="8"/>
        <v>0</v>
      </c>
      <c r="W14" s="15">
        <f t="shared" si="13"/>
        <v>0</v>
      </c>
      <c r="X14" s="14">
        <f t="shared" si="9"/>
        <v>0</v>
      </c>
      <c r="Y14" s="15">
        <f t="shared" si="13"/>
        <v>112127</v>
      </c>
      <c r="Z14" s="14">
        <f t="shared" si="10"/>
        <v>5.5725136968328304</v>
      </c>
      <c r="AA14" s="15">
        <f t="shared" si="13"/>
        <v>3551</v>
      </c>
      <c r="AB14" s="14">
        <f t="shared" si="11"/>
        <v>0.17647842301545019</v>
      </c>
      <c r="AC14" s="15">
        <f t="shared" si="13"/>
        <v>2808</v>
      </c>
      <c r="AD14" s="14">
        <f t="shared" si="12"/>
        <v>0.1395526363918288</v>
      </c>
    </row>
    <row r="15" spans="1:30" s="3" customFormat="1" ht="14.1" customHeight="1">
      <c r="A15" s="49"/>
      <c r="B15" s="13"/>
      <c r="C15" s="12"/>
      <c r="D15" s="11"/>
      <c r="E15" s="11"/>
      <c r="F15" s="11"/>
      <c r="G15" s="11"/>
      <c r="H15" s="11"/>
      <c r="I15" s="11"/>
      <c r="J15" s="11"/>
      <c r="K15" s="11"/>
      <c r="L15" s="10"/>
      <c r="M15" s="11"/>
      <c r="N15" s="10"/>
      <c r="O15" s="11"/>
      <c r="P15" s="10"/>
      <c r="Q15" s="11"/>
      <c r="R15" s="10"/>
      <c r="S15" s="11"/>
      <c r="T15" s="10"/>
      <c r="U15" s="11"/>
      <c r="V15" s="10"/>
      <c r="W15" s="11"/>
      <c r="X15" s="10"/>
      <c r="Y15" s="11"/>
      <c r="Z15" s="10"/>
      <c r="AA15" s="11"/>
      <c r="AB15" s="10"/>
      <c r="AC15" s="11"/>
      <c r="AD15" s="10"/>
    </row>
    <row r="16" spans="1:30" s="18" customFormat="1" ht="14.1" customHeight="1">
      <c r="A16" s="49" t="s">
        <v>64</v>
      </c>
      <c r="B16" s="24">
        <v>3</v>
      </c>
      <c r="C16" s="24" t="s">
        <v>63</v>
      </c>
      <c r="D16" s="24">
        <v>24891</v>
      </c>
      <c r="E16" s="24">
        <v>28080</v>
      </c>
      <c r="F16" s="24">
        <v>0</v>
      </c>
      <c r="G16" s="24">
        <v>533515</v>
      </c>
      <c r="H16" s="24">
        <f>F16+G16</f>
        <v>533515</v>
      </c>
      <c r="I16" s="24">
        <f>D16+E16+H16</f>
        <v>586486</v>
      </c>
      <c r="J16" s="24">
        <f>D16+E16+F16</f>
        <v>52971</v>
      </c>
      <c r="K16" s="24">
        <v>3028</v>
      </c>
      <c r="L16" s="23">
        <f>K16/$I16*100</f>
        <v>0.51629535913900759</v>
      </c>
      <c r="M16" s="24">
        <v>508426</v>
      </c>
      <c r="N16" s="23">
        <f>M16/$I16*100</f>
        <v>86.690219374375516</v>
      </c>
      <c r="O16" s="24">
        <v>27099</v>
      </c>
      <c r="P16" s="23">
        <f>O16/$I16*100</f>
        <v>4.6205706530079143</v>
      </c>
      <c r="Q16" s="32">
        <v>0</v>
      </c>
      <c r="R16" s="23">
        <f>Q16/$I16*100</f>
        <v>0</v>
      </c>
      <c r="S16" s="24">
        <v>35204</v>
      </c>
      <c r="T16" s="23">
        <f>S16/$I16*100</f>
        <v>6.0025303246795323</v>
      </c>
      <c r="U16" s="24">
        <v>0</v>
      </c>
      <c r="V16" s="23">
        <f>U16/$I16*100</f>
        <v>0</v>
      </c>
      <c r="W16" s="24">
        <v>0</v>
      </c>
      <c r="X16" s="23">
        <f>W16/$I16*100</f>
        <v>0</v>
      </c>
      <c r="Y16" s="24">
        <v>12387</v>
      </c>
      <c r="Z16" s="23">
        <f>Y16/$I16*100</f>
        <v>2.1120708763721558</v>
      </c>
      <c r="AA16" s="27">
        <v>342</v>
      </c>
      <c r="AB16" s="23">
        <f>AA16/$I16*100</f>
        <v>5.8313412425872062E-2</v>
      </c>
      <c r="AC16" s="24">
        <v>0</v>
      </c>
      <c r="AD16" s="23">
        <f>AC16/$I16*100</f>
        <v>0</v>
      </c>
    </row>
    <row r="17" spans="1:30" s="18" customFormat="1" ht="14.1" customHeight="1">
      <c r="A17" s="49"/>
      <c r="B17" s="22">
        <v>44</v>
      </c>
      <c r="C17" s="22" t="s">
        <v>62</v>
      </c>
      <c r="D17" s="22">
        <v>395</v>
      </c>
      <c r="E17" s="22">
        <v>10178</v>
      </c>
      <c r="F17" s="22">
        <v>0</v>
      </c>
      <c r="G17" s="22">
        <v>165645</v>
      </c>
      <c r="H17" s="22">
        <f>F17+G17</f>
        <v>165645</v>
      </c>
      <c r="I17" s="22">
        <f>D17+E17+H17</f>
        <v>176218</v>
      </c>
      <c r="J17" s="22">
        <f>D17+E17+F17</f>
        <v>10573</v>
      </c>
      <c r="K17" s="22">
        <v>0</v>
      </c>
      <c r="L17" s="21">
        <f>K17/$I17*100</f>
        <v>0</v>
      </c>
      <c r="M17" s="22">
        <v>111467</v>
      </c>
      <c r="N17" s="21">
        <f>M17/$I17*100</f>
        <v>63.255172570339013</v>
      </c>
      <c r="O17" s="22">
        <v>1478</v>
      </c>
      <c r="P17" s="21">
        <f>O17/$I17*100</f>
        <v>0.83873384103780535</v>
      </c>
      <c r="Q17" s="33">
        <v>536</v>
      </c>
      <c r="R17" s="21">
        <f>Q17/$I17*100</f>
        <v>0.30416870013279007</v>
      </c>
      <c r="S17" s="22">
        <v>50851</v>
      </c>
      <c r="T17" s="21">
        <f>S17/$I17*100</f>
        <v>28.856870467262141</v>
      </c>
      <c r="U17" s="22">
        <v>0</v>
      </c>
      <c r="V17" s="21">
        <f>U17/$I17*100</f>
        <v>0</v>
      </c>
      <c r="W17" s="22">
        <v>0</v>
      </c>
      <c r="X17" s="21">
        <f>W17/$I17*100</f>
        <v>0</v>
      </c>
      <c r="Y17" s="22">
        <v>11638</v>
      </c>
      <c r="Z17" s="21">
        <f>Y17/$I17*100</f>
        <v>6.6043196495250198</v>
      </c>
      <c r="AA17" s="35">
        <v>248</v>
      </c>
      <c r="AB17" s="21">
        <f>AA17/$I17*100</f>
        <v>0.14073477170323123</v>
      </c>
      <c r="AC17" s="22">
        <v>0</v>
      </c>
      <c r="AD17" s="21">
        <f>AC17/$I17*100</f>
        <v>0</v>
      </c>
    </row>
    <row r="18" spans="1:30" s="18" customFormat="1" ht="14.1" customHeight="1">
      <c r="A18" s="49"/>
      <c r="B18" s="22">
        <v>67</v>
      </c>
      <c r="C18" s="22" t="s">
        <v>100</v>
      </c>
      <c r="D18" s="22">
        <v>8763</v>
      </c>
      <c r="E18" s="22">
        <v>17668</v>
      </c>
      <c r="F18" s="22">
        <v>0</v>
      </c>
      <c r="G18" s="22">
        <v>155126</v>
      </c>
      <c r="H18" s="22">
        <f>F18+G18</f>
        <v>155126</v>
      </c>
      <c r="I18" s="22">
        <f>D18+E18+H18</f>
        <v>181557</v>
      </c>
      <c r="J18" s="22">
        <f>D18+E18+F18</f>
        <v>26431</v>
      </c>
      <c r="K18" s="22">
        <v>0</v>
      </c>
      <c r="L18" s="21">
        <f>K18/$I18*100</f>
        <v>0</v>
      </c>
      <c r="M18" s="22">
        <v>159568</v>
      </c>
      <c r="N18" s="21">
        <f>M18/$I18*100</f>
        <v>87.888652048667922</v>
      </c>
      <c r="O18" s="22">
        <v>7852</v>
      </c>
      <c r="P18" s="21">
        <f>O18/$I18*100</f>
        <v>4.324812593290261</v>
      </c>
      <c r="Q18" s="33">
        <v>966</v>
      </c>
      <c r="R18" s="21">
        <f>Q18/$I18*100</f>
        <v>0.53206431038186364</v>
      </c>
      <c r="S18" s="22">
        <v>6714</v>
      </c>
      <c r="T18" s="21">
        <f>S18/$I18*100</f>
        <v>3.6980121945174242</v>
      </c>
      <c r="U18" s="22">
        <v>0</v>
      </c>
      <c r="V18" s="21">
        <f>U18/$I18*100</f>
        <v>0</v>
      </c>
      <c r="W18" s="22">
        <v>0</v>
      </c>
      <c r="X18" s="21">
        <f>W18/$I18*100</f>
        <v>0</v>
      </c>
      <c r="Y18" s="22">
        <v>6457</v>
      </c>
      <c r="Z18" s="21">
        <f>Y18/$I18*100</f>
        <v>3.556458853142539</v>
      </c>
      <c r="AA18" s="35">
        <v>0</v>
      </c>
      <c r="AB18" s="21">
        <f>AA18/$I18*100</f>
        <v>0</v>
      </c>
      <c r="AC18" s="22">
        <v>0</v>
      </c>
      <c r="AD18" s="21">
        <f>AC18/$I18*100</f>
        <v>0</v>
      </c>
    </row>
    <row r="19" spans="1:30" s="18" customFormat="1" ht="14.1" customHeight="1" thickBot="1">
      <c r="A19" s="49"/>
      <c r="B19" s="20">
        <v>53</v>
      </c>
      <c r="C19" s="20" t="s">
        <v>61</v>
      </c>
      <c r="D19" s="20">
        <v>15940</v>
      </c>
      <c r="E19" s="20">
        <v>36251</v>
      </c>
      <c r="F19" s="20">
        <v>3014</v>
      </c>
      <c r="G19" s="20">
        <v>298742</v>
      </c>
      <c r="H19" s="20">
        <f>F19+G19</f>
        <v>301756</v>
      </c>
      <c r="I19" s="20">
        <f>D19+E19+H19</f>
        <v>353947</v>
      </c>
      <c r="J19" s="20">
        <f>D19+E19+F19</f>
        <v>55205</v>
      </c>
      <c r="K19" s="20">
        <v>1890</v>
      </c>
      <c r="L19" s="19">
        <f>K19/$I19*100</f>
        <v>0.53397825098107909</v>
      </c>
      <c r="M19" s="20">
        <v>232347</v>
      </c>
      <c r="N19" s="19">
        <f>M19/$I19*100</f>
        <v>65.644573905132688</v>
      </c>
      <c r="O19" s="20">
        <v>6361</v>
      </c>
      <c r="P19" s="19">
        <f>O19/$I19*100</f>
        <v>1.7971617219527218</v>
      </c>
      <c r="Q19" s="34">
        <v>2126</v>
      </c>
      <c r="R19" s="19">
        <f>Q19/$I19*100</f>
        <v>0.6006549003099334</v>
      </c>
      <c r="S19" s="20">
        <v>71784</v>
      </c>
      <c r="T19" s="19">
        <f>S19/$I19*100</f>
        <v>20.281002522976603</v>
      </c>
      <c r="U19" s="20">
        <v>0</v>
      </c>
      <c r="V19" s="19">
        <f>U19/$I19*100</f>
        <v>0</v>
      </c>
      <c r="W19" s="20">
        <v>22</v>
      </c>
      <c r="X19" s="19">
        <f>W19/$I19*100</f>
        <v>6.2156198526898089E-3</v>
      </c>
      <c r="Y19" s="20">
        <v>34672</v>
      </c>
      <c r="Z19" s="19">
        <f>Y19/$I19*100</f>
        <v>9.7958168878391394</v>
      </c>
      <c r="AA19" s="27">
        <v>971</v>
      </c>
      <c r="AB19" s="19">
        <f>AA19/$I19*100</f>
        <v>0.27433485804371838</v>
      </c>
      <c r="AC19" s="20">
        <v>3774</v>
      </c>
      <c r="AD19" s="19">
        <f>AC19/$I19*100</f>
        <v>1.0662613329114246</v>
      </c>
    </row>
    <row r="20" spans="1:30" s="3" customFormat="1" ht="14.1" customHeight="1" thickTop="1">
      <c r="A20" s="49"/>
      <c r="B20" s="17"/>
      <c r="C20" s="16" t="s">
        <v>0</v>
      </c>
      <c r="D20" s="15">
        <f t="shared" ref="D20:K20" si="14">+SUM(D16:D19)</f>
        <v>49989</v>
      </c>
      <c r="E20" s="15">
        <f t="shared" si="14"/>
        <v>92177</v>
      </c>
      <c r="F20" s="15">
        <f t="shared" si="14"/>
        <v>3014</v>
      </c>
      <c r="G20" s="15">
        <f t="shared" si="14"/>
        <v>1153028</v>
      </c>
      <c r="H20" s="15">
        <f t="shared" si="14"/>
        <v>1156042</v>
      </c>
      <c r="I20" s="15">
        <f t="shared" si="14"/>
        <v>1298208</v>
      </c>
      <c r="J20" s="15">
        <f t="shared" si="14"/>
        <v>145180</v>
      </c>
      <c r="K20" s="15">
        <f t="shared" si="14"/>
        <v>4918</v>
      </c>
      <c r="L20" s="14">
        <f>K20/$I20*100</f>
        <v>0.37882989474722079</v>
      </c>
      <c r="M20" s="15">
        <v>1011808</v>
      </c>
      <c r="N20" s="14">
        <f>M20/$I20*100</f>
        <v>77.938820281495722</v>
      </c>
      <c r="O20" s="15">
        <f t="shared" ref="O20" si="15">+SUM(O16:O19)</f>
        <v>42790</v>
      </c>
      <c r="P20" s="14">
        <f>O20/$I20*100</f>
        <v>3.2960819837807196</v>
      </c>
      <c r="Q20" s="15">
        <f t="shared" ref="Q20" si="16">+SUM(Q16:Q19)</f>
        <v>3628</v>
      </c>
      <c r="R20" s="14">
        <f>Q20/$I20*100</f>
        <v>0.27946215090339915</v>
      </c>
      <c r="S20" s="15">
        <f t="shared" ref="S20" si="17">+SUM(S16:S19)</f>
        <v>164553</v>
      </c>
      <c r="T20" s="14">
        <f>S20/$I20*100</f>
        <v>12.675395622273165</v>
      </c>
      <c r="U20" s="15">
        <f t="shared" ref="U20" si="18">+SUM(U16:U19)</f>
        <v>0</v>
      </c>
      <c r="V20" s="14">
        <f>U20/$I20*100</f>
        <v>0</v>
      </c>
      <c r="W20" s="15">
        <f t="shared" ref="W20" si="19">+SUM(W16:W19)</f>
        <v>22</v>
      </c>
      <c r="X20" s="14">
        <f>W20/$I20*100</f>
        <v>1.694643693460524E-3</v>
      </c>
      <c r="Y20" s="15">
        <f t="shared" ref="Y20" si="20">+SUM(Y16:Y19)</f>
        <v>65154</v>
      </c>
      <c r="Z20" s="14">
        <f>Y20/$I20*100</f>
        <v>5.0187643274421356</v>
      </c>
      <c r="AA20" s="15">
        <f t="shared" ref="AA20" si="21">+SUM(AA16:AA19)</f>
        <v>1561</v>
      </c>
      <c r="AB20" s="14">
        <f>AA20/$I20*100</f>
        <v>0.12024267297690355</v>
      </c>
      <c r="AC20" s="15">
        <f t="shared" ref="AC20" si="22">+SUM(AC16:AC19)</f>
        <v>3774</v>
      </c>
      <c r="AD20" s="14">
        <f>AC20/$I20*100</f>
        <v>0.29070842268727354</v>
      </c>
    </row>
    <row r="21" spans="1:30" s="3" customFormat="1" ht="14.1" customHeight="1">
      <c r="A21" s="49"/>
      <c r="B21" s="13"/>
      <c r="C21" s="12"/>
      <c r="D21" s="11"/>
      <c r="E21" s="11"/>
      <c r="F21" s="11"/>
      <c r="G21" s="11"/>
      <c r="H21" s="11"/>
      <c r="I21" s="11"/>
      <c r="J21" s="11"/>
      <c r="K21" s="11"/>
      <c r="L21" s="10"/>
      <c r="M21" s="11"/>
      <c r="N21" s="10"/>
      <c r="O21" s="11"/>
      <c r="P21" s="10"/>
      <c r="Q21" s="11"/>
      <c r="R21" s="10"/>
      <c r="S21" s="11"/>
      <c r="T21" s="10"/>
      <c r="U21" s="11"/>
      <c r="V21" s="10"/>
      <c r="W21" s="11"/>
      <c r="X21" s="10"/>
      <c r="Y21" s="11"/>
      <c r="Z21" s="10"/>
      <c r="AA21" s="11"/>
      <c r="AB21" s="10"/>
      <c r="AC21" s="11"/>
      <c r="AD21" s="10"/>
    </row>
    <row r="22" spans="1:30" s="18" customFormat="1" ht="14.1" customHeight="1">
      <c r="A22" s="49" t="s">
        <v>60</v>
      </c>
      <c r="B22" s="24">
        <v>14</v>
      </c>
      <c r="C22" s="24" t="s">
        <v>59</v>
      </c>
      <c r="D22" s="24">
        <v>273</v>
      </c>
      <c r="E22" s="24">
        <v>19921</v>
      </c>
      <c r="F22" s="24">
        <v>346</v>
      </c>
      <c r="G22" s="24">
        <v>325592</v>
      </c>
      <c r="H22" s="24">
        <f t="shared" ref="H22:H34" si="23">F22+G22</f>
        <v>325938</v>
      </c>
      <c r="I22" s="24">
        <f t="shared" ref="I22:I34" si="24">D22+E22+H22</f>
        <v>346132</v>
      </c>
      <c r="J22" s="24">
        <f t="shared" ref="J22:J34" si="25">D22+E22+F22</f>
        <v>20540</v>
      </c>
      <c r="K22" s="24">
        <v>2890</v>
      </c>
      <c r="L22" s="23">
        <f t="shared" ref="L22:L35" si="26">K22/$I22*100</f>
        <v>0.83494158297990362</v>
      </c>
      <c r="M22" s="24">
        <v>142504</v>
      </c>
      <c r="N22" s="23">
        <f t="shared" ref="N22:N35" si="27">M22/$I22*100</f>
        <v>41.170420533206986</v>
      </c>
      <c r="O22" s="24">
        <v>2681</v>
      </c>
      <c r="P22" s="23">
        <f t="shared" ref="P22:P35" si="28">O22/$I22*100</f>
        <v>0.77455999445298329</v>
      </c>
      <c r="Q22" s="24">
        <v>0</v>
      </c>
      <c r="R22" s="23">
        <f t="shared" ref="R22:R35" si="29">Q22/$I22*100</f>
        <v>0</v>
      </c>
      <c r="S22" s="24">
        <v>180399</v>
      </c>
      <c r="T22" s="23">
        <f t="shared" ref="T22:T35" si="30">S22/$I22*100</f>
        <v>52.11855592664071</v>
      </c>
      <c r="U22" s="24">
        <v>0</v>
      </c>
      <c r="V22" s="23">
        <f t="shared" ref="V22:V35" si="31">U22/$I22*100</f>
        <v>0</v>
      </c>
      <c r="W22" s="24">
        <v>0</v>
      </c>
      <c r="X22" s="23">
        <f t="shared" ref="X22:X35" si="32">W22/$I22*100</f>
        <v>0</v>
      </c>
      <c r="Y22" s="24">
        <v>16003</v>
      </c>
      <c r="Z22" s="23">
        <f t="shared" ref="Z22:Z35" si="33">Y22/$I22*100</f>
        <v>4.6233806755804148</v>
      </c>
      <c r="AA22" s="24">
        <v>819</v>
      </c>
      <c r="AB22" s="23">
        <f t="shared" ref="AB22:AB35" si="34">AA22/$I22*100</f>
        <v>0.23661493303132908</v>
      </c>
      <c r="AC22" s="24">
        <v>836</v>
      </c>
      <c r="AD22" s="23">
        <f t="shared" ref="AD22:AD35" si="35">AC22/$I22*100</f>
        <v>0.24152635410768147</v>
      </c>
    </row>
    <row r="23" spans="1:30" s="18" customFormat="1" ht="14.1" customHeight="1">
      <c r="A23" s="49"/>
      <c r="B23" s="22">
        <v>5</v>
      </c>
      <c r="C23" s="22" t="s">
        <v>58</v>
      </c>
      <c r="D23" s="22">
        <v>6785</v>
      </c>
      <c r="E23" s="22">
        <v>25161</v>
      </c>
      <c r="F23" s="22">
        <v>0</v>
      </c>
      <c r="G23" s="22">
        <v>345062</v>
      </c>
      <c r="H23" s="22">
        <f t="shared" si="23"/>
        <v>345062</v>
      </c>
      <c r="I23" s="22">
        <f t="shared" si="24"/>
        <v>377008</v>
      </c>
      <c r="J23" s="22">
        <f t="shared" si="25"/>
        <v>31946</v>
      </c>
      <c r="K23" s="22">
        <v>26774</v>
      </c>
      <c r="L23" s="21">
        <f t="shared" si="26"/>
        <v>7.1017060645927943</v>
      </c>
      <c r="M23" s="22">
        <v>270293</v>
      </c>
      <c r="N23" s="21">
        <f t="shared" si="27"/>
        <v>71.694234605101215</v>
      </c>
      <c r="O23" s="22">
        <v>36889</v>
      </c>
      <c r="P23" s="21">
        <f t="shared" si="28"/>
        <v>9.7846730042863825</v>
      </c>
      <c r="Q23" s="22">
        <v>519</v>
      </c>
      <c r="R23" s="21">
        <f t="shared" si="29"/>
        <v>0.13766286126554345</v>
      </c>
      <c r="S23" s="22">
        <v>2209</v>
      </c>
      <c r="T23" s="21">
        <f t="shared" si="30"/>
        <v>0.58592921105122442</v>
      </c>
      <c r="U23" s="22">
        <v>0</v>
      </c>
      <c r="V23" s="21">
        <f t="shared" si="31"/>
        <v>0</v>
      </c>
      <c r="W23" s="22">
        <v>0</v>
      </c>
      <c r="X23" s="21">
        <f t="shared" si="32"/>
        <v>0</v>
      </c>
      <c r="Y23" s="22">
        <v>39717</v>
      </c>
      <c r="Z23" s="21">
        <f t="shared" si="33"/>
        <v>10.534789712685141</v>
      </c>
      <c r="AA23" s="22">
        <v>607</v>
      </c>
      <c r="AB23" s="21">
        <f t="shared" si="34"/>
        <v>0.16100454101769723</v>
      </c>
      <c r="AC23" s="22">
        <v>0</v>
      </c>
      <c r="AD23" s="21">
        <f t="shared" si="35"/>
        <v>0</v>
      </c>
    </row>
    <row r="24" spans="1:30" s="18" customFormat="1" ht="14.1" customHeight="1">
      <c r="A24" s="49"/>
      <c r="B24" s="22">
        <v>45</v>
      </c>
      <c r="C24" s="22" t="s">
        <v>57</v>
      </c>
      <c r="D24" s="22">
        <v>32541</v>
      </c>
      <c r="E24" s="22">
        <v>29454</v>
      </c>
      <c r="F24" s="22">
        <v>32957</v>
      </c>
      <c r="G24" s="22">
        <v>541095</v>
      </c>
      <c r="H24" s="22">
        <f t="shared" si="23"/>
        <v>574052</v>
      </c>
      <c r="I24" s="22">
        <f t="shared" si="24"/>
        <v>636047</v>
      </c>
      <c r="J24" s="22">
        <f t="shared" si="25"/>
        <v>94952</v>
      </c>
      <c r="K24" s="22">
        <v>4132</v>
      </c>
      <c r="L24" s="21">
        <f t="shared" si="26"/>
        <v>0.64963752678654252</v>
      </c>
      <c r="M24" s="22">
        <v>437003</v>
      </c>
      <c r="N24" s="21">
        <f t="shared" si="27"/>
        <v>68.706086185454851</v>
      </c>
      <c r="O24" s="22">
        <v>8719</v>
      </c>
      <c r="P24" s="21">
        <f t="shared" si="28"/>
        <v>1.3708106476408191</v>
      </c>
      <c r="Q24" s="22">
        <v>6822</v>
      </c>
      <c r="R24" s="21">
        <f t="shared" si="29"/>
        <v>1.0725622477584205</v>
      </c>
      <c r="S24" s="22">
        <v>160549</v>
      </c>
      <c r="T24" s="21">
        <f t="shared" si="30"/>
        <v>25.241688114243129</v>
      </c>
      <c r="U24" s="22">
        <v>0</v>
      </c>
      <c r="V24" s="21">
        <f t="shared" si="31"/>
        <v>0</v>
      </c>
      <c r="W24" s="22">
        <v>0</v>
      </c>
      <c r="X24" s="21">
        <f t="shared" si="32"/>
        <v>0</v>
      </c>
      <c r="Y24" s="22">
        <v>16184</v>
      </c>
      <c r="Z24" s="21">
        <f t="shared" si="33"/>
        <v>2.5444660536092458</v>
      </c>
      <c r="AA24" s="22">
        <v>646</v>
      </c>
      <c r="AB24" s="21">
        <f t="shared" si="34"/>
        <v>0.10156482146759596</v>
      </c>
      <c r="AC24" s="22">
        <v>1992</v>
      </c>
      <c r="AD24" s="21">
        <f t="shared" si="35"/>
        <v>0.31318440303939804</v>
      </c>
    </row>
    <row r="25" spans="1:30" s="18" customFormat="1" ht="14.1" customHeight="1">
      <c r="A25" s="49"/>
      <c r="B25" s="22">
        <v>55</v>
      </c>
      <c r="C25" s="22" t="s">
        <v>56</v>
      </c>
      <c r="D25" s="22">
        <v>2503</v>
      </c>
      <c r="E25" s="22">
        <v>2679</v>
      </c>
      <c r="F25" s="22">
        <v>2910</v>
      </c>
      <c r="G25" s="22">
        <v>27880</v>
      </c>
      <c r="H25" s="22">
        <f t="shared" si="23"/>
        <v>30790</v>
      </c>
      <c r="I25" s="22">
        <f t="shared" si="24"/>
        <v>35972</v>
      </c>
      <c r="J25" s="22">
        <f t="shared" si="25"/>
        <v>8092</v>
      </c>
      <c r="K25" s="22">
        <v>328</v>
      </c>
      <c r="L25" s="21">
        <f t="shared" si="26"/>
        <v>0.91182030468141884</v>
      </c>
      <c r="M25" s="22">
        <v>13490</v>
      </c>
      <c r="N25" s="21">
        <f t="shared" si="27"/>
        <v>37.50138996997665</v>
      </c>
      <c r="O25" s="22">
        <v>1522</v>
      </c>
      <c r="P25" s="21">
        <f t="shared" si="28"/>
        <v>4.2310686089180471</v>
      </c>
      <c r="Q25" s="22">
        <v>7162</v>
      </c>
      <c r="R25" s="21">
        <f t="shared" si="29"/>
        <v>19.909929945513177</v>
      </c>
      <c r="S25" s="22">
        <v>12163</v>
      </c>
      <c r="T25" s="21">
        <f t="shared" si="30"/>
        <v>33.812409651951519</v>
      </c>
      <c r="U25" s="22">
        <v>0</v>
      </c>
      <c r="V25" s="21">
        <f t="shared" si="31"/>
        <v>0</v>
      </c>
      <c r="W25" s="22">
        <v>0</v>
      </c>
      <c r="X25" s="21">
        <f t="shared" si="32"/>
        <v>0</v>
      </c>
      <c r="Y25" s="22">
        <v>472</v>
      </c>
      <c r="Z25" s="21">
        <f t="shared" si="33"/>
        <v>1.3121316579561881</v>
      </c>
      <c r="AA25" s="22">
        <v>7</v>
      </c>
      <c r="AB25" s="21">
        <f t="shared" si="34"/>
        <v>1.9459579673079062E-2</v>
      </c>
      <c r="AC25" s="22">
        <v>828</v>
      </c>
      <c r="AD25" s="21">
        <f t="shared" si="35"/>
        <v>2.3017902813299234</v>
      </c>
    </row>
    <row r="26" spans="1:30" s="18" customFormat="1" ht="14.1" customHeight="1">
      <c r="A26" s="49"/>
      <c r="B26" s="22">
        <v>65</v>
      </c>
      <c r="C26" s="22" t="s">
        <v>55</v>
      </c>
      <c r="D26" s="22">
        <v>745</v>
      </c>
      <c r="E26" s="22">
        <v>775</v>
      </c>
      <c r="F26" s="22">
        <v>3020</v>
      </c>
      <c r="G26" s="22">
        <v>15480</v>
      </c>
      <c r="H26" s="22">
        <f t="shared" si="23"/>
        <v>18500</v>
      </c>
      <c r="I26" s="22">
        <f t="shared" si="24"/>
        <v>20020</v>
      </c>
      <c r="J26" s="22">
        <f t="shared" si="25"/>
        <v>4540</v>
      </c>
      <c r="K26" s="22">
        <v>62</v>
      </c>
      <c r="L26" s="21">
        <f t="shared" si="26"/>
        <v>0.3096903096903097</v>
      </c>
      <c r="M26" s="22">
        <v>6034</v>
      </c>
      <c r="N26" s="21">
        <f t="shared" si="27"/>
        <v>30.13986013986014</v>
      </c>
      <c r="O26" s="22">
        <v>235</v>
      </c>
      <c r="P26" s="21">
        <f t="shared" si="28"/>
        <v>1.1738261738261737</v>
      </c>
      <c r="Q26" s="22">
        <v>7550</v>
      </c>
      <c r="R26" s="21">
        <f t="shared" si="29"/>
        <v>37.712287712287711</v>
      </c>
      <c r="S26" s="22">
        <v>5071</v>
      </c>
      <c r="T26" s="21">
        <f t="shared" si="30"/>
        <v>25.329670329670328</v>
      </c>
      <c r="U26" s="22">
        <v>0</v>
      </c>
      <c r="V26" s="21">
        <f t="shared" si="31"/>
        <v>0</v>
      </c>
      <c r="W26" s="22">
        <v>0</v>
      </c>
      <c r="X26" s="21">
        <f t="shared" si="32"/>
        <v>0</v>
      </c>
      <c r="Y26" s="22">
        <v>3</v>
      </c>
      <c r="Z26" s="21">
        <f t="shared" si="33"/>
        <v>1.4985014985014984E-2</v>
      </c>
      <c r="AA26" s="22">
        <v>0</v>
      </c>
      <c r="AB26" s="21">
        <f t="shared" si="34"/>
        <v>0</v>
      </c>
      <c r="AC26" s="22">
        <v>1065</v>
      </c>
      <c r="AD26" s="21">
        <f t="shared" si="35"/>
        <v>5.3196803196803195</v>
      </c>
    </row>
    <row r="27" spans="1:30" s="18" customFormat="1" ht="14.1" customHeight="1">
      <c r="A27" s="49"/>
      <c r="B27" s="22">
        <v>17</v>
      </c>
      <c r="C27" s="22" t="s">
        <v>54</v>
      </c>
      <c r="D27" s="22">
        <v>3047</v>
      </c>
      <c r="E27" s="22">
        <v>14516</v>
      </c>
      <c r="F27" s="22">
        <v>0</v>
      </c>
      <c r="G27" s="22">
        <v>100342</v>
      </c>
      <c r="H27" s="22">
        <f t="shared" si="23"/>
        <v>100342</v>
      </c>
      <c r="I27" s="22">
        <f t="shared" si="24"/>
        <v>117905</v>
      </c>
      <c r="J27" s="22">
        <f t="shared" si="25"/>
        <v>17563</v>
      </c>
      <c r="K27" s="22">
        <v>29427</v>
      </c>
      <c r="L27" s="21">
        <f t="shared" si="26"/>
        <v>24.9582290827361</v>
      </c>
      <c r="M27" s="22">
        <v>57436</v>
      </c>
      <c r="N27" s="21">
        <f t="shared" si="27"/>
        <v>48.713795004452734</v>
      </c>
      <c r="O27" s="22">
        <v>1641</v>
      </c>
      <c r="P27" s="21">
        <f t="shared" si="28"/>
        <v>1.3917984818285907</v>
      </c>
      <c r="Q27" s="22">
        <v>0</v>
      </c>
      <c r="R27" s="21">
        <f t="shared" si="29"/>
        <v>0</v>
      </c>
      <c r="S27" s="22">
        <v>12886</v>
      </c>
      <c r="T27" s="21">
        <f t="shared" si="30"/>
        <v>10.929137865230482</v>
      </c>
      <c r="U27" s="22">
        <v>420</v>
      </c>
      <c r="V27" s="21">
        <f t="shared" si="31"/>
        <v>0.35621898986472161</v>
      </c>
      <c r="W27" s="22">
        <v>0</v>
      </c>
      <c r="X27" s="21">
        <f t="shared" si="32"/>
        <v>0</v>
      </c>
      <c r="Y27" s="22">
        <v>15969</v>
      </c>
      <c r="Z27" s="21">
        <f t="shared" si="33"/>
        <v>13.54395487892795</v>
      </c>
      <c r="AA27" s="22">
        <v>126</v>
      </c>
      <c r="AB27" s="21">
        <f t="shared" si="34"/>
        <v>0.10686569695941647</v>
      </c>
      <c r="AC27" s="22">
        <v>0</v>
      </c>
      <c r="AD27" s="21">
        <f t="shared" si="35"/>
        <v>0</v>
      </c>
    </row>
    <row r="28" spans="1:30" s="18" customFormat="1" ht="14.1" customHeight="1">
      <c r="A28" s="49"/>
      <c r="B28" s="22">
        <v>58</v>
      </c>
      <c r="C28" s="22" t="s">
        <v>53</v>
      </c>
      <c r="D28" s="22">
        <v>12090</v>
      </c>
      <c r="E28" s="22">
        <v>23550</v>
      </c>
      <c r="F28" s="22">
        <v>16513</v>
      </c>
      <c r="G28" s="22">
        <v>248947</v>
      </c>
      <c r="H28" s="22">
        <f t="shared" si="23"/>
        <v>265460</v>
      </c>
      <c r="I28" s="22">
        <f t="shared" si="24"/>
        <v>301100</v>
      </c>
      <c r="J28" s="22">
        <f t="shared" si="25"/>
        <v>52153</v>
      </c>
      <c r="K28" s="33">
        <v>95</v>
      </c>
      <c r="L28" s="21">
        <f t="shared" si="26"/>
        <v>3.155097974094985E-2</v>
      </c>
      <c r="M28" s="22">
        <v>230832</v>
      </c>
      <c r="N28" s="21">
        <f t="shared" si="27"/>
        <v>76.662902690136164</v>
      </c>
      <c r="O28" s="22">
        <v>22377</v>
      </c>
      <c r="P28" s="21">
        <f t="shared" si="28"/>
        <v>7.4317502490866829</v>
      </c>
      <c r="Q28" s="22">
        <v>0</v>
      </c>
      <c r="R28" s="21">
        <f t="shared" si="29"/>
        <v>0</v>
      </c>
      <c r="S28" s="22">
        <v>9720</v>
      </c>
      <c r="T28" s="21">
        <f t="shared" si="30"/>
        <v>3.2281634008635005</v>
      </c>
      <c r="U28" s="22">
        <v>0</v>
      </c>
      <c r="V28" s="21">
        <f t="shared" si="31"/>
        <v>0</v>
      </c>
      <c r="W28" s="22">
        <v>0</v>
      </c>
      <c r="X28" s="21">
        <f t="shared" si="32"/>
        <v>0</v>
      </c>
      <c r="Y28" s="22">
        <v>37746</v>
      </c>
      <c r="Z28" s="21">
        <f t="shared" si="33"/>
        <v>12.536034540019928</v>
      </c>
      <c r="AA28" s="22">
        <v>330</v>
      </c>
      <c r="AB28" s="21">
        <f t="shared" si="34"/>
        <v>0.10959814015277317</v>
      </c>
      <c r="AC28" s="22">
        <v>0</v>
      </c>
      <c r="AD28" s="21">
        <f t="shared" si="35"/>
        <v>0</v>
      </c>
    </row>
    <row r="29" spans="1:30" s="18" customFormat="1" ht="14.1" customHeight="1">
      <c r="A29" s="49"/>
      <c r="B29" s="22">
        <v>56</v>
      </c>
      <c r="C29" s="22" t="s">
        <v>52</v>
      </c>
      <c r="D29" s="22">
        <v>167</v>
      </c>
      <c r="E29" s="22">
        <v>7798</v>
      </c>
      <c r="F29" s="22">
        <v>0</v>
      </c>
      <c r="G29" s="22">
        <v>123664</v>
      </c>
      <c r="H29" s="22">
        <f t="shared" si="23"/>
        <v>123664</v>
      </c>
      <c r="I29" s="22">
        <f t="shared" si="24"/>
        <v>131629</v>
      </c>
      <c r="J29" s="22">
        <f t="shared" si="25"/>
        <v>7965</v>
      </c>
      <c r="K29" s="22">
        <v>0</v>
      </c>
      <c r="L29" s="21">
        <f t="shared" si="26"/>
        <v>0</v>
      </c>
      <c r="M29" s="22">
        <v>12938</v>
      </c>
      <c r="N29" s="21">
        <f t="shared" si="27"/>
        <v>9.8291409947655914</v>
      </c>
      <c r="O29" s="22">
        <v>885</v>
      </c>
      <c r="P29" s="21">
        <f t="shared" si="28"/>
        <v>0.67234424025100847</v>
      </c>
      <c r="Q29" s="22">
        <v>809</v>
      </c>
      <c r="R29" s="21">
        <f t="shared" si="29"/>
        <v>0.61460620380007447</v>
      </c>
      <c r="S29" s="22">
        <v>116156</v>
      </c>
      <c r="T29" s="21">
        <f t="shared" si="30"/>
        <v>88.244991605193377</v>
      </c>
      <c r="U29" s="22">
        <v>0</v>
      </c>
      <c r="V29" s="21">
        <f t="shared" si="31"/>
        <v>0</v>
      </c>
      <c r="W29" s="22">
        <v>0</v>
      </c>
      <c r="X29" s="21">
        <f t="shared" si="32"/>
        <v>0</v>
      </c>
      <c r="Y29" s="22">
        <v>841</v>
      </c>
      <c r="Z29" s="21">
        <f t="shared" si="33"/>
        <v>0.63891695598994147</v>
      </c>
      <c r="AA29" s="22">
        <v>0</v>
      </c>
      <c r="AB29" s="21">
        <f t="shared" si="34"/>
        <v>0</v>
      </c>
      <c r="AC29" s="22">
        <v>0</v>
      </c>
      <c r="AD29" s="21">
        <f t="shared" si="35"/>
        <v>0</v>
      </c>
    </row>
    <row r="30" spans="1:30" s="18" customFormat="1" ht="14.1" customHeight="1">
      <c r="A30" s="49"/>
      <c r="B30" s="22">
        <v>71</v>
      </c>
      <c r="C30" s="22" t="s">
        <v>51</v>
      </c>
      <c r="D30" s="22">
        <v>1511</v>
      </c>
      <c r="E30" s="22">
        <v>5727</v>
      </c>
      <c r="F30" s="22">
        <v>0</v>
      </c>
      <c r="G30" s="22">
        <v>25721</v>
      </c>
      <c r="H30" s="22">
        <f t="shared" si="23"/>
        <v>25721</v>
      </c>
      <c r="I30" s="22">
        <f t="shared" si="24"/>
        <v>32959</v>
      </c>
      <c r="J30" s="22">
        <f t="shared" si="25"/>
        <v>7238</v>
      </c>
      <c r="K30" s="22">
        <v>0</v>
      </c>
      <c r="L30" s="21">
        <f t="shared" si="26"/>
        <v>0</v>
      </c>
      <c r="M30" s="22">
        <v>7572</v>
      </c>
      <c r="N30" s="21">
        <f t="shared" si="27"/>
        <v>22.973997997512061</v>
      </c>
      <c r="O30" s="22">
        <v>0</v>
      </c>
      <c r="P30" s="21">
        <f t="shared" si="28"/>
        <v>0</v>
      </c>
      <c r="Q30" s="22">
        <v>700</v>
      </c>
      <c r="R30" s="21">
        <f t="shared" si="29"/>
        <v>2.1238508449892288</v>
      </c>
      <c r="S30" s="22">
        <v>19832</v>
      </c>
      <c r="T30" s="21">
        <f t="shared" si="30"/>
        <v>60.171728511180554</v>
      </c>
      <c r="U30" s="22">
        <v>0</v>
      </c>
      <c r="V30" s="21">
        <f t="shared" si="31"/>
        <v>0</v>
      </c>
      <c r="W30" s="22">
        <v>0</v>
      </c>
      <c r="X30" s="21">
        <f t="shared" si="32"/>
        <v>0</v>
      </c>
      <c r="Y30" s="22">
        <v>1673</v>
      </c>
      <c r="Z30" s="21">
        <f t="shared" si="33"/>
        <v>5.0760035195242574</v>
      </c>
      <c r="AA30" s="22">
        <v>3182</v>
      </c>
      <c r="AB30" s="21">
        <f t="shared" si="34"/>
        <v>9.6544191267938952</v>
      </c>
      <c r="AC30" s="22">
        <v>0</v>
      </c>
      <c r="AD30" s="21">
        <f t="shared" si="35"/>
        <v>0</v>
      </c>
    </row>
    <row r="31" spans="1:30" s="18" customFormat="1" ht="14.1" customHeight="1">
      <c r="A31" s="49"/>
      <c r="B31" s="22">
        <v>78</v>
      </c>
      <c r="C31" s="22" t="s">
        <v>50</v>
      </c>
      <c r="D31" s="22">
        <v>745</v>
      </c>
      <c r="E31" s="22">
        <v>2290</v>
      </c>
      <c r="F31" s="22">
        <v>54679</v>
      </c>
      <c r="G31" s="22">
        <v>12658</v>
      </c>
      <c r="H31" s="22">
        <f t="shared" si="23"/>
        <v>67337</v>
      </c>
      <c r="I31" s="22">
        <f t="shared" si="24"/>
        <v>70372</v>
      </c>
      <c r="J31" s="22">
        <f t="shared" si="25"/>
        <v>57714</v>
      </c>
      <c r="K31" s="22">
        <v>0</v>
      </c>
      <c r="L31" s="21">
        <f t="shared" si="26"/>
        <v>0</v>
      </c>
      <c r="M31" s="22">
        <v>0</v>
      </c>
      <c r="N31" s="21">
        <f t="shared" si="27"/>
        <v>0</v>
      </c>
      <c r="O31" s="22">
        <v>0</v>
      </c>
      <c r="P31" s="21">
        <f t="shared" si="28"/>
        <v>0</v>
      </c>
      <c r="Q31" s="22">
        <v>0</v>
      </c>
      <c r="R31" s="21">
        <f t="shared" si="29"/>
        <v>0</v>
      </c>
      <c r="S31" s="22">
        <v>43572</v>
      </c>
      <c r="T31" s="21">
        <f t="shared" si="30"/>
        <v>61.916671403399079</v>
      </c>
      <c r="U31" s="22">
        <v>0</v>
      </c>
      <c r="V31" s="21">
        <f t="shared" si="31"/>
        <v>0</v>
      </c>
      <c r="W31" s="22">
        <v>0</v>
      </c>
      <c r="X31" s="21">
        <f t="shared" si="32"/>
        <v>0</v>
      </c>
      <c r="Y31" s="22">
        <v>26800</v>
      </c>
      <c r="Z31" s="21">
        <f t="shared" si="33"/>
        <v>38.083328596600921</v>
      </c>
      <c r="AA31" s="22">
        <v>0</v>
      </c>
      <c r="AB31" s="21">
        <f t="shared" si="34"/>
        <v>0</v>
      </c>
      <c r="AC31" s="22">
        <v>0</v>
      </c>
      <c r="AD31" s="21">
        <f t="shared" si="35"/>
        <v>0</v>
      </c>
    </row>
    <row r="32" spans="1:30" s="18" customFormat="1" ht="14.1" customHeight="1">
      <c r="A32" s="49"/>
      <c r="B32" s="22">
        <v>79</v>
      </c>
      <c r="C32" s="22" t="s">
        <v>49</v>
      </c>
      <c r="D32" s="22">
        <v>1356</v>
      </c>
      <c r="E32" s="22">
        <v>7845</v>
      </c>
      <c r="F32" s="22">
        <v>0</v>
      </c>
      <c r="G32" s="22">
        <v>42359</v>
      </c>
      <c r="H32" s="22">
        <f t="shared" si="23"/>
        <v>42359</v>
      </c>
      <c r="I32" s="22">
        <f t="shared" si="24"/>
        <v>51560</v>
      </c>
      <c r="J32" s="22">
        <f t="shared" si="25"/>
        <v>9201</v>
      </c>
      <c r="K32" s="22">
        <v>0</v>
      </c>
      <c r="L32" s="21">
        <f t="shared" si="26"/>
        <v>0</v>
      </c>
      <c r="M32" s="22">
        <v>10317</v>
      </c>
      <c r="N32" s="21">
        <f t="shared" si="27"/>
        <v>20.009697439875872</v>
      </c>
      <c r="O32" s="22">
        <v>2663</v>
      </c>
      <c r="P32" s="21">
        <f t="shared" si="28"/>
        <v>5.1648564778898374</v>
      </c>
      <c r="Q32" s="22">
        <v>0</v>
      </c>
      <c r="R32" s="21">
        <f t="shared" si="29"/>
        <v>0</v>
      </c>
      <c r="S32" s="22">
        <v>38580</v>
      </c>
      <c r="T32" s="21">
        <f t="shared" si="30"/>
        <v>74.825446082234293</v>
      </c>
      <c r="U32" s="22">
        <v>0</v>
      </c>
      <c r="V32" s="21">
        <f t="shared" si="31"/>
        <v>0</v>
      </c>
      <c r="W32" s="22">
        <v>0</v>
      </c>
      <c r="X32" s="21">
        <f t="shared" si="32"/>
        <v>0</v>
      </c>
      <c r="Y32" s="22">
        <v>0</v>
      </c>
      <c r="Z32" s="21">
        <f t="shared" si="33"/>
        <v>0</v>
      </c>
      <c r="AA32" s="22">
        <v>0</v>
      </c>
      <c r="AB32" s="21">
        <f t="shared" si="34"/>
        <v>0</v>
      </c>
      <c r="AC32" s="22">
        <v>0</v>
      </c>
      <c r="AD32" s="21">
        <f t="shared" si="35"/>
        <v>0</v>
      </c>
    </row>
    <row r="33" spans="1:30" s="18" customFormat="1" ht="14.1" customHeight="1">
      <c r="A33" s="49"/>
      <c r="B33" s="22">
        <v>80</v>
      </c>
      <c r="C33" s="22" t="s">
        <v>48</v>
      </c>
      <c r="D33" s="22">
        <v>3800</v>
      </c>
      <c r="E33" s="22">
        <v>1747</v>
      </c>
      <c r="F33" s="22">
        <v>0</v>
      </c>
      <c r="G33" s="22">
        <v>40525</v>
      </c>
      <c r="H33" s="22">
        <f t="shared" si="23"/>
        <v>40525</v>
      </c>
      <c r="I33" s="22">
        <f t="shared" si="24"/>
        <v>46072</v>
      </c>
      <c r="J33" s="22">
        <f t="shared" si="25"/>
        <v>5547</v>
      </c>
      <c r="K33" s="22">
        <v>3674</v>
      </c>
      <c r="L33" s="21">
        <f t="shared" si="26"/>
        <v>7.9744747351970835</v>
      </c>
      <c r="M33" s="22">
        <v>23483</v>
      </c>
      <c r="N33" s="21">
        <f t="shared" si="27"/>
        <v>50.970220524396595</v>
      </c>
      <c r="O33" s="22">
        <v>2732</v>
      </c>
      <c r="P33" s="21">
        <f t="shared" si="28"/>
        <v>5.9298489321062684</v>
      </c>
      <c r="Q33" s="22">
        <v>0</v>
      </c>
      <c r="R33" s="21">
        <f t="shared" si="29"/>
        <v>0</v>
      </c>
      <c r="S33" s="22">
        <v>16183</v>
      </c>
      <c r="T33" s="21">
        <f t="shared" si="30"/>
        <v>35.125455808300053</v>
      </c>
      <c r="U33" s="22">
        <v>0</v>
      </c>
      <c r="V33" s="21">
        <f t="shared" si="31"/>
        <v>0</v>
      </c>
      <c r="W33" s="22">
        <v>0</v>
      </c>
      <c r="X33" s="21">
        <f t="shared" si="32"/>
        <v>0</v>
      </c>
      <c r="Y33" s="22">
        <v>0</v>
      </c>
      <c r="Z33" s="21">
        <f t="shared" si="33"/>
        <v>0</v>
      </c>
      <c r="AA33" s="22">
        <v>0</v>
      </c>
      <c r="AB33" s="21">
        <f t="shared" si="34"/>
        <v>0</v>
      </c>
      <c r="AC33" s="22">
        <v>0</v>
      </c>
      <c r="AD33" s="21">
        <f t="shared" si="35"/>
        <v>0</v>
      </c>
    </row>
    <row r="34" spans="1:30" s="18" customFormat="1" ht="14.1" customHeight="1" thickBot="1">
      <c r="A34" s="49"/>
      <c r="B34" s="20">
        <v>85</v>
      </c>
      <c r="C34" s="20" t="s">
        <v>47</v>
      </c>
      <c r="D34" s="20">
        <v>1046</v>
      </c>
      <c r="E34" s="20">
        <v>1983</v>
      </c>
      <c r="F34" s="20">
        <v>35869</v>
      </c>
      <c r="G34" s="20">
        <v>6588</v>
      </c>
      <c r="H34" s="20">
        <f t="shared" si="23"/>
        <v>42457</v>
      </c>
      <c r="I34" s="20">
        <f t="shared" si="24"/>
        <v>45486</v>
      </c>
      <c r="J34" s="20">
        <f t="shared" si="25"/>
        <v>38898</v>
      </c>
      <c r="K34" s="20">
        <v>0</v>
      </c>
      <c r="L34" s="19">
        <f t="shared" si="26"/>
        <v>0</v>
      </c>
      <c r="M34" s="20">
        <v>0</v>
      </c>
      <c r="N34" s="19">
        <f t="shared" si="27"/>
        <v>0</v>
      </c>
      <c r="O34" s="20">
        <v>0</v>
      </c>
      <c r="P34" s="19">
        <f t="shared" si="28"/>
        <v>0</v>
      </c>
      <c r="Q34" s="20">
        <v>0</v>
      </c>
      <c r="R34" s="19">
        <f t="shared" si="29"/>
        <v>0</v>
      </c>
      <c r="S34" s="20">
        <v>43156</v>
      </c>
      <c r="T34" s="19">
        <f t="shared" si="30"/>
        <v>94.877544739040587</v>
      </c>
      <c r="U34" s="20">
        <v>0</v>
      </c>
      <c r="V34" s="19">
        <f t="shared" si="31"/>
        <v>0</v>
      </c>
      <c r="W34" s="20">
        <v>0</v>
      </c>
      <c r="X34" s="19">
        <f t="shared" si="32"/>
        <v>0</v>
      </c>
      <c r="Y34" s="20">
        <v>2330</v>
      </c>
      <c r="Z34" s="19">
        <f t="shared" si="33"/>
        <v>5.1224552609594163</v>
      </c>
      <c r="AA34" s="20">
        <v>0</v>
      </c>
      <c r="AB34" s="19">
        <f t="shared" si="34"/>
        <v>0</v>
      </c>
      <c r="AC34" s="20">
        <v>0</v>
      </c>
      <c r="AD34" s="19">
        <f t="shared" si="35"/>
        <v>0</v>
      </c>
    </row>
    <row r="35" spans="1:30" s="3" customFormat="1" ht="14.1" customHeight="1" thickTop="1">
      <c r="A35" s="49"/>
      <c r="B35" s="17"/>
      <c r="C35" s="16" t="s">
        <v>0</v>
      </c>
      <c r="D35" s="15">
        <f t="shared" ref="D35:AC35" si="36">+SUM(D22:D34)</f>
        <v>66609</v>
      </c>
      <c r="E35" s="15">
        <f t="shared" si="36"/>
        <v>143446</v>
      </c>
      <c r="F35" s="15">
        <f t="shared" si="36"/>
        <v>146294</v>
      </c>
      <c r="G35" s="15">
        <f t="shared" si="36"/>
        <v>1855913</v>
      </c>
      <c r="H35" s="15">
        <f t="shared" si="36"/>
        <v>2002207</v>
      </c>
      <c r="I35" s="15">
        <f t="shared" si="36"/>
        <v>2212262</v>
      </c>
      <c r="J35" s="15">
        <f t="shared" si="36"/>
        <v>356349</v>
      </c>
      <c r="K35" s="15">
        <f t="shared" si="36"/>
        <v>67382</v>
      </c>
      <c r="L35" s="14">
        <f t="shared" si="26"/>
        <v>3.0458417673855989</v>
      </c>
      <c r="M35" s="15">
        <f t="shared" si="36"/>
        <v>1211902</v>
      </c>
      <c r="N35" s="14">
        <f t="shared" si="27"/>
        <v>54.781124478022946</v>
      </c>
      <c r="O35" s="15">
        <f t="shared" si="36"/>
        <v>80344</v>
      </c>
      <c r="P35" s="14">
        <f t="shared" si="28"/>
        <v>3.6317579020929713</v>
      </c>
      <c r="Q35" s="15">
        <f t="shared" si="36"/>
        <v>23562</v>
      </c>
      <c r="R35" s="14">
        <f t="shared" si="29"/>
        <v>1.0650637221088641</v>
      </c>
      <c r="S35" s="15">
        <f t="shared" si="36"/>
        <v>660476</v>
      </c>
      <c r="T35" s="14">
        <f t="shared" si="30"/>
        <v>29.85523414496113</v>
      </c>
      <c r="U35" s="15">
        <f t="shared" si="36"/>
        <v>420</v>
      </c>
      <c r="V35" s="14">
        <f t="shared" si="31"/>
        <v>1.8985093085719506E-2</v>
      </c>
      <c r="W35" s="15">
        <f t="shared" si="36"/>
        <v>0</v>
      </c>
      <c r="X35" s="14">
        <f t="shared" si="32"/>
        <v>0</v>
      </c>
      <c r="Y35" s="15">
        <f t="shared" si="36"/>
        <v>157738</v>
      </c>
      <c r="Z35" s="14">
        <f t="shared" si="33"/>
        <v>7.1301681265600543</v>
      </c>
      <c r="AA35" s="15">
        <f t="shared" si="36"/>
        <v>5717</v>
      </c>
      <c r="AB35" s="14">
        <f t="shared" si="34"/>
        <v>0.25842327897871048</v>
      </c>
      <c r="AC35" s="15">
        <f t="shared" si="36"/>
        <v>4721</v>
      </c>
      <c r="AD35" s="14">
        <f t="shared" si="35"/>
        <v>0.21340148680400423</v>
      </c>
    </row>
    <row r="36" spans="1:30" s="3" customFormat="1" ht="14.1" customHeight="1">
      <c r="A36" s="49"/>
      <c r="B36" s="13"/>
      <c r="C36" s="12"/>
      <c r="D36" s="11"/>
      <c r="E36" s="11"/>
      <c r="F36" s="11"/>
      <c r="G36" s="11"/>
      <c r="H36" s="11"/>
      <c r="I36" s="11"/>
      <c r="J36" s="11"/>
      <c r="K36" s="11"/>
      <c r="L36" s="10"/>
      <c r="M36" s="11"/>
      <c r="N36" s="10"/>
      <c r="O36" s="11"/>
      <c r="P36" s="10"/>
      <c r="Q36" s="11"/>
      <c r="R36" s="10"/>
      <c r="S36" s="11"/>
      <c r="T36" s="10"/>
      <c r="U36" s="11"/>
      <c r="V36" s="10"/>
      <c r="W36" s="11"/>
      <c r="X36" s="10"/>
      <c r="Y36" s="11"/>
      <c r="Z36" s="10"/>
      <c r="AA36" s="11"/>
      <c r="AB36" s="10"/>
      <c r="AC36" s="11"/>
      <c r="AD36" s="10"/>
    </row>
    <row r="37" spans="1:30" s="18" customFormat="1" ht="14.1" customHeight="1">
      <c r="A37" s="49" t="s">
        <v>46</v>
      </c>
      <c r="B37" s="24">
        <v>35</v>
      </c>
      <c r="C37" s="24" t="s">
        <v>45</v>
      </c>
      <c r="D37" s="24">
        <v>9454</v>
      </c>
      <c r="E37" s="24">
        <v>57681</v>
      </c>
      <c r="F37" s="24">
        <v>0</v>
      </c>
      <c r="G37" s="24">
        <v>549546</v>
      </c>
      <c r="H37" s="24">
        <f t="shared" ref="H37:H44" si="37">F37+G37</f>
        <v>549546</v>
      </c>
      <c r="I37" s="24">
        <f t="shared" ref="I37:I44" si="38">D37+E37+H37</f>
        <v>616681</v>
      </c>
      <c r="J37" s="24">
        <f t="shared" ref="J37:J44" si="39">D37+E37+F37</f>
        <v>67135</v>
      </c>
      <c r="K37" s="24">
        <v>7387</v>
      </c>
      <c r="L37" s="23">
        <f t="shared" ref="L37:L45" si="40">K37/$I37*100</f>
        <v>1.1978640496464137</v>
      </c>
      <c r="M37" s="24">
        <v>218567</v>
      </c>
      <c r="N37" s="23">
        <f t="shared" ref="N37:N45" si="41">M37/$I37*100</f>
        <v>35.442473499264608</v>
      </c>
      <c r="O37" s="24">
        <v>6762</v>
      </c>
      <c r="P37" s="23">
        <f t="shared" ref="P37:P45" si="42">O37/$I37*100</f>
        <v>1.0965150539744211</v>
      </c>
      <c r="Q37" s="24">
        <v>14698</v>
      </c>
      <c r="R37" s="23">
        <f t="shared" ref="R37:R45" si="43">Q37/$I37*100</f>
        <v>2.383404061419113</v>
      </c>
      <c r="S37" s="24">
        <v>347839</v>
      </c>
      <c r="T37" s="23">
        <f t="shared" ref="T37:T45" si="44">S37/$I37*100</f>
        <v>56.405013288880312</v>
      </c>
      <c r="U37" s="24">
        <v>1330</v>
      </c>
      <c r="V37" s="23">
        <f t="shared" ref="V37:V45" si="45">U37/$I37*100</f>
        <v>0.21567066279000002</v>
      </c>
      <c r="W37" s="24">
        <v>0</v>
      </c>
      <c r="X37" s="23">
        <f t="shared" ref="X37:X45" si="46">W37/$I37*100</f>
        <v>0</v>
      </c>
      <c r="Y37" s="24">
        <v>18217</v>
      </c>
      <c r="Z37" s="23">
        <f t="shared" ref="Z37:Z45" si="47">Y37/$I37*100</f>
        <v>2.9540394466506994</v>
      </c>
      <c r="AA37" s="24">
        <v>865</v>
      </c>
      <c r="AB37" s="23">
        <f t="shared" ref="AB37:AB45" si="48">AA37/$I37*100</f>
        <v>0.14026701001003761</v>
      </c>
      <c r="AC37" s="24">
        <v>1016</v>
      </c>
      <c r="AD37" s="23">
        <f t="shared" ref="AD37:AD45" si="49">AC37/$I37*100</f>
        <v>0.16475292736439098</v>
      </c>
    </row>
    <row r="38" spans="1:30" s="18" customFormat="1" ht="14.1" customHeight="1">
      <c r="A38" s="49"/>
      <c r="B38" s="22">
        <v>29</v>
      </c>
      <c r="C38" s="22" t="s">
        <v>44</v>
      </c>
      <c r="D38" s="22">
        <v>9195</v>
      </c>
      <c r="E38" s="22">
        <v>13449</v>
      </c>
      <c r="F38" s="22">
        <v>0</v>
      </c>
      <c r="G38" s="22">
        <v>336465</v>
      </c>
      <c r="H38" s="22">
        <f t="shared" si="37"/>
        <v>336465</v>
      </c>
      <c r="I38" s="22">
        <f t="shared" si="38"/>
        <v>359109</v>
      </c>
      <c r="J38" s="22">
        <f t="shared" si="39"/>
        <v>22644</v>
      </c>
      <c r="K38" s="22">
        <v>0</v>
      </c>
      <c r="L38" s="21">
        <f t="shared" si="40"/>
        <v>0</v>
      </c>
      <c r="M38" s="22">
        <v>181096</v>
      </c>
      <c r="N38" s="21">
        <f t="shared" si="41"/>
        <v>50.429256855160965</v>
      </c>
      <c r="O38" s="22">
        <v>3423</v>
      </c>
      <c r="P38" s="21">
        <f t="shared" si="42"/>
        <v>0.95319248473304752</v>
      </c>
      <c r="Q38" s="22">
        <v>123</v>
      </c>
      <c r="R38" s="21">
        <f t="shared" si="43"/>
        <v>3.4251438978137559E-2</v>
      </c>
      <c r="S38" s="22">
        <v>77445</v>
      </c>
      <c r="T38" s="21">
        <f t="shared" si="44"/>
        <v>21.565875541966367</v>
      </c>
      <c r="U38" s="22">
        <v>0</v>
      </c>
      <c r="V38" s="21">
        <f t="shared" si="45"/>
        <v>0</v>
      </c>
      <c r="W38" s="22">
        <v>0</v>
      </c>
      <c r="X38" s="21">
        <f t="shared" si="46"/>
        <v>0</v>
      </c>
      <c r="Y38" s="22">
        <v>95602</v>
      </c>
      <c r="Z38" s="21">
        <f t="shared" si="47"/>
        <v>26.622000562503306</v>
      </c>
      <c r="AA38" s="22">
        <v>1420</v>
      </c>
      <c r="AB38" s="21">
        <f t="shared" si="48"/>
        <v>0.39542311665817342</v>
      </c>
      <c r="AC38" s="22">
        <v>0</v>
      </c>
      <c r="AD38" s="21">
        <f t="shared" si="49"/>
        <v>0</v>
      </c>
    </row>
    <row r="39" spans="1:30" s="18" customFormat="1" ht="14.1" customHeight="1">
      <c r="A39" s="49"/>
      <c r="B39" s="22">
        <v>25</v>
      </c>
      <c r="C39" s="22" t="s">
        <v>43</v>
      </c>
      <c r="D39" s="22">
        <v>7115</v>
      </c>
      <c r="E39" s="22">
        <v>2431</v>
      </c>
      <c r="F39" s="22">
        <v>11224</v>
      </c>
      <c r="G39" s="22">
        <v>168847</v>
      </c>
      <c r="H39" s="22">
        <f t="shared" si="37"/>
        <v>180071</v>
      </c>
      <c r="I39" s="22">
        <f t="shared" si="38"/>
        <v>189617</v>
      </c>
      <c r="J39" s="22">
        <f t="shared" si="39"/>
        <v>20770</v>
      </c>
      <c r="K39" s="22">
        <v>0</v>
      </c>
      <c r="L39" s="21">
        <f t="shared" si="40"/>
        <v>0</v>
      </c>
      <c r="M39" s="22">
        <v>138941</v>
      </c>
      <c r="N39" s="21">
        <f t="shared" si="41"/>
        <v>73.274548168149479</v>
      </c>
      <c r="O39" s="22">
        <v>4191</v>
      </c>
      <c r="P39" s="21">
        <f t="shared" si="42"/>
        <v>2.2102448620113178</v>
      </c>
      <c r="Q39" s="22">
        <v>1118</v>
      </c>
      <c r="R39" s="21">
        <f t="shared" si="43"/>
        <v>0.58960958141938746</v>
      </c>
      <c r="S39" s="22">
        <v>37781</v>
      </c>
      <c r="T39" s="21">
        <f t="shared" si="44"/>
        <v>19.924901248305797</v>
      </c>
      <c r="U39" s="22">
        <v>0</v>
      </c>
      <c r="V39" s="21">
        <f t="shared" si="45"/>
        <v>0</v>
      </c>
      <c r="W39" s="22">
        <v>0</v>
      </c>
      <c r="X39" s="21">
        <f t="shared" si="46"/>
        <v>0</v>
      </c>
      <c r="Y39" s="22">
        <v>6141</v>
      </c>
      <c r="Z39" s="21">
        <f t="shared" si="47"/>
        <v>3.238633666812575</v>
      </c>
      <c r="AA39" s="22">
        <v>1445</v>
      </c>
      <c r="AB39" s="21">
        <f t="shared" si="48"/>
        <v>0.7620624733014445</v>
      </c>
      <c r="AC39" s="22">
        <v>0</v>
      </c>
      <c r="AD39" s="21">
        <f t="shared" si="49"/>
        <v>0</v>
      </c>
    </row>
    <row r="40" spans="1:30" s="18" customFormat="1" ht="14.1" customHeight="1">
      <c r="A40" s="49"/>
      <c r="B40" s="22">
        <v>59</v>
      </c>
      <c r="C40" s="22" t="s">
        <v>42</v>
      </c>
      <c r="D40" s="22">
        <v>4885</v>
      </c>
      <c r="E40" s="22">
        <v>11658</v>
      </c>
      <c r="F40" s="22">
        <v>7308</v>
      </c>
      <c r="G40" s="22">
        <v>204106</v>
      </c>
      <c r="H40" s="22">
        <f t="shared" si="37"/>
        <v>211414</v>
      </c>
      <c r="I40" s="22">
        <f t="shared" si="38"/>
        <v>227957</v>
      </c>
      <c r="J40" s="22">
        <f t="shared" si="39"/>
        <v>23851</v>
      </c>
      <c r="K40" s="22">
        <v>27437</v>
      </c>
      <c r="L40" s="21">
        <f t="shared" si="40"/>
        <v>12.036041885092363</v>
      </c>
      <c r="M40" s="22">
        <v>19755</v>
      </c>
      <c r="N40" s="21">
        <f t="shared" si="41"/>
        <v>8.666108081787355</v>
      </c>
      <c r="O40" s="22">
        <v>0</v>
      </c>
      <c r="P40" s="21">
        <f t="shared" si="42"/>
        <v>0</v>
      </c>
      <c r="Q40" s="22">
        <v>481</v>
      </c>
      <c r="R40" s="21">
        <f t="shared" si="43"/>
        <v>0.21100470702807983</v>
      </c>
      <c r="S40" s="22">
        <v>148069</v>
      </c>
      <c r="T40" s="21">
        <f t="shared" si="44"/>
        <v>64.954794105905933</v>
      </c>
      <c r="U40" s="22">
        <v>0</v>
      </c>
      <c r="V40" s="21">
        <f t="shared" si="45"/>
        <v>0</v>
      </c>
      <c r="W40" s="22">
        <v>0</v>
      </c>
      <c r="X40" s="21">
        <f t="shared" si="46"/>
        <v>0</v>
      </c>
      <c r="Y40" s="22">
        <v>32215</v>
      </c>
      <c r="Z40" s="21">
        <f t="shared" si="47"/>
        <v>14.132051220186263</v>
      </c>
      <c r="AA40" s="22">
        <v>0</v>
      </c>
      <c r="AB40" s="21">
        <f t="shared" si="48"/>
        <v>0</v>
      </c>
      <c r="AC40" s="22">
        <v>0</v>
      </c>
      <c r="AD40" s="21">
        <f t="shared" si="49"/>
        <v>0</v>
      </c>
    </row>
    <row r="41" spans="1:30" s="18" customFormat="1" ht="14.1" customHeight="1">
      <c r="A41" s="49"/>
      <c r="B41" s="22">
        <v>66</v>
      </c>
      <c r="C41" s="22" t="s">
        <v>41</v>
      </c>
      <c r="D41" s="22">
        <v>1205</v>
      </c>
      <c r="E41" s="22">
        <v>10641</v>
      </c>
      <c r="F41" s="22">
        <v>7988</v>
      </c>
      <c r="G41" s="22">
        <v>123980</v>
      </c>
      <c r="H41" s="22">
        <f t="shared" si="37"/>
        <v>131968</v>
      </c>
      <c r="I41" s="22">
        <f t="shared" si="38"/>
        <v>143814</v>
      </c>
      <c r="J41" s="22">
        <f t="shared" si="39"/>
        <v>19834</v>
      </c>
      <c r="K41" s="22">
        <v>0</v>
      </c>
      <c r="L41" s="21">
        <f t="shared" si="40"/>
        <v>0</v>
      </c>
      <c r="M41" s="22">
        <v>28167</v>
      </c>
      <c r="N41" s="21">
        <f t="shared" si="41"/>
        <v>19.585714881722225</v>
      </c>
      <c r="O41" s="22">
        <v>3067</v>
      </c>
      <c r="P41" s="21">
        <f t="shared" si="42"/>
        <v>2.1326157397749874</v>
      </c>
      <c r="Q41" s="22">
        <v>7851</v>
      </c>
      <c r="R41" s="21">
        <f t="shared" si="43"/>
        <v>5.4591347156744128</v>
      </c>
      <c r="S41" s="22">
        <v>22211</v>
      </c>
      <c r="T41" s="21">
        <f t="shared" si="44"/>
        <v>15.444254384135064</v>
      </c>
      <c r="U41" s="22">
        <v>77</v>
      </c>
      <c r="V41" s="21">
        <f t="shared" si="45"/>
        <v>5.3541379837846112E-2</v>
      </c>
      <c r="W41" s="22">
        <v>0</v>
      </c>
      <c r="X41" s="21">
        <f t="shared" si="46"/>
        <v>0</v>
      </c>
      <c r="Y41" s="22">
        <v>82218</v>
      </c>
      <c r="Z41" s="21">
        <f t="shared" si="47"/>
        <v>57.169677500104299</v>
      </c>
      <c r="AA41" s="22">
        <v>223</v>
      </c>
      <c r="AB41" s="21">
        <f t="shared" si="48"/>
        <v>0.1550613987511647</v>
      </c>
      <c r="AC41" s="22">
        <v>0</v>
      </c>
      <c r="AD41" s="21">
        <f t="shared" si="49"/>
        <v>0</v>
      </c>
    </row>
    <row r="42" spans="1:30" s="18" customFormat="1" ht="14.1" customHeight="1">
      <c r="A42" s="49"/>
      <c r="B42" s="22">
        <v>64</v>
      </c>
      <c r="C42" s="22" t="s">
        <v>40</v>
      </c>
      <c r="D42" s="22">
        <v>3800</v>
      </c>
      <c r="E42" s="22">
        <v>3175</v>
      </c>
      <c r="F42" s="22">
        <v>0</v>
      </c>
      <c r="G42" s="22">
        <v>104332</v>
      </c>
      <c r="H42" s="22">
        <f t="shared" si="37"/>
        <v>104332</v>
      </c>
      <c r="I42" s="22">
        <f t="shared" si="38"/>
        <v>111307</v>
      </c>
      <c r="J42" s="22">
        <f t="shared" si="39"/>
        <v>6975</v>
      </c>
      <c r="K42" s="22">
        <v>0</v>
      </c>
      <c r="L42" s="21">
        <f t="shared" si="40"/>
        <v>0</v>
      </c>
      <c r="M42" s="22">
        <v>26489</v>
      </c>
      <c r="N42" s="21">
        <f t="shared" si="41"/>
        <v>23.798143872353041</v>
      </c>
      <c r="O42" s="22">
        <v>678</v>
      </c>
      <c r="P42" s="21">
        <f t="shared" si="42"/>
        <v>0.60912611066689426</v>
      </c>
      <c r="Q42" s="22">
        <v>647</v>
      </c>
      <c r="R42" s="21">
        <f t="shared" si="43"/>
        <v>0.58127521180159381</v>
      </c>
      <c r="S42" s="22">
        <v>83385</v>
      </c>
      <c r="T42" s="21">
        <f t="shared" si="44"/>
        <v>74.91442586719613</v>
      </c>
      <c r="U42" s="22">
        <v>0</v>
      </c>
      <c r="V42" s="21">
        <f t="shared" si="45"/>
        <v>0</v>
      </c>
      <c r="W42" s="22">
        <v>0</v>
      </c>
      <c r="X42" s="21">
        <f t="shared" si="46"/>
        <v>0</v>
      </c>
      <c r="Y42" s="22">
        <v>0</v>
      </c>
      <c r="Z42" s="21">
        <f t="shared" si="47"/>
        <v>0</v>
      </c>
      <c r="AA42" s="22">
        <v>108</v>
      </c>
      <c r="AB42" s="21">
        <f t="shared" si="48"/>
        <v>9.7028937982337138E-2</v>
      </c>
      <c r="AC42" s="22">
        <v>0</v>
      </c>
      <c r="AD42" s="21">
        <f t="shared" si="49"/>
        <v>0</v>
      </c>
    </row>
    <row r="43" spans="1:30" s="18" customFormat="1" ht="14.1" customHeight="1">
      <c r="A43" s="49"/>
      <c r="B43" s="22">
        <v>88</v>
      </c>
      <c r="C43" s="22" t="s">
        <v>39</v>
      </c>
      <c r="D43" s="22">
        <v>3043</v>
      </c>
      <c r="E43" s="22">
        <v>4907</v>
      </c>
      <c r="F43" s="22">
        <v>3172</v>
      </c>
      <c r="G43" s="22">
        <v>76080</v>
      </c>
      <c r="H43" s="22">
        <f t="shared" si="37"/>
        <v>79252</v>
      </c>
      <c r="I43" s="22">
        <f t="shared" si="38"/>
        <v>87202</v>
      </c>
      <c r="J43" s="22">
        <f t="shared" si="39"/>
        <v>11122</v>
      </c>
      <c r="K43" s="22">
        <v>0</v>
      </c>
      <c r="L43" s="21">
        <f t="shared" si="40"/>
        <v>0</v>
      </c>
      <c r="M43" s="22">
        <v>4817</v>
      </c>
      <c r="N43" s="21">
        <f t="shared" si="41"/>
        <v>5.5239558725717304</v>
      </c>
      <c r="O43" s="22">
        <v>0</v>
      </c>
      <c r="P43" s="21">
        <f t="shared" si="42"/>
        <v>0</v>
      </c>
      <c r="Q43" s="22">
        <v>0</v>
      </c>
      <c r="R43" s="21">
        <f t="shared" si="43"/>
        <v>0</v>
      </c>
      <c r="S43" s="22">
        <v>63935</v>
      </c>
      <c r="T43" s="21">
        <f t="shared" si="44"/>
        <v>73.318272516685397</v>
      </c>
      <c r="U43" s="22">
        <v>0</v>
      </c>
      <c r="V43" s="21">
        <f t="shared" si="45"/>
        <v>0</v>
      </c>
      <c r="W43" s="22">
        <v>0</v>
      </c>
      <c r="X43" s="21">
        <f t="shared" si="46"/>
        <v>0</v>
      </c>
      <c r="Y43" s="22">
        <v>18450</v>
      </c>
      <c r="Z43" s="21">
        <f t="shared" si="47"/>
        <v>21.157771610742873</v>
      </c>
      <c r="AA43" s="22">
        <v>0</v>
      </c>
      <c r="AB43" s="21">
        <f t="shared" si="48"/>
        <v>0</v>
      </c>
      <c r="AC43" s="22">
        <v>0</v>
      </c>
      <c r="AD43" s="21">
        <f t="shared" si="49"/>
        <v>0</v>
      </c>
    </row>
    <row r="44" spans="1:30" s="18" customFormat="1" ht="14.1" customHeight="1" thickBot="1">
      <c r="A44" s="49"/>
      <c r="B44" s="20">
        <v>52</v>
      </c>
      <c r="C44" s="20" t="s">
        <v>38</v>
      </c>
      <c r="D44" s="20">
        <v>2008</v>
      </c>
      <c r="E44" s="20">
        <v>3691</v>
      </c>
      <c r="F44" s="20">
        <v>0</v>
      </c>
      <c r="G44" s="20">
        <v>57683</v>
      </c>
      <c r="H44" s="20">
        <f t="shared" si="37"/>
        <v>57683</v>
      </c>
      <c r="I44" s="20">
        <f t="shared" si="38"/>
        <v>63382</v>
      </c>
      <c r="J44" s="20">
        <f t="shared" si="39"/>
        <v>5699</v>
      </c>
      <c r="K44" s="20">
        <v>0</v>
      </c>
      <c r="L44" s="19">
        <f t="shared" si="40"/>
        <v>0</v>
      </c>
      <c r="M44" s="20">
        <v>56998</v>
      </c>
      <c r="N44" s="19">
        <f t="shared" si="41"/>
        <v>89.9277397368338</v>
      </c>
      <c r="O44" s="20">
        <v>106</v>
      </c>
      <c r="P44" s="19">
        <f t="shared" si="42"/>
        <v>0.1672399103846518</v>
      </c>
      <c r="Q44" s="20">
        <v>0</v>
      </c>
      <c r="R44" s="19">
        <f t="shared" si="43"/>
        <v>0</v>
      </c>
      <c r="S44" s="20">
        <v>2321</v>
      </c>
      <c r="T44" s="19">
        <f t="shared" si="44"/>
        <v>3.661922943422423</v>
      </c>
      <c r="U44" s="20">
        <v>0</v>
      </c>
      <c r="V44" s="19">
        <f t="shared" si="45"/>
        <v>0</v>
      </c>
      <c r="W44" s="20">
        <v>0</v>
      </c>
      <c r="X44" s="19">
        <f t="shared" si="46"/>
        <v>0</v>
      </c>
      <c r="Y44" s="20">
        <v>3957</v>
      </c>
      <c r="Z44" s="19">
        <f t="shared" si="47"/>
        <v>6.2430974093591241</v>
      </c>
      <c r="AA44" s="20">
        <v>0</v>
      </c>
      <c r="AB44" s="19">
        <f t="shared" si="48"/>
        <v>0</v>
      </c>
      <c r="AC44" s="20">
        <v>0</v>
      </c>
      <c r="AD44" s="19">
        <f t="shared" si="49"/>
        <v>0</v>
      </c>
    </row>
    <row r="45" spans="1:30" s="3" customFormat="1" ht="14.1" customHeight="1" thickTop="1">
      <c r="A45" s="49"/>
      <c r="B45" s="17"/>
      <c r="C45" s="16" t="s">
        <v>0</v>
      </c>
      <c r="D45" s="15">
        <f t="shared" ref="D45:AC45" si="50">+SUM(D37:D44)</f>
        <v>40705</v>
      </c>
      <c r="E45" s="15">
        <f t="shared" si="50"/>
        <v>107633</v>
      </c>
      <c r="F45" s="15">
        <f t="shared" si="50"/>
        <v>29692</v>
      </c>
      <c r="G45" s="15">
        <f t="shared" si="50"/>
        <v>1621039</v>
      </c>
      <c r="H45" s="15">
        <f t="shared" si="50"/>
        <v>1650731</v>
      </c>
      <c r="I45" s="15">
        <f t="shared" si="50"/>
        <v>1799069</v>
      </c>
      <c r="J45" s="15">
        <f t="shared" si="50"/>
        <v>178030</v>
      </c>
      <c r="K45" s="15">
        <f t="shared" si="50"/>
        <v>34824</v>
      </c>
      <c r="L45" s="14">
        <f t="shared" si="40"/>
        <v>1.9356678370868488</v>
      </c>
      <c r="M45" s="15">
        <f t="shared" si="50"/>
        <v>674830</v>
      </c>
      <c r="N45" s="14">
        <f t="shared" si="41"/>
        <v>37.509956538631926</v>
      </c>
      <c r="O45" s="15">
        <f t="shared" si="50"/>
        <v>18227</v>
      </c>
      <c r="P45" s="14">
        <f t="shared" si="42"/>
        <v>1.0131351271129678</v>
      </c>
      <c r="Q45" s="15">
        <f t="shared" si="50"/>
        <v>24918</v>
      </c>
      <c r="R45" s="14">
        <f t="shared" si="43"/>
        <v>1.3850497118231708</v>
      </c>
      <c r="S45" s="15">
        <f t="shared" si="50"/>
        <v>782986</v>
      </c>
      <c r="T45" s="14">
        <f t="shared" si="44"/>
        <v>43.521732629487808</v>
      </c>
      <c r="U45" s="15">
        <f t="shared" si="50"/>
        <v>1407</v>
      </c>
      <c r="V45" s="14">
        <f t="shared" si="45"/>
        <v>7.8207117125579956E-2</v>
      </c>
      <c r="W45" s="15">
        <f t="shared" si="50"/>
        <v>0</v>
      </c>
      <c r="X45" s="14">
        <f t="shared" si="46"/>
        <v>0</v>
      </c>
      <c r="Y45" s="15">
        <f t="shared" si="50"/>
        <v>256800</v>
      </c>
      <c r="Z45" s="14">
        <f t="shared" si="47"/>
        <v>14.274049522280691</v>
      </c>
      <c r="AA45" s="15">
        <f t="shared" si="50"/>
        <v>4061</v>
      </c>
      <c r="AB45" s="14">
        <f t="shared" si="48"/>
        <v>0.22572786257781108</v>
      </c>
      <c r="AC45" s="15">
        <f t="shared" si="50"/>
        <v>1016</v>
      </c>
      <c r="AD45" s="14">
        <f t="shared" si="49"/>
        <v>5.6473653873197749E-2</v>
      </c>
    </row>
    <row r="46" spans="1:30" s="3" customFormat="1" ht="14.1" customHeight="1">
      <c r="A46" s="49"/>
      <c r="B46" s="13"/>
      <c r="C46" s="12"/>
      <c r="D46" s="11"/>
      <c r="E46" s="11"/>
      <c r="F46" s="11"/>
      <c r="G46" s="11"/>
      <c r="H46" s="11"/>
      <c r="I46" s="11"/>
      <c r="J46" s="11"/>
      <c r="K46" s="11"/>
      <c r="L46" s="10"/>
      <c r="M46" s="11"/>
      <c r="N46" s="10"/>
      <c r="O46" s="11"/>
      <c r="P46" s="10"/>
      <c r="Q46" s="11"/>
      <c r="R46" s="10"/>
      <c r="S46" s="11"/>
      <c r="T46" s="10"/>
      <c r="U46" s="11"/>
      <c r="V46" s="10"/>
      <c r="W46" s="11"/>
      <c r="X46" s="10"/>
      <c r="Y46" s="11"/>
      <c r="Z46" s="10"/>
      <c r="AA46" s="11"/>
      <c r="AB46" s="10"/>
      <c r="AC46" s="11"/>
      <c r="AD46" s="10"/>
    </row>
    <row r="47" spans="1:30" s="18" customFormat="1" ht="14.1" customHeight="1">
      <c r="A47" s="49" t="s">
        <v>37</v>
      </c>
      <c r="B47" s="24">
        <v>70</v>
      </c>
      <c r="C47" s="24" t="s">
        <v>36</v>
      </c>
      <c r="D47" s="24">
        <v>30661</v>
      </c>
      <c r="E47" s="24">
        <v>172351</v>
      </c>
      <c r="F47" s="24">
        <v>0</v>
      </c>
      <c r="G47" s="24">
        <v>891624</v>
      </c>
      <c r="H47" s="24">
        <f>F47+G47</f>
        <v>891624</v>
      </c>
      <c r="I47" s="24">
        <f>D47+E47+H47</f>
        <v>1094636</v>
      </c>
      <c r="J47" s="24">
        <f>D47+E47+F47</f>
        <v>203012</v>
      </c>
      <c r="K47" s="32">
        <v>47237</v>
      </c>
      <c r="L47" s="23">
        <f>K47/$I47*100</f>
        <v>4.3153157762032306</v>
      </c>
      <c r="M47" s="24">
        <v>972482</v>
      </c>
      <c r="N47" s="23">
        <f>M47/$I47*100</f>
        <v>88.840673977468313</v>
      </c>
      <c r="O47" s="24">
        <v>29530</v>
      </c>
      <c r="P47" s="23">
        <f>O47/$I47*100</f>
        <v>2.6977004227889454</v>
      </c>
      <c r="Q47" s="24">
        <v>170</v>
      </c>
      <c r="R47" s="23">
        <f>Q47/$I47*100</f>
        <v>1.5530276731260437E-2</v>
      </c>
      <c r="S47" s="24">
        <v>35147</v>
      </c>
      <c r="T47" s="23">
        <f>S47/$I47*100</f>
        <v>3.2108390369035922</v>
      </c>
      <c r="U47" s="24">
        <v>0</v>
      </c>
      <c r="V47" s="23">
        <f>U47/$I47*100</f>
        <v>0</v>
      </c>
      <c r="W47" s="24">
        <v>0</v>
      </c>
      <c r="X47" s="23">
        <f>W47/$I47*100</f>
        <v>0</v>
      </c>
      <c r="Y47" s="24">
        <v>5080</v>
      </c>
      <c r="Z47" s="23">
        <f>Y47/$I47*100</f>
        <v>0.46408121055766482</v>
      </c>
      <c r="AA47" s="24">
        <v>3391</v>
      </c>
      <c r="AB47" s="23">
        <f>AA47/$I47*100</f>
        <v>0.30978334350414205</v>
      </c>
      <c r="AC47" s="24">
        <v>1599</v>
      </c>
      <c r="AD47" s="23">
        <f>AC47/$I47*100</f>
        <v>0.14607595584285551</v>
      </c>
    </row>
    <row r="48" spans="1:30" s="18" customFormat="1" ht="14.1" customHeight="1">
      <c r="A48" s="49"/>
      <c r="B48" s="22">
        <v>83</v>
      </c>
      <c r="C48" s="22" t="s">
        <v>35</v>
      </c>
      <c r="D48" s="22">
        <v>4811</v>
      </c>
      <c r="E48" s="22">
        <v>15583</v>
      </c>
      <c r="F48" s="22">
        <v>0</v>
      </c>
      <c r="G48" s="22">
        <v>183557</v>
      </c>
      <c r="H48" s="22">
        <f>F48+G48</f>
        <v>183557</v>
      </c>
      <c r="I48" s="22">
        <f>D48+E48+H48</f>
        <v>203951</v>
      </c>
      <c r="J48" s="22">
        <f>D48+E48+F48</f>
        <v>20394</v>
      </c>
      <c r="K48" s="22">
        <v>0</v>
      </c>
      <c r="L48" s="21">
        <f>K48/$I48*100</f>
        <v>0</v>
      </c>
      <c r="M48" s="22">
        <v>180064</v>
      </c>
      <c r="N48" s="21">
        <f>M48/$I48*100</f>
        <v>88.287873067550535</v>
      </c>
      <c r="O48" s="22">
        <v>6620</v>
      </c>
      <c r="P48" s="21">
        <f>O48/$I48*100</f>
        <v>3.2458776863070056</v>
      </c>
      <c r="Q48" s="22">
        <v>0</v>
      </c>
      <c r="R48" s="21">
        <f>Q48/$I48*100</f>
        <v>0</v>
      </c>
      <c r="S48" s="22">
        <v>3671</v>
      </c>
      <c r="T48" s="21">
        <f>S48/$I48*100</f>
        <v>1.7999421429657123</v>
      </c>
      <c r="U48" s="22">
        <v>0</v>
      </c>
      <c r="V48" s="21">
        <f>U48/$I48*100</f>
        <v>0</v>
      </c>
      <c r="W48" s="22">
        <v>0</v>
      </c>
      <c r="X48" s="21">
        <f>W48/$I48*100</f>
        <v>0</v>
      </c>
      <c r="Y48" s="22">
        <v>12848</v>
      </c>
      <c r="Z48" s="21">
        <f>Y48/$I48*100</f>
        <v>6.2995523434550451</v>
      </c>
      <c r="AA48" s="22">
        <v>748</v>
      </c>
      <c r="AB48" s="21">
        <f>AA48/$I48*100</f>
        <v>0.36675475972169785</v>
      </c>
      <c r="AC48" s="22">
        <v>0</v>
      </c>
      <c r="AD48" s="21">
        <f>AC48/$I48*100</f>
        <v>0</v>
      </c>
    </row>
    <row r="49" spans="1:30" s="18" customFormat="1" ht="14.1" customHeight="1" thickBot="1">
      <c r="A49" s="49"/>
      <c r="B49" s="20">
        <v>76</v>
      </c>
      <c r="C49" s="20" t="s">
        <v>34</v>
      </c>
      <c r="D49" s="20">
        <v>5147</v>
      </c>
      <c r="E49" s="20">
        <v>4260</v>
      </c>
      <c r="F49" s="20">
        <v>0</v>
      </c>
      <c r="G49" s="20">
        <v>88634</v>
      </c>
      <c r="H49" s="20">
        <f>F49+G49</f>
        <v>88634</v>
      </c>
      <c r="I49" s="20">
        <f>D49+E49+H49</f>
        <v>98041</v>
      </c>
      <c r="J49" s="20">
        <f>D49+E49+F49</f>
        <v>9407</v>
      </c>
      <c r="K49" s="20">
        <v>0</v>
      </c>
      <c r="L49" s="19">
        <f>K49/$I49*100</f>
        <v>0</v>
      </c>
      <c r="M49" s="20">
        <v>65754</v>
      </c>
      <c r="N49" s="19">
        <f>M49/$I49*100</f>
        <v>67.06785936495956</v>
      </c>
      <c r="O49" s="20">
        <v>166</v>
      </c>
      <c r="P49" s="19">
        <f>O49/$I49*100</f>
        <v>0.16931691843208452</v>
      </c>
      <c r="Q49" s="20">
        <v>0</v>
      </c>
      <c r="R49" s="19">
        <f>Q49/$I49*100</f>
        <v>0</v>
      </c>
      <c r="S49" s="20">
        <v>25336</v>
      </c>
      <c r="T49" s="19">
        <f>S49/$I49*100</f>
        <v>25.842249671055988</v>
      </c>
      <c r="U49" s="20">
        <v>0</v>
      </c>
      <c r="V49" s="19">
        <f>U49/$I49*100</f>
        <v>0</v>
      </c>
      <c r="W49" s="20">
        <v>0</v>
      </c>
      <c r="X49" s="19">
        <f>W49/$I49*100</f>
        <v>0</v>
      </c>
      <c r="Y49" s="20">
        <v>6611</v>
      </c>
      <c r="Z49" s="19">
        <f>Y49/$I49*100</f>
        <v>6.7430972756295837</v>
      </c>
      <c r="AA49" s="20">
        <v>174</v>
      </c>
      <c r="AB49" s="19">
        <f>AA49/$I49*100</f>
        <v>0.17747676992278741</v>
      </c>
      <c r="AC49" s="20">
        <v>0</v>
      </c>
      <c r="AD49" s="19">
        <f>AC49/$I49*100</f>
        <v>0</v>
      </c>
    </row>
    <row r="50" spans="1:30" s="3" customFormat="1" ht="14.1" customHeight="1" thickTop="1">
      <c r="A50" s="49"/>
      <c r="B50" s="17"/>
      <c r="C50" s="16" t="s">
        <v>0</v>
      </c>
      <c r="D50" s="15">
        <f t="shared" ref="D50:AC50" si="51">+SUM(D47:D49)</f>
        <v>40619</v>
      </c>
      <c r="E50" s="15">
        <f t="shared" si="51"/>
        <v>192194</v>
      </c>
      <c r="F50" s="15">
        <f t="shared" si="51"/>
        <v>0</v>
      </c>
      <c r="G50" s="15">
        <f t="shared" si="51"/>
        <v>1163815</v>
      </c>
      <c r="H50" s="15">
        <f t="shared" si="51"/>
        <v>1163815</v>
      </c>
      <c r="I50" s="15">
        <f t="shared" si="51"/>
        <v>1396628</v>
      </c>
      <c r="J50" s="15">
        <f t="shared" si="51"/>
        <v>232813</v>
      </c>
      <c r="K50" s="15">
        <f t="shared" si="51"/>
        <v>47237</v>
      </c>
      <c r="L50" s="14">
        <f>K50/$I50*100</f>
        <v>3.3822177415890273</v>
      </c>
      <c r="M50" s="15">
        <f t="shared" si="51"/>
        <v>1218300</v>
      </c>
      <c r="N50" s="14">
        <f>M50/$I50*100</f>
        <v>87.231531946946504</v>
      </c>
      <c r="O50" s="15">
        <f t="shared" si="51"/>
        <v>36316</v>
      </c>
      <c r="P50" s="14">
        <f>O50/$I50*100</f>
        <v>2.6002629189734132</v>
      </c>
      <c r="Q50" s="15">
        <f t="shared" si="51"/>
        <v>170</v>
      </c>
      <c r="R50" s="14">
        <f>Q50/$I50*100</f>
        <v>1.2172174695051224E-2</v>
      </c>
      <c r="S50" s="15">
        <f t="shared" si="51"/>
        <v>64154</v>
      </c>
      <c r="T50" s="14">
        <f>S50/$I50*100</f>
        <v>4.5934923258018605</v>
      </c>
      <c r="U50" s="15">
        <f t="shared" si="51"/>
        <v>0</v>
      </c>
      <c r="V50" s="14">
        <f>U50/$I50*100</f>
        <v>0</v>
      </c>
      <c r="W50" s="15">
        <f t="shared" si="51"/>
        <v>0</v>
      </c>
      <c r="X50" s="14">
        <f>W50/$I50*100</f>
        <v>0</v>
      </c>
      <c r="Y50" s="15">
        <f t="shared" si="51"/>
        <v>24539</v>
      </c>
      <c r="Z50" s="14">
        <f>Y50/$I50*100</f>
        <v>1.7570176167168352</v>
      </c>
      <c r="AA50" s="15">
        <f t="shared" si="51"/>
        <v>4313</v>
      </c>
      <c r="AB50" s="14">
        <f>AA50/$I50*100</f>
        <v>0.30881523211621131</v>
      </c>
      <c r="AC50" s="15">
        <f t="shared" si="51"/>
        <v>1599</v>
      </c>
      <c r="AD50" s="14">
        <f>AC50/$I50*100</f>
        <v>0.11449004316109945</v>
      </c>
    </row>
    <row r="51" spans="1:30" s="3" customFormat="1" ht="14.1" customHeight="1">
      <c r="A51" s="49"/>
      <c r="B51" s="13"/>
      <c r="C51" s="12"/>
      <c r="D51" s="11"/>
      <c r="E51" s="11"/>
      <c r="F51" s="11"/>
      <c r="G51" s="11"/>
      <c r="H51" s="11"/>
      <c r="I51" s="11"/>
      <c r="J51" s="11"/>
      <c r="K51" s="11"/>
      <c r="L51" s="10"/>
      <c r="M51" s="11"/>
      <c r="N51" s="10"/>
      <c r="O51" s="11"/>
      <c r="P51" s="10"/>
      <c r="Q51" s="11"/>
      <c r="R51" s="10"/>
      <c r="S51" s="11"/>
      <c r="T51" s="10"/>
      <c r="U51" s="11"/>
      <c r="V51" s="10"/>
      <c r="W51" s="11"/>
      <c r="X51" s="10"/>
      <c r="Y51" s="11"/>
      <c r="Z51" s="10"/>
      <c r="AA51" s="11"/>
      <c r="AB51" s="10"/>
      <c r="AC51" s="11"/>
      <c r="AD51" s="10"/>
    </row>
    <row r="52" spans="1:30" s="18" customFormat="1" ht="14.1" customHeight="1" thickBot="1">
      <c r="A52" s="49" t="s">
        <v>33</v>
      </c>
      <c r="B52" s="26">
        <v>20</v>
      </c>
      <c r="C52" s="26" t="s">
        <v>32</v>
      </c>
      <c r="D52" s="26">
        <v>1994</v>
      </c>
      <c r="E52" s="26">
        <v>6117</v>
      </c>
      <c r="F52" s="26">
        <v>0</v>
      </c>
      <c r="G52" s="26">
        <v>84621</v>
      </c>
      <c r="H52" s="26">
        <f>F52+G52</f>
        <v>84621</v>
      </c>
      <c r="I52" s="26">
        <f>D52+E52+H52</f>
        <v>92732</v>
      </c>
      <c r="J52" s="26">
        <f>D52+E52+F52</f>
        <v>8111</v>
      </c>
      <c r="K52" s="26">
        <v>500</v>
      </c>
      <c r="L52" s="31">
        <f>K52/$I52*100</f>
        <v>0.53918819824871678</v>
      </c>
      <c r="M52" s="26">
        <v>46368</v>
      </c>
      <c r="N52" s="31">
        <f>M52/$I52*100</f>
        <v>50.002156752792992</v>
      </c>
      <c r="O52" s="26">
        <v>2454</v>
      </c>
      <c r="P52" s="31">
        <f>O52/$I52*100</f>
        <v>2.6463356770047017</v>
      </c>
      <c r="Q52" s="26">
        <v>1016</v>
      </c>
      <c r="R52" s="31">
        <f>Q52/$I52*100</f>
        <v>1.0956304188413923</v>
      </c>
      <c r="S52" s="26">
        <v>31146</v>
      </c>
      <c r="T52" s="31">
        <f>S52/$I52*100</f>
        <v>33.587111245309067</v>
      </c>
      <c r="U52" s="26">
        <v>466</v>
      </c>
      <c r="V52" s="31">
        <f>U52/$I52*100</f>
        <v>0.502523400767804</v>
      </c>
      <c r="W52" s="26">
        <v>0</v>
      </c>
      <c r="X52" s="31">
        <f>W52/$I52*100</f>
        <v>0</v>
      </c>
      <c r="Y52" s="26">
        <v>9321</v>
      </c>
      <c r="Z52" s="31">
        <f>Y52/$I52*100</f>
        <v>10.051546391752577</v>
      </c>
      <c r="AA52" s="26">
        <v>918</v>
      </c>
      <c r="AB52" s="31">
        <f>AA52/$I52*100</f>
        <v>0.98994953198464386</v>
      </c>
      <c r="AC52" s="26">
        <v>543</v>
      </c>
      <c r="AD52" s="31">
        <f>AC52/$I52*100</f>
        <v>0.58555838329810639</v>
      </c>
    </row>
    <row r="53" spans="1:30" s="3" customFormat="1" ht="14.1" customHeight="1" thickTop="1">
      <c r="A53" s="49"/>
      <c r="B53" s="17"/>
      <c r="C53" s="16" t="s">
        <v>0</v>
      </c>
      <c r="D53" s="15">
        <f t="shared" ref="D53:AC53" si="52">+SUM(D52:D52)</f>
        <v>1994</v>
      </c>
      <c r="E53" s="15">
        <f t="shared" si="52"/>
        <v>6117</v>
      </c>
      <c r="F53" s="15">
        <f t="shared" si="52"/>
        <v>0</v>
      </c>
      <c r="G53" s="15">
        <f t="shared" si="52"/>
        <v>84621</v>
      </c>
      <c r="H53" s="15">
        <f t="shared" si="52"/>
        <v>84621</v>
      </c>
      <c r="I53" s="15">
        <f t="shared" si="52"/>
        <v>92732</v>
      </c>
      <c r="J53" s="15">
        <f t="shared" si="52"/>
        <v>8111</v>
      </c>
      <c r="K53" s="15">
        <f t="shared" si="52"/>
        <v>500</v>
      </c>
      <c r="L53" s="14">
        <f>K53/$I53*100</f>
        <v>0.53918819824871678</v>
      </c>
      <c r="M53" s="15">
        <f t="shared" si="52"/>
        <v>46368</v>
      </c>
      <c r="N53" s="14">
        <f>M53/$I53*100</f>
        <v>50.002156752792992</v>
      </c>
      <c r="O53" s="15">
        <f t="shared" si="52"/>
        <v>2454</v>
      </c>
      <c r="P53" s="14">
        <f>O53/$I53*100</f>
        <v>2.6463356770047017</v>
      </c>
      <c r="Q53" s="15">
        <f t="shared" si="52"/>
        <v>1016</v>
      </c>
      <c r="R53" s="14">
        <f>Q53/$I53*100</f>
        <v>1.0956304188413923</v>
      </c>
      <c r="S53" s="15">
        <f t="shared" si="52"/>
        <v>31146</v>
      </c>
      <c r="T53" s="14">
        <f>S53/$I53*100</f>
        <v>33.587111245309067</v>
      </c>
      <c r="U53" s="15">
        <f t="shared" si="52"/>
        <v>466</v>
      </c>
      <c r="V53" s="14">
        <f>U53/$I53*100</f>
        <v>0.502523400767804</v>
      </c>
      <c r="W53" s="15">
        <f t="shared" si="52"/>
        <v>0</v>
      </c>
      <c r="X53" s="14">
        <f>W53/$I53*100</f>
        <v>0</v>
      </c>
      <c r="Y53" s="15">
        <f t="shared" si="52"/>
        <v>9321</v>
      </c>
      <c r="Z53" s="14">
        <f>Y53/$I53*100</f>
        <v>10.051546391752577</v>
      </c>
      <c r="AA53" s="15">
        <f t="shared" si="52"/>
        <v>918</v>
      </c>
      <c r="AB53" s="14">
        <f>AA53/$I53*100</f>
        <v>0.98994953198464386</v>
      </c>
      <c r="AC53" s="15">
        <f t="shared" si="52"/>
        <v>543</v>
      </c>
      <c r="AD53" s="14">
        <f>AC53/$I53*100</f>
        <v>0.58555838329810639</v>
      </c>
    </row>
    <row r="54" spans="1:30" s="3" customFormat="1" ht="14.1" customHeight="1">
      <c r="A54" s="49"/>
      <c r="B54" s="13"/>
      <c r="C54" s="12"/>
      <c r="D54" s="11"/>
      <c r="E54" s="11"/>
      <c r="F54" s="11"/>
      <c r="G54" s="11"/>
      <c r="H54" s="11"/>
      <c r="I54" s="11"/>
      <c r="J54" s="11"/>
      <c r="K54" s="11"/>
      <c r="L54" s="10"/>
      <c r="M54" s="11"/>
      <c r="N54" s="10"/>
      <c r="O54" s="11"/>
      <c r="P54" s="10"/>
      <c r="Q54" s="11"/>
      <c r="R54" s="10"/>
      <c r="S54" s="11"/>
      <c r="T54" s="10"/>
      <c r="U54" s="11"/>
      <c r="V54" s="10"/>
      <c r="W54" s="11"/>
      <c r="X54" s="10"/>
      <c r="Y54" s="11"/>
      <c r="Z54" s="10"/>
      <c r="AA54" s="11"/>
      <c r="AB54" s="10"/>
      <c r="AC54" s="11"/>
      <c r="AD54" s="10"/>
    </row>
    <row r="55" spans="1:30" s="18" customFormat="1" ht="14.1" customHeight="1">
      <c r="A55" s="49" t="s">
        <v>31</v>
      </c>
      <c r="B55" s="24">
        <v>4</v>
      </c>
      <c r="C55" s="24" t="s">
        <v>30</v>
      </c>
      <c r="D55" s="24">
        <v>0</v>
      </c>
      <c r="E55" s="24">
        <v>15643</v>
      </c>
      <c r="F55" s="24">
        <v>63564</v>
      </c>
      <c r="G55" s="24">
        <v>1249249</v>
      </c>
      <c r="H55" s="24">
        <f t="shared" ref="H55:H61" si="53">F55+G55</f>
        <v>1312813</v>
      </c>
      <c r="I55" s="24">
        <f t="shared" ref="I55:I61" si="54">D55+E55+H55</f>
        <v>1328456</v>
      </c>
      <c r="J55" s="24">
        <f t="shared" ref="J55:J61" si="55">D55+E55+F55</f>
        <v>79207</v>
      </c>
      <c r="K55" s="24">
        <v>16429</v>
      </c>
      <c r="L55" s="23">
        <f t="shared" ref="L55:L62" si="56">K55/$I55*100</f>
        <v>1.2366988443727154</v>
      </c>
      <c r="M55" s="24">
        <v>1015674</v>
      </c>
      <c r="N55" s="23">
        <f t="shared" ref="N55:N62" si="57">M55/$I55*100</f>
        <v>76.455223206489336</v>
      </c>
      <c r="O55" s="24">
        <v>16842</v>
      </c>
      <c r="P55" s="23">
        <f t="shared" ref="P55:P62" si="58">O55/$I55*100</f>
        <v>1.2677875669197927</v>
      </c>
      <c r="Q55" s="24">
        <v>1131</v>
      </c>
      <c r="R55" s="23">
        <f t="shared" ref="R55:R62" si="59">Q55/$I55*100</f>
        <v>8.5136429057492302E-2</v>
      </c>
      <c r="S55" s="24">
        <v>170379</v>
      </c>
      <c r="T55" s="23">
        <f t="shared" ref="T55:T62" si="60">S55/$I55*100</f>
        <v>12.825340094064085</v>
      </c>
      <c r="U55" s="24">
        <v>0</v>
      </c>
      <c r="V55" s="23">
        <f t="shared" ref="V55:V62" si="61">U55/$I55*100</f>
        <v>0</v>
      </c>
      <c r="W55" s="24">
        <v>0</v>
      </c>
      <c r="X55" s="23">
        <f t="shared" ref="X55:X62" si="62">W55/$I55*100</f>
        <v>0</v>
      </c>
      <c r="Y55" s="24">
        <v>104238</v>
      </c>
      <c r="Z55" s="23">
        <f t="shared" ref="Z55:Z62" si="63">Y55/$I55*100</f>
        <v>7.8465526897390658</v>
      </c>
      <c r="AA55" s="24">
        <v>2927</v>
      </c>
      <c r="AB55" s="23">
        <f t="shared" ref="AB55:AB62" si="64">AA55/$I55*100</f>
        <v>0.22033097069078691</v>
      </c>
      <c r="AC55" s="24">
        <v>836</v>
      </c>
      <c r="AD55" s="23">
        <f t="shared" ref="AD55:AD62" si="65">AC55/$I55*100</f>
        <v>6.2930198666722864E-2</v>
      </c>
    </row>
    <row r="56" spans="1:30" s="18" customFormat="1" ht="14.1" customHeight="1">
      <c r="A56" s="49"/>
      <c r="B56" s="22">
        <v>41</v>
      </c>
      <c r="C56" s="22" t="s">
        <v>29</v>
      </c>
      <c r="D56" s="22">
        <v>19082</v>
      </c>
      <c r="E56" s="22">
        <v>25195</v>
      </c>
      <c r="F56" s="22">
        <v>0</v>
      </c>
      <c r="G56" s="22">
        <v>182525</v>
      </c>
      <c r="H56" s="22">
        <f t="shared" si="53"/>
        <v>182525</v>
      </c>
      <c r="I56" s="22">
        <f t="shared" si="54"/>
        <v>226802</v>
      </c>
      <c r="J56" s="22">
        <f t="shared" si="55"/>
        <v>44277</v>
      </c>
      <c r="K56" s="22">
        <v>0</v>
      </c>
      <c r="L56" s="21">
        <f t="shared" si="56"/>
        <v>0</v>
      </c>
      <c r="M56" s="22">
        <v>136243</v>
      </c>
      <c r="N56" s="21">
        <f t="shared" si="57"/>
        <v>60.07133975890865</v>
      </c>
      <c r="O56" s="22">
        <v>965</v>
      </c>
      <c r="P56" s="21">
        <f t="shared" si="58"/>
        <v>0.42548125677904075</v>
      </c>
      <c r="Q56" s="22">
        <v>798</v>
      </c>
      <c r="R56" s="21">
        <f t="shared" si="59"/>
        <v>0.35184874912919639</v>
      </c>
      <c r="S56" s="22">
        <v>32047</v>
      </c>
      <c r="T56" s="21">
        <f t="shared" si="60"/>
        <v>14.129945944039294</v>
      </c>
      <c r="U56" s="22">
        <v>0</v>
      </c>
      <c r="V56" s="21">
        <f t="shared" si="61"/>
        <v>0</v>
      </c>
      <c r="W56" s="22">
        <v>0</v>
      </c>
      <c r="X56" s="21">
        <f t="shared" si="62"/>
        <v>0</v>
      </c>
      <c r="Y56" s="22">
        <v>52822</v>
      </c>
      <c r="Z56" s="21">
        <f t="shared" si="63"/>
        <v>23.289918078323822</v>
      </c>
      <c r="AA56" s="22">
        <v>530</v>
      </c>
      <c r="AB56" s="21">
        <f t="shared" si="64"/>
        <v>0.23368400631387731</v>
      </c>
      <c r="AC56" s="22">
        <v>3397</v>
      </c>
      <c r="AD56" s="21">
        <f t="shared" si="65"/>
        <v>1.4977822065061155</v>
      </c>
    </row>
    <row r="57" spans="1:30" s="18" customFormat="1" ht="14.1" customHeight="1">
      <c r="A57" s="49"/>
      <c r="B57" s="22">
        <v>47</v>
      </c>
      <c r="C57" s="22" t="s">
        <v>28</v>
      </c>
      <c r="D57" s="22">
        <v>6208</v>
      </c>
      <c r="E57" s="22">
        <v>17604</v>
      </c>
      <c r="F57" s="22">
        <v>0</v>
      </c>
      <c r="G57" s="22">
        <v>87062</v>
      </c>
      <c r="H57" s="22">
        <f t="shared" si="53"/>
        <v>87062</v>
      </c>
      <c r="I57" s="22">
        <f t="shared" si="54"/>
        <v>110874</v>
      </c>
      <c r="J57" s="22">
        <f t="shared" si="55"/>
        <v>23812</v>
      </c>
      <c r="K57" s="22">
        <v>0</v>
      </c>
      <c r="L57" s="21">
        <f t="shared" si="56"/>
        <v>0</v>
      </c>
      <c r="M57" s="22">
        <v>55402</v>
      </c>
      <c r="N57" s="21">
        <f t="shared" si="57"/>
        <v>49.968432635243609</v>
      </c>
      <c r="O57" s="22">
        <v>6472</v>
      </c>
      <c r="P57" s="21">
        <f t="shared" si="58"/>
        <v>5.8372567058101987</v>
      </c>
      <c r="Q57" s="22">
        <v>246</v>
      </c>
      <c r="R57" s="21">
        <f t="shared" si="59"/>
        <v>0.22187347800205637</v>
      </c>
      <c r="S57" s="22">
        <v>21811</v>
      </c>
      <c r="T57" s="21">
        <f t="shared" si="60"/>
        <v>19.671879791475007</v>
      </c>
      <c r="U57" s="22">
        <v>0</v>
      </c>
      <c r="V57" s="21">
        <f t="shared" si="61"/>
        <v>0</v>
      </c>
      <c r="W57" s="22">
        <v>0</v>
      </c>
      <c r="X57" s="21">
        <f t="shared" si="62"/>
        <v>0</v>
      </c>
      <c r="Y57" s="22">
        <v>22813</v>
      </c>
      <c r="Z57" s="21">
        <f t="shared" si="63"/>
        <v>20.575608348215091</v>
      </c>
      <c r="AA57" s="22">
        <v>733</v>
      </c>
      <c r="AB57" s="21">
        <f t="shared" si="64"/>
        <v>0.66111081046954201</v>
      </c>
      <c r="AC57" s="22">
        <v>3397</v>
      </c>
      <c r="AD57" s="21">
        <f t="shared" si="65"/>
        <v>3.0638382307844942</v>
      </c>
    </row>
    <row r="58" spans="1:30" s="18" customFormat="1" ht="14.1" customHeight="1">
      <c r="A58" s="49"/>
      <c r="B58" s="22">
        <v>19</v>
      </c>
      <c r="C58" s="22" t="s">
        <v>27</v>
      </c>
      <c r="D58" s="22">
        <v>11350</v>
      </c>
      <c r="E58" s="22">
        <v>3916</v>
      </c>
      <c r="F58" s="22">
        <v>0</v>
      </c>
      <c r="G58" s="22">
        <v>115709</v>
      </c>
      <c r="H58" s="22">
        <f t="shared" si="53"/>
        <v>115709</v>
      </c>
      <c r="I58" s="22">
        <f t="shared" si="54"/>
        <v>130975</v>
      </c>
      <c r="J58" s="22">
        <f t="shared" si="55"/>
        <v>15266</v>
      </c>
      <c r="K58" s="22">
        <v>0</v>
      </c>
      <c r="L58" s="21">
        <f t="shared" si="56"/>
        <v>0</v>
      </c>
      <c r="M58" s="22">
        <v>51575</v>
      </c>
      <c r="N58" s="21">
        <f t="shared" si="57"/>
        <v>39.377743844245082</v>
      </c>
      <c r="O58" s="22">
        <v>5691</v>
      </c>
      <c r="P58" s="21">
        <f t="shared" si="58"/>
        <v>4.3451040274861619</v>
      </c>
      <c r="Q58" s="22">
        <v>3122</v>
      </c>
      <c r="R58" s="21">
        <f t="shared" si="59"/>
        <v>2.3836610040083985</v>
      </c>
      <c r="S58" s="22">
        <v>59785</v>
      </c>
      <c r="T58" s="21">
        <f t="shared" si="60"/>
        <v>45.646115670929568</v>
      </c>
      <c r="U58" s="22">
        <v>0</v>
      </c>
      <c r="V58" s="21">
        <f t="shared" si="61"/>
        <v>0</v>
      </c>
      <c r="W58" s="22">
        <v>0</v>
      </c>
      <c r="X58" s="21">
        <f t="shared" si="62"/>
        <v>0</v>
      </c>
      <c r="Y58" s="22">
        <v>9035</v>
      </c>
      <c r="Z58" s="21">
        <f t="shared" si="63"/>
        <v>6.8982630272952861</v>
      </c>
      <c r="AA58" s="22">
        <v>10</v>
      </c>
      <c r="AB58" s="21">
        <f t="shared" si="64"/>
        <v>7.6350448558885281E-3</v>
      </c>
      <c r="AC58" s="22">
        <v>1757</v>
      </c>
      <c r="AD58" s="21">
        <f t="shared" si="65"/>
        <v>1.3414773811796143</v>
      </c>
    </row>
    <row r="59" spans="1:30" s="18" customFormat="1" ht="14.1" customHeight="1">
      <c r="A59" s="49"/>
      <c r="B59" s="22">
        <v>46</v>
      </c>
      <c r="C59" s="22" t="s">
        <v>26</v>
      </c>
      <c r="D59" s="22">
        <v>18728</v>
      </c>
      <c r="E59" s="22">
        <v>50660</v>
      </c>
      <c r="F59" s="22">
        <v>3388</v>
      </c>
      <c r="G59" s="22">
        <v>509720</v>
      </c>
      <c r="H59" s="22">
        <f t="shared" si="53"/>
        <v>513108</v>
      </c>
      <c r="I59" s="22">
        <f t="shared" si="54"/>
        <v>582496</v>
      </c>
      <c r="J59" s="22">
        <f t="shared" si="55"/>
        <v>72776</v>
      </c>
      <c r="K59" s="22">
        <v>5041</v>
      </c>
      <c r="L59" s="21">
        <f t="shared" si="56"/>
        <v>0.86541366807669062</v>
      </c>
      <c r="M59" s="22">
        <v>379035</v>
      </c>
      <c r="N59" s="21">
        <f t="shared" si="57"/>
        <v>65.070833104433333</v>
      </c>
      <c r="O59" s="22">
        <v>24560</v>
      </c>
      <c r="P59" s="21">
        <f t="shared" si="58"/>
        <v>4.2163379662692968</v>
      </c>
      <c r="Q59" s="22">
        <v>177</v>
      </c>
      <c r="R59" s="21">
        <f t="shared" si="59"/>
        <v>3.0386474756908203E-2</v>
      </c>
      <c r="S59" s="22">
        <v>119557</v>
      </c>
      <c r="T59" s="21">
        <f t="shared" si="60"/>
        <v>20.524947810800416</v>
      </c>
      <c r="U59" s="22">
        <v>0</v>
      </c>
      <c r="V59" s="21">
        <f t="shared" si="61"/>
        <v>0</v>
      </c>
      <c r="W59" s="22">
        <v>0</v>
      </c>
      <c r="X59" s="21">
        <f t="shared" si="62"/>
        <v>0</v>
      </c>
      <c r="Y59" s="22">
        <v>49686</v>
      </c>
      <c r="Z59" s="21">
        <f t="shared" si="63"/>
        <v>8.5298439817612479</v>
      </c>
      <c r="AA59" s="22">
        <v>3878</v>
      </c>
      <c r="AB59" s="21">
        <f t="shared" si="64"/>
        <v>0.66575564467395487</v>
      </c>
      <c r="AC59" s="22">
        <v>562</v>
      </c>
      <c r="AD59" s="21">
        <f t="shared" si="65"/>
        <v>9.6481349228149202E-2</v>
      </c>
    </row>
    <row r="60" spans="1:30" s="18" customFormat="1" ht="14.1" customHeight="1">
      <c r="A60" s="49"/>
      <c r="B60" s="29">
        <v>89</v>
      </c>
      <c r="C60" s="29" t="s">
        <v>25</v>
      </c>
      <c r="D60" s="29">
        <v>8713</v>
      </c>
      <c r="E60" s="29">
        <v>68103</v>
      </c>
      <c r="F60" s="29">
        <v>19634</v>
      </c>
      <c r="G60" s="29">
        <v>907119</v>
      </c>
      <c r="H60" s="22">
        <f t="shared" si="53"/>
        <v>926753</v>
      </c>
      <c r="I60" s="22">
        <f t="shared" si="54"/>
        <v>1003569</v>
      </c>
      <c r="J60" s="22">
        <f t="shared" si="55"/>
        <v>96450</v>
      </c>
      <c r="K60" s="29">
        <v>649</v>
      </c>
      <c r="L60" s="30">
        <f t="shared" si="56"/>
        <v>6.4669195640758126E-2</v>
      </c>
      <c r="M60" s="29">
        <v>528911</v>
      </c>
      <c r="N60" s="30">
        <f t="shared" si="57"/>
        <v>52.703002982355976</v>
      </c>
      <c r="O60" s="29">
        <v>20767</v>
      </c>
      <c r="P60" s="30">
        <f t="shared" si="58"/>
        <v>2.069314616135014</v>
      </c>
      <c r="Q60" s="29">
        <v>0</v>
      </c>
      <c r="R60" s="30">
        <f t="shared" si="59"/>
        <v>0</v>
      </c>
      <c r="S60" s="29">
        <v>334730</v>
      </c>
      <c r="T60" s="30">
        <f t="shared" si="60"/>
        <v>33.353959717767289</v>
      </c>
      <c r="U60" s="29">
        <v>0</v>
      </c>
      <c r="V60" s="30">
        <f t="shared" si="61"/>
        <v>0</v>
      </c>
      <c r="W60" s="29">
        <v>0</v>
      </c>
      <c r="X60" s="30">
        <f t="shared" si="62"/>
        <v>0</v>
      </c>
      <c r="Y60" s="29">
        <v>106969</v>
      </c>
      <c r="Z60" s="30">
        <f t="shared" si="63"/>
        <v>10.658858533892538</v>
      </c>
      <c r="AA60" s="29">
        <v>858</v>
      </c>
      <c r="AB60" s="30">
        <f t="shared" si="64"/>
        <v>8.5494868813205671E-2</v>
      </c>
      <c r="AC60" s="29">
        <v>10685</v>
      </c>
      <c r="AD60" s="30">
        <f t="shared" si="65"/>
        <v>1.0647000853952244</v>
      </c>
    </row>
    <row r="61" spans="1:30" s="18" customFormat="1" ht="14.1" customHeight="1" thickBot="1">
      <c r="A61" s="49"/>
      <c r="B61" s="20">
        <v>32</v>
      </c>
      <c r="C61" s="20" t="s">
        <v>24</v>
      </c>
      <c r="D61" s="20">
        <v>1170</v>
      </c>
      <c r="E61" s="20">
        <v>11400</v>
      </c>
      <c r="F61" s="20">
        <v>0</v>
      </c>
      <c r="G61" s="20">
        <v>62796</v>
      </c>
      <c r="H61" s="20">
        <f t="shared" si="53"/>
        <v>62796</v>
      </c>
      <c r="I61" s="20">
        <f t="shared" si="54"/>
        <v>75366</v>
      </c>
      <c r="J61" s="20">
        <f t="shared" si="55"/>
        <v>12570</v>
      </c>
      <c r="K61" s="20">
        <v>0</v>
      </c>
      <c r="L61" s="19">
        <f t="shared" si="56"/>
        <v>0</v>
      </c>
      <c r="M61" s="20">
        <v>60850</v>
      </c>
      <c r="N61" s="19">
        <f t="shared" si="57"/>
        <v>80.739325425258073</v>
      </c>
      <c r="O61" s="20">
        <v>380</v>
      </c>
      <c r="P61" s="19">
        <f t="shared" si="58"/>
        <v>0.50420614070005043</v>
      </c>
      <c r="Q61" s="20">
        <v>0</v>
      </c>
      <c r="R61" s="19">
        <f t="shared" si="59"/>
        <v>0</v>
      </c>
      <c r="S61" s="20">
        <v>13658</v>
      </c>
      <c r="T61" s="19">
        <f t="shared" si="60"/>
        <v>18.122230183371812</v>
      </c>
      <c r="U61" s="20">
        <v>0</v>
      </c>
      <c r="V61" s="19">
        <f t="shared" si="61"/>
        <v>0</v>
      </c>
      <c r="W61" s="20">
        <v>0</v>
      </c>
      <c r="X61" s="19">
        <f t="shared" si="62"/>
        <v>0</v>
      </c>
      <c r="Y61" s="20">
        <v>478</v>
      </c>
      <c r="Z61" s="19">
        <f t="shared" si="63"/>
        <v>0.63423825067006345</v>
      </c>
      <c r="AA61" s="20">
        <v>0</v>
      </c>
      <c r="AB61" s="19">
        <f t="shared" si="64"/>
        <v>0</v>
      </c>
      <c r="AC61" s="20">
        <v>0</v>
      </c>
      <c r="AD61" s="19">
        <f t="shared" si="65"/>
        <v>0</v>
      </c>
    </row>
    <row r="62" spans="1:30" s="3" customFormat="1" ht="14.1" customHeight="1" thickTop="1">
      <c r="A62" s="49"/>
      <c r="B62" s="17"/>
      <c r="C62" s="16" t="s">
        <v>0</v>
      </c>
      <c r="D62" s="15">
        <f t="shared" ref="D62:K62" si="66">+SUM(D55:D61)</f>
        <v>65251</v>
      </c>
      <c r="E62" s="15">
        <f t="shared" si="66"/>
        <v>192521</v>
      </c>
      <c r="F62" s="15">
        <f t="shared" si="66"/>
        <v>86586</v>
      </c>
      <c r="G62" s="15">
        <f t="shared" si="66"/>
        <v>3114180</v>
      </c>
      <c r="H62" s="15">
        <f t="shared" si="66"/>
        <v>3200766</v>
      </c>
      <c r="I62" s="15">
        <f t="shared" si="66"/>
        <v>3458538</v>
      </c>
      <c r="J62" s="15">
        <f t="shared" si="66"/>
        <v>344358</v>
      </c>
      <c r="K62" s="15">
        <f t="shared" si="66"/>
        <v>22119</v>
      </c>
      <c r="L62" s="14">
        <f t="shared" si="56"/>
        <v>0.63954769327386307</v>
      </c>
      <c r="M62" s="15">
        <f>+SUM(M55:M61)</f>
        <v>2227690</v>
      </c>
      <c r="N62" s="14">
        <f t="shared" si="57"/>
        <v>64.411320621603693</v>
      </c>
      <c r="O62" s="15">
        <f>+SUM(O55:O61)</f>
        <v>75677</v>
      </c>
      <c r="P62" s="14">
        <f t="shared" si="58"/>
        <v>2.1881211078207037</v>
      </c>
      <c r="Q62" s="15">
        <f>+SUM(Q55:Q61)</f>
        <v>5474</v>
      </c>
      <c r="R62" s="14">
        <f t="shared" si="59"/>
        <v>0.15827497052222644</v>
      </c>
      <c r="S62" s="15">
        <f>+SUM(S55:S61)</f>
        <v>751967</v>
      </c>
      <c r="T62" s="14">
        <f t="shared" si="60"/>
        <v>21.742337369142682</v>
      </c>
      <c r="U62" s="15">
        <f>+SUM(U55:U61)</f>
        <v>0</v>
      </c>
      <c r="V62" s="14">
        <f t="shared" si="61"/>
        <v>0</v>
      </c>
      <c r="W62" s="15">
        <f>+SUM(W55:W61)</f>
        <v>0</v>
      </c>
      <c r="X62" s="14">
        <f t="shared" si="62"/>
        <v>0</v>
      </c>
      <c r="Y62" s="15">
        <f>+SUM(Y55:Y61)</f>
        <v>346041</v>
      </c>
      <c r="Z62" s="14">
        <f t="shared" si="63"/>
        <v>10.005412691721185</v>
      </c>
      <c r="AA62" s="15">
        <f>+SUM(AA55:AA61)</f>
        <v>8936</v>
      </c>
      <c r="AB62" s="14">
        <f t="shared" si="64"/>
        <v>0.25837507062232651</v>
      </c>
      <c r="AC62" s="15">
        <f>+SUM(AC55:AC61)</f>
        <v>20634</v>
      </c>
      <c r="AD62" s="14">
        <f t="shared" si="65"/>
        <v>0.59661047529331757</v>
      </c>
    </row>
    <row r="63" spans="1:30" s="3" customFormat="1" ht="14.1" customHeight="1">
      <c r="A63" s="49"/>
      <c r="B63" s="13"/>
      <c r="C63" s="12"/>
      <c r="D63" s="11"/>
      <c r="E63" s="11"/>
      <c r="F63" s="11"/>
      <c r="G63" s="11"/>
      <c r="H63" s="11"/>
      <c r="I63" s="11"/>
      <c r="J63" s="11"/>
      <c r="K63" s="11"/>
      <c r="L63" s="10"/>
      <c r="M63" s="11"/>
      <c r="N63" s="10"/>
      <c r="O63" s="11"/>
      <c r="P63" s="10"/>
      <c r="Q63" s="11"/>
      <c r="R63" s="10"/>
      <c r="S63" s="11"/>
      <c r="T63" s="10"/>
      <c r="U63" s="11"/>
      <c r="V63" s="10"/>
      <c r="W63" s="11"/>
      <c r="X63" s="10"/>
      <c r="Y63" s="11"/>
      <c r="Z63" s="10"/>
      <c r="AA63" s="11"/>
      <c r="AB63" s="10"/>
      <c r="AC63" s="11"/>
      <c r="AD63" s="10"/>
    </row>
    <row r="64" spans="1:30" s="18" customFormat="1" ht="14.1" customHeight="1">
      <c r="A64" s="49" t="s">
        <v>23</v>
      </c>
      <c r="B64" s="24">
        <v>9</v>
      </c>
      <c r="C64" s="24" t="s">
        <v>22</v>
      </c>
      <c r="D64" s="24">
        <v>0</v>
      </c>
      <c r="E64" s="24">
        <v>58359</v>
      </c>
      <c r="F64" s="24">
        <v>0</v>
      </c>
      <c r="G64" s="24">
        <v>297459</v>
      </c>
      <c r="H64" s="29">
        <f>F64+G64</f>
        <v>297459</v>
      </c>
      <c r="I64" s="28">
        <f>D64+E64+H64</f>
        <v>355818</v>
      </c>
      <c r="J64" s="22">
        <f>D64+E64+F64</f>
        <v>58359</v>
      </c>
      <c r="K64" s="24">
        <v>32380</v>
      </c>
      <c r="L64" s="23">
        <f>K64/$I64*100</f>
        <v>9.1001579459161714</v>
      </c>
      <c r="M64" s="24">
        <v>253889</v>
      </c>
      <c r="N64" s="23">
        <f>M64/$I64*100</f>
        <v>71.353613364135597</v>
      </c>
      <c r="O64" s="24">
        <v>415</v>
      </c>
      <c r="P64" s="23">
        <f>O64/$I64*100</f>
        <v>0.11663266051745555</v>
      </c>
      <c r="Q64" s="24">
        <v>2004</v>
      </c>
      <c r="R64" s="23">
        <f>Q64/$I64*100</f>
        <v>0.56320928114935165</v>
      </c>
      <c r="S64" s="24">
        <v>52457</v>
      </c>
      <c r="T64" s="23">
        <f>S64/$I64*100</f>
        <v>14.742649331961847</v>
      </c>
      <c r="U64" s="27">
        <v>85</v>
      </c>
      <c r="V64" s="23">
        <f>U64/$I64*100</f>
        <v>2.3888617214418605E-2</v>
      </c>
      <c r="W64" s="24">
        <v>0</v>
      </c>
      <c r="X64" s="23">
        <f>W64/$I64*100</f>
        <v>0</v>
      </c>
      <c r="Y64" s="24">
        <v>12283</v>
      </c>
      <c r="Z64" s="23">
        <f>Y64/$I64*100</f>
        <v>3.4520457087612209</v>
      </c>
      <c r="AA64" s="24">
        <v>718</v>
      </c>
      <c r="AB64" s="23">
        <f>AA64/$I64*100</f>
        <v>0.20178855482297131</v>
      </c>
      <c r="AC64" s="24">
        <v>1587</v>
      </c>
      <c r="AD64" s="23">
        <f>AC64/$I64*100</f>
        <v>0.44601453552096859</v>
      </c>
    </row>
    <row r="65" spans="1:30" s="18" customFormat="1" ht="14.1" customHeight="1">
      <c r="A65" s="49"/>
      <c r="B65" s="22">
        <v>22</v>
      </c>
      <c r="C65" s="22" t="s">
        <v>21</v>
      </c>
      <c r="D65" s="22">
        <v>3852</v>
      </c>
      <c r="E65" s="22">
        <v>5600</v>
      </c>
      <c r="F65" s="22">
        <v>2900</v>
      </c>
      <c r="G65" s="22">
        <v>81420</v>
      </c>
      <c r="H65" s="22">
        <f>F65+G65</f>
        <v>84320</v>
      </c>
      <c r="I65" s="22">
        <f>D65+E65+H65</f>
        <v>93772</v>
      </c>
      <c r="J65" s="22">
        <f>D65+E65+F65</f>
        <v>12352</v>
      </c>
      <c r="K65" s="22">
        <v>5175</v>
      </c>
      <c r="L65" s="21">
        <f>K65/$I65*100</f>
        <v>5.5187049439064966</v>
      </c>
      <c r="M65" s="22">
        <v>38806</v>
      </c>
      <c r="N65" s="21">
        <f>M65/$I65*100</f>
        <v>41.383355372605898</v>
      </c>
      <c r="O65" s="22">
        <v>3705</v>
      </c>
      <c r="P65" s="21">
        <f>O65/$I65*100</f>
        <v>3.951072814912767</v>
      </c>
      <c r="Q65" s="22">
        <v>3677</v>
      </c>
      <c r="R65" s="21">
        <f>Q65/$I65*100</f>
        <v>3.9212131553128868</v>
      </c>
      <c r="S65" s="22">
        <v>33169</v>
      </c>
      <c r="T65" s="21">
        <f>S65/$I65*100</f>
        <v>35.37196604530137</v>
      </c>
      <c r="U65" s="22">
        <v>0</v>
      </c>
      <c r="V65" s="21">
        <f>U65/$I65*100</f>
        <v>0</v>
      </c>
      <c r="W65" s="22">
        <v>0</v>
      </c>
      <c r="X65" s="21">
        <f>W65/$I65*100</f>
        <v>0</v>
      </c>
      <c r="Y65" s="22">
        <v>565</v>
      </c>
      <c r="Z65" s="21">
        <f>Y65/$I65*100</f>
        <v>0.60252527406901846</v>
      </c>
      <c r="AA65" s="22">
        <v>0</v>
      </c>
      <c r="AB65" s="21">
        <f>AA65/$I65*100</f>
        <v>0</v>
      </c>
      <c r="AC65" s="22">
        <v>8675</v>
      </c>
      <c r="AD65" s="21">
        <f>AC65/$I65*100</f>
        <v>9.2511623938915672</v>
      </c>
    </row>
    <row r="66" spans="1:30" s="18" customFormat="1" ht="14.1" customHeight="1">
      <c r="A66" s="49"/>
      <c r="B66" s="22">
        <v>74</v>
      </c>
      <c r="C66" s="22" t="s">
        <v>20</v>
      </c>
      <c r="D66" s="22">
        <v>1518</v>
      </c>
      <c r="E66" s="22">
        <v>0</v>
      </c>
      <c r="F66" s="22">
        <v>3364</v>
      </c>
      <c r="G66" s="22">
        <v>121833</v>
      </c>
      <c r="H66" s="22">
        <f>F66+G66</f>
        <v>125197</v>
      </c>
      <c r="I66" s="22">
        <f>D66+E66+H66</f>
        <v>126715</v>
      </c>
      <c r="J66" s="22">
        <f>D66+E66+F66</f>
        <v>4882</v>
      </c>
      <c r="K66" s="22">
        <v>0</v>
      </c>
      <c r="L66" s="21">
        <f>K66/$I66*100</f>
        <v>0</v>
      </c>
      <c r="M66" s="22">
        <v>49144</v>
      </c>
      <c r="N66" s="21">
        <f>M66/$I66*100</f>
        <v>38.783095923923767</v>
      </c>
      <c r="O66" s="22">
        <v>115</v>
      </c>
      <c r="P66" s="21">
        <f>O66/$I66*100</f>
        <v>9.0754843546541453E-2</v>
      </c>
      <c r="Q66" s="22">
        <v>0</v>
      </c>
      <c r="R66" s="21">
        <f>Q66/$I66*100</f>
        <v>0</v>
      </c>
      <c r="S66" s="22">
        <v>61495</v>
      </c>
      <c r="T66" s="21">
        <f>S66/$I66*100</f>
        <v>48.530166120822315</v>
      </c>
      <c r="U66" s="22">
        <v>0</v>
      </c>
      <c r="V66" s="21">
        <f>U66/$I66*100</f>
        <v>0</v>
      </c>
      <c r="W66" s="22">
        <v>0</v>
      </c>
      <c r="X66" s="21">
        <f>W66/$I66*100</f>
        <v>0</v>
      </c>
      <c r="Y66" s="22">
        <v>14831</v>
      </c>
      <c r="Z66" s="21">
        <f>Y66/$I66*100</f>
        <v>11.704218127293533</v>
      </c>
      <c r="AA66" s="22">
        <v>171</v>
      </c>
      <c r="AB66" s="21">
        <f>AA66/$I66*100</f>
        <v>0.13494850649094425</v>
      </c>
      <c r="AC66" s="22">
        <v>959</v>
      </c>
      <c r="AD66" s="21">
        <f>AC66/$I66*100</f>
        <v>0.75681647792289786</v>
      </c>
    </row>
    <row r="67" spans="1:30" s="18" customFormat="1" ht="14.1" customHeight="1" thickBot="1">
      <c r="A67" s="49"/>
      <c r="B67" s="20">
        <v>63</v>
      </c>
      <c r="C67" s="20" t="s">
        <v>19</v>
      </c>
      <c r="D67" s="20">
        <v>195</v>
      </c>
      <c r="E67" s="20">
        <v>23422</v>
      </c>
      <c r="F67" s="20">
        <v>0</v>
      </c>
      <c r="G67" s="20">
        <v>178077</v>
      </c>
      <c r="H67" s="26">
        <f>F67+G67</f>
        <v>178077</v>
      </c>
      <c r="I67" s="25">
        <f>D67+E67+H67</f>
        <v>201694</v>
      </c>
      <c r="J67" s="22">
        <f>D67+E67+F67</f>
        <v>23617</v>
      </c>
      <c r="K67" s="20">
        <v>195</v>
      </c>
      <c r="L67" s="19">
        <f>K67/$I67*100</f>
        <v>9.6681110989915414E-2</v>
      </c>
      <c r="M67" s="20">
        <v>54072</v>
      </c>
      <c r="N67" s="19">
        <f>M67/$I67*100</f>
        <v>26.808928376649778</v>
      </c>
      <c r="O67" s="20">
        <v>14269</v>
      </c>
      <c r="P67" s="19">
        <f>O67/$I67*100</f>
        <v>7.0745783216159142</v>
      </c>
      <c r="Q67" s="20">
        <v>48</v>
      </c>
      <c r="R67" s="19">
        <f>Q67/$I67*100</f>
        <v>2.3798427320594565E-2</v>
      </c>
      <c r="S67" s="20">
        <v>94429</v>
      </c>
      <c r="T67" s="19">
        <f>S67/$I67*100</f>
        <v>46.817951947008837</v>
      </c>
      <c r="U67" s="20">
        <v>0</v>
      </c>
      <c r="V67" s="19">
        <f>U67/$I67*100</f>
        <v>0</v>
      </c>
      <c r="W67" s="20">
        <v>0</v>
      </c>
      <c r="X67" s="19">
        <f>W67/$I67*100</f>
        <v>0</v>
      </c>
      <c r="Y67" s="20">
        <v>38590</v>
      </c>
      <c r="Z67" s="19">
        <f>Y67/$I67*100</f>
        <v>19.132943964619674</v>
      </c>
      <c r="AA67" s="20">
        <v>91</v>
      </c>
      <c r="AB67" s="19">
        <f>AA67/$I67*100</f>
        <v>4.5117851795293859E-2</v>
      </c>
      <c r="AC67" s="20">
        <v>0</v>
      </c>
      <c r="AD67" s="19">
        <f>AC67/$I67*100</f>
        <v>0</v>
      </c>
    </row>
    <row r="68" spans="1:30" s="3" customFormat="1" ht="14.1" customHeight="1" thickTop="1">
      <c r="A68" s="49"/>
      <c r="B68" s="17"/>
      <c r="C68" s="16" t="s">
        <v>0</v>
      </c>
      <c r="D68" s="15">
        <f t="shared" ref="D68:AC68" si="67">+SUM(D64:D67)</f>
        <v>5565</v>
      </c>
      <c r="E68" s="15">
        <f t="shared" si="67"/>
        <v>87381</v>
      </c>
      <c r="F68" s="15">
        <f t="shared" si="67"/>
        <v>6264</v>
      </c>
      <c r="G68" s="15">
        <f t="shared" si="67"/>
        <v>678789</v>
      </c>
      <c r="H68" s="15">
        <f t="shared" si="67"/>
        <v>685053</v>
      </c>
      <c r="I68" s="15">
        <f t="shared" si="67"/>
        <v>777999</v>
      </c>
      <c r="J68" s="15">
        <f t="shared" si="67"/>
        <v>99210</v>
      </c>
      <c r="K68" s="15">
        <f t="shared" si="67"/>
        <v>37750</v>
      </c>
      <c r="L68" s="14">
        <f>K68/$I68*100</f>
        <v>4.8521913267240704</v>
      </c>
      <c r="M68" s="15">
        <f t="shared" si="67"/>
        <v>395911</v>
      </c>
      <c r="N68" s="14">
        <f>M68/$I68*100</f>
        <v>50.888368751116644</v>
      </c>
      <c r="O68" s="15">
        <f t="shared" si="67"/>
        <v>18504</v>
      </c>
      <c r="P68" s="14">
        <f>O68/$I68*100</f>
        <v>2.378409226747078</v>
      </c>
      <c r="Q68" s="15">
        <f t="shared" si="67"/>
        <v>5729</v>
      </c>
      <c r="R68" s="14">
        <f>Q68/$I68*100</f>
        <v>0.73637626783581978</v>
      </c>
      <c r="S68" s="15">
        <f t="shared" si="67"/>
        <v>241550</v>
      </c>
      <c r="T68" s="14">
        <f>S68/$I68*100</f>
        <v>31.047597747554946</v>
      </c>
      <c r="U68" s="15">
        <f t="shared" si="67"/>
        <v>85</v>
      </c>
      <c r="V68" s="14">
        <f>U68/$I68*100</f>
        <v>1.0925463914478038E-2</v>
      </c>
      <c r="W68" s="15">
        <f t="shared" si="67"/>
        <v>0</v>
      </c>
      <c r="X68" s="14">
        <f>W68/$I68*100</f>
        <v>0</v>
      </c>
      <c r="Y68" s="15">
        <f t="shared" si="67"/>
        <v>66269</v>
      </c>
      <c r="Z68" s="14">
        <f>Y68/$I68*100</f>
        <v>8.5178772723358254</v>
      </c>
      <c r="AA68" s="15">
        <f t="shared" si="67"/>
        <v>980</v>
      </c>
      <c r="AB68" s="14">
        <f>AA68/$I68*100</f>
        <v>0.12596417219045269</v>
      </c>
      <c r="AC68" s="15">
        <f t="shared" si="67"/>
        <v>11221</v>
      </c>
      <c r="AD68" s="14">
        <f>AC68/$I68*100</f>
        <v>1.4422897715806833</v>
      </c>
    </row>
    <row r="69" spans="1:30" s="3" customFormat="1" ht="14.1" customHeight="1">
      <c r="A69" s="49"/>
      <c r="B69" s="13"/>
      <c r="C69" s="12"/>
      <c r="D69" s="11"/>
      <c r="E69" s="11"/>
      <c r="F69" s="11"/>
      <c r="G69" s="11"/>
      <c r="H69" s="11"/>
      <c r="I69" s="11"/>
      <c r="J69" s="11"/>
      <c r="K69" s="11"/>
      <c r="L69" s="10"/>
      <c r="M69" s="11"/>
      <c r="N69" s="10"/>
      <c r="O69" s="11"/>
      <c r="P69" s="10"/>
      <c r="Q69" s="11"/>
      <c r="R69" s="10"/>
      <c r="S69" s="11"/>
      <c r="T69" s="10"/>
      <c r="U69" s="11"/>
      <c r="V69" s="10"/>
      <c r="W69" s="11"/>
      <c r="X69" s="10"/>
      <c r="Y69" s="11"/>
      <c r="Z69" s="10"/>
      <c r="AA69" s="11"/>
      <c r="AB69" s="10"/>
      <c r="AC69" s="11"/>
      <c r="AD69" s="10"/>
    </row>
    <row r="70" spans="1:30" s="18" customFormat="1" ht="14.1" customHeight="1">
      <c r="A70" s="49" t="s">
        <v>18</v>
      </c>
      <c r="B70" s="24">
        <v>57</v>
      </c>
      <c r="C70" s="24" t="s">
        <v>17</v>
      </c>
      <c r="D70" s="24">
        <v>6354</v>
      </c>
      <c r="E70" s="24">
        <v>134559</v>
      </c>
      <c r="F70" s="24">
        <v>19138</v>
      </c>
      <c r="G70" s="24">
        <v>1280561</v>
      </c>
      <c r="H70" s="22">
        <f t="shared" ref="H70:H78" si="68">F70+G70</f>
        <v>1299699</v>
      </c>
      <c r="I70" s="22">
        <f t="shared" ref="I70:I78" si="69">D70+E70+H70</f>
        <v>1440612</v>
      </c>
      <c r="J70" s="24">
        <f t="shared" ref="J70:J78" si="70">D70+E70+F70</f>
        <v>160051</v>
      </c>
      <c r="K70" s="24">
        <v>432</v>
      </c>
      <c r="L70" s="23">
        <f t="shared" ref="L70:L79" si="71">K70/$I70*100</f>
        <v>2.9987255416448012E-2</v>
      </c>
      <c r="M70" s="24">
        <v>1186169</v>
      </c>
      <c r="N70" s="23">
        <f t="shared" ref="N70:N79" si="72">M70/$I70*100</f>
        <v>82.337853634427589</v>
      </c>
      <c r="O70" s="24">
        <v>37577</v>
      </c>
      <c r="P70" s="23">
        <f t="shared" ref="P70:P79" si="73">O70/$I70*100</f>
        <v>2.6084053166293213</v>
      </c>
      <c r="Q70" s="24">
        <v>0</v>
      </c>
      <c r="R70" s="23">
        <f t="shared" ref="R70:R79" si="74">Q70/$I70*100</f>
        <v>0</v>
      </c>
      <c r="S70" s="24">
        <v>93005</v>
      </c>
      <c r="T70" s="23">
        <f t="shared" ref="T70:T79" si="75">S70/$I70*100</f>
        <v>6.4559367824230263</v>
      </c>
      <c r="U70" s="24">
        <v>0</v>
      </c>
      <c r="V70" s="23">
        <f t="shared" ref="V70:V79" si="76">U70/$I70*100</f>
        <v>0</v>
      </c>
      <c r="W70" s="24">
        <v>0</v>
      </c>
      <c r="X70" s="23">
        <f t="shared" ref="X70:X79" si="77">W70/$I70*100</f>
        <v>0</v>
      </c>
      <c r="Y70" s="24">
        <v>122419</v>
      </c>
      <c r="Z70" s="23">
        <f t="shared" ref="Z70:Z79" si="78">Y70/$I70*100</f>
        <v>8.4977079185790476</v>
      </c>
      <c r="AA70" s="24">
        <v>1010</v>
      </c>
      <c r="AB70" s="23">
        <f t="shared" ref="AB70:AB79" si="79">AA70/$I70*100</f>
        <v>7.0109092524565958E-2</v>
      </c>
      <c r="AC70" s="24">
        <v>0</v>
      </c>
      <c r="AD70" s="23">
        <f t="shared" ref="AD70:AD79" si="80">AC70/$I70*100</f>
        <v>0</v>
      </c>
    </row>
    <row r="71" spans="1:30" s="18" customFormat="1" ht="14.1" customHeight="1">
      <c r="A71" s="49"/>
      <c r="B71" s="22">
        <v>1</v>
      </c>
      <c r="C71" s="22" t="s">
        <v>16</v>
      </c>
      <c r="D71" s="22">
        <v>30684</v>
      </c>
      <c r="E71" s="22">
        <v>106844</v>
      </c>
      <c r="F71" s="22">
        <v>80117</v>
      </c>
      <c r="G71" s="22">
        <v>1639149</v>
      </c>
      <c r="H71" s="22">
        <f t="shared" si="68"/>
        <v>1719266</v>
      </c>
      <c r="I71" s="22">
        <f t="shared" si="69"/>
        <v>1856794</v>
      </c>
      <c r="J71" s="22">
        <f t="shared" si="70"/>
        <v>217645</v>
      </c>
      <c r="K71" s="33">
        <v>27340</v>
      </c>
      <c r="L71" s="21">
        <f t="shared" si="71"/>
        <v>1.4724304365481578</v>
      </c>
      <c r="M71" s="22">
        <v>1394169</v>
      </c>
      <c r="N71" s="21">
        <f t="shared" si="72"/>
        <v>75.084742841693796</v>
      </c>
      <c r="O71" s="22">
        <v>131334</v>
      </c>
      <c r="P71" s="21">
        <f t="shared" si="73"/>
        <v>7.0731594350261799</v>
      </c>
      <c r="Q71" s="22">
        <v>0</v>
      </c>
      <c r="R71" s="21">
        <f t="shared" si="74"/>
        <v>0</v>
      </c>
      <c r="S71" s="22">
        <v>90719</v>
      </c>
      <c r="T71" s="21">
        <f t="shared" si="75"/>
        <v>4.8857870070670195</v>
      </c>
      <c r="U71" s="22">
        <v>3476</v>
      </c>
      <c r="V71" s="21">
        <f t="shared" si="76"/>
        <v>0.18720439639507669</v>
      </c>
      <c r="W71" s="22">
        <v>0</v>
      </c>
      <c r="X71" s="21">
        <f t="shared" si="77"/>
        <v>0</v>
      </c>
      <c r="Y71" s="22">
        <v>209756</v>
      </c>
      <c r="Z71" s="21">
        <f t="shared" si="78"/>
        <v>11.296675883269765</v>
      </c>
      <c r="AA71" s="22">
        <v>0</v>
      </c>
      <c r="AB71" s="21">
        <f t="shared" si="79"/>
        <v>0</v>
      </c>
      <c r="AC71" s="22">
        <v>0</v>
      </c>
      <c r="AD71" s="21">
        <f t="shared" si="80"/>
        <v>0</v>
      </c>
    </row>
    <row r="72" spans="1:30" s="18" customFormat="1" ht="14.1" customHeight="1">
      <c r="A72" s="49"/>
      <c r="B72" s="22">
        <v>10</v>
      </c>
      <c r="C72" s="22" t="s">
        <v>15</v>
      </c>
      <c r="D72" s="22">
        <v>25557</v>
      </c>
      <c r="E72" s="22">
        <v>36020</v>
      </c>
      <c r="F72" s="22">
        <v>0</v>
      </c>
      <c r="G72" s="22">
        <v>360218</v>
      </c>
      <c r="H72" s="22">
        <f t="shared" si="68"/>
        <v>360218</v>
      </c>
      <c r="I72" s="22">
        <f t="shared" si="69"/>
        <v>421795</v>
      </c>
      <c r="J72" s="22">
        <f t="shared" si="70"/>
        <v>61577</v>
      </c>
      <c r="K72" s="22">
        <v>2776</v>
      </c>
      <c r="L72" s="21">
        <f t="shared" si="71"/>
        <v>0.65813961758674233</v>
      </c>
      <c r="M72" s="22">
        <v>389909</v>
      </c>
      <c r="N72" s="21">
        <f t="shared" si="72"/>
        <v>92.440403513555154</v>
      </c>
      <c r="O72" s="22">
        <v>2256</v>
      </c>
      <c r="P72" s="21">
        <f t="shared" si="73"/>
        <v>0.53485698028663209</v>
      </c>
      <c r="Q72" s="22">
        <v>7848</v>
      </c>
      <c r="R72" s="21">
        <f t="shared" si="74"/>
        <v>1.8606194952524331</v>
      </c>
      <c r="S72" s="22">
        <v>6984</v>
      </c>
      <c r="T72" s="21">
        <f t="shared" si="75"/>
        <v>1.6557806517384037</v>
      </c>
      <c r="U72" s="22">
        <v>701</v>
      </c>
      <c r="V72" s="21">
        <f t="shared" si="76"/>
        <v>0.16619447836034093</v>
      </c>
      <c r="W72" s="22">
        <v>0</v>
      </c>
      <c r="X72" s="21">
        <f t="shared" si="77"/>
        <v>0</v>
      </c>
      <c r="Y72" s="22">
        <v>10973</v>
      </c>
      <c r="Z72" s="21">
        <f t="shared" si="78"/>
        <v>2.6015007290271344</v>
      </c>
      <c r="AA72" s="22">
        <v>348</v>
      </c>
      <c r="AB72" s="21">
        <f t="shared" si="79"/>
        <v>8.2504534193150708E-2</v>
      </c>
      <c r="AC72" s="22">
        <v>0</v>
      </c>
      <c r="AD72" s="21">
        <f t="shared" si="80"/>
        <v>0</v>
      </c>
    </row>
    <row r="73" spans="1:30" s="18" customFormat="1" ht="14.1" customHeight="1">
      <c r="A73" s="49"/>
      <c r="B73" s="22">
        <v>26</v>
      </c>
      <c r="C73" s="22" t="s">
        <v>14</v>
      </c>
      <c r="D73" s="22">
        <v>8907</v>
      </c>
      <c r="E73" s="22">
        <v>5783</v>
      </c>
      <c r="F73" s="22">
        <v>79362</v>
      </c>
      <c r="G73" s="22">
        <v>6986</v>
      </c>
      <c r="H73" s="22">
        <f t="shared" si="68"/>
        <v>86348</v>
      </c>
      <c r="I73" s="22">
        <f t="shared" si="69"/>
        <v>101038</v>
      </c>
      <c r="J73" s="22">
        <f t="shared" si="70"/>
        <v>94052</v>
      </c>
      <c r="K73" s="22">
        <v>0</v>
      </c>
      <c r="L73" s="21">
        <f t="shared" si="71"/>
        <v>0</v>
      </c>
      <c r="M73" s="22">
        <v>23572</v>
      </c>
      <c r="N73" s="21">
        <f t="shared" si="72"/>
        <v>23.329836299214158</v>
      </c>
      <c r="O73" s="22">
        <v>4953</v>
      </c>
      <c r="P73" s="21">
        <f t="shared" si="73"/>
        <v>4.9021160355509812</v>
      </c>
      <c r="Q73" s="22">
        <v>477</v>
      </c>
      <c r="R73" s="21">
        <f t="shared" si="74"/>
        <v>0.47209960608879831</v>
      </c>
      <c r="S73" s="22">
        <v>57338</v>
      </c>
      <c r="T73" s="21">
        <f t="shared" si="75"/>
        <v>56.748945941131055</v>
      </c>
      <c r="U73" s="22">
        <v>1959</v>
      </c>
      <c r="V73" s="21">
        <f t="shared" si="76"/>
        <v>1.9388744828678319</v>
      </c>
      <c r="W73" s="22">
        <v>0</v>
      </c>
      <c r="X73" s="21">
        <f t="shared" si="77"/>
        <v>0</v>
      </c>
      <c r="Y73" s="22">
        <v>12739</v>
      </c>
      <c r="Z73" s="21">
        <f t="shared" si="78"/>
        <v>12.608127635147174</v>
      </c>
      <c r="AA73" s="22">
        <v>0</v>
      </c>
      <c r="AB73" s="21">
        <f t="shared" si="79"/>
        <v>0</v>
      </c>
      <c r="AC73" s="22">
        <v>0</v>
      </c>
      <c r="AD73" s="21">
        <f t="shared" si="80"/>
        <v>0</v>
      </c>
    </row>
    <row r="74" spans="1:30" s="18" customFormat="1" ht="14.1" customHeight="1">
      <c r="A74" s="49"/>
      <c r="B74" s="22">
        <v>15</v>
      </c>
      <c r="C74" s="22" t="s">
        <v>13</v>
      </c>
      <c r="D74" s="22">
        <v>3542</v>
      </c>
      <c r="E74" s="22">
        <v>5741</v>
      </c>
      <c r="F74" s="22">
        <v>3479</v>
      </c>
      <c r="G74" s="22">
        <v>75922</v>
      </c>
      <c r="H74" s="22">
        <f t="shared" si="68"/>
        <v>79401</v>
      </c>
      <c r="I74" s="22">
        <f t="shared" si="69"/>
        <v>88684</v>
      </c>
      <c r="J74" s="22">
        <f t="shared" si="70"/>
        <v>12762</v>
      </c>
      <c r="K74" s="22">
        <v>472</v>
      </c>
      <c r="L74" s="21">
        <f t="shared" si="71"/>
        <v>0.53222678273420232</v>
      </c>
      <c r="M74" s="22">
        <v>75912</v>
      </c>
      <c r="N74" s="21">
        <f t="shared" si="72"/>
        <v>85.598304090929588</v>
      </c>
      <c r="O74" s="22">
        <v>0</v>
      </c>
      <c r="P74" s="21">
        <f t="shared" si="73"/>
        <v>0</v>
      </c>
      <c r="Q74" s="22">
        <v>2355</v>
      </c>
      <c r="R74" s="21">
        <f t="shared" si="74"/>
        <v>2.6554959180912006</v>
      </c>
      <c r="S74" s="22">
        <v>4948</v>
      </c>
      <c r="T74" s="21">
        <f t="shared" si="75"/>
        <v>5.5793604257814255</v>
      </c>
      <c r="U74" s="22">
        <v>0</v>
      </c>
      <c r="V74" s="21">
        <f t="shared" si="76"/>
        <v>0</v>
      </c>
      <c r="W74" s="22">
        <v>0</v>
      </c>
      <c r="X74" s="21">
        <f t="shared" si="77"/>
        <v>0</v>
      </c>
      <c r="Y74" s="22">
        <v>4997</v>
      </c>
      <c r="Z74" s="21">
        <f t="shared" si="78"/>
        <v>5.634612782463579</v>
      </c>
      <c r="AA74" s="22">
        <v>0</v>
      </c>
      <c r="AB74" s="21">
        <f t="shared" si="79"/>
        <v>0</v>
      </c>
      <c r="AC74" s="22">
        <v>0</v>
      </c>
      <c r="AD74" s="21">
        <f t="shared" si="80"/>
        <v>0</v>
      </c>
    </row>
    <row r="75" spans="1:30" s="18" customFormat="1" ht="14.1" customHeight="1">
      <c r="A75" s="49"/>
      <c r="B75" s="22">
        <v>87</v>
      </c>
      <c r="C75" s="22" t="s">
        <v>12</v>
      </c>
      <c r="D75" s="22">
        <v>7616</v>
      </c>
      <c r="E75" s="22">
        <v>1445</v>
      </c>
      <c r="F75" s="22">
        <v>39896</v>
      </c>
      <c r="G75" s="22">
        <v>0</v>
      </c>
      <c r="H75" s="22">
        <f t="shared" si="68"/>
        <v>39896</v>
      </c>
      <c r="I75" s="22">
        <f t="shared" si="69"/>
        <v>48957</v>
      </c>
      <c r="J75" s="22">
        <f t="shared" si="70"/>
        <v>48957</v>
      </c>
      <c r="K75" s="22">
        <v>0</v>
      </c>
      <c r="L75" s="21">
        <f t="shared" si="71"/>
        <v>0</v>
      </c>
      <c r="M75" s="22">
        <v>23263</v>
      </c>
      <c r="N75" s="21">
        <f t="shared" si="72"/>
        <v>47.517208979308371</v>
      </c>
      <c r="O75" s="22">
        <v>0</v>
      </c>
      <c r="P75" s="21">
        <f t="shared" si="73"/>
        <v>0</v>
      </c>
      <c r="Q75" s="22">
        <v>0</v>
      </c>
      <c r="R75" s="21">
        <f t="shared" si="74"/>
        <v>0</v>
      </c>
      <c r="S75" s="22">
        <v>20959</v>
      </c>
      <c r="T75" s="21">
        <f t="shared" si="75"/>
        <v>42.811038258063199</v>
      </c>
      <c r="U75" s="22">
        <v>0</v>
      </c>
      <c r="V75" s="21">
        <f t="shared" si="76"/>
        <v>0</v>
      </c>
      <c r="W75" s="22">
        <v>0</v>
      </c>
      <c r="X75" s="21">
        <f t="shared" si="77"/>
        <v>0</v>
      </c>
      <c r="Y75" s="22">
        <v>4527</v>
      </c>
      <c r="Z75" s="21">
        <f t="shared" si="78"/>
        <v>9.2468901280715734</v>
      </c>
      <c r="AA75" s="22">
        <v>0</v>
      </c>
      <c r="AB75" s="21">
        <f t="shared" si="79"/>
        <v>0</v>
      </c>
      <c r="AC75" s="22">
        <v>208</v>
      </c>
      <c r="AD75" s="21">
        <f t="shared" si="80"/>
        <v>0.42486263455685602</v>
      </c>
    </row>
    <row r="76" spans="1:30" s="18" customFormat="1" ht="14.1" customHeight="1">
      <c r="A76" s="49"/>
      <c r="B76" s="22">
        <v>81</v>
      </c>
      <c r="C76" s="22" t="s">
        <v>11</v>
      </c>
      <c r="D76" s="22">
        <v>1526</v>
      </c>
      <c r="E76" s="22">
        <v>6048</v>
      </c>
      <c r="F76" s="22">
        <v>1857</v>
      </c>
      <c r="G76" s="22">
        <v>216665</v>
      </c>
      <c r="H76" s="22">
        <f t="shared" si="68"/>
        <v>218522</v>
      </c>
      <c r="I76" s="22">
        <f t="shared" si="69"/>
        <v>226096</v>
      </c>
      <c r="J76" s="22">
        <f t="shared" si="70"/>
        <v>9431</v>
      </c>
      <c r="K76" s="22">
        <v>0</v>
      </c>
      <c r="L76" s="21">
        <f t="shared" si="71"/>
        <v>0</v>
      </c>
      <c r="M76" s="22">
        <v>69251</v>
      </c>
      <c r="N76" s="21">
        <f t="shared" si="72"/>
        <v>30.629024839006441</v>
      </c>
      <c r="O76" s="22">
        <v>918</v>
      </c>
      <c r="P76" s="21">
        <f t="shared" si="73"/>
        <v>0.4060222206496355</v>
      </c>
      <c r="Q76" s="22">
        <v>7395</v>
      </c>
      <c r="R76" s="21">
        <f t="shared" si="74"/>
        <v>3.2707345552331755</v>
      </c>
      <c r="S76" s="22">
        <v>86123</v>
      </c>
      <c r="T76" s="21">
        <f t="shared" si="75"/>
        <v>38.091341730946148</v>
      </c>
      <c r="U76" s="22">
        <v>0</v>
      </c>
      <c r="V76" s="21">
        <f t="shared" si="76"/>
        <v>0</v>
      </c>
      <c r="W76" s="22">
        <v>0</v>
      </c>
      <c r="X76" s="21">
        <f t="shared" si="77"/>
        <v>0</v>
      </c>
      <c r="Y76" s="22">
        <v>62391</v>
      </c>
      <c r="Z76" s="21">
        <f t="shared" si="78"/>
        <v>27.594915434151861</v>
      </c>
      <c r="AA76" s="22">
        <v>18</v>
      </c>
      <c r="AB76" s="21">
        <f t="shared" si="79"/>
        <v>7.9612200127379528E-3</v>
      </c>
      <c r="AC76" s="22">
        <v>0</v>
      </c>
      <c r="AD76" s="21">
        <f t="shared" si="80"/>
        <v>0</v>
      </c>
    </row>
    <row r="77" spans="1:30" s="18" customFormat="1" ht="14.1" customHeight="1">
      <c r="A77" s="49"/>
      <c r="B77" s="22">
        <v>54</v>
      </c>
      <c r="C77" s="22" t="s">
        <v>10</v>
      </c>
      <c r="D77" s="22">
        <v>10485</v>
      </c>
      <c r="E77" s="22">
        <v>19339</v>
      </c>
      <c r="F77" s="22">
        <v>49176</v>
      </c>
      <c r="G77" s="22">
        <v>75598</v>
      </c>
      <c r="H77" s="22">
        <f t="shared" si="68"/>
        <v>124774</v>
      </c>
      <c r="I77" s="22">
        <f t="shared" si="69"/>
        <v>154598</v>
      </c>
      <c r="J77" s="22">
        <f t="shared" si="70"/>
        <v>79000</v>
      </c>
      <c r="K77" s="22">
        <v>0</v>
      </c>
      <c r="L77" s="21">
        <f t="shared" si="71"/>
        <v>0</v>
      </c>
      <c r="M77" s="22">
        <v>104098</v>
      </c>
      <c r="N77" s="21">
        <f t="shared" si="72"/>
        <v>67.334635635648581</v>
      </c>
      <c r="O77" s="22">
        <v>15293</v>
      </c>
      <c r="P77" s="21">
        <f t="shared" si="73"/>
        <v>9.8921072717628942</v>
      </c>
      <c r="Q77" s="22">
        <v>2121</v>
      </c>
      <c r="R77" s="21">
        <f t="shared" si="74"/>
        <v>1.3719453033027593</v>
      </c>
      <c r="S77" s="22">
        <v>15878</v>
      </c>
      <c r="T77" s="21">
        <f t="shared" si="75"/>
        <v>10.270508027270727</v>
      </c>
      <c r="U77" s="22">
        <v>0</v>
      </c>
      <c r="V77" s="21">
        <f t="shared" si="76"/>
        <v>0</v>
      </c>
      <c r="W77" s="22">
        <v>0</v>
      </c>
      <c r="X77" s="21">
        <f t="shared" si="77"/>
        <v>0</v>
      </c>
      <c r="Y77" s="22">
        <v>17177</v>
      </c>
      <c r="Z77" s="21">
        <f t="shared" si="78"/>
        <v>11.110751756167609</v>
      </c>
      <c r="AA77" s="22">
        <v>31</v>
      </c>
      <c r="AB77" s="21">
        <f t="shared" si="79"/>
        <v>2.0052005847423639E-2</v>
      </c>
      <c r="AC77" s="22">
        <v>0</v>
      </c>
      <c r="AD77" s="21">
        <f t="shared" si="80"/>
        <v>0</v>
      </c>
    </row>
    <row r="78" spans="1:30" s="18" customFormat="1" ht="14.1" customHeight="1" thickBot="1">
      <c r="A78" s="49"/>
      <c r="B78" s="20">
        <v>75</v>
      </c>
      <c r="C78" s="20" t="s">
        <v>9</v>
      </c>
      <c r="D78" s="20">
        <v>4779</v>
      </c>
      <c r="E78" s="20">
        <v>5408</v>
      </c>
      <c r="F78" s="20">
        <v>0</v>
      </c>
      <c r="G78" s="20">
        <v>75823</v>
      </c>
      <c r="H78" s="22">
        <f t="shared" si="68"/>
        <v>75823</v>
      </c>
      <c r="I78" s="22">
        <f t="shared" si="69"/>
        <v>86010</v>
      </c>
      <c r="J78" s="20">
        <f t="shared" si="70"/>
        <v>10187</v>
      </c>
      <c r="K78" s="20">
        <v>0</v>
      </c>
      <c r="L78" s="19">
        <f t="shared" si="71"/>
        <v>0</v>
      </c>
      <c r="M78" s="20">
        <v>59867</v>
      </c>
      <c r="N78" s="19">
        <f t="shared" si="72"/>
        <v>69.6046971282409</v>
      </c>
      <c r="O78" s="20">
        <v>159</v>
      </c>
      <c r="P78" s="19">
        <f t="shared" si="73"/>
        <v>0.18486222532263691</v>
      </c>
      <c r="Q78" s="20">
        <v>1837</v>
      </c>
      <c r="R78" s="19">
        <f t="shared" si="74"/>
        <v>2.1357981630043019</v>
      </c>
      <c r="S78" s="20">
        <v>14332</v>
      </c>
      <c r="T78" s="19">
        <f t="shared" si="75"/>
        <v>16.663178700151146</v>
      </c>
      <c r="U78" s="20">
        <v>0</v>
      </c>
      <c r="V78" s="19">
        <f t="shared" si="76"/>
        <v>0</v>
      </c>
      <c r="W78" s="20">
        <v>0</v>
      </c>
      <c r="X78" s="19">
        <f t="shared" si="77"/>
        <v>0</v>
      </c>
      <c r="Y78" s="20">
        <v>9801</v>
      </c>
      <c r="Z78" s="19">
        <f t="shared" si="78"/>
        <v>11.395186606208581</v>
      </c>
      <c r="AA78" s="20">
        <v>0</v>
      </c>
      <c r="AB78" s="19">
        <f t="shared" si="79"/>
        <v>0</v>
      </c>
      <c r="AC78" s="20">
        <v>14</v>
      </c>
      <c r="AD78" s="19">
        <f t="shared" si="80"/>
        <v>1.6277177072433438E-2</v>
      </c>
    </row>
    <row r="79" spans="1:30" s="3" customFormat="1" ht="14.1" customHeight="1" thickTop="1">
      <c r="A79" s="49"/>
      <c r="B79" s="17"/>
      <c r="C79" s="16" t="s">
        <v>0</v>
      </c>
      <c r="D79" s="15">
        <f t="shared" ref="D79:AC79" si="81">+SUM(D70:D78)</f>
        <v>99450</v>
      </c>
      <c r="E79" s="15">
        <f t="shared" si="81"/>
        <v>321187</v>
      </c>
      <c r="F79" s="15">
        <f t="shared" si="81"/>
        <v>273025</v>
      </c>
      <c r="G79" s="15">
        <f t="shared" si="81"/>
        <v>3730922</v>
      </c>
      <c r="H79" s="15">
        <f t="shared" si="81"/>
        <v>4003947</v>
      </c>
      <c r="I79" s="15">
        <f t="shared" si="81"/>
        <v>4424584</v>
      </c>
      <c r="J79" s="15">
        <f t="shared" si="81"/>
        <v>693662</v>
      </c>
      <c r="K79" s="15">
        <f t="shared" si="81"/>
        <v>31020</v>
      </c>
      <c r="L79" s="14">
        <f t="shared" si="71"/>
        <v>0.70108285886311572</v>
      </c>
      <c r="M79" s="15">
        <f t="shared" si="81"/>
        <v>3326210</v>
      </c>
      <c r="N79" s="14">
        <f t="shared" si="72"/>
        <v>75.175654931627463</v>
      </c>
      <c r="O79" s="15">
        <f t="shared" si="81"/>
        <v>192490</v>
      </c>
      <c r="P79" s="14">
        <f t="shared" si="73"/>
        <v>4.3504654900890118</v>
      </c>
      <c r="Q79" s="15">
        <f t="shared" si="81"/>
        <v>22033</v>
      </c>
      <c r="R79" s="14">
        <f t="shared" si="74"/>
        <v>0.49796771854709954</v>
      </c>
      <c r="S79" s="15">
        <f t="shared" si="81"/>
        <v>390286</v>
      </c>
      <c r="T79" s="14">
        <f t="shared" si="75"/>
        <v>8.8208518586154092</v>
      </c>
      <c r="U79" s="15">
        <f t="shared" si="81"/>
        <v>6136</v>
      </c>
      <c r="V79" s="14">
        <f t="shared" si="76"/>
        <v>0.13867970412585681</v>
      </c>
      <c r="W79" s="15">
        <f t="shared" si="81"/>
        <v>0</v>
      </c>
      <c r="X79" s="14">
        <f t="shared" si="77"/>
        <v>0</v>
      </c>
      <c r="Y79" s="15">
        <f t="shared" si="81"/>
        <v>454780</v>
      </c>
      <c r="Z79" s="14">
        <f t="shared" si="78"/>
        <v>10.278480417594061</v>
      </c>
      <c r="AA79" s="15">
        <f t="shared" si="81"/>
        <v>1407</v>
      </c>
      <c r="AB79" s="14">
        <f t="shared" si="79"/>
        <v>3.1799599691180007E-2</v>
      </c>
      <c r="AC79" s="15">
        <f t="shared" si="81"/>
        <v>222</v>
      </c>
      <c r="AD79" s="14">
        <f t="shared" si="80"/>
        <v>5.0174208467959926E-3</v>
      </c>
    </row>
    <row r="80" spans="1:30" s="3" customFormat="1" ht="14.1" customHeight="1">
      <c r="A80" s="49"/>
      <c r="B80" s="13"/>
      <c r="C80" s="12"/>
      <c r="D80" s="11"/>
      <c r="E80" s="11"/>
      <c r="F80" s="11"/>
      <c r="G80" s="11"/>
      <c r="H80" s="11"/>
      <c r="I80" s="11"/>
      <c r="J80" s="11"/>
      <c r="K80" s="11"/>
      <c r="L80" s="10"/>
      <c r="M80" s="11"/>
      <c r="N80" s="10"/>
      <c r="O80" s="11"/>
      <c r="P80" s="10"/>
      <c r="Q80" s="11"/>
      <c r="R80" s="10"/>
      <c r="S80" s="11"/>
      <c r="T80" s="10"/>
      <c r="U80" s="11"/>
      <c r="V80" s="10"/>
      <c r="W80" s="11"/>
      <c r="X80" s="10"/>
      <c r="Y80" s="11"/>
      <c r="Z80" s="10"/>
      <c r="AA80" s="11"/>
      <c r="AB80" s="10"/>
      <c r="AC80" s="11"/>
      <c r="AD80" s="10"/>
    </row>
    <row r="81" spans="1:30" s="18" customFormat="1" ht="14.1" customHeight="1">
      <c r="A81" s="49" t="s">
        <v>8</v>
      </c>
      <c r="B81" s="24">
        <v>2</v>
      </c>
      <c r="C81" s="24" t="s">
        <v>7</v>
      </c>
      <c r="D81" s="24">
        <v>9206</v>
      </c>
      <c r="E81" s="24">
        <v>18967</v>
      </c>
      <c r="F81" s="24">
        <v>0</v>
      </c>
      <c r="G81" s="24">
        <v>225742</v>
      </c>
      <c r="H81" s="24">
        <f t="shared" ref="H81:H86" si="82">F81+G81</f>
        <v>225742</v>
      </c>
      <c r="I81" s="24">
        <f t="shared" ref="I81:I86" si="83">D81+E81+H81</f>
        <v>253915</v>
      </c>
      <c r="J81" s="24">
        <f t="shared" ref="J81:J86" si="84">D81+E81+F81</f>
        <v>28173</v>
      </c>
      <c r="K81" s="24">
        <v>0</v>
      </c>
      <c r="L81" s="23">
        <f t="shared" ref="L81:L87" si="85">K81/$I81*100</f>
        <v>0</v>
      </c>
      <c r="M81" s="24">
        <v>229394</v>
      </c>
      <c r="N81" s="23">
        <f t="shared" ref="N81:N87" si="86">M81/$I81*100</f>
        <v>90.342831262430352</v>
      </c>
      <c r="O81" s="24">
        <v>457</v>
      </c>
      <c r="P81" s="23">
        <f t="shared" ref="P81:P87" si="87">O81/$I81*100</f>
        <v>0.17998148986865684</v>
      </c>
      <c r="Q81" s="24">
        <v>1254</v>
      </c>
      <c r="R81" s="23">
        <f t="shared" ref="R81:R87" si="88">Q81/$I81*100</f>
        <v>0.4938660575389402</v>
      </c>
      <c r="S81" s="24">
        <v>6682</v>
      </c>
      <c r="T81" s="23">
        <f t="shared" ref="T81:T87" si="89">S81/$I81*100</f>
        <v>2.6315893113837308</v>
      </c>
      <c r="U81" s="24">
        <v>1803</v>
      </c>
      <c r="V81" s="23">
        <f t="shared" ref="V81:V87" si="90">U81/$I81*100</f>
        <v>0.71008014493039007</v>
      </c>
      <c r="W81" s="24">
        <v>0</v>
      </c>
      <c r="X81" s="23">
        <f t="shared" ref="X81:X87" si="91">W81/$I81*100</f>
        <v>0</v>
      </c>
      <c r="Y81" s="24">
        <v>14325</v>
      </c>
      <c r="Z81" s="23">
        <f t="shared" ref="Z81:Z87" si="92">Y81/$I81*100</f>
        <v>5.6416517338479411</v>
      </c>
      <c r="AA81" s="24">
        <v>0</v>
      </c>
      <c r="AB81" s="23">
        <f t="shared" ref="AB81:AB87" si="93">AA81/$I81*100</f>
        <v>0</v>
      </c>
      <c r="AC81" s="24">
        <v>0</v>
      </c>
      <c r="AD81" s="23">
        <f t="shared" ref="AD81:AD87" si="94">AC81/$I81*100</f>
        <v>0</v>
      </c>
    </row>
    <row r="82" spans="1:30" s="18" customFormat="1" ht="14.1" customHeight="1">
      <c r="A82" s="49"/>
      <c r="B82" s="22">
        <v>69</v>
      </c>
      <c r="C82" s="22" t="s">
        <v>6</v>
      </c>
      <c r="D82" s="22">
        <v>3810</v>
      </c>
      <c r="E82" s="22">
        <v>7150</v>
      </c>
      <c r="F82" s="22">
        <v>0</v>
      </c>
      <c r="G82" s="22">
        <v>49894</v>
      </c>
      <c r="H82" s="22">
        <f t="shared" si="82"/>
        <v>49894</v>
      </c>
      <c r="I82" s="22">
        <f t="shared" si="83"/>
        <v>60854</v>
      </c>
      <c r="J82" s="22">
        <f t="shared" si="84"/>
        <v>10960</v>
      </c>
      <c r="K82" s="22">
        <v>85</v>
      </c>
      <c r="L82" s="21">
        <f t="shared" si="85"/>
        <v>0.13967857494988004</v>
      </c>
      <c r="M82" s="22">
        <v>17637</v>
      </c>
      <c r="N82" s="21">
        <f t="shared" si="86"/>
        <v>28.98248266342393</v>
      </c>
      <c r="O82" s="22">
        <v>546</v>
      </c>
      <c r="P82" s="21">
        <f t="shared" si="87"/>
        <v>0.89722943438393532</v>
      </c>
      <c r="Q82" s="22">
        <v>3416</v>
      </c>
      <c r="R82" s="21">
        <f t="shared" si="88"/>
        <v>5.6134354356328267</v>
      </c>
      <c r="S82" s="22">
        <v>9463</v>
      </c>
      <c r="T82" s="21">
        <f t="shared" si="89"/>
        <v>15.550333585302528</v>
      </c>
      <c r="U82" s="22">
        <v>0</v>
      </c>
      <c r="V82" s="21">
        <f t="shared" si="90"/>
        <v>0</v>
      </c>
      <c r="W82" s="22">
        <v>0</v>
      </c>
      <c r="X82" s="21">
        <f t="shared" si="91"/>
        <v>0</v>
      </c>
      <c r="Y82" s="22">
        <v>29558</v>
      </c>
      <c r="Z82" s="21">
        <f t="shared" si="92"/>
        <v>48.571991980806523</v>
      </c>
      <c r="AA82" s="22">
        <v>149</v>
      </c>
      <c r="AB82" s="21">
        <f t="shared" si="93"/>
        <v>0.24484832550037794</v>
      </c>
      <c r="AC82" s="22">
        <v>0</v>
      </c>
      <c r="AD82" s="21">
        <f t="shared" si="94"/>
        <v>0</v>
      </c>
    </row>
    <row r="83" spans="1:30" s="18" customFormat="1" ht="14.1" customHeight="1">
      <c r="A83" s="49"/>
      <c r="B83" s="22">
        <v>27</v>
      </c>
      <c r="C83" s="22" t="s">
        <v>5</v>
      </c>
      <c r="D83" s="22">
        <v>2292</v>
      </c>
      <c r="E83" s="22">
        <v>30574</v>
      </c>
      <c r="F83" s="22">
        <v>1472</v>
      </c>
      <c r="G83" s="22">
        <v>181039</v>
      </c>
      <c r="H83" s="22">
        <f t="shared" si="82"/>
        <v>182511</v>
      </c>
      <c r="I83" s="22">
        <f t="shared" si="83"/>
        <v>215377</v>
      </c>
      <c r="J83" s="22">
        <f t="shared" si="84"/>
        <v>34338</v>
      </c>
      <c r="K83" s="22">
        <v>130</v>
      </c>
      <c r="L83" s="21">
        <f t="shared" si="85"/>
        <v>6.0359276988722108E-2</v>
      </c>
      <c r="M83" s="22">
        <v>97280</v>
      </c>
      <c r="N83" s="21">
        <f t="shared" si="86"/>
        <v>45.16731127279143</v>
      </c>
      <c r="O83" s="22">
        <v>3391</v>
      </c>
      <c r="P83" s="21">
        <f t="shared" si="87"/>
        <v>1.5744485251442821</v>
      </c>
      <c r="Q83" s="22">
        <v>1015</v>
      </c>
      <c r="R83" s="21">
        <f t="shared" si="88"/>
        <v>0.47126666264271488</v>
      </c>
      <c r="S83" s="22">
        <v>103152</v>
      </c>
      <c r="T83" s="21">
        <f t="shared" si="89"/>
        <v>47.893693384158944</v>
      </c>
      <c r="U83" s="22">
        <v>0</v>
      </c>
      <c r="V83" s="21">
        <f t="shared" si="90"/>
        <v>0</v>
      </c>
      <c r="W83" s="22">
        <v>0</v>
      </c>
      <c r="X83" s="21">
        <f t="shared" si="91"/>
        <v>0</v>
      </c>
      <c r="Y83" s="22">
        <v>9073</v>
      </c>
      <c r="Z83" s="21">
        <f t="shared" si="92"/>
        <v>4.2126132316821208</v>
      </c>
      <c r="AA83" s="22">
        <v>1336</v>
      </c>
      <c r="AB83" s="21">
        <f t="shared" si="93"/>
        <v>0.62030764659179027</v>
      </c>
      <c r="AC83" s="22">
        <v>0</v>
      </c>
      <c r="AD83" s="21">
        <f t="shared" si="94"/>
        <v>0</v>
      </c>
    </row>
    <row r="84" spans="1:30" s="18" customFormat="1" ht="14.1" customHeight="1">
      <c r="A84" s="49"/>
      <c r="B84" s="22">
        <v>21</v>
      </c>
      <c r="C84" s="22" t="s">
        <v>4</v>
      </c>
      <c r="D84" s="22">
        <v>10239</v>
      </c>
      <c r="E84" s="22">
        <v>10011</v>
      </c>
      <c r="F84" s="22">
        <v>0</v>
      </c>
      <c r="G84" s="22">
        <v>84389</v>
      </c>
      <c r="H84" s="22">
        <f t="shared" si="82"/>
        <v>84389</v>
      </c>
      <c r="I84" s="22">
        <f t="shared" si="83"/>
        <v>104639</v>
      </c>
      <c r="J84" s="22">
        <f t="shared" si="84"/>
        <v>20250</v>
      </c>
      <c r="K84" s="22">
        <v>0</v>
      </c>
      <c r="L84" s="21">
        <f t="shared" si="85"/>
        <v>0</v>
      </c>
      <c r="M84" s="22">
        <v>28650</v>
      </c>
      <c r="N84" s="21">
        <f t="shared" si="86"/>
        <v>27.379848813539887</v>
      </c>
      <c r="O84" s="22">
        <v>943</v>
      </c>
      <c r="P84" s="21">
        <f t="shared" si="87"/>
        <v>0.90119362761494282</v>
      </c>
      <c r="Q84" s="22">
        <v>5932</v>
      </c>
      <c r="R84" s="21">
        <f t="shared" si="88"/>
        <v>5.6690144210093756</v>
      </c>
      <c r="S84" s="22">
        <v>64573</v>
      </c>
      <c r="T84" s="21">
        <f t="shared" si="89"/>
        <v>61.710260992555355</v>
      </c>
      <c r="U84" s="22">
        <v>0</v>
      </c>
      <c r="V84" s="21">
        <f t="shared" si="90"/>
        <v>0</v>
      </c>
      <c r="W84" s="22">
        <v>0</v>
      </c>
      <c r="X84" s="21">
        <f t="shared" si="91"/>
        <v>0</v>
      </c>
      <c r="Y84" s="22">
        <v>4395</v>
      </c>
      <c r="Z84" s="21">
        <f t="shared" si="92"/>
        <v>4.2001548179932913</v>
      </c>
      <c r="AA84" s="22">
        <v>146</v>
      </c>
      <c r="AB84" s="21">
        <f t="shared" si="93"/>
        <v>0.13952732728714914</v>
      </c>
      <c r="AC84" s="22">
        <v>0</v>
      </c>
      <c r="AD84" s="21">
        <f t="shared" si="94"/>
        <v>0</v>
      </c>
    </row>
    <row r="85" spans="1:30" s="18" customFormat="1" ht="14.1" customHeight="1">
      <c r="A85" s="49"/>
      <c r="B85" s="22">
        <v>40</v>
      </c>
      <c r="C85" s="22" t="s">
        <v>3</v>
      </c>
      <c r="D85" s="22">
        <v>1713</v>
      </c>
      <c r="E85" s="22">
        <v>472</v>
      </c>
      <c r="F85" s="22">
        <v>0</v>
      </c>
      <c r="G85" s="22">
        <v>53771</v>
      </c>
      <c r="H85" s="22">
        <f t="shared" si="82"/>
        <v>53771</v>
      </c>
      <c r="I85" s="22">
        <f t="shared" si="83"/>
        <v>55956</v>
      </c>
      <c r="J85" s="22">
        <f t="shared" si="84"/>
        <v>2185</v>
      </c>
      <c r="K85" s="22">
        <v>300</v>
      </c>
      <c r="L85" s="21">
        <f t="shared" si="85"/>
        <v>0.53613553506326406</v>
      </c>
      <c r="M85" s="22">
        <v>7785</v>
      </c>
      <c r="N85" s="21">
        <f t="shared" si="86"/>
        <v>13.9127171348917</v>
      </c>
      <c r="O85" s="22">
        <v>348</v>
      </c>
      <c r="P85" s="21">
        <f t="shared" si="87"/>
        <v>0.62191722067338617</v>
      </c>
      <c r="Q85" s="22">
        <v>55</v>
      </c>
      <c r="R85" s="21">
        <f t="shared" si="88"/>
        <v>9.8291514761598392E-2</v>
      </c>
      <c r="S85" s="22">
        <v>39196</v>
      </c>
      <c r="T85" s="21">
        <f t="shared" si="89"/>
        <v>70.047894774465647</v>
      </c>
      <c r="U85" s="22">
        <v>0</v>
      </c>
      <c r="V85" s="21">
        <f t="shared" si="90"/>
        <v>0</v>
      </c>
      <c r="W85" s="22">
        <v>0</v>
      </c>
      <c r="X85" s="21">
        <f t="shared" si="91"/>
        <v>0</v>
      </c>
      <c r="Y85" s="22">
        <v>6469</v>
      </c>
      <c r="Z85" s="21">
        <f t="shared" si="92"/>
        <v>11.560869254414182</v>
      </c>
      <c r="AA85" s="22">
        <v>56</v>
      </c>
      <c r="AB85" s="21">
        <f t="shared" si="93"/>
        <v>0.10007863321180928</v>
      </c>
      <c r="AC85" s="22">
        <v>1747</v>
      </c>
      <c r="AD85" s="21">
        <f t="shared" si="94"/>
        <v>3.1220959325184072</v>
      </c>
    </row>
    <row r="86" spans="1:30" s="18" customFormat="1" ht="14.1" customHeight="1" thickBot="1">
      <c r="A86" s="49"/>
      <c r="B86" s="20">
        <v>23</v>
      </c>
      <c r="C86" s="20" t="s">
        <v>2</v>
      </c>
      <c r="D86" s="20">
        <v>3495</v>
      </c>
      <c r="E86" s="20">
        <v>4646</v>
      </c>
      <c r="F86" s="20">
        <v>0</v>
      </c>
      <c r="G86" s="20">
        <v>25025</v>
      </c>
      <c r="H86" s="20">
        <f t="shared" si="82"/>
        <v>25025</v>
      </c>
      <c r="I86" s="20">
        <f t="shared" si="83"/>
        <v>33166</v>
      </c>
      <c r="J86" s="20">
        <f t="shared" si="84"/>
        <v>8141</v>
      </c>
      <c r="K86" s="20">
        <v>0</v>
      </c>
      <c r="L86" s="19">
        <f t="shared" si="85"/>
        <v>0</v>
      </c>
      <c r="M86" s="20">
        <v>8036</v>
      </c>
      <c r="N86" s="19">
        <f t="shared" si="86"/>
        <v>24.229632756437315</v>
      </c>
      <c r="O86" s="20">
        <v>22</v>
      </c>
      <c r="P86" s="19">
        <f t="shared" si="87"/>
        <v>6.6332991617921971E-2</v>
      </c>
      <c r="Q86" s="20">
        <v>0</v>
      </c>
      <c r="R86" s="19">
        <f t="shared" si="88"/>
        <v>0</v>
      </c>
      <c r="S86" s="20">
        <v>24932</v>
      </c>
      <c r="T86" s="19">
        <f t="shared" si="89"/>
        <v>75.173370319001393</v>
      </c>
      <c r="U86" s="20">
        <v>0</v>
      </c>
      <c r="V86" s="19">
        <f t="shared" si="90"/>
        <v>0</v>
      </c>
      <c r="W86" s="20">
        <v>0</v>
      </c>
      <c r="X86" s="19">
        <f t="shared" si="91"/>
        <v>0</v>
      </c>
      <c r="Y86" s="20">
        <v>0</v>
      </c>
      <c r="Z86" s="19">
        <f t="shared" si="92"/>
        <v>0</v>
      </c>
      <c r="AA86" s="20">
        <v>0</v>
      </c>
      <c r="AB86" s="19">
        <f t="shared" si="93"/>
        <v>0</v>
      </c>
      <c r="AC86" s="20">
        <v>176</v>
      </c>
      <c r="AD86" s="19">
        <f t="shared" si="94"/>
        <v>0.53066393294337577</v>
      </c>
    </row>
    <row r="87" spans="1:30" s="3" customFormat="1" ht="14.1" customHeight="1" thickTop="1">
      <c r="A87" s="49"/>
      <c r="B87" s="17"/>
      <c r="C87" s="16" t="s">
        <v>0</v>
      </c>
      <c r="D87" s="15">
        <f t="shared" ref="D87:AC87" si="95">+SUM(D81:D86)</f>
        <v>30755</v>
      </c>
      <c r="E87" s="15">
        <f t="shared" si="95"/>
        <v>71820</v>
      </c>
      <c r="F87" s="15">
        <f t="shared" si="95"/>
        <v>1472</v>
      </c>
      <c r="G87" s="15">
        <f t="shared" si="95"/>
        <v>619860</v>
      </c>
      <c r="H87" s="15">
        <f t="shared" si="95"/>
        <v>621332</v>
      </c>
      <c r="I87" s="15">
        <f t="shared" si="95"/>
        <v>723907</v>
      </c>
      <c r="J87" s="15">
        <f t="shared" si="95"/>
        <v>104047</v>
      </c>
      <c r="K87" s="15">
        <f t="shared" si="95"/>
        <v>515</v>
      </c>
      <c r="L87" s="14">
        <f t="shared" si="85"/>
        <v>7.1141735057127509E-2</v>
      </c>
      <c r="M87" s="15">
        <f t="shared" si="95"/>
        <v>388782</v>
      </c>
      <c r="N87" s="14">
        <f t="shared" si="86"/>
        <v>53.706069978602223</v>
      </c>
      <c r="O87" s="15">
        <f t="shared" si="95"/>
        <v>5707</v>
      </c>
      <c r="P87" s="14">
        <f t="shared" si="87"/>
        <v>0.78836093586607126</v>
      </c>
      <c r="Q87" s="15">
        <f t="shared" si="95"/>
        <v>11672</v>
      </c>
      <c r="R87" s="14">
        <f t="shared" si="88"/>
        <v>1.6123618089063925</v>
      </c>
      <c r="S87" s="15">
        <f t="shared" si="95"/>
        <v>247998</v>
      </c>
      <c r="T87" s="14">
        <f t="shared" si="89"/>
        <v>34.25826798193691</v>
      </c>
      <c r="U87" s="15">
        <f t="shared" si="95"/>
        <v>1803</v>
      </c>
      <c r="V87" s="14">
        <f t="shared" si="90"/>
        <v>0.24906514234563282</v>
      </c>
      <c r="W87" s="15">
        <f t="shared" si="95"/>
        <v>0</v>
      </c>
      <c r="X87" s="14">
        <f t="shared" si="91"/>
        <v>0</v>
      </c>
      <c r="Y87" s="15">
        <f t="shared" si="95"/>
        <v>63820</v>
      </c>
      <c r="Z87" s="14">
        <f t="shared" si="92"/>
        <v>8.8160495754288881</v>
      </c>
      <c r="AA87" s="15">
        <f t="shared" si="95"/>
        <v>1687</v>
      </c>
      <c r="AB87" s="14">
        <f t="shared" si="93"/>
        <v>0.23304098454635749</v>
      </c>
      <c r="AC87" s="15">
        <f t="shared" si="95"/>
        <v>1923</v>
      </c>
      <c r="AD87" s="14">
        <f t="shared" si="94"/>
        <v>0.26564185731040035</v>
      </c>
    </row>
    <row r="88" spans="1:30" s="3" customFormat="1" ht="14.1" customHeight="1">
      <c r="A88" s="49"/>
      <c r="B88" s="13"/>
      <c r="C88" s="12"/>
      <c r="D88" s="11"/>
      <c r="E88" s="11"/>
      <c r="F88" s="11"/>
      <c r="G88" s="11"/>
      <c r="H88" s="11"/>
      <c r="I88" s="11"/>
      <c r="J88" s="11"/>
      <c r="K88" s="11"/>
      <c r="L88" s="10"/>
      <c r="M88" s="11"/>
      <c r="N88" s="10"/>
      <c r="O88" s="11"/>
      <c r="P88" s="10"/>
      <c r="Q88" s="11"/>
      <c r="R88" s="10"/>
      <c r="S88" s="11"/>
      <c r="T88" s="10"/>
      <c r="U88" s="11"/>
      <c r="V88" s="10"/>
      <c r="W88" s="11"/>
      <c r="X88" s="10"/>
      <c r="Y88" s="11"/>
      <c r="Z88" s="10"/>
      <c r="AA88" s="11"/>
      <c r="AB88" s="10"/>
      <c r="AC88" s="11"/>
      <c r="AD88" s="10"/>
    </row>
    <row r="89" spans="1:30" s="3" customFormat="1" ht="14.1" customHeight="1">
      <c r="A89" s="9" t="s">
        <v>1</v>
      </c>
      <c r="B89" s="8"/>
      <c r="C89" s="7" t="s">
        <v>0</v>
      </c>
      <c r="D89" s="6">
        <f t="shared" ref="D89:J89" si="96">+D14+D20+D35+D45+D50+D53+D62+D68+D79+D87</f>
        <v>447443</v>
      </c>
      <c r="E89" s="6">
        <f t="shared" si="96"/>
        <v>1366713</v>
      </c>
      <c r="F89" s="6">
        <f t="shared" si="96"/>
        <v>727971</v>
      </c>
      <c r="G89" s="6">
        <f t="shared" si="96"/>
        <v>15653944</v>
      </c>
      <c r="H89" s="6">
        <f t="shared" si="96"/>
        <v>16381915</v>
      </c>
      <c r="I89" s="6">
        <f t="shared" si="96"/>
        <v>18196071</v>
      </c>
      <c r="J89" s="6">
        <f t="shared" si="96"/>
        <v>2542127</v>
      </c>
      <c r="K89" s="6">
        <v>288191</v>
      </c>
      <c r="L89" s="5">
        <f>K89/$I89*100</f>
        <v>1.5838089442495582</v>
      </c>
      <c r="M89" s="6">
        <v>11805597</v>
      </c>
      <c r="N89" s="5">
        <f>M89/$I89*100</f>
        <v>64.879923803330954</v>
      </c>
      <c r="O89" s="6">
        <v>566629</v>
      </c>
      <c r="P89" s="5">
        <f>O89/$I89*100</f>
        <v>3.1140184054019135</v>
      </c>
      <c r="Q89" s="6">
        <v>121891</v>
      </c>
      <c r="R89" s="5">
        <f>Q89/$I89*100</f>
        <v>0.66987538133919133</v>
      </c>
      <c r="S89" s="6">
        <v>3765243</v>
      </c>
      <c r="T89" s="5">
        <f>S89/$I89*100</f>
        <v>20.692615455281526</v>
      </c>
      <c r="U89" s="6">
        <v>10317</v>
      </c>
      <c r="V89" s="5">
        <f>U89/$I89*100</f>
        <v>5.6699053328600438E-2</v>
      </c>
      <c r="W89" s="6">
        <v>22</v>
      </c>
      <c r="X89" s="5">
        <f>W89/$I89*100</f>
        <v>1.2090522179211107E-4</v>
      </c>
      <c r="Y89" s="6">
        <v>1556589</v>
      </c>
      <c r="Z89" s="5">
        <f>Y89/$I89*100</f>
        <v>8.5545335583709239</v>
      </c>
      <c r="AA89" s="6">
        <v>33131</v>
      </c>
      <c r="AB89" s="5">
        <f>AA89/$I89*100</f>
        <v>0.18207776832701961</v>
      </c>
      <c r="AC89" s="6">
        <v>48461</v>
      </c>
      <c r="AD89" s="5">
        <f>AC89/$I89*100</f>
        <v>0.26632672514852246</v>
      </c>
    </row>
    <row r="90" spans="1:30" s="3" customFormat="1" ht="14.1" customHeight="1">
      <c r="L90" s="4"/>
      <c r="N90" s="4"/>
      <c r="P90" s="4"/>
      <c r="R90" s="4"/>
      <c r="T90" s="4"/>
      <c r="V90" s="4"/>
      <c r="X90" s="4"/>
      <c r="Z90" s="4"/>
      <c r="AB90" s="4"/>
      <c r="AD90" s="4"/>
    </row>
    <row r="91" spans="1:30" s="3" customFormat="1" ht="14.1" customHeight="1">
      <c r="L91" s="4"/>
      <c r="N91" s="4"/>
      <c r="P91" s="4"/>
      <c r="R91" s="4"/>
      <c r="T91" s="4"/>
      <c r="V91" s="4"/>
      <c r="X91" s="4"/>
      <c r="Z91" s="4"/>
      <c r="AB91" s="4"/>
      <c r="AD91" s="4"/>
    </row>
    <row r="92" spans="1:30" s="3" customFormat="1" ht="14.1" customHeight="1">
      <c r="L92" s="4"/>
      <c r="N92" s="4"/>
      <c r="P92" s="4"/>
      <c r="R92" s="4"/>
      <c r="T92" s="4"/>
      <c r="V92" s="4"/>
      <c r="X92" s="4"/>
      <c r="Z92" s="4"/>
      <c r="AB92" s="4"/>
      <c r="AD92" s="4"/>
    </row>
    <row r="93" spans="1:30" s="3" customFormat="1" ht="14.1" customHeight="1">
      <c r="L93" s="4"/>
      <c r="N93" s="4"/>
      <c r="P93" s="4"/>
      <c r="R93" s="4"/>
      <c r="T93" s="4"/>
      <c r="V93" s="4"/>
      <c r="X93" s="4"/>
      <c r="Z93" s="4"/>
      <c r="AB93" s="4"/>
      <c r="AD93" s="4"/>
    </row>
    <row r="94" spans="1:30" s="3" customFormat="1" ht="14.1" customHeight="1">
      <c r="L94" s="4"/>
      <c r="N94" s="4"/>
      <c r="P94" s="4"/>
      <c r="R94" s="4"/>
      <c r="T94" s="4"/>
      <c r="V94" s="4"/>
      <c r="X94" s="4"/>
      <c r="Z94" s="4"/>
      <c r="AB94" s="4"/>
      <c r="AD94" s="4"/>
    </row>
    <row r="95" spans="1:30" s="3" customFormat="1" ht="14.1" customHeight="1">
      <c r="L95" s="4"/>
      <c r="N95" s="4"/>
      <c r="P95" s="4"/>
      <c r="R95" s="4"/>
      <c r="T95" s="4"/>
      <c r="V95" s="4"/>
      <c r="X95" s="4"/>
      <c r="Z95" s="4"/>
      <c r="AB95" s="4"/>
      <c r="AD95" s="4"/>
    </row>
    <row r="96" spans="1:30" s="3" customFormat="1" ht="14.1" customHeight="1">
      <c r="L96" s="4"/>
      <c r="N96" s="4"/>
      <c r="P96" s="4"/>
      <c r="R96" s="4"/>
      <c r="T96" s="4"/>
      <c r="V96" s="4"/>
      <c r="X96" s="4"/>
      <c r="Z96" s="4"/>
      <c r="AB96" s="4"/>
      <c r="AD96" s="4"/>
    </row>
    <row r="97" spans="12:30" s="3" customFormat="1" ht="14.1" customHeight="1">
      <c r="L97" s="4"/>
      <c r="N97" s="4"/>
      <c r="P97" s="4"/>
      <c r="R97" s="4"/>
      <c r="T97" s="4"/>
      <c r="V97" s="4"/>
      <c r="X97" s="4"/>
      <c r="Z97" s="4"/>
      <c r="AB97" s="4"/>
      <c r="AD97" s="4"/>
    </row>
    <row r="98" spans="12:30" s="3" customFormat="1" ht="14.1" customHeight="1">
      <c r="L98" s="4"/>
      <c r="N98" s="4"/>
      <c r="P98" s="4"/>
      <c r="R98" s="4"/>
      <c r="T98" s="4"/>
      <c r="V98" s="4"/>
      <c r="X98" s="4"/>
      <c r="Z98" s="4"/>
      <c r="AB98" s="4"/>
      <c r="AD98" s="4"/>
    </row>
    <row r="99" spans="12:30" ht="14.1" customHeight="1"/>
    <row r="100" spans="12:30" ht="14.1" customHeight="1"/>
    <row r="101" spans="12:30" ht="14.1" customHeight="1"/>
    <row r="102" spans="12:30" ht="14.1" customHeight="1"/>
    <row r="103" spans="12:30" ht="14.1" customHeight="1"/>
    <row r="104" spans="12:30" ht="14.1" customHeight="1"/>
    <row r="105" spans="12:30" ht="14.1" customHeight="1"/>
    <row r="106" spans="12:30" ht="14.1" customHeight="1"/>
    <row r="107" spans="12:30" ht="14.1" customHeight="1"/>
    <row r="108" spans="12:30" ht="14.1" customHeight="1"/>
    <row r="109" spans="12:30" ht="14.1" customHeight="1"/>
    <row r="110" spans="12:30" ht="14.1" customHeight="1"/>
    <row r="111" spans="12:30" ht="14.1" customHeight="1"/>
    <row r="112" spans="12:30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</sheetData>
  <mergeCells count="30">
    <mergeCell ref="A70:A80"/>
    <mergeCell ref="A81:A88"/>
    <mergeCell ref="A22:A36"/>
    <mergeCell ref="A37:A46"/>
    <mergeCell ref="A47:A51"/>
    <mergeCell ref="A52:A54"/>
    <mergeCell ref="A55:A63"/>
    <mergeCell ref="A64:A69"/>
    <mergeCell ref="AC4:AD5"/>
    <mergeCell ref="A7:A15"/>
    <mergeCell ref="A16:A21"/>
    <mergeCell ref="I3:I6"/>
    <mergeCell ref="K3:N3"/>
    <mergeCell ref="O3:AD3"/>
    <mergeCell ref="J4:J6"/>
    <mergeCell ref="S4:T5"/>
    <mergeCell ref="U4:V5"/>
    <mergeCell ref="W4:X5"/>
    <mergeCell ref="Y4:Z5"/>
    <mergeCell ref="AA4:AB5"/>
    <mergeCell ref="F3:H5"/>
    <mergeCell ref="K4:L5"/>
    <mergeCell ref="M4:N5"/>
    <mergeCell ref="O4:P5"/>
    <mergeCell ref="Q4:R5"/>
    <mergeCell ref="A3:A6"/>
    <mergeCell ref="B3:B6"/>
    <mergeCell ref="C3:C6"/>
    <mergeCell ref="D3:D6"/>
    <mergeCell ref="E3:E6"/>
  </mergeCells>
  <phoneticPr fontId="3"/>
  <pageMargins left="0.77" right="0.19685039370078741" top="0.59055118110236227" bottom="0.6" header="0.51181102362204722" footer="0.15748031496062992"/>
  <pageSetup paperSize="9" scale="85" pageOrder="overThenDown" orientation="portrait" r:id="rId1"/>
  <headerFooter alignWithMargins="0"/>
  <rowBreaks count="1" manualBreakCount="1">
    <brk id="54" max="16383" man="1"/>
  </rowBreaks>
  <colBreaks count="1" manualBreakCount="1">
    <brk id="14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28</vt:lpstr>
      <vt:lpstr>'28'!Print_Area</vt:lpstr>
      <vt:lpstr>'28'!Print_Titles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2017-02-20T09:24:13Z</cp:lastPrinted>
  <dcterms:created xsi:type="dcterms:W3CDTF">2017-02-20T07:29:51Z</dcterms:created>
  <dcterms:modified xsi:type="dcterms:W3CDTF">2018-03-13T01:07:33Z</dcterms:modified>
</cp:coreProperties>
</file>