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29" sheetId="2" r:id="rId1"/>
  </sheets>
  <definedNames>
    <definedName name="_xlnm._FilterDatabase" localSheetId="0" hidden="1">'29'!$A$76:$BV$76</definedName>
    <definedName name="Export" localSheetId="0">'29'!$A$6:$C$81</definedName>
    <definedName name="Export_1" localSheetId="0">'29'!#REF!</definedName>
    <definedName name="Export_2" localSheetId="0">'29'!#REF!</definedName>
    <definedName name="Export_3" localSheetId="0">'29'!#REF!</definedName>
    <definedName name="Export_4" localSheetId="0">'29'!#REF!</definedName>
    <definedName name="Export_5" localSheetId="0">'29'!$U$6:$W$81</definedName>
    <definedName name="Export_6" localSheetId="0">'29'!$AO$6:$AQ$81</definedName>
    <definedName name="Export_7" localSheetId="0">'29'!$BI$6:$BK$81</definedName>
    <definedName name="_xlnm.Print_Area" localSheetId="0">'29'!$A$1:$BV$80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6" i="2" l="1"/>
  <c r="N78" i="2" l="1"/>
  <c r="BU80" i="2" l="1"/>
  <c r="BT80" i="2"/>
  <c r="BS80" i="2"/>
  <c r="BR80" i="2"/>
  <c r="BQ80" i="2"/>
  <c r="BP80" i="2"/>
  <c r="BO80" i="2"/>
  <c r="BN80" i="2"/>
  <c r="BM80" i="2"/>
  <c r="BL80" i="2"/>
  <c r="BU79" i="2"/>
  <c r="BT79" i="2"/>
  <c r="BS79" i="2"/>
  <c r="BR79" i="2"/>
  <c r="BQ79" i="2"/>
  <c r="BP79" i="2"/>
  <c r="BO79" i="2"/>
  <c r="BN79" i="2"/>
  <c r="BM79" i="2"/>
  <c r="BL79" i="2"/>
  <c r="BU78" i="2"/>
  <c r="BT78" i="2"/>
  <c r="BS78" i="2"/>
  <c r="BR78" i="2"/>
  <c r="BQ78" i="2"/>
  <c r="BP78" i="2"/>
  <c r="BO78" i="2"/>
  <c r="BN78" i="2"/>
  <c r="BM78" i="2"/>
  <c r="BL78" i="2"/>
  <c r="BH80" i="2"/>
  <c r="BG80" i="2"/>
  <c r="BF80" i="2"/>
  <c r="BE80" i="2"/>
  <c r="BD80" i="2"/>
  <c r="BC80" i="2"/>
  <c r="BB80" i="2"/>
  <c r="BA80" i="2"/>
  <c r="AZ80" i="2"/>
  <c r="AY80" i="2"/>
  <c r="AX80" i="2"/>
  <c r="AT80" i="2"/>
  <c r="AS80" i="2"/>
  <c r="AN80" i="2"/>
  <c r="BH79" i="2"/>
  <c r="BG79" i="2"/>
  <c r="BF79" i="2"/>
  <c r="BE79" i="2"/>
  <c r="BD79" i="2"/>
  <c r="BC79" i="2"/>
  <c r="BB79" i="2"/>
  <c r="BA79" i="2"/>
  <c r="AZ79" i="2"/>
  <c r="AY79" i="2"/>
  <c r="AX79" i="2"/>
  <c r="AT79" i="2"/>
  <c r="AS79" i="2"/>
  <c r="AN79" i="2"/>
  <c r="BH78" i="2"/>
  <c r="BG78" i="2"/>
  <c r="BF78" i="2"/>
  <c r="BE78" i="2"/>
  <c r="BD78" i="2"/>
  <c r="BC78" i="2"/>
  <c r="BB78" i="2"/>
  <c r="BA78" i="2"/>
  <c r="AZ78" i="2"/>
  <c r="AY78" i="2"/>
  <c r="AX78" i="2"/>
  <c r="AT78" i="2"/>
  <c r="AS78" i="2"/>
  <c r="AN78" i="2"/>
  <c r="AM80" i="2"/>
  <c r="AR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AM79" i="2"/>
  <c r="AR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AM78" i="2"/>
  <c r="AR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T78" i="2"/>
  <c r="S78" i="2"/>
  <c r="R78" i="2"/>
  <c r="Q78" i="2"/>
  <c r="P78" i="2"/>
  <c r="O78" i="2"/>
  <c r="M78" i="2"/>
  <c r="L78" i="2"/>
  <c r="K78" i="2"/>
  <c r="J78" i="2"/>
  <c r="I78" i="2"/>
  <c r="H78" i="2"/>
  <c r="G78" i="2"/>
  <c r="F78" i="2"/>
  <c r="E78" i="2"/>
  <c r="D80" i="2"/>
  <c r="D79" i="2" l="1"/>
  <c r="D78" i="2"/>
  <c r="BV77" i="2" l="1"/>
  <c r="BV70" i="2"/>
  <c r="BV76" i="2"/>
  <c r="BV75" i="2"/>
  <c r="BV74" i="2"/>
  <c r="BV73" i="2"/>
  <c r="BV72" i="2"/>
  <c r="BV71" i="2"/>
  <c r="BV69" i="2"/>
  <c r="BV68" i="2"/>
  <c r="BV67" i="2"/>
  <c r="BV66" i="2"/>
  <c r="BV65" i="2"/>
  <c r="BV64" i="2"/>
  <c r="BV63" i="2"/>
  <c r="BV62" i="2"/>
  <c r="BV61" i="2"/>
  <c r="BV60" i="2"/>
  <c r="BV59" i="2"/>
  <c r="BV58" i="2"/>
  <c r="BV57" i="2"/>
  <c r="BV56" i="2"/>
  <c r="BV55" i="2"/>
  <c r="BV54" i="2"/>
  <c r="BV53" i="2"/>
  <c r="BV52" i="2"/>
  <c r="BV51" i="2"/>
  <c r="BV50" i="2"/>
  <c r="BV49" i="2"/>
  <c r="BV48" i="2"/>
  <c r="BV47" i="2"/>
  <c r="BV46" i="2"/>
  <c r="BV45" i="2"/>
  <c r="BV44" i="2"/>
  <c r="BV43" i="2"/>
  <c r="BV42" i="2"/>
  <c r="BV41" i="2"/>
  <c r="BV40" i="2"/>
  <c r="BV39" i="2"/>
  <c r="BV38" i="2"/>
  <c r="BV37" i="2"/>
  <c r="BV36" i="2"/>
  <c r="BV35" i="2"/>
  <c r="BV34" i="2"/>
  <c r="BV33" i="2"/>
  <c r="BV32" i="2"/>
  <c r="BV31" i="2"/>
  <c r="BV30" i="2"/>
  <c r="BV29" i="2"/>
  <c r="BV28" i="2"/>
  <c r="BV27" i="2"/>
  <c r="BV26" i="2"/>
  <c r="BV25" i="2"/>
  <c r="BV24" i="2"/>
  <c r="BV23" i="2"/>
  <c r="BV22" i="2"/>
  <c r="BV21" i="2"/>
  <c r="BV20" i="2"/>
  <c r="BV19" i="2"/>
  <c r="BV18" i="2"/>
  <c r="BV17" i="2"/>
  <c r="BV15" i="2"/>
  <c r="BV14" i="2"/>
  <c r="BV13" i="2"/>
  <c r="BV12" i="2"/>
  <c r="BV11" i="2"/>
  <c r="BV10" i="2"/>
  <c r="BV9" i="2"/>
  <c r="BV8" i="2"/>
  <c r="BV7" i="2"/>
  <c r="BV6" i="2"/>
  <c r="BV80" i="2" l="1"/>
  <c r="BV78" i="2"/>
  <c r="BV79" i="2"/>
</calcChain>
</file>

<file path=xl/connections.xml><?xml version="1.0" encoding="utf-8"?>
<connections xmlns="http://schemas.openxmlformats.org/spreadsheetml/2006/main">
  <connection id="1" name="Export111" type="6" refreshedVersion="2" background="1" saveData="1">
    <textPr codePage="869" sourceFile="C:\Documents and Settings\N1320014\デスクトップ\Export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Export211" type="6" refreshedVersion="2" background="1" saveData="1">
    <textPr codePage="869" sourceFile="C:\Documents and Settings\N1320014\デスクトップ\Export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Export311" type="6" refreshedVersion="2" background="1" saveData="1">
    <textPr codePage="869" sourceFile="C:\Documents and Settings\N1320014\デスクトップ\Export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Export41" type="6" refreshedVersion="2" background="1" saveData="1">
    <textPr codePage="869" sourceFile="C:\Documents and Settings\N1320014\デスクトップ\Export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<sst xmlns="http://schemas.openxmlformats.org/spreadsheetml/2006/main" count="421" uniqueCount="161">
  <si>
    <t>供給単価（円/m3）</t>
    <rPh sb="0" eb="2">
      <t>キョウキュウ</t>
    </rPh>
    <rPh sb="2" eb="4">
      <t>タンカ</t>
    </rPh>
    <rPh sb="5" eb="6">
      <t>エン</t>
    </rPh>
    <phoneticPr fontId="5"/>
  </si>
  <si>
    <t>給水原価（円/m3） ※長期前受金戻入相当額を控除した場合</t>
    <rPh sb="0" eb="2">
      <t>キュウスイ</t>
    </rPh>
    <rPh sb="2" eb="4">
      <t>ゲンカ</t>
    </rPh>
    <rPh sb="5" eb="6">
      <t>エン</t>
    </rPh>
    <rPh sb="12" eb="14">
      <t>チョウキ</t>
    </rPh>
    <rPh sb="14" eb="16">
      <t>マエウ</t>
    </rPh>
    <rPh sb="16" eb="17">
      <t>キン</t>
    </rPh>
    <rPh sb="17" eb="19">
      <t>レイニュウ</t>
    </rPh>
    <rPh sb="19" eb="21">
      <t>ソウトウ</t>
    </rPh>
    <rPh sb="21" eb="22">
      <t>ガク</t>
    </rPh>
    <rPh sb="23" eb="25">
      <t>コウジョ</t>
    </rPh>
    <rPh sb="27" eb="29">
      <t>バアイ</t>
    </rPh>
    <phoneticPr fontId="5"/>
  </si>
  <si>
    <t>給水原価（円/m3）</t>
    <rPh sb="0" eb="2">
      <t>キュウスイ</t>
    </rPh>
    <rPh sb="2" eb="4">
      <t>ゲンカ</t>
    </rPh>
    <rPh sb="5" eb="6">
      <t>エン</t>
    </rPh>
    <phoneticPr fontId="5"/>
  </si>
  <si>
    <t>年間有収水量（千m3）(分水量含む）</t>
    <rPh sb="12" eb="13">
      <t>ブン</t>
    </rPh>
    <rPh sb="13" eb="15">
      <t>スイリョウ</t>
    </rPh>
    <rPh sb="15" eb="16">
      <t>フク</t>
    </rPh>
    <phoneticPr fontId="5"/>
  </si>
  <si>
    <t>損益勘定所属職員数（人）</t>
  </si>
  <si>
    <t>１１　受託工事費</t>
    <rPh sb="3" eb="5">
      <t>ジュタク</t>
    </rPh>
    <rPh sb="5" eb="7">
      <t>コウジ</t>
    </rPh>
    <phoneticPr fontId="5"/>
  </si>
  <si>
    <t>８　委託料</t>
    <rPh sb="2" eb="4">
      <t>イタク</t>
    </rPh>
    <rPh sb="4" eb="5">
      <t>リョウ</t>
    </rPh>
    <phoneticPr fontId="4"/>
  </si>
  <si>
    <t>７　受水費</t>
    <rPh sb="2" eb="3">
      <t>ウ</t>
    </rPh>
    <rPh sb="3" eb="4">
      <t>ミズ</t>
    </rPh>
    <phoneticPr fontId="5"/>
  </si>
  <si>
    <t>６　減価償却費</t>
  </si>
  <si>
    <t>４　薬品費</t>
  </si>
  <si>
    <t>３　修繕費</t>
  </si>
  <si>
    <t>　（２）間接人件費</t>
  </si>
  <si>
    <t>　（１）直接人件費</t>
  </si>
  <si>
    <t>１　人件費　〔（１）＋（２）〕</t>
  </si>
  <si>
    <t>費用構成</t>
  </si>
  <si>
    <t>（４）他会計長期借入金返還金</t>
    <rPh sb="3" eb="4">
      <t>タ</t>
    </rPh>
    <rPh sb="4" eb="6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phoneticPr fontId="5"/>
  </si>
  <si>
    <t>（９）前年度許可債で今年度収入分　（C)</t>
    <rPh sb="3" eb="6">
      <t>ゼンネンド</t>
    </rPh>
    <rPh sb="6" eb="8">
      <t>キョカ</t>
    </rPh>
    <rPh sb="8" eb="9">
      <t>サイ</t>
    </rPh>
    <rPh sb="10" eb="13">
      <t>コンネンド</t>
    </rPh>
    <rPh sb="13" eb="15">
      <t>シュウニュウ</t>
    </rPh>
    <rPh sb="15" eb="16">
      <t>ブン</t>
    </rPh>
    <phoneticPr fontId="5"/>
  </si>
  <si>
    <t>（８）うち翌年度へ繰り越される支出の財源充当額（B)</t>
    <rPh sb="5" eb="8">
      <t>ヨクネンド</t>
    </rPh>
    <rPh sb="9" eb="10">
      <t>ク</t>
    </rPh>
    <rPh sb="11" eb="12">
      <t>コ</t>
    </rPh>
    <rPh sb="15" eb="17">
      <t>シシュツ</t>
    </rPh>
    <rPh sb="18" eb="20">
      <t>ザイゲン</t>
    </rPh>
    <rPh sb="20" eb="22">
      <t>ジュウトウ</t>
    </rPh>
    <rPh sb="22" eb="23">
      <t>ガク</t>
    </rPh>
    <phoneticPr fontId="5"/>
  </si>
  <si>
    <t>（６）その他</t>
    <rPh sb="5" eb="6">
      <t>タ</t>
    </rPh>
    <phoneticPr fontId="5"/>
  </si>
  <si>
    <t>（４）国庫（県）補助金</t>
    <rPh sb="3" eb="5">
      <t>コッコ</t>
    </rPh>
    <rPh sb="6" eb="7">
      <t>ケン</t>
    </rPh>
    <phoneticPr fontId="5"/>
  </si>
  <si>
    <t>（３）他会計借入金</t>
    <rPh sb="6" eb="8">
      <t>カリイレ</t>
    </rPh>
    <phoneticPr fontId="5"/>
  </si>
  <si>
    <t>　　（ア）政府債</t>
  </si>
  <si>
    <t>資本的収支</t>
  </si>
  <si>
    <t>４　当年度純損失[１－２]</t>
    <rPh sb="6" eb="8">
      <t>ソンシツ</t>
    </rPh>
    <phoneticPr fontId="5"/>
  </si>
  <si>
    <t>３　当年度純利益[１－２]</t>
  </si>
  <si>
    <t>　（３）　特別損失</t>
    <rPh sb="5" eb="7">
      <t>トクベツ</t>
    </rPh>
    <rPh sb="7" eb="9">
      <t>ソンシツ</t>
    </rPh>
    <phoneticPr fontId="5"/>
  </si>
  <si>
    <t>　　　（オ）その他営業外費用</t>
  </si>
  <si>
    <t>　　　（ウ）企業債取扱諸費</t>
    <rPh sb="9" eb="11">
      <t>トリアツカイ</t>
    </rPh>
    <rPh sb="11" eb="13">
      <t>ショヒ</t>
    </rPh>
    <phoneticPr fontId="5"/>
  </si>
  <si>
    <t>　　　（イ）その他借入金利息</t>
    <rPh sb="8" eb="9">
      <t>タ</t>
    </rPh>
    <rPh sb="9" eb="11">
      <t>カリイレ</t>
    </rPh>
    <rPh sb="11" eb="12">
      <t>キン</t>
    </rPh>
    <phoneticPr fontId="5"/>
  </si>
  <si>
    <t>　　　（ア）企業債利息</t>
  </si>
  <si>
    <t>　（２）　営業外費用 [(ア)～(オ)]</t>
  </si>
  <si>
    <t>　　　（コ）その他営業費用</t>
    <rPh sb="8" eb="9">
      <t>タ</t>
    </rPh>
    <rPh sb="9" eb="11">
      <t>エイギョウ</t>
    </rPh>
    <rPh sb="11" eb="13">
      <t>ヒヨウ</t>
    </rPh>
    <phoneticPr fontId="5"/>
  </si>
  <si>
    <t>　　　（ケ）資産減耗費</t>
  </si>
  <si>
    <t>　　　（ク）減価償却費</t>
  </si>
  <si>
    <t>　　　（カ）業務費</t>
    <rPh sb="6" eb="8">
      <t>ギョウム</t>
    </rPh>
    <rPh sb="8" eb="9">
      <t>ヒ</t>
    </rPh>
    <phoneticPr fontId="5"/>
  </si>
  <si>
    <t>　　　（オ）受託工事費</t>
    <rPh sb="6" eb="8">
      <t>ジュタク</t>
    </rPh>
    <rPh sb="8" eb="10">
      <t>コウジ</t>
    </rPh>
    <rPh sb="10" eb="11">
      <t>ヒ</t>
    </rPh>
    <phoneticPr fontId="5"/>
  </si>
  <si>
    <t>　　　（エ）給水費</t>
    <rPh sb="6" eb="8">
      <t>キュウスイ</t>
    </rPh>
    <phoneticPr fontId="5"/>
  </si>
  <si>
    <t>　　　（ウ）配水費</t>
  </si>
  <si>
    <t>　　　（イ）浄水費</t>
  </si>
  <si>
    <t>　　　（ア）原水費</t>
  </si>
  <si>
    <t>　（１）　営業費用 [(ア)～(コ)]</t>
  </si>
  <si>
    <t>２　総費用（１）＋（２）＋（３）</t>
  </si>
  <si>
    <t>　（３）　特別利益</t>
    <rPh sb="5" eb="7">
      <t>トクベツ</t>
    </rPh>
    <rPh sb="7" eb="9">
      <t>リエキ</t>
    </rPh>
    <phoneticPr fontId="5"/>
  </si>
  <si>
    <t>　（２）　営業外収益 [(ア)～(エ)]</t>
  </si>
  <si>
    <t>　　　（ウ）その他営業収益</t>
  </si>
  <si>
    <t>　　　（イ）受託工事収益</t>
    <rPh sb="6" eb="8">
      <t>ジュタク</t>
    </rPh>
    <rPh sb="8" eb="10">
      <t>コウジ</t>
    </rPh>
    <phoneticPr fontId="5"/>
  </si>
  <si>
    <t>　　　（ア）給水収益</t>
  </si>
  <si>
    <t>　（１）　営業収益 [(ア)～(ウ)]</t>
  </si>
  <si>
    <t>１　総収益 （１）＋（２）＋（３）</t>
  </si>
  <si>
    <t>損益計算書</t>
  </si>
  <si>
    <t>野沢温泉村</t>
    <rPh sb="0" eb="5">
      <t>ノザワオンセンムラ</t>
    </rPh>
    <phoneticPr fontId="6"/>
  </si>
  <si>
    <t>木島平村</t>
    <rPh sb="0" eb="4">
      <t>キジマダイラムラ</t>
    </rPh>
    <phoneticPr fontId="6"/>
  </si>
  <si>
    <t>山ノ内町</t>
    <rPh sb="0" eb="1">
      <t>ヤマ</t>
    </rPh>
    <rPh sb="2" eb="4">
      <t>ウチマチ</t>
    </rPh>
    <phoneticPr fontId="6"/>
  </si>
  <si>
    <t>飯山市</t>
    <rPh sb="0" eb="3">
      <t>イイヤマシ</t>
    </rPh>
    <phoneticPr fontId="6"/>
  </si>
  <si>
    <t>中野市</t>
    <rPh sb="0" eb="2">
      <t>ナカノ</t>
    </rPh>
    <rPh sb="2" eb="3">
      <t>シ</t>
    </rPh>
    <phoneticPr fontId="6"/>
  </si>
  <si>
    <t>飯綱町
（三水地区）</t>
    <rPh sb="0" eb="1">
      <t>イイ</t>
    </rPh>
    <rPh sb="1" eb="2">
      <t>ツナ</t>
    </rPh>
    <rPh sb="2" eb="3">
      <t>マチ</t>
    </rPh>
    <rPh sb="5" eb="7">
      <t>サミズ</t>
    </rPh>
    <rPh sb="7" eb="9">
      <t>チク</t>
    </rPh>
    <phoneticPr fontId="6"/>
  </si>
  <si>
    <t>飯綱町
（牟礼地区）</t>
    <rPh sb="0" eb="3">
      <t>イイヅナチョウ</t>
    </rPh>
    <rPh sb="5" eb="7">
      <t>ムレイ</t>
    </rPh>
    <rPh sb="7" eb="9">
      <t>チク</t>
    </rPh>
    <phoneticPr fontId="6"/>
  </si>
  <si>
    <t>信濃町</t>
    <rPh sb="0" eb="3">
      <t>シナノマチ</t>
    </rPh>
    <phoneticPr fontId="6"/>
  </si>
  <si>
    <t>高山村</t>
    <rPh sb="0" eb="3">
      <t>タカヤマムラ</t>
    </rPh>
    <phoneticPr fontId="6"/>
  </si>
  <si>
    <t>小布施町</t>
    <rPh sb="0" eb="4">
      <t>オブセマチ</t>
    </rPh>
    <phoneticPr fontId="6"/>
  </si>
  <si>
    <t>千曲市</t>
    <rPh sb="0" eb="2">
      <t>チクマ</t>
    </rPh>
    <rPh sb="2" eb="3">
      <t>シ</t>
    </rPh>
    <phoneticPr fontId="6"/>
  </si>
  <si>
    <t>須坂市</t>
    <rPh sb="0" eb="3">
      <t>スザカシ</t>
    </rPh>
    <phoneticPr fontId="6"/>
  </si>
  <si>
    <t>長野市</t>
    <rPh sb="0" eb="3">
      <t>ナガノシ</t>
    </rPh>
    <phoneticPr fontId="6"/>
  </si>
  <si>
    <t>事業体名</t>
    <rPh sb="0" eb="2">
      <t>ジギョウ</t>
    </rPh>
    <rPh sb="2" eb="3">
      <t>タイ</t>
    </rPh>
    <rPh sb="3" eb="4">
      <t>メイ</t>
    </rPh>
    <phoneticPr fontId="5"/>
  </si>
  <si>
    <t>長野県</t>
    <rPh sb="0" eb="3">
      <t>ナガノケン</t>
    </rPh>
    <phoneticPr fontId="6"/>
  </si>
  <si>
    <t>白馬村</t>
    <rPh sb="0" eb="3">
      <t>ハクバムラ</t>
    </rPh>
    <phoneticPr fontId="6"/>
  </si>
  <si>
    <t>松川村</t>
    <rPh sb="0" eb="3">
      <t>マツカワムラ</t>
    </rPh>
    <phoneticPr fontId="6"/>
  </si>
  <si>
    <t>池田町</t>
    <rPh sb="0" eb="3">
      <t>イケダマチ</t>
    </rPh>
    <phoneticPr fontId="6"/>
  </si>
  <si>
    <t>大町市</t>
    <rPh sb="0" eb="3">
      <t>オオマチシ</t>
    </rPh>
    <phoneticPr fontId="6"/>
  </si>
  <si>
    <t>山形村</t>
    <rPh sb="0" eb="2">
      <t>ヤマガタ</t>
    </rPh>
    <rPh sb="2" eb="3">
      <t>ムラ</t>
    </rPh>
    <phoneticPr fontId="6"/>
  </si>
  <si>
    <t>塩尻市</t>
    <rPh sb="0" eb="3">
      <t>シオジリシ</t>
    </rPh>
    <phoneticPr fontId="6"/>
  </si>
  <si>
    <t>松本市
（波田地区）</t>
    <rPh sb="0" eb="3">
      <t>マツモトシ</t>
    </rPh>
    <rPh sb="5" eb="7">
      <t>ハタ</t>
    </rPh>
    <rPh sb="7" eb="9">
      <t>チク</t>
    </rPh>
    <phoneticPr fontId="6"/>
  </si>
  <si>
    <t>松本市
（四賀地区）</t>
    <rPh sb="0" eb="3">
      <t>マツモトシ</t>
    </rPh>
    <rPh sb="5" eb="7">
      <t>シガ</t>
    </rPh>
    <rPh sb="7" eb="9">
      <t>チク</t>
    </rPh>
    <phoneticPr fontId="6"/>
  </si>
  <si>
    <t>松本市
（梓川地区）</t>
    <rPh sb="0" eb="3">
      <t>マツモトシ</t>
    </rPh>
    <rPh sb="5" eb="7">
      <t>アズサガワ</t>
    </rPh>
    <rPh sb="7" eb="9">
      <t>チク</t>
    </rPh>
    <phoneticPr fontId="6"/>
  </si>
  <si>
    <t>松本市
（松本地区）</t>
    <rPh sb="0" eb="3">
      <t>マツモトシ</t>
    </rPh>
    <rPh sb="5" eb="7">
      <t>マツモト</t>
    </rPh>
    <rPh sb="7" eb="9">
      <t>チク</t>
    </rPh>
    <phoneticPr fontId="6"/>
  </si>
  <si>
    <t>木曽町</t>
    <rPh sb="0" eb="3">
      <t>キソマチ</t>
    </rPh>
    <phoneticPr fontId="6"/>
  </si>
  <si>
    <t>高森町</t>
    <rPh sb="0" eb="3">
      <t>タカモリマチ</t>
    </rPh>
    <phoneticPr fontId="6"/>
  </si>
  <si>
    <t>松川町</t>
    <rPh sb="0" eb="3">
      <t>マツカワマチ</t>
    </rPh>
    <phoneticPr fontId="6"/>
  </si>
  <si>
    <t>飯田市</t>
    <rPh sb="0" eb="3">
      <t>イイダシ</t>
    </rPh>
    <phoneticPr fontId="6"/>
  </si>
  <si>
    <t>宮田村</t>
    <rPh sb="0" eb="3">
      <t>ミヤダムラ</t>
    </rPh>
    <phoneticPr fontId="6"/>
  </si>
  <si>
    <t>中川村</t>
    <rPh sb="0" eb="3">
      <t>ナカガワムラ</t>
    </rPh>
    <phoneticPr fontId="6"/>
  </si>
  <si>
    <t>南箕輪村</t>
    <rPh sb="0" eb="4">
      <t>ミナミミノワムラ</t>
    </rPh>
    <phoneticPr fontId="6"/>
  </si>
  <si>
    <t>飯島町</t>
    <rPh sb="0" eb="3">
      <t>イイジママチ</t>
    </rPh>
    <phoneticPr fontId="6"/>
  </si>
  <si>
    <t>箕輪町</t>
    <rPh sb="0" eb="3">
      <t>ミノワマチ</t>
    </rPh>
    <phoneticPr fontId="6"/>
  </si>
  <si>
    <t>辰野町</t>
    <rPh sb="0" eb="3">
      <t>タツノマチ</t>
    </rPh>
    <phoneticPr fontId="6"/>
  </si>
  <si>
    <t>駒ヶ根市</t>
    <rPh sb="0" eb="4">
      <t>コマガネシ</t>
    </rPh>
    <phoneticPr fontId="6"/>
  </si>
  <si>
    <t>伊那市</t>
    <rPh sb="0" eb="3">
      <t>イナシ</t>
    </rPh>
    <phoneticPr fontId="6"/>
  </si>
  <si>
    <t>鹿島リゾート㈱</t>
    <rPh sb="0" eb="2">
      <t>カジマ</t>
    </rPh>
    <phoneticPr fontId="6"/>
  </si>
  <si>
    <t>東急不動産
㈱</t>
    <rPh sb="0" eb="2">
      <t>トウキュウ</t>
    </rPh>
    <rPh sb="2" eb="5">
      <t>フドウサン</t>
    </rPh>
    <phoneticPr fontId="6"/>
  </si>
  <si>
    <t>㈱三井の森</t>
    <rPh sb="1" eb="3">
      <t>ミツイ</t>
    </rPh>
    <rPh sb="4" eb="5">
      <t>モリ</t>
    </rPh>
    <phoneticPr fontId="6"/>
  </si>
  <si>
    <t>㈱蓼科
ビレッジ</t>
    <rPh sb="1" eb="3">
      <t>タテシナ</t>
    </rPh>
    <phoneticPr fontId="6"/>
  </si>
  <si>
    <t>東洋観光
事業㈱</t>
    <rPh sb="0" eb="2">
      <t>トウヨウ</t>
    </rPh>
    <rPh sb="2" eb="4">
      <t>カンコウ</t>
    </rPh>
    <rPh sb="5" eb="7">
      <t>ジギョウ</t>
    </rPh>
    <phoneticPr fontId="6"/>
  </si>
  <si>
    <t>原村</t>
    <rPh sb="0" eb="2">
      <t>ハラムラ</t>
    </rPh>
    <phoneticPr fontId="6"/>
  </si>
  <si>
    <t>富士見町</t>
    <rPh sb="0" eb="4">
      <t>フジミマチ</t>
    </rPh>
    <phoneticPr fontId="6"/>
  </si>
  <si>
    <t>下諏訪町</t>
    <rPh sb="0" eb="4">
      <t>シモスワマチ</t>
    </rPh>
    <phoneticPr fontId="6"/>
  </si>
  <si>
    <t>茅野市</t>
    <rPh sb="0" eb="3">
      <t>チノシ</t>
    </rPh>
    <phoneticPr fontId="6"/>
  </si>
  <si>
    <t>諏訪市</t>
    <rPh sb="0" eb="3">
      <t>スワシ</t>
    </rPh>
    <phoneticPr fontId="6"/>
  </si>
  <si>
    <t>岡谷市</t>
    <rPh sb="0" eb="3">
      <t>オカヤシ</t>
    </rPh>
    <phoneticPr fontId="6"/>
  </si>
  <si>
    <t>東御市</t>
    <rPh sb="0" eb="1">
      <t>ヒガシ</t>
    </rPh>
    <rPh sb="1" eb="2">
      <t>ゴ</t>
    </rPh>
    <rPh sb="2" eb="3">
      <t>シ</t>
    </rPh>
    <phoneticPr fontId="6"/>
  </si>
  <si>
    <t>上田市</t>
    <rPh sb="0" eb="3">
      <t>ウエダシ</t>
    </rPh>
    <phoneticPr fontId="6"/>
  </si>
  <si>
    <t>㈱八ヶ岳
高原ロッジ</t>
    <rPh sb="1" eb="4">
      <t>ヤツガタケ</t>
    </rPh>
    <rPh sb="5" eb="7">
      <t>コウゲン</t>
    </rPh>
    <phoneticPr fontId="6"/>
  </si>
  <si>
    <t>佐久水道
企業団</t>
    <rPh sb="0" eb="2">
      <t>サク</t>
    </rPh>
    <rPh sb="2" eb="4">
      <t>スイドウ</t>
    </rPh>
    <rPh sb="5" eb="7">
      <t>キギョウ</t>
    </rPh>
    <rPh sb="7" eb="8">
      <t>ダン</t>
    </rPh>
    <phoneticPr fontId="6"/>
  </si>
  <si>
    <t>立科町</t>
    <rPh sb="0" eb="3">
      <t>タテシナマチ</t>
    </rPh>
    <phoneticPr fontId="6"/>
  </si>
  <si>
    <t>御代田町</t>
    <rPh sb="0" eb="4">
      <t>ミヨタマチ</t>
    </rPh>
    <phoneticPr fontId="5"/>
  </si>
  <si>
    <t>軽井沢町</t>
    <rPh sb="0" eb="4">
      <t>カルイザワマチ</t>
    </rPh>
    <phoneticPr fontId="6"/>
  </si>
  <si>
    <t>小海町</t>
    <rPh sb="0" eb="3">
      <t>コウミマチ</t>
    </rPh>
    <phoneticPr fontId="6"/>
  </si>
  <si>
    <t>小諸市</t>
    <rPh sb="0" eb="3">
      <t>コモロシ</t>
    </rPh>
    <phoneticPr fontId="6"/>
  </si>
  <si>
    <t>事業体番号</t>
    <rPh sb="0" eb="2">
      <t>ジギョウ</t>
    </rPh>
    <rPh sb="2" eb="3">
      <t>タイ</t>
    </rPh>
    <rPh sb="3" eb="5">
      <t>バンゴウ</t>
    </rPh>
    <phoneticPr fontId="5"/>
  </si>
  <si>
    <t>計</t>
    <rPh sb="0" eb="1">
      <t>ケイ</t>
    </rPh>
    <phoneticPr fontId="5"/>
  </si>
  <si>
    <t>北信</t>
    <rPh sb="0" eb="2">
      <t>ホクシン</t>
    </rPh>
    <phoneticPr fontId="5"/>
  </si>
  <si>
    <t>長野</t>
    <rPh sb="0" eb="2">
      <t>ナガノ</t>
    </rPh>
    <phoneticPr fontId="5"/>
  </si>
  <si>
    <t>長野</t>
    <rPh sb="0" eb="2">
      <t>ナガノ</t>
    </rPh>
    <phoneticPr fontId="6"/>
  </si>
  <si>
    <t>松本</t>
    <rPh sb="0" eb="2">
      <t>マツモト</t>
    </rPh>
    <phoneticPr fontId="5"/>
  </si>
  <si>
    <t>木曽</t>
    <rPh sb="0" eb="2">
      <t>キソ</t>
    </rPh>
    <phoneticPr fontId="5"/>
  </si>
  <si>
    <t>上伊那</t>
    <rPh sb="0" eb="3">
      <t>カミイナ</t>
    </rPh>
    <phoneticPr fontId="5"/>
  </si>
  <si>
    <t>諏訪</t>
    <rPh sb="0" eb="2">
      <t>スワ</t>
    </rPh>
    <phoneticPr fontId="5"/>
  </si>
  <si>
    <t>佐久</t>
    <rPh sb="0" eb="2">
      <t>サク</t>
    </rPh>
    <phoneticPr fontId="5"/>
  </si>
  <si>
    <t>２０．財務状況（上水道）</t>
    <rPh sb="3" eb="5">
      <t>ザイム</t>
    </rPh>
    <rPh sb="5" eb="7">
      <t>ジョウキョウ</t>
    </rPh>
    <rPh sb="8" eb="9">
      <t>ジョウ</t>
    </rPh>
    <rPh sb="9" eb="11">
      <t>スイドウ</t>
    </rPh>
    <phoneticPr fontId="5"/>
  </si>
  <si>
    <t>［金額単位：千円］</t>
    <rPh sb="1" eb="3">
      <t>キンガク</t>
    </rPh>
    <rPh sb="3" eb="5">
      <t>タンイ</t>
    </rPh>
    <rPh sb="6" eb="8">
      <t>センエン</t>
    </rPh>
    <phoneticPr fontId="5"/>
  </si>
  <si>
    <t xml:space="preserve"> （エ）長期前受金戻入</t>
    <phoneticPr fontId="5"/>
  </si>
  <si>
    <t>　　　（キ）総係費</t>
    <phoneticPr fontId="5"/>
  </si>
  <si>
    <t>１　資本的収入</t>
    <phoneticPr fontId="5"/>
  </si>
  <si>
    <t>（２）他会計出資金補助金</t>
    <phoneticPr fontId="5"/>
  </si>
  <si>
    <t>（５）工事負担金</t>
    <phoneticPr fontId="5"/>
  </si>
  <si>
    <t>（７）計　[（１）～（６）]　（A)</t>
    <phoneticPr fontId="5"/>
  </si>
  <si>
    <t>（１０）純計　(A)-｛(B)+(C)｝=　(D)</t>
    <phoneticPr fontId="5"/>
  </si>
  <si>
    <t>２　資本的支出</t>
    <phoneticPr fontId="5"/>
  </si>
  <si>
    <t>（１）新設・拡張事業費</t>
    <phoneticPr fontId="5"/>
  </si>
  <si>
    <t>（２）改良事業費</t>
    <phoneticPr fontId="5"/>
  </si>
  <si>
    <t>（３）企業債償還金</t>
    <phoneticPr fontId="5"/>
  </si>
  <si>
    <t>（５）その他</t>
    <phoneticPr fontId="5"/>
  </si>
  <si>
    <t>（６）計　〔（１）～（５）〕　(E)</t>
    <phoneticPr fontId="5"/>
  </si>
  <si>
    <t>３　資本的収入額が資本的支出額に不足する額(E)-(D)=(F)</t>
    <phoneticPr fontId="5"/>
  </si>
  <si>
    <t>２　動力費</t>
    <phoneticPr fontId="5"/>
  </si>
  <si>
    <t>５　支払利息</t>
    <phoneticPr fontId="5"/>
  </si>
  <si>
    <t>職員数（人）</t>
    <phoneticPr fontId="5"/>
  </si>
  <si>
    <t>９　その他</t>
    <phoneticPr fontId="4"/>
  </si>
  <si>
    <t>１０　計　〔１～９〕</t>
    <phoneticPr fontId="4"/>
  </si>
  <si>
    <t>安曇野市</t>
    <rPh sb="0" eb="3">
      <t>アズミノ</t>
    </rPh>
    <rPh sb="3" eb="4">
      <t>シ</t>
    </rPh>
    <phoneticPr fontId="5"/>
  </si>
  <si>
    <t>（１）企業債[（ア）～（エ）]</t>
    <phoneticPr fontId="5"/>
  </si>
  <si>
    <t>　　（ウ）その他</t>
    <rPh sb="7" eb="8">
      <t>タ</t>
    </rPh>
    <phoneticPr fontId="5"/>
  </si>
  <si>
    <t>　　（エ）借換債</t>
    <rPh sb="5" eb="7">
      <t>カリカエ</t>
    </rPh>
    <rPh sb="7" eb="8">
      <t>サイ</t>
    </rPh>
    <phoneticPr fontId="5"/>
  </si>
  <si>
    <t>上田</t>
    <rPh sb="0" eb="2">
      <t>ウエダ</t>
    </rPh>
    <phoneticPr fontId="6"/>
  </si>
  <si>
    <t>地域振興局</t>
    <rPh sb="0" eb="5">
      <t>チイキシンコウキョク</t>
    </rPh>
    <phoneticPr fontId="5"/>
  </si>
  <si>
    <t>南信州</t>
    <rPh sb="0" eb="1">
      <t>ミナミ</t>
    </rPh>
    <rPh sb="1" eb="3">
      <t>シンシュウ</t>
    </rPh>
    <phoneticPr fontId="5"/>
  </si>
  <si>
    <t>長和町</t>
    <rPh sb="0" eb="3">
      <t>ナガワマチ</t>
    </rPh>
    <phoneticPr fontId="6"/>
  </si>
  <si>
    <t>豊丘村</t>
    <rPh sb="0" eb="3">
      <t>トヨオカムラ</t>
    </rPh>
    <phoneticPr fontId="4"/>
  </si>
  <si>
    <t>阿智村</t>
    <rPh sb="0" eb="3">
      <t>アチムラ</t>
    </rPh>
    <phoneticPr fontId="4"/>
  </si>
  <si>
    <t>喬木村</t>
    <rPh sb="0" eb="3">
      <t>タカギムラ</t>
    </rPh>
    <phoneticPr fontId="4"/>
  </si>
  <si>
    <t>上伊那</t>
    <rPh sb="0" eb="3">
      <t>カミイナ</t>
    </rPh>
    <phoneticPr fontId="4"/>
  </si>
  <si>
    <t>南信州</t>
    <rPh sb="0" eb="3">
      <t>ミナミシンシュウ</t>
    </rPh>
    <phoneticPr fontId="4"/>
  </si>
  <si>
    <t>　　　（ア）受取利息及び配当金 （千円）</t>
  </si>
  <si>
    <t>　　　（イ）受託工事収益 （千円）</t>
  </si>
  <si>
    <t>　　　（ウ）国庫（県）補助金 （千円）</t>
  </si>
  <si>
    <t>　　　（エ）他会計補助金 （千円）</t>
  </si>
  <si>
    <t>　　　（オ）長期前受金戻入（千円）</t>
  </si>
  <si>
    <t>　　　（カ）雑収益 （千円）</t>
  </si>
  <si>
    <t>　　　（エ）受託工事費 （千円）</t>
  </si>
  <si>
    <t>　　（イ）機構債</t>
    <phoneticPr fontId="4"/>
  </si>
  <si>
    <t>１２　合計　〔１０＋１１〕</t>
    <phoneticPr fontId="4"/>
  </si>
  <si>
    <t>北アルプス</t>
    <rPh sb="0" eb="1">
      <t>キタ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</si>
</sst>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,##0\)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38" fontId="3" fillId="0" borderId="0" xfId="1" applyFont="1">
      <alignment vertical="center"/>
    </xf>
    <xf numFmtId="38" fontId="3" fillId="0" borderId="0" xfId="1" applyFont="1" applyAlignment="1">
      <alignment vertical="center" wrapText="1"/>
    </xf>
    <xf numFmtId="40" fontId="3" fillId="0" borderId="0" xfId="1" applyNumberFormat="1" applyFont="1">
      <alignment vertical="center"/>
    </xf>
    <xf numFmtId="40" fontId="3" fillId="0" borderId="0" xfId="1" applyNumberFormat="1" applyFont="1" applyAlignment="1">
      <alignment vertical="center" wrapText="1"/>
    </xf>
    <xf numFmtId="40" fontId="3" fillId="2" borderId="1" xfId="1" applyNumberFormat="1" applyFont="1" applyFill="1" applyBorder="1">
      <alignment vertical="center"/>
    </xf>
    <xf numFmtId="40" fontId="3" fillId="0" borderId="1" xfId="1" applyNumberFormat="1" applyFont="1" applyFill="1" applyBorder="1">
      <alignment vertical="center"/>
    </xf>
    <xf numFmtId="40" fontId="3" fillId="0" borderId="0" xfId="1" applyNumberFormat="1" applyFont="1" applyFill="1">
      <alignment vertical="center"/>
    </xf>
    <xf numFmtId="40" fontId="3" fillId="0" borderId="5" xfId="1" applyNumberFormat="1" applyFont="1" applyFill="1" applyBorder="1">
      <alignment vertical="center"/>
    </xf>
    <xf numFmtId="38" fontId="3" fillId="3" borderId="1" xfId="1" applyFont="1" applyFill="1" applyBorder="1">
      <alignment vertical="center"/>
    </xf>
    <xf numFmtId="38" fontId="3" fillId="0" borderId="6" xfId="1" applyFont="1" applyFill="1" applyBorder="1">
      <alignment vertical="center"/>
    </xf>
    <xf numFmtId="176" fontId="3" fillId="0" borderId="1" xfId="1" applyNumberFormat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5" xfId="1" applyFont="1" applyFill="1" applyBorder="1">
      <alignment vertical="center"/>
    </xf>
    <xf numFmtId="38" fontId="3" fillId="2" borderId="10" xfId="1" applyFont="1" applyFill="1" applyBorder="1">
      <alignment vertical="center"/>
    </xf>
    <xf numFmtId="38" fontId="3" fillId="0" borderId="10" xfId="1" applyFont="1" applyFill="1" applyBorder="1">
      <alignment vertical="center"/>
    </xf>
    <xf numFmtId="38" fontId="3" fillId="0" borderId="0" xfId="1" applyFont="1" applyFill="1">
      <alignment vertical="center"/>
    </xf>
    <xf numFmtId="38" fontId="3" fillId="2" borderId="11" xfId="1" applyFont="1" applyFill="1" applyBorder="1">
      <alignment vertical="center"/>
    </xf>
    <xf numFmtId="38" fontId="3" fillId="0" borderId="11" xfId="1" applyFont="1" applyFill="1" applyBorder="1">
      <alignment vertical="center"/>
    </xf>
    <xf numFmtId="38" fontId="3" fillId="3" borderId="11" xfId="1" applyFont="1" applyFill="1" applyBorder="1">
      <alignment vertical="center"/>
    </xf>
    <xf numFmtId="38" fontId="3" fillId="4" borderId="11" xfId="1" applyFont="1" applyFill="1" applyBorder="1">
      <alignment vertical="center"/>
    </xf>
    <xf numFmtId="38" fontId="3" fillId="2" borderId="11" xfId="1" applyFont="1" applyFill="1" applyBorder="1" applyAlignment="1">
      <alignment horizontal="left" vertical="center"/>
    </xf>
    <xf numFmtId="38" fontId="3" fillId="2" borderId="6" xfId="1" applyFont="1" applyFill="1" applyBorder="1">
      <alignment vertical="center"/>
    </xf>
    <xf numFmtId="38" fontId="3" fillId="2" borderId="5" xfId="1" applyFont="1" applyFill="1" applyBorder="1">
      <alignment vertical="center"/>
    </xf>
    <xf numFmtId="38" fontId="3" fillId="3" borderId="14" xfId="1" applyFont="1" applyFill="1" applyBorder="1">
      <alignment vertical="center"/>
    </xf>
    <xf numFmtId="38" fontId="3" fillId="3" borderId="17" xfId="1" applyFont="1" applyFill="1" applyBorder="1">
      <alignment vertical="center"/>
    </xf>
    <xf numFmtId="38" fontId="3" fillId="4" borderId="17" xfId="1" applyFont="1" applyFill="1" applyBorder="1">
      <alignment vertical="center"/>
    </xf>
    <xf numFmtId="38" fontId="3" fillId="3" borderId="20" xfId="1" applyFont="1" applyFill="1" applyBorder="1">
      <alignment vertical="center"/>
    </xf>
    <xf numFmtId="38" fontId="3" fillId="2" borderId="22" xfId="1" applyFont="1" applyFill="1" applyBorder="1">
      <alignment vertical="center"/>
    </xf>
    <xf numFmtId="38" fontId="3" fillId="0" borderId="24" xfId="1" applyFont="1" applyFill="1" applyBorder="1">
      <alignment vertical="center"/>
    </xf>
    <xf numFmtId="38" fontId="3" fillId="0" borderId="14" xfId="1" applyFont="1" applyFill="1" applyBorder="1">
      <alignment vertical="center"/>
    </xf>
    <xf numFmtId="38" fontId="3" fillId="0" borderId="0" xfId="1" applyFont="1" applyAlignment="1">
      <alignment horizontal="center" vertical="center" wrapText="1"/>
    </xf>
    <xf numFmtId="38" fontId="3" fillId="5" borderId="1" xfId="1" applyFont="1" applyFill="1" applyBorder="1" applyAlignment="1">
      <alignment horizontal="center" vertical="center" wrapText="1"/>
    </xf>
    <xf numFmtId="38" fontId="3" fillId="5" borderId="2" xfId="1" applyFont="1" applyFill="1" applyBorder="1" applyAlignment="1">
      <alignment horizontal="center" vertical="center" wrapText="1"/>
    </xf>
    <xf numFmtId="38" fontId="3" fillId="5" borderId="4" xfId="1" applyFont="1" applyFill="1" applyBorder="1" applyAlignment="1">
      <alignment horizontal="center" vertical="center" wrapText="1"/>
    </xf>
    <xf numFmtId="38" fontId="3" fillId="0" borderId="0" xfId="1" applyFont="1" applyAlignment="1">
      <alignment horizontal="center" vertical="center"/>
    </xf>
    <xf numFmtId="38" fontId="0" fillId="0" borderId="0" xfId="1" applyFont="1">
      <alignment vertical="center"/>
    </xf>
    <xf numFmtId="38" fontId="3" fillId="0" borderId="0" xfId="1" applyFont="1" applyAlignment="1">
      <alignment horizontal="right" vertical="center"/>
    </xf>
    <xf numFmtId="38" fontId="7" fillId="0" borderId="0" xfId="1" applyFont="1">
      <alignment vertical="center"/>
    </xf>
    <xf numFmtId="38" fontId="8" fillId="0" borderId="0" xfId="1" applyFont="1" applyAlignment="1">
      <alignment vertical="center"/>
    </xf>
    <xf numFmtId="38" fontId="2" fillId="0" borderId="0" xfId="1">
      <alignment vertical="center"/>
    </xf>
    <xf numFmtId="38" fontId="3" fillId="0" borderId="8" xfId="1" applyFont="1" applyBorder="1" applyAlignment="1">
      <alignment vertical="center"/>
    </xf>
    <xf numFmtId="38" fontId="2" fillId="0" borderId="0" xfId="1" applyFill="1">
      <alignment vertical="center"/>
    </xf>
    <xf numFmtId="38" fontId="3" fillId="0" borderId="0" xfId="1" applyFont="1" applyAlignment="1">
      <alignment vertical="center"/>
    </xf>
    <xf numFmtId="38" fontId="3" fillId="4" borderId="14" xfId="1" applyFont="1" applyFill="1" applyBorder="1">
      <alignment vertical="center"/>
    </xf>
    <xf numFmtId="38" fontId="3" fillId="0" borderId="22" xfId="1" applyFont="1" applyFill="1" applyBorder="1">
      <alignment vertical="center"/>
    </xf>
    <xf numFmtId="38" fontId="3" fillId="4" borderId="26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2" xfId="1" applyFont="1" applyFill="1" applyBorder="1">
      <alignment vertical="center"/>
    </xf>
    <xf numFmtId="40" fontId="3" fillId="0" borderId="0" xfId="1" applyNumberFormat="1" applyFont="1" applyAlignment="1">
      <alignment horizontal="center" vertical="center"/>
    </xf>
    <xf numFmtId="38" fontId="3" fillId="5" borderId="1" xfId="1" applyFont="1" applyFill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/>
    </xf>
    <xf numFmtId="38" fontId="3" fillId="5" borderId="1" xfId="1" applyFont="1" applyFill="1" applyBorder="1" applyAlignment="1">
      <alignment horizontal="center" vertical="center" wrapText="1"/>
    </xf>
    <xf numFmtId="38" fontId="3" fillId="5" borderId="2" xfId="1" applyFont="1" applyFill="1" applyBorder="1" applyAlignment="1">
      <alignment horizontal="center" vertical="center" wrapText="1"/>
    </xf>
    <xf numFmtId="38" fontId="3" fillId="3" borderId="23" xfId="1" applyFont="1" applyFill="1" applyBorder="1" applyAlignment="1">
      <alignment horizontal="left" vertical="center"/>
    </xf>
    <xf numFmtId="38" fontId="3" fillId="3" borderId="14" xfId="1" applyFont="1" applyFill="1" applyBorder="1" applyAlignment="1">
      <alignment horizontal="left" vertical="center"/>
    </xf>
    <xf numFmtId="38" fontId="3" fillId="2" borderId="11" xfId="1" applyFont="1" applyFill="1" applyBorder="1" applyAlignment="1">
      <alignment horizontal="left" vertical="center"/>
    </xf>
    <xf numFmtId="38" fontId="3" fillId="0" borderId="0" xfId="1" applyFont="1" applyBorder="1" applyAlignment="1">
      <alignment vertical="center"/>
    </xf>
    <xf numFmtId="38" fontId="3" fillId="3" borderId="23" xfId="1" applyFont="1" applyFill="1" applyBorder="1" applyAlignment="1">
      <alignment vertical="center"/>
    </xf>
    <xf numFmtId="38" fontId="3" fillId="3" borderId="14" xfId="1" applyFont="1" applyFill="1" applyBorder="1" applyAlignment="1">
      <alignment vertical="center"/>
    </xf>
    <xf numFmtId="40" fontId="3" fillId="2" borderId="1" xfId="1" applyNumberFormat="1" applyFont="1" applyFill="1" applyBorder="1" applyAlignment="1">
      <alignment vertical="center"/>
    </xf>
    <xf numFmtId="38" fontId="3" fillId="2" borderId="11" xfId="1" applyFont="1" applyFill="1" applyBorder="1" applyAlignment="1">
      <alignment horizontal="left" vertical="center"/>
    </xf>
    <xf numFmtId="38" fontId="3" fillId="3" borderId="1" xfId="1" applyFont="1" applyFill="1" applyBorder="1" applyAlignment="1">
      <alignment vertical="center"/>
    </xf>
    <xf numFmtId="38" fontId="3" fillId="2" borderId="10" xfId="1" applyFont="1" applyFill="1" applyBorder="1" applyAlignment="1">
      <alignment horizontal="left" vertical="center"/>
    </xf>
    <xf numFmtId="38" fontId="3" fillId="3" borderId="9" xfId="1" applyFont="1" applyFill="1" applyBorder="1" applyAlignment="1">
      <alignment vertical="center"/>
    </xf>
    <xf numFmtId="38" fontId="3" fillId="3" borderId="8" xfId="1" applyFont="1" applyFill="1" applyBorder="1" applyAlignment="1">
      <alignment vertical="center"/>
    </xf>
    <xf numFmtId="38" fontId="3" fillId="3" borderId="7" xfId="1" applyFont="1" applyFill="1" applyBorder="1" applyAlignment="1">
      <alignment vertical="center"/>
    </xf>
    <xf numFmtId="38" fontId="3" fillId="3" borderId="1" xfId="1" applyFont="1" applyFill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left" vertical="center"/>
    </xf>
    <xf numFmtId="38" fontId="3" fillId="3" borderId="6" xfId="1" applyFont="1" applyFill="1" applyBorder="1" applyAlignment="1">
      <alignment horizontal="center" vertical="center" wrapText="1"/>
    </xf>
    <xf numFmtId="38" fontId="3" fillId="3" borderId="11" xfId="1" applyFont="1" applyFill="1" applyBorder="1" applyAlignment="1">
      <alignment horizontal="center" vertical="center" wrapText="1"/>
    </xf>
    <xf numFmtId="38" fontId="3" fillId="3" borderId="10" xfId="1" applyFont="1" applyFill="1" applyBorder="1" applyAlignment="1">
      <alignment horizontal="center" vertical="center" wrapText="1"/>
    </xf>
    <xf numFmtId="38" fontId="3" fillId="2" borderId="21" xfId="1" applyFont="1" applyFill="1" applyBorder="1" applyAlignment="1">
      <alignment horizontal="center" vertical="center" wrapText="1"/>
    </xf>
    <xf numFmtId="0" fontId="2" fillId="0" borderId="19" xfId="2" applyBorder="1">
      <alignment vertical="center"/>
    </xf>
    <xf numFmtId="38" fontId="3" fillId="3" borderId="18" xfId="1" applyFont="1" applyFill="1" applyBorder="1" applyAlignment="1">
      <alignment horizontal="center" vertical="center" wrapText="1"/>
    </xf>
    <xf numFmtId="38" fontId="3" fillId="3" borderId="16" xfId="1" applyFont="1" applyFill="1" applyBorder="1" applyAlignment="1">
      <alignment horizontal="center" vertical="center" wrapText="1"/>
    </xf>
    <xf numFmtId="38" fontId="3" fillId="3" borderId="15" xfId="1" applyFont="1" applyFill="1" applyBorder="1" applyAlignment="1">
      <alignment horizontal="center" vertical="center" wrapText="1"/>
    </xf>
    <xf numFmtId="38" fontId="3" fillId="3" borderId="13" xfId="1" applyFont="1" applyFill="1" applyBorder="1" applyAlignment="1">
      <alignment horizontal="left" vertical="center"/>
    </xf>
    <xf numFmtId="38" fontId="3" fillId="3" borderId="12" xfId="1" applyFont="1" applyFill="1" applyBorder="1" applyAlignment="1">
      <alignment horizontal="left" vertical="center"/>
    </xf>
    <xf numFmtId="38" fontId="3" fillId="3" borderId="23" xfId="1" applyFont="1" applyFill="1" applyBorder="1" applyAlignment="1">
      <alignment horizontal="left" vertical="center"/>
    </xf>
    <xf numFmtId="38" fontId="3" fillId="3" borderId="14" xfId="1" applyFont="1" applyFill="1" applyBorder="1" applyAlignment="1">
      <alignment horizontal="left" vertical="center"/>
    </xf>
    <xf numFmtId="38" fontId="3" fillId="3" borderId="25" xfId="1" applyFont="1" applyFill="1" applyBorder="1" applyAlignment="1">
      <alignment horizontal="left" vertical="center"/>
    </xf>
    <xf numFmtId="38" fontId="3" fillId="3" borderId="20" xfId="1" applyFont="1" applyFill="1" applyBorder="1" applyAlignment="1">
      <alignment horizontal="left" vertical="center"/>
    </xf>
    <xf numFmtId="38" fontId="3" fillId="5" borderId="4" xfId="1" applyFont="1" applyFill="1" applyBorder="1" applyAlignment="1">
      <alignment horizontal="center" vertical="center" wrapText="1"/>
    </xf>
    <xf numFmtId="38" fontId="3" fillId="5" borderId="3" xfId="1" applyFont="1" applyFill="1" applyBorder="1" applyAlignment="1">
      <alignment horizontal="center" vertical="center" wrapText="1"/>
    </xf>
    <xf numFmtId="38" fontId="3" fillId="5" borderId="2" xfId="1" applyFont="1" applyFill="1" applyBorder="1" applyAlignment="1">
      <alignment horizontal="center" vertical="center" wrapText="1"/>
    </xf>
    <xf numFmtId="38" fontId="3" fillId="5" borderId="1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center" vertical="center" wrapText="1"/>
    </xf>
    <xf numFmtId="38" fontId="3" fillId="2" borderId="2" xfId="1" applyFont="1" applyFill="1" applyBorder="1" applyAlignment="1">
      <alignment horizontal="center" vertical="center" wrapText="1"/>
    </xf>
    <xf numFmtId="38" fontId="3" fillId="5" borderId="1" xfId="1" applyFont="1" applyFill="1" applyBorder="1" applyAlignment="1">
      <alignment horizontal="center" vertical="center" wrapText="1"/>
    </xf>
  </cellXfs>
  <cellStyles count="4">
    <cellStyle name="桁区切り 2" xfId="1"/>
    <cellStyle name="標準" xfId="0" builtinId="0"/>
    <cellStyle name="標準 2" xfId="3"/>
    <cellStyle name="標準_20_12_財務状況（用水供給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95250</xdr:colOff>
      <xdr:row>28</xdr:row>
      <xdr:rowOff>104775</xdr:rowOff>
    </xdr:from>
    <xdr:to>
      <xdr:col>48</xdr:col>
      <xdr:colOff>533400</xdr:colOff>
      <xdr:row>31</xdr:row>
      <xdr:rowOff>104775</xdr:rowOff>
    </xdr:to>
    <xdr:sp macro="" textlink="">
      <xdr:nvSpPr>
        <xdr:cNvPr id="2" name="正方形/長方形 1"/>
        <xdr:cNvSpPr/>
      </xdr:nvSpPr>
      <xdr:spPr>
        <a:xfrm>
          <a:off x="33385125" y="4419600"/>
          <a:ext cx="1752600" cy="42862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松本地区へ一括計上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Export" connectionId="3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port_7" connectionId="4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xport_6" connectionId="1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Export_5" connectionId="2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4.xml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4"/>
  <sheetViews>
    <sheetView tabSelected="1" view="pageBreakPreview" zoomScaleNormal="100" zoomScaleSheetLayoutView="100" workbookViewId="0">
      <selection activeCell="BM86" sqref="BM86"/>
    </sheetView>
  </sheetViews>
  <sheetFormatPr defaultRowHeight="10.5"/>
  <cols>
    <col min="1" max="2" width="2.375" style="2" customWidth="1"/>
    <col min="3" max="3" width="34.5" style="1" customWidth="1"/>
    <col min="4" max="20" width="8.625" style="1" customWidth="1"/>
    <col min="21" max="22" width="2.375" style="2" customWidth="1"/>
    <col min="23" max="23" width="34.5" style="1" customWidth="1"/>
    <col min="24" max="40" width="8.625" style="1" customWidth="1"/>
    <col min="41" max="42" width="2.375" style="2" customWidth="1"/>
    <col min="43" max="43" width="34.5" style="1" customWidth="1"/>
    <col min="44" max="60" width="8.625" style="1" customWidth="1"/>
    <col min="61" max="62" width="2.375" style="2" customWidth="1"/>
    <col min="63" max="63" width="34.5" style="1" customWidth="1"/>
    <col min="64" max="73" width="8.625" style="1" customWidth="1"/>
    <col min="74" max="16384" width="9" style="1"/>
  </cols>
  <sheetData>
    <row r="1" spans="1:74" ht="17.25" customHeight="1">
      <c r="A1" s="39" t="s">
        <v>117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 t="s">
        <v>117</v>
      </c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9" t="s">
        <v>117</v>
      </c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9" t="s">
        <v>117</v>
      </c>
      <c r="BL1" s="38"/>
      <c r="BM1" s="38"/>
      <c r="BN1" s="38"/>
      <c r="BO1" s="38"/>
      <c r="BP1" s="38"/>
      <c r="BQ1" s="38"/>
      <c r="BR1" s="38"/>
      <c r="BS1" s="38"/>
      <c r="BT1" s="38"/>
      <c r="BU1" s="38"/>
    </row>
    <row r="2" spans="1:74" s="35" customFormat="1" ht="11.25" customHeight="1">
      <c r="C2" s="37"/>
      <c r="D2" s="36"/>
      <c r="E2" s="36"/>
      <c r="F2" s="40"/>
      <c r="G2" s="40"/>
      <c r="H2" s="40"/>
      <c r="I2" s="40"/>
      <c r="J2" s="40"/>
      <c r="K2" s="40"/>
      <c r="L2" s="40"/>
      <c r="M2" s="40"/>
      <c r="N2" s="40"/>
      <c r="O2" s="40"/>
      <c r="Q2" s="51"/>
      <c r="R2" s="41"/>
      <c r="S2" s="41" t="s">
        <v>118</v>
      </c>
      <c r="T2" s="42"/>
      <c r="W2" s="37"/>
      <c r="X2" s="40"/>
      <c r="Y2" s="40"/>
      <c r="Z2" s="42"/>
      <c r="AA2" s="40"/>
      <c r="AB2" s="40"/>
      <c r="AC2" s="40"/>
      <c r="AD2" s="40"/>
      <c r="AE2" s="40"/>
      <c r="AF2" s="40"/>
      <c r="AG2" s="40"/>
      <c r="AH2" s="40"/>
      <c r="AI2" s="40"/>
      <c r="AJ2" s="41"/>
      <c r="AL2" s="41"/>
      <c r="AM2" s="41" t="s">
        <v>118</v>
      </c>
      <c r="AN2" s="57"/>
      <c r="AQ2" s="37"/>
      <c r="AR2" s="57"/>
      <c r="AS2" s="40"/>
      <c r="AT2" s="40"/>
      <c r="AU2" s="42"/>
      <c r="AV2" s="42"/>
      <c r="AW2" s="40"/>
      <c r="AX2" s="40"/>
      <c r="AY2" s="40"/>
      <c r="AZ2" s="40"/>
      <c r="BA2" s="40"/>
      <c r="BB2" s="40"/>
      <c r="BC2" s="40"/>
      <c r="BD2" s="43"/>
      <c r="BG2" s="43" t="s">
        <v>118</v>
      </c>
      <c r="BH2" s="43"/>
      <c r="BK2" s="37"/>
      <c r="BL2" s="40"/>
      <c r="BM2" s="40"/>
      <c r="BN2" s="40"/>
      <c r="BO2" s="40"/>
      <c r="BP2" s="40"/>
      <c r="BQ2" s="40"/>
      <c r="BR2" s="40"/>
      <c r="BS2" s="40"/>
      <c r="BT2" s="40"/>
      <c r="BU2" s="43" t="s">
        <v>118</v>
      </c>
    </row>
    <row r="3" spans="1:74" s="31" customFormat="1" ht="11.25" customHeight="1">
      <c r="A3" s="67" t="s">
        <v>143</v>
      </c>
      <c r="B3" s="67"/>
      <c r="C3" s="67"/>
      <c r="D3" s="90" t="s">
        <v>116</v>
      </c>
      <c r="E3" s="90"/>
      <c r="F3" s="90"/>
      <c r="G3" s="90"/>
      <c r="H3" s="90"/>
      <c r="I3" s="90"/>
      <c r="J3" s="33" t="s">
        <v>116</v>
      </c>
      <c r="K3" s="83" t="s">
        <v>142</v>
      </c>
      <c r="L3" s="84"/>
      <c r="M3" s="84"/>
      <c r="N3" s="83" t="s">
        <v>115</v>
      </c>
      <c r="O3" s="84"/>
      <c r="P3" s="84"/>
      <c r="Q3" s="84"/>
      <c r="R3" s="84"/>
      <c r="S3" s="84"/>
      <c r="T3" s="85"/>
      <c r="U3" s="67" t="s">
        <v>143</v>
      </c>
      <c r="V3" s="67"/>
      <c r="W3" s="67"/>
      <c r="X3" s="83" t="s">
        <v>115</v>
      </c>
      <c r="Y3" s="84"/>
      <c r="Z3" s="84"/>
      <c r="AA3" s="85"/>
      <c r="AB3" s="83" t="s">
        <v>114</v>
      </c>
      <c r="AC3" s="84"/>
      <c r="AD3" s="84" t="s">
        <v>149</v>
      </c>
      <c r="AE3" s="84"/>
      <c r="AF3" s="84"/>
      <c r="AG3" s="84"/>
      <c r="AH3" s="84"/>
      <c r="AI3" s="85"/>
      <c r="AJ3" s="83" t="s">
        <v>144</v>
      </c>
      <c r="AK3" s="84"/>
      <c r="AL3" s="84"/>
      <c r="AM3" s="84"/>
      <c r="AN3" s="85"/>
      <c r="AO3" s="67" t="s">
        <v>143</v>
      </c>
      <c r="AP3" s="67"/>
      <c r="AQ3" s="67"/>
      <c r="AR3" s="53" t="s">
        <v>150</v>
      </c>
      <c r="AS3" s="33" t="s">
        <v>113</v>
      </c>
      <c r="AT3" s="86" t="s">
        <v>112</v>
      </c>
      <c r="AU3" s="86"/>
      <c r="AV3" s="86"/>
      <c r="AW3" s="86"/>
      <c r="AX3" s="86" t="s">
        <v>112</v>
      </c>
      <c r="AY3" s="86"/>
      <c r="AZ3" s="86"/>
      <c r="BA3" s="83" t="s">
        <v>160</v>
      </c>
      <c r="BB3" s="84"/>
      <c r="BC3" s="84"/>
      <c r="BD3" s="85"/>
      <c r="BE3" s="83" t="s">
        <v>111</v>
      </c>
      <c r="BF3" s="84"/>
      <c r="BG3" s="84"/>
      <c r="BH3" s="85"/>
      <c r="BI3" s="67" t="s">
        <v>143</v>
      </c>
      <c r="BJ3" s="67"/>
      <c r="BK3" s="67"/>
      <c r="BL3" s="83" t="s">
        <v>110</v>
      </c>
      <c r="BM3" s="84"/>
      <c r="BN3" s="84"/>
      <c r="BO3" s="84"/>
      <c r="BP3" s="85"/>
      <c r="BQ3" s="83" t="s">
        <v>109</v>
      </c>
      <c r="BR3" s="84"/>
      <c r="BS3" s="84"/>
      <c r="BT3" s="84"/>
      <c r="BU3" s="85"/>
      <c r="BV3" s="67" t="s">
        <v>108</v>
      </c>
    </row>
    <row r="4" spans="1:74" s="31" customFormat="1" ht="11.25" customHeight="1">
      <c r="A4" s="67" t="s">
        <v>107</v>
      </c>
      <c r="B4" s="67"/>
      <c r="C4" s="67"/>
      <c r="D4" s="32">
        <v>6</v>
      </c>
      <c r="E4" s="32">
        <v>42</v>
      </c>
      <c r="F4" s="32">
        <v>13</v>
      </c>
      <c r="G4" s="32">
        <v>90</v>
      </c>
      <c r="H4" s="32">
        <v>50</v>
      </c>
      <c r="I4" s="32">
        <v>37</v>
      </c>
      <c r="J4" s="32">
        <v>86</v>
      </c>
      <c r="K4" s="32">
        <v>3</v>
      </c>
      <c r="L4" s="32">
        <v>53</v>
      </c>
      <c r="M4" s="32">
        <v>92</v>
      </c>
      <c r="N4" s="33">
        <v>14</v>
      </c>
      <c r="O4" s="32">
        <v>5</v>
      </c>
      <c r="P4" s="32">
        <v>45</v>
      </c>
      <c r="Q4" s="52">
        <v>17</v>
      </c>
      <c r="R4" s="52">
        <v>58</v>
      </c>
      <c r="S4" s="52">
        <v>56</v>
      </c>
      <c r="T4" s="52">
        <v>71</v>
      </c>
      <c r="U4" s="67" t="s">
        <v>107</v>
      </c>
      <c r="V4" s="67"/>
      <c r="W4" s="67"/>
      <c r="X4" s="32">
        <v>78</v>
      </c>
      <c r="Y4" s="32">
        <v>79</v>
      </c>
      <c r="Z4" s="32">
        <v>80</v>
      </c>
      <c r="AA4" s="34">
        <v>85</v>
      </c>
      <c r="AB4" s="32">
        <v>35</v>
      </c>
      <c r="AC4" s="32">
        <v>29</v>
      </c>
      <c r="AD4" s="32">
        <v>25</v>
      </c>
      <c r="AE4" s="32">
        <v>59</v>
      </c>
      <c r="AF4" s="32">
        <v>66</v>
      </c>
      <c r="AG4" s="32">
        <v>64</v>
      </c>
      <c r="AH4" s="32">
        <v>88</v>
      </c>
      <c r="AI4" s="32">
        <v>52</v>
      </c>
      <c r="AJ4" s="32">
        <v>70</v>
      </c>
      <c r="AK4" s="52">
        <v>83</v>
      </c>
      <c r="AL4" s="52">
        <v>76</v>
      </c>
      <c r="AM4" s="52">
        <v>93</v>
      </c>
      <c r="AN4" s="52">
        <v>94</v>
      </c>
      <c r="AO4" s="67" t="s">
        <v>107</v>
      </c>
      <c r="AP4" s="67"/>
      <c r="AQ4" s="67"/>
      <c r="AR4" s="52">
        <v>91</v>
      </c>
      <c r="AS4" s="32">
        <v>20</v>
      </c>
      <c r="AT4" s="32">
        <v>4</v>
      </c>
      <c r="AU4" s="32">
        <v>41</v>
      </c>
      <c r="AV4" s="32">
        <v>47</v>
      </c>
      <c r="AW4" s="32">
        <v>19</v>
      </c>
      <c r="AX4" s="32">
        <v>46</v>
      </c>
      <c r="AY4" s="32">
        <v>89</v>
      </c>
      <c r="AZ4" s="32">
        <v>32</v>
      </c>
      <c r="BA4" s="33">
        <v>9</v>
      </c>
      <c r="BB4" s="32">
        <v>22</v>
      </c>
      <c r="BC4" s="32">
        <v>74</v>
      </c>
      <c r="BD4" s="32">
        <v>63</v>
      </c>
      <c r="BE4" s="33">
        <v>57</v>
      </c>
      <c r="BF4" s="50">
        <v>1</v>
      </c>
      <c r="BG4" s="50">
        <v>10</v>
      </c>
      <c r="BH4" s="50">
        <v>26</v>
      </c>
      <c r="BI4" s="67" t="s">
        <v>107</v>
      </c>
      <c r="BJ4" s="67"/>
      <c r="BK4" s="67"/>
      <c r="BL4" s="32">
        <v>15</v>
      </c>
      <c r="BM4" s="32">
        <v>87</v>
      </c>
      <c r="BN4" s="32">
        <v>81</v>
      </c>
      <c r="BO4" s="32">
        <v>54</v>
      </c>
      <c r="BP4" s="32">
        <v>75</v>
      </c>
      <c r="BQ4" s="32">
        <v>2</v>
      </c>
      <c r="BR4" s="32">
        <v>27</v>
      </c>
      <c r="BS4" s="32">
        <v>21</v>
      </c>
      <c r="BT4" s="32">
        <v>40</v>
      </c>
      <c r="BU4" s="32">
        <v>23</v>
      </c>
      <c r="BV4" s="67"/>
    </row>
    <row r="5" spans="1:74" s="31" customFormat="1" ht="30" customHeight="1">
      <c r="A5" s="87" t="s">
        <v>63</v>
      </c>
      <c r="B5" s="88"/>
      <c r="C5" s="89"/>
      <c r="D5" s="32" t="s">
        <v>106</v>
      </c>
      <c r="E5" s="32" t="s">
        <v>105</v>
      </c>
      <c r="F5" s="32" t="s">
        <v>104</v>
      </c>
      <c r="G5" s="32" t="s">
        <v>103</v>
      </c>
      <c r="H5" s="32" t="s">
        <v>102</v>
      </c>
      <c r="I5" s="32" t="s">
        <v>101</v>
      </c>
      <c r="J5" s="32" t="s">
        <v>100</v>
      </c>
      <c r="K5" s="32" t="s">
        <v>99</v>
      </c>
      <c r="L5" s="32" t="s">
        <v>98</v>
      </c>
      <c r="M5" s="32" t="s">
        <v>145</v>
      </c>
      <c r="N5" s="32" t="s">
        <v>97</v>
      </c>
      <c r="O5" s="32" t="s">
        <v>96</v>
      </c>
      <c r="P5" s="32" t="s">
        <v>95</v>
      </c>
      <c r="Q5" s="52" t="s">
        <v>94</v>
      </c>
      <c r="R5" s="52" t="s">
        <v>93</v>
      </c>
      <c r="S5" s="52" t="s">
        <v>92</v>
      </c>
      <c r="T5" s="52" t="s">
        <v>91</v>
      </c>
      <c r="U5" s="87" t="s">
        <v>63</v>
      </c>
      <c r="V5" s="88"/>
      <c r="W5" s="89"/>
      <c r="X5" s="32" t="s">
        <v>90</v>
      </c>
      <c r="Y5" s="32" t="s">
        <v>89</v>
      </c>
      <c r="Z5" s="32" t="s">
        <v>88</v>
      </c>
      <c r="AA5" s="34" t="s">
        <v>87</v>
      </c>
      <c r="AB5" s="32" t="s">
        <v>86</v>
      </c>
      <c r="AC5" s="32" t="s">
        <v>85</v>
      </c>
      <c r="AD5" s="32" t="s">
        <v>84</v>
      </c>
      <c r="AE5" s="32" t="s">
        <v>83</v>
      </c>
      <c r="AF5" s="32" t="s">
        <v>82</v>
      </c>
      <c r="AG5" s="32" t="s">
        <v>81</v>
      </c>
      <c r="AH5" s="32" t="s">
        <v>80</v>
      </c>
      <c r="AI5" s="32" t="s">
        <v>79</v>
      </c>
      <c r="AJ5" s="32" t="s">
        <v>78</v>
      </c>
      <c r="AK5" s="52" t="s">
        <v>77</v>
      </c>
      <c r="AL5" s="52" t="s">
        <v>76</v>
      </c>
      <c r="AM5" s="52" t="s">
        <v>147</v>
      </c>
      <c r="AN5" s="52" t="s">
        <v>148</v>
      </c>
      <c r="AO5" s="87" t="s">
        <v>63</v>
      </c>
      <c r="AP5" s="88"/>
      <c r="AQ5" s="89"/>
      <c r="AR5" s="52" t="s">
        <v>146</v>
      </c>
      <c r="AS5" s="32" t="s">
        <v>75</v>
      </c>
      <c r="AT5" s="32" t="s">
        <v>74</v>
      </c>
      <c r="AU5" s="32" t="s">
        <v>73</v>
      </c>
      <c r="AV5" s="32" t="s">
        <v>72</v>
      </c>
      <c r="AW5" s="32" t="s">
        <v>71</v>
      </c>
      <c r="AX5" s="32" t="s">
        <v>70</v>
      </c>
      <c r="AY5" s="32" t="s">
        <v>138</v>
      </c>
      <c r="AZ5" s="32" t="s">
        <v>69</v>
      </c>
      <c r="BA5" s="33" t="s">
        <v>68</v>
      </c>
      <c r="BB5" s="32" t="s">
        <v>67</v>
      </c>
      <c r="BC5" s="32" t="s">
        <v>66</v>
      </c>
      <c r="BD5" s="32" t="s">
        <v>65</v>
      </c>
      <c r="BE5" s="33" t="s">
        <v>64</v>
      </c>
      <c r="BF5" s="50" t="s">
        <v>62</v>
      </c>
      <c r="BG5" s="50" t="s">
        <v>61</v>
      </c>
      <c r="BH5" s="50" t="s">
        <v>60</v>
      </c>
      <c r="BI5" s="87" t="s">
        <v>63</v>
      </c>
      <c r="BJ5" s="88"/>
      <c r="BK5" s="89"/>
      <c r="BL5" s="32" t="s">
        <v>59</v>
      </c>
      <c r="BM5" s="32" t="s">
        <v>58</v>
      </c>
      <c r="BN5" s="32" t="s">
        <v>57</v>
      </c>
      <c r="BO5" s="32" t="s">
        <v>56</v>
      </c>
      <c r="BP5" s="32" t="s">
        <v>55</v>
      </c>
      <c r="BQ5" s="32" t="s">
        <v>54</v>
      </c>
      <c r="BR5" s="32" t="s">
        <v>53</v>
      </c>
      <c r="BS5" s="32" t="s">
        <v>52</v>
      </c>
      <c r="BT5" s="32" t="s">
        <v>51</v>
      </c>
      <c r="BU5" s="32" t="s">
        <v>50</v>
      </c>
      <c r="BV5" s="67"/>
    </row>
    <row r="6" spans="1:74" s="16" customFormat="1" ht="11.25" customHeight="1">
      <c r="A6" s="69" t="s">
        <v>49</v>
      </c>
      <c r="B6" s="81" t="s">
        <v>48</v>
      </c>
      <c r="C6" s="82"/>
      <c r="D6" s="10">
        <v>941814</v>
      </c>
      <c r="E6" s="10">
        <v>92280</v>
      </c>
      <c r="F6" s="10">
        <v>664621</v>
      </c>
      <c r="G6" s="10">
        <v>182510</v>
      </c>
      <c r="H6" s="10">
        <v>295774</v>
      </c>
      <c r="I6" s="10">
        <v>3167546</v>
      </c>
      <c r="J6" s="10">
        <v>43095</v>
      </c>
      <c r="K6" s="10">
        <v>2759318</v>
      </c>
      <c r="L6" s="10">
        <v>690415</v>
      </c>
      <c r="M6" s="10">
        <v>274114</v>
      </c>
      <c r="N6" s="10">
        <v>859054</v>
      </c>
      <c r="O6" s="10">
        <v>881850</v>
      </c>
      <c r="P6" s="10">
        <v>1271285</v>
      </c>
      <c r="Q6" s="10">
        <v>236987</v>
      </c>
      <c r="R6" s="10">
        <v>628307</v>
      </c>
      <c r="S6" s="10">
        <v>177149</v>
      </c>
      <c r="T6" s="10">
        <v>55383</v>
      </c>
      <c r="U6" s="69" t="s">
        <v>49</v>
      </c>
      <c r="V6" s="81" t="s">
        <v>48</v>
      </c>
      <c r="W6" s="82"/>
      <c r="X6" s="10">
        <v>81450</v>
      </c>
      <c r="Y6" s="10">
        <v>3313289</v>
      </c>
      <c r="Z6" s="10">
        <v>74157</v>
      </c>
      <c r="AA6" s="10">
        <v>38488</v>
      </c>
      <c r="AB6" s="10">
        <v>1770909</v>
      </c>
      <c r="AC6" s="10">
        <v>737600</v>
      </c>
      <c r="AD6" s="10">
        <v>405191</v>
      </c>
      <c r="AE6" s="10">
        <v>481311</v>
      </c>
      <c r="AF6" s="10">
        <v>218406</v>
      </c>
      <c r="AG6" s="10">
        <v>257300</v>
      </c>
      <c r="AH6" s="10">
        <v>122920</v>
      </c>
      <c r="AI6" s="10">
        <v>143633</v>
      </c>
      <c r="AJ6" s="10">
        <v>2134878</v>
      </c>
      <c r="AK6" s="10">
        <v>282226</v>
      </c>
      <c r="AL6" s="10">
        <v>225763</v>
      </c>
      <c r="AM6" s="10">
        <v>193091</v>
      </c>
      <c r="AN6" s="10">
        <v>166404</v>
      </c>
      <c r="AO6" s="69" t="s">
        <v>49</v>
      </c>
      <c r="AP6" s="81" t="s">
        <v>48</v>
      </c>
      <c r="AQ6" s="82"/>
      <c r="AR6" s="10">
        <v>159543</v>
      </c>
      <c r="AS6" s="10">
        <v>183519</v>
      </c>
      <c r="AT6" s="10">
        <v>5196076</v>
      </c>
      <c r="AU6" s="10"/>
      <c r="AV6" s="10"/>
      <c r="AW6" s="10"/>
      <c r="AX6" s="10">
        <v>1697387</v>
      </c>
      <c r="AY6" s="10">
        <v>2196660</v>
      </c>
      <c r="AZ6" s="10">
        <v>206439</v>
      </c>
      <c r="BA6" s="10">
        <v>533055</v>
      </c>
      <c r="BB6" s="10">
        <v>234839</v>
      </c>
      <c r="BC6" s="10">
        <v>181336</v>
      </c>
      <c r="BD6" s="10">
        <v>301675</v>
      </c>
      <c r="BE6" s="10">
        <v>3882925</v>
      </c>
      <c r="BF6" s="10">
        <v>7173481</v>
      </c>
      <c r="BG6" s="10">
        <v>1214303</v>
      </c>
      <c r="BH6" s="10">
        <v>168190</v>
      </c>
      <c r="BI6" s="69" t="s">
        <v>49</v>
      </c>
      <c r="BJ6" s="81" t="s">
        <v>48</v>
      </c>
      <c r="BK6" s="82"/>
      <c r="BL6" s="10">
        <v>203826</v>
      </c>
      <c r="BM6" s="10">
        <v>135570</v>
      </c>
      <c r="BN6" s="10">
        <v>187053</v>
      </c>
      <c r="BO6" s="10">
        <v>192571</v>
      </c>
      <c r="BP6" s="10">
        <v>121544</v>
      </c>
      <c r="BQ6" s="10">
        <v>1052101</v>
      </c>
      <c r="BR6" s="10">
        <v>621686</v>
      </c>
      <c r="BS6" s="10">
        <v>338234</v>
      </c>
      <c r="BT6" s="10">
        <v>105131</v>
      </c>
      <c r="BU6" s="10">
        <v>90958</v>
      </c>
      <c r="BV6" s="22">
        <f t="shared" ref="BV6:BV37" si="0">SUM(D6:BU6)</f>
        <v>50246620</v>
      </c>
    </row>
    <row r="7" spans="1:74" s="16" customFormat="1" ht="11.25" customHeight="1">
      <c r="A7" s="70"/>
      <c r="B7" s="79" t="s">
        <v>47</v>
      </c>
      <c r="C7" s="80"/>
      <c r="D7" s="18">
        <v>870073</v>
      </c>
      <c r="E7" s="18">
        <v>83668</v>
      </c>
      <c r="F7" s="18">
        <v>596922</v>
      </c>
      <c r="G7" s="18">
        <v>160759</v>
      </c>
      <c r="H7" s="18">
        <v>243656</v>
      </c>
      <c r="I7" s="18">
        <v>2825175</v>
      </c>
      <c r="J7" s="18">
        <v>43095</v>
      </c>
      <c r="K7" s="18">
        <v>2365817</v>
      </c>
      <c r="L7" s="18">
        <v>631386</v>
      </c>
      <c r="M7" s="18">
        <v>140245</v>
      </c>
      <c r="N7" s="18">
        <v>783106</v>
      </c>
      <c r="O7" s="18">
        <v>813903</v>
      </c>
      <c r="P7" s="18">
        <v>1112521</v>
      </c>
      <c r="Q7" s="18">
        <v>228242</v>
      </c>
      <c r="R7" s="18">
        <v>482684</v>
      </c>
      <c r="S7" s="18">
        <v>134978</v>
      </c>
      <c r="T7" s="18">
        <v>55383</v>
      </c>
      <c r="U7" s="70"/>
      <c r="V7" s="79" t="s">
        <v>47</v>
      </c>
      <c r="W7" s="80"/>
      <c r="X7" s="18">
        <v>81450</v>
      </c>
      <c r="Y7" s="18">
        <v>3307806</v>
      </c>
      <c r="Z7" s="18">
        <v>74157</v>
      </c>
      <c r="AA7" s="18">
        <v>38488</v>
      </c>
      <c r="AB7" s="18">
        <v>1390715</v>
      </c>
      <c r="AC7" s="18">
        <v>655650</v>
      </c>
      <c r="AD7" s="18">
        <v>320644</v>
      </c>
      <c r="AE7" s="18">
        <v>397343</v>
      </c>
      <c r="AF7" s="18">
        <v>194563</v>
      </c>
      <c r="AG7" s="18">
        <v>221524</v>
      </c>
      <c r="AH7" s="18">
        <v>87385</v>
      </c>
      <c r="AI7" s="18">
        <v>134587</v>
      </c>
      <c r="AJ7" s="18">
        <v>1617297</v>
      </c>
      <c r="AK7" s="18">
        <v>243500</v>
      </c>
      <c r="AL7" s="18">
        <v>190695</v>
      </c>
      <c r="AM7" s="18">
        <v>148304</v>
      </c>
      <c r="AN7" s="18">
        <v>102274</v>
      </c>
      <c r="AO7" s="70"/>
      <c r="AP7" s="79" t="s">
        <v>47</v>
      </c>
      <c r="AQ7" s="80"/>
      <c r="AR7" s="18">
        <v>101347</v>
      </c>
      <c r="AS7" s="18">
        <v>150416</v>
      </c>
      <c r="AT7" s="18">
        <v>4468282</v>
      </c>
      <c r="AU7" s="18"/>
      <c r="AV7" s="18"/>
      <c r="AW7" s="18"/>
      <c r="AX7" s="18">
        <v>1469414</v>
      </c>
      <c r="AY7" s="18">
        <v>1896393</v>
      </c>
      <c r="AZ7" s="18">
        <v>193333</v>
      </c>
      <c r="BA7" s="18">
        <v>436058</v>
      </c>
      <c r="BB7" s="18">
        <v>206192</v>
      </c>
      <c r="BC7" s="18">
        <v>156441</v>
      </c>
      <c r="BD7" s="18">
        <v>267976</v>
      </c>
      <c r="BE7" s="18">
        <v>3367455</v>
      </c>
      <c r="BF7" s="18">
        <v>6142364</v>
      </c>
      <c r="BG7" s="18">
        <v>1063333</v>
      </c>
      <c r="BH7" s="18">
        <v>117826</v>
      </c>
      <c r="BI7" s="70"/>
      <c r="BJ7" s="79" t="s">
        <v>47</v>
      </c>
      <c r="BK7" s="80"/>
      <c r="BL7" s="18">
        <v>192033</v>
      </c>
      <c r="BM7" s="18">
        <v>109829</v>
      </c>
      <c r="BN7" s="18">
        <v>179200</v>
      </c>
      <c r="BO7" s="18">
        <v>146110</v>
      </c>
      <c r="BP7" s="18">
        <v>94545</v>
      </c>
      <c r="BQ7" s="18">
        <v>933507</v>
      </c>
      <c r="BR7" s="18">
        <v>462288</v>
      </c>
      <c r="BS7" s="18">
        <v>291189</v>
      </c>
      <c r="BT7" s="18">
        <v>88926</v>
      </c>
      <c r="BU7" s="18">
        <v>83446</v>
      </c>
      <c r="BV7" s="17">
        <f t="shared" si="0"/>
        <v>43395898</v>
      </c>
    </row>
    <row r="8" spans="1:74" ht="11.25" customHeight="1">
      <c r="A8" s="70"/>
      <c r="B8" s="79" t="s">
        <v>46</v>
      </c>
      <c r="C8" s="80"/>
      <c r="D8" s="20">
        <v>826095</v>
      </c>
      <c r="E8" s="20">
        <v>78624</v>
      </c>
      <c r="F8" s="20">
        <v>581781</v>
      </c>
      <c r="G8" s="20">
        <v>155904</v>
      </c>
      <c r="H8" s="20">
        <v>237554</v>
      </c>
      <c r="I8" s="20">
        <v>2684909</v>
      </c>
      <c r="J8" s="20">
        <v>43095</v>
      </c>
      <c r="K8" s="20">
        <v>2245763</v>
      </c>
      <c r="L8" s="20">
        <v>618451</v>
      </c>
      <c r="M8" s="20">
        <v>138753</v>
      </c>
      <c r="N8" s="44">
        <v>777422</v>
      </c>
      <c r="O8" s="20">
        <v>810658</v>
      </c>
      <c r="P8" s="20">
        <v>1094824</v>
      </c>
      <c r="Q8" s="20">
        <v>211644</v>
      </c>
      <c r="R8" s="20">
        <v>475466</v>
      </c>
      <c r="S8" s="20">
        <v>126807</v>
      </c>
      <c r="T8" s="20">
        <v>55383</v>
      </c>
      <c r="U8" s="70"/>
      <c r="V8" s="79" t="s">
        <v>46</v>
      </c>
      <c r="W8" s="80"/>
      <c r="X8" s="20">
        <v>81450</v>
      </c>
      <c r="Y8" s="20">
        <v>64993</v>
      </c>
      <c r="Z8" s="20">
        <v>74157</v>
      </c>
      <c r="AA8" s="20">
        <v>38488</v>
      </c>
      <c r="AB8" s="20">
        <v>1362649</v>
      </c>
      <c r="AC8" s="20">
        <v>651846</v>
      </c>
      <c r="AD8" s="20">
        <v>320002</v>
      </c>
      <c r="AE8" s="20">
        <v>385095</v>
      </c>
      <c r="AF8" s="20">
        <v>191274</v>
      </c>
      <c r="AG8" s="20">
        <v>219190</v>
      </c>
      <c r="AH8" s="20">
        <v>81469</v>
      </c>
      <c r="AI8" s="20">
        <v>133156</v>
      </c>
      <c r="AJ8" s="20">
        <v>1505339</v>
      </c>
      <c r="AK8" s="20">
        <v>235248</v>
      </c>
      <c r="AL8" s="20">
        <v>188272</v>
      </c>
      <c r="AM8" s="44">
        <v>145761</v>
      </c>
      <c r="AN8" s="44">
        <v>102110</v>
      </c>
      <c r="AO8" s="70"/>
      <c r="AP8" s="79" t="s">
        <v>46</v>
      </c>
      <c r="AQ8" s="80"/>
      <c r="AR8" s="44">
        <v>98306</v>
      </c>
      <c r="AS8" s="44">
        <v>148850</v>
      </c>
      <c r="AT8" s="20">
        <v>4199796</v>
      </c>
      <c r="AU8" s="44"/>
      <c r="AV8" s="44"/>
      <c r="AW8" s="44"/>
      <c r="AX8" s="20">
        <v>1352795</v>
      </c>
      <c r="AY8" s="44">
        <v>1742312</v>
      </c>
      <c r="AZ8" s="44">
        <v>187150</v>
      </c>
      <c r="BA8" s="44">
        <v>413053</v>
      </c>
      <c r="BB8" s="44">
        <v>202036</v>
      </c>
      <c r="BC8" s="44">
        <v>155884</v>
      </c>
      <c r="BD8" s="44">
        <v>256273</v>
      </c>
      <c r="BE8" s="44">
        <v>3301921</v>
      </c>
      <c r="BF8" s="44">
        <v>6101255</v>
      </c>
      <c r="BG8" s="20">
        <v>1006658</v>
      </c>
      <c r="BH8" s="44">
        <v>116901</v>
      </c>
      <c r="BI8" s="70"/>
      <c r="BJ8" s="79" t="s">
        <v>46</v>
      </c>
      <c r="BK8" s="80"/>
      <c r="BL8" s="44">
        <v>188025</v>
      </c>
      <c r="BM8" s="44">
        <v>105937</v>
      </c>
      <c r="BN8" s="44">
        <v>173957</v>
      </c>
      <c r="BO8" s="20">
        <v>126729</v>
      </c>
      <c r="BP8" s="20">
        <v>72216</v>
      </c>
      <c r="BQ8" s="20">
        <v>907418</v>
      </c>
      <c r="BR8" s="44">
        <v>454307</v>
      </c>
      <c r="BS8" s="44">
        <v>286889</v>
      </c>
      <c r="BT8" s="44">
        <v>84825</v>
      </c>
      <c r="BU8" s="44">
        <v>81931</v>
      </c>
      <c r="BV8" s="19">
        <f t="shared" si="0"/>
        <v>38709056</v>
      </c>
    </row>
    <row r="9" spans="1:74" ht="11.25" customHeight="1">
      <c r="A9" s="70"/>
      <c r="B9" s="79" t="s">
        <v>45</v>
      </c>
      <c r="C9" s="80"/>
      <c r="D9" s="20">
        <v>1099</v>
      </c>
      <c r="E9" s="20">
        <v>3186</v>
      </c>
      <c r="F9" s="20">
        <v>7603</v>
      </c>
      <c r="G9" s="20">
        <v>0</v>
      </c>
      <c r="H9" s="20">
        <v>1906</v>
      </c>
      <c r="I9" s="20">
        <v>16366</v>
      </c>
      <c r="J9" s="20">
        <v>0</v>
      </c>
      <c r="K9" s="20">
        <v>992</v>
      </c>
      <c r="L9" s="20">
        <v>7576</v>
      </c>
      <c r="M9" s="20">
        <v>0</v>
      </c>
      <c r="N9" s="44">
        <v>0</v>
      </c>
      <c r="O9" s="20">
        <v>1256</v>
      </c>
      <c r="P9" s="20">
        <v>13360</v>
      </c>
      <c r="Q9" s="20">
        <v>848</v>
      </c>
      <c r="R9" s="20">
        <v>63</v>
      </c>
      <c r="S9" s="20">
        <v>0</v>
      </c>
      <c r="T9" s="20">
        <v>0</v>
      </c>
      <c r="U9" s="70"/>
      <c r="V9" s="79" t="s">
        <v>45</v>
      </c>
      <c r="W9" s="80"/>
      <c r="X9" s="20">
        <v>0</v>
      </c>
      <c r="Y9" s="20">
        <v>520</v>
      </c>
      <c r="Z9" s="20">
        <v>0</v>
      </c>
      <c r="AA9" s="20">
        <v>0</v>
      </c>
      <c r="AB9" s="20">
        <v>0</v>
      </c>
      <c r="AC9" s="20">
        <v>0</v>
      </c>
      <c r="AD9" s="20">
        <v>132</v>
      </c>
      <c r="AE9" s="20">
        <v>4358</v>
      </c>
      <c r="AF9" s="20">
        <v>945</v>
      </c>
      <c r="AG9" s="20">
        <v>918</v>
      </c>
      <c r="AH9" s="20">
        <v>0</v>
      </c>
      <c r="AI9" s="20">
        <v>0</v>
      </c>
      <c r="AJ9" s="20">
        <v>8020</v>
      </c>
      <c r="AK9" s="20">
        <v>0</v>
      </c>
      <c r="AL9" s="20">
        <v>284</v>
      </c>
      <c r="AM9" s="44">
        <v>0</v>
      </c>
      <c r="AN9" s="44">
        <v>0</v>
      </c>
      <c r="AO9" s="70"/>
      <c r="AP9" s="79" t="s">
        <v>45</v>
      </c>
      <c r="AQ9" s="80"/>
      <c r="AR9" s="44">
        <v>2524</v>
      </c>
      <c r="AS9" s="44">
        <v>0</v>
      </c>
      <c r="AT9" s="20">
        <v>25957</v>
      </c>
      <c r="AU9" s="44"/>
      <c r="AV9" s="44"/>
      <c r="AW9" s="44"/>
      <c r="AX9" s="20">
        <v>1204</v>
      </c>
      <c r="AY9" s="44">
        <v>2610</v>
      </c>
      <c r="AZ9" s="44">
        <v>9</v>
      </c>
      <c r="BA9" s="44">
        <v>14</v>
      </c>
      <c r="BB9" s="44">
        <v>2228</v>
      </c>
      <c r="BC9" s="44">
        <v>0</v>
      </c>
      <c r="BD9" s="44">
        <v>124</v>
      </c>
      <c r="BE9" s="44">
        <v>0</v>
      </c>
      <c r="BF9" s="44">
        <v>0</v>
      </c>
      <c r="BG9" s="20">
        <v>986</v>
      </c>
      <c r="BH9" s="44">
        <v>0</v>
      </c>
      <c r="BI9" s="70"/>
      <c r="BJ9" s="79" t="s">
        <v>45</v>
      </c>
      <c r="BK9" s="80"/>
      <c r="BL9" s="44">
        <v>1046</v>
      </c>
      <c r="BM9" s="44">
        <v>0</v>
      </c>
      <c r="BN9" s="44">
        <v>447</v>
      </c>
      <c r="BO9" s="20">
        <v>0</v>
      </c>
      <c r="BP9" s="20">
        <v>0</v>
      </c>
      <c r="BQ9" s="20">
        <v>2825</v>
      </c>
      <c r="BR9" s="44">
        <v>1129</v>
      </c>
      <c r="BS9" s="44">
        <v>2652</v>
      </c>
      <c r="BT9" s="44">
        <v>0</v>
      </c>
      <c r="BU9" s="44">
        <v>0</v>
      </c>
      <c r="BV9" s="19">
        <f t="shared" si="0"/>
        <v>113187</v>
      </c>
    </row>
    <row r="10" spans="1:74" ht="11.25" customHeight="1">
      <c r="A10" s="70"/>
      <c r="B10" s="79" t="s">
        <v>44</v>
      </c>
      <c r="C10" s="80"/>
      <c r="D10" s="20">
        <v>42879</v>
      </c>
      <c r="E10" s="20">
        <v>1858</v>
      </c>
      <c r="F10" s="20">
        <v>7538</v>
      </c>
      <c r="G10" s="20">
        <v>4855</v>
      </c>
      <c r="H10" s="20">
        <v>4196</v>
      </c>
      <c r="I10" s="20">
        <v>123900</v>
      </c>
      <c r="J10" s="20">
        <v>0</v>
      </c>
      <c r="K10" s="20">
        <v>119062</v>
      </c>
      <c r="L10" s="20">
        <v>5359</v>
      </c>
      <c r="M10" s="20">
        <v>1492</v>
      </c>
      <c r="N10" s="44">
        <v>5684</v>
      </c>
      <c r="O10" s="20">
        <v>1989</v>
      </c>
      <c r="P10" s="20">
        <v>4337</v>
      </c>
      <c r="Q10" s="20">
        <v>15750</v>
      </c>
      <c r="R10" s="20">
        <v>7155</v>
      </c>
      <c r="S10" s="20">
        <v>8171</v>
      </c>
      <c r="T10" s="20">
        <v>0</v>
      </c>
      <c r="U10" s="70"/>
      <c r="V10" s="79" t="s">
        <v>44</v>
      </c>
      <c r="W10" s="80"/>
      <c r="X10" s="20">
        <v>0</v>
      </c>
      <c r="Y10" s="20">
        <v>3242293</v>
      </c>
      <c r="Z10" s="20">
        <v>0</v>
      </c>
      <c r="AA10" s="20">
        <v>0</v>
      </c>
      <c r="AB10" s="20">
        <v>28066</v>
      </c>
      <c r="AC10" s="20">
        <v>3804</v>
      </c>
      <c r="AD10" s="20">
        <v>510</v>
      </c>
      <c r="AE10" s="20">
        <v>7890</v>
      </c>
      <c r="AF10" s="20">
        <v>2344</v>
      </c>
      <c r="AG10" s="20">
        <v>1416</v>
      </c>
      <c r="AH10" s="20">
        <v>5916</v>
      </c>
      <c r="AI10" s="20">
        <v>1431</v>
      </c>
      <c r="AJ10" s="20">
        <v>103938</v>
      </c>
      <c r="AK10" s="20">
        <v>8252</v>
      </c>
      <c r="AL10" s="20">
        <v>2139</v>
      </c>
      <c r="AM10" s="44">
        <v>2543</v>
      </c>
      <c r="AN10" s="44">
        <v>164</v>
      </c>
      <c r="AO10" s="70"/>
      <c r="AP10" s="79" t="s">
        <v>44</v>
      </c>
      <c r="AQ10" s="80"/>
      <c r="AR10" s="44">
        <v>517</v>
      </c>
      <c r="AS10" s="44">
        <v>1566</v>
      </c>
      <c r="AT10" s="20">
        <v>242529</v>
      </c>
      <c r="AU10" s="44"/>
      <c r="AV10" s="44"/>
      <c r="AW10" s="44"/>
      <c r="AX10" s="20">
        <v>115415</v>
      </c>
      <c r="AY10" s="44">
        <v>151471</v>
      </c>
      <c r="AZ10" s="44">
        <v>6174</v>
      </c>
      <c r="BA10" s="44">
        <v>22991</v>
      </c>
      <c r="BB10" s="44">
        <v>1928</v>
      </c>
      <c r="BC10" s="44">
        <v>557</v>
      </c>
      <c r="BD10" s="44">
        <v>11579</v>
      </c>
      <c r="BE10" s="44">
        <v>65534</v>
      </c>
      <c r="BF10" s="44">
        <v>41109</v>
      </c>
      <c r="BG10" s="20">
        <v>55689</v>
      </c>
      <c r="BH10" s="44">
        <v>925</v>
      </c>
      <c r="BI10" s="70"/>
      <c r="BJ10" s="79" t="s">
        <v>44</v>
      </c>
      <c r="BK10" s="80"/>
      <c r="BL10" s="44">
        <v>2962</v>
      </c>
      <c r="BM10" s="44">
        <v>3892</v>
      </c>
      <c r="BN10" s="44">
        <v>4796</v>
      </c>
      <c r="BO10" s="20">
        <v>19381</v>
      </c>
      <c r="BP10" s="20">
        <v>22329</v>
      </c>
      <c r="BQ10" s="20">
        <v>23264</v>
      </c>
      <c r="BR10" s="44">
        <v>6852</v>
      </c>
      <c r="BS10" s="44">
        <v>1648</v>
      </c>
      <c r="BT10" s="44">
        <v>4101</v>
      </c>
      <c r="BU10" s="44">
        <v>1515</v>
      </c>
      <c r="BV10" s="19">
        <f t="shared" si="0"/>
        <v>4573655</v>
      </c>
    </row>
    <row r="11" spans="1:74" s="16" customFormat="1" ht="11.25" customHeight="1">
      <c r="A11" s="70"/>
      <c r="B11" s="79" t="s">
        <v>43</v>
      </c>
      <c r="C11" s="80"/>
      <c r="D11" s="18">
        <v>71727</v>
      </c>
      <c r="E11" s="18">
        <v>7650</v>
      </c>
      <c r="F11" s="18">
        <v>67699</v>
      </c>
      <c r="G11" s="18">
        <v>21751</v>
      </c>
      <c r="H11" s="18">
        <v>52089</v>
      </c>
      <c r="I11" s="18">
        <v>342121</v>
      </c>
      <c r="J11" s="18">
        <v>0</v>
      </c>
      <c r="K11" s="18">
        <v>393501</v>
      </c>
      <c r="L11" s="18">
        <v>59029</v>
      </c>
      <c r="M11" s="18">
        <v>133869</v>
      </c>
      <c r="N11" s="18">
        <v>74860</v>
      </c>
      <c r="O11" s="18">
        <v>67947</v>
      </c>
      <c r="P11" s="18">
        <v>158764</v>
      </c>
      <c r="Q11" s="18">
        <v>8745</v>
      </c>
      <c r="R11" s="18">
        <v>145623</v>
      </c>
      <c r="S11" s="18">
        <v>42171</v>
      </c>
      <c r="T11" s="18">
        <v>0</v>
      </c>
      <c r="U11" s="70"/>
      <c r="V11" s="79" t="s">
        <v>43</v>
      </c>
      <c r="W11" s="80"/>
      <c r="X11" s="18">
        <v>0</v>
      </c>
      <c r="Y11" s="18">
        <v>5483</v>
      </c>
      <c r="Z11" s="18">
        <v>0</v>
      </c>
      <c r="AA11" s="18">
        <v>0</v>
      </c>
      <c r="AB11" s="18">
        <v>379709</v>
      </c>
      <c r="AC11" s="18">
        <v>81408</v>
      </c>
      <c r="AD11" s="18">
        <v>84547</v>
      </c>
      <c r="AE11" s="18">
        <v>83657</v>
      </c>
      <c r="AF11" s="18">
        <v>23843</v>
      </c>
      <c r="AG11" s="18">
        <v>35776</v>
      </c>
      <c r="AH11" s="18">
        <v>35535</v>
      </c>
      <c r="AI11" s="18">
        <v>9046</v>
      </c>
      <c r="AJ11" s="18">
        <v>517579</v>
      </c>
      <c r="AK11" s="18">
        <v>38726</v>
      </c>
      <c r="AL11" s="18">
        <v>35068</v>
      </c>
      <c r="AM11" s="18">
        <v>44787</v>
      </c>
      <c r="AN11" s="18">
        <v>54969</v>
      </c>
      <c r="AO11" s="70"/>
      <c r="AP11" s="79" t="s">
        <v>43</v>
      </c>
      <c r="AQ11" s="80"/>
      <c r="AR11" s="18">
        <v>48297</v>
      </c>
      <c r="AS11" s="18">
        <v>33103</v>
      </c>
      <c r="AT11" s="18">
        <v>724801</v>
      </c>
      <c r="AU11" s="18"/>
      <c r="AV11" s="18"/>
      <c r="AW11" s="18"/>
      <c r="AX11" s="18">
        <v>227973</v>
      </c>
      <c r="AY11" s="18">
        <v>291715</v>
      </c>
      <c r="AZ11" s="18">
        <v>13106</v>
      </c>
      <c r="BA11" s="18">
        <v>96996</v>
      </c>
      <c r="BB11" s="18">
        <v>28647</v>
      </c>
      <c r="BC11" s="18">
        <v>24895</v>
      </c>
      <c r="BD11" s="18">
        <v>33695</v>
      </c>
      <c r="BE11" s="18">
        <v>515470</v>
      </c>
      <c r="BF11" s="18">
        <v>974917</v>
      </c>
      <c r="BG11" s="18">
        <v>150970</v>
      </c>
      <c r="BH11" s="18">
        <v>50354</v>
      </c>
      <c r="BI11" s="70"/>
      <c r="BJ11" s="79" t="s">
        <v>43</v>
      </c>
      <c r="BK11" s="80"/>
      <c r="BL11" s="18">
        <v>11793</v>
      </c>
      <c r="BM11" s="18">
        <v>21236</v>
      </c>
      <c r="BN11" s="18">
        <v>7853</v>
      </c>
      <c r="BO11" s="18">
        <v>46461</v>
      </c>
      <c r="BP11" s="18">
        <v>26999</v>
      </c>
      <c r="BQ11" s="18">
        <v>118594</v>
      </c>
      <c r="BR11" s="18">
        <v>159398</v>
      </c>
      <c r="BS11" s="18">
        <v>47045</v>
      </c>
      <c r="BT11" s="18">
        <v>15832</v>
      </c>
      <c r="BU11" s="18">
        <v>7512</v>
      </c>
      <c r="BV11" s="17">
        <f t="shared" si="0"/>
        <v>6755341</v>
      </c>
    </row>
    <row r="12" spans="1:74" ht="11.25" customHeight="1">
      <c r="A12" s="70"/>
      <c r="B12" s="58" t="s">
        <v>151</v>
      </c>
      <c r="C12" s="59"/>
      <c r="D12" s="20">
        <v>996</v>
      </c>
      <c r="E12" s="20">
        <v>2</v>
      </c>
      <c r="F12" s="20">
        <v>3137</v>
      </c>
      <c r="G12" s="20">
        <v>1550</v>
      </c>
      <c r="H12" s="20">
        <v>813</v>
      </c>
      <c r="I12" s="20">
        <v>15089</v>
      </c>
      <c r="J12" s="20">
        <v>0</v>
      </c>
      <c r="K12" s="20">
        <v>1543</v>
      </c>
      <c r="L12" s="20">
        <v>240</v>
      </c>
      <c r="M12" s="20">
        <v>1</v>
      </c>
      <c r="N12" s="44">
        <v>446</v>
      </c>
      <c r="O12" s="20">
        <v>1148</v>
      </c>
      <c r="P12" s="20">
        <v>8354</v>
      </c>
      <c r="Q12" s="20">
        <v>227</v>
      </c>
      <c r="R12" s="20">
        <v>5672</v>
      </c>
      <c r="S12" s="20">
        <v>3323</v>
      </c>
      <c r="T12" s="20">
        <v>0</v>
      </c>
      <c r="U12" s="70"/>
      <c r="V12" s="58" t="s">
        <v>151</v>
      </c>
      <c r="W12" s="59"/>
      <c r="X12" s="20">
        <v>0</v>
      </c>
      <c r="Y12" s="20">
        <v>2618</v>
      </c>
      <c r="Z12" s="20">
        <v>0</v>
      </c>
      <c r="AA12" s="20">
        <v>0</v>
      </c>
      <c r="AB12" s="20">
        <v>91</v>
      </c>
      <c r="AC12" s="20">
        <v>366</v>
      </c>
      <c r="AD12" s="20">
        <v>786</v>
      </c>
      <c r="AE12" s="20">
        <v>117</v>
      </c>
      <c r="AF12" s="20">
        <v>229</v>
      </c>
      <c r="AG12" s="20">
        <v>340</v>
      </c>
      <c r="AH12" s="20">
        <v>27</v>
      </c>
      <c r="AI12" s="20">
        <v>197</v>
      </c>
      <c r="AJ12" s="20">
        <v>2056</v>
      </c>
      <c r="AK12" s="20">
        <v>213</v>
      </c>
      <c r="AL12" s="20">
        <v>1046</v>
      </c>
      <c r="AM12" s="44">
        <v>92</v>
      </c>
      <c r="AN12" s="44">
        <v>130</v>
      </c>
      <c r="AO12" s="70"/>
      <c r="AP12" s="58" t="s">
        <v>151</v>
      </c>
      <c r="AQ12" s="59"/>
      <c r="AR12" s="44">
        <v>180</v>
      </c>
      <c r="AS12" s="44">
        <v>6</v>
      </c>
      <c r="AT12" s="20">
        <v>1593</v>
      </c>
      <c r="AU12" s="44"/>
      <c r="AV12" s="44"/>
      <c r="AW12" s="44"/>
      <c r="AX12" s="20">
        <v>1288</v>
      </c>
      <c r="AY12" s="44">
        <v>2543</v>
      </c>
      <c r="AZ12" s="44">
        <v>159</v>
      </c>
      <c r="BA12" s="44">
        <v>2199</v>
      </c>
      <c r="BB12" s="44">
        <v>1172</v>
      </c>
      <c r="BC12" s="44">
        <v>375</v>
      </c>
      <c r="BD12" s="44">
        <v>0</v>
      </c>
      <c r="BE12" s="44">
        <v>335</v>
      </c>
      <c r="BF12" s="44">
        <v>8699</v>
      </c>
      <c r="BG12" s="20">
        <v>1312</v>
      </c>
      <c r="BH12" s="44">
        <v>15</v>
      </c>
      <c r="BI12" s="70"/>
      <c r="BJ12" s="58" t="s">
        <v>151</v>
      </c>
      <c r="BK12" s="59"/>
      <c r="BL12" s="44">
        <v>360</v>
      </c>
      <c r="BM12" s="44">
        <v>242</v>
      </c>
      <c r="BN12" s="44">
        <v>211</v>
      </c>
      <c r="BO12" s="20">
        <v>929</v>
      </c>
      <c r="BP12" s="20">
        <v>430</v>
      </c>
      <c r="BQ12" s="20">
        <v>387</v>
      </c>
      <c r="BR12" s="44">
        <v>41</v>
      </c>
      <c r="BS12" s="44">
        <v>160</v>
      </c>
      <c r="BT12" s="44">
        <v>74</v>
      </c>
      <c r="BU12" s="44">
        <v>15</v>
      </c>
      <c r="BV12" s="19">
        <f t="shared" si="0"/>
        <v>73574</v>
      </c>
    </row>
    <row r="13" spans="1:74" ht="11.25" customHeight="1">
      <c r="A13" s="70"/>
      <c r="B13" s="58" t="s">
        <v>152</v>
      </c>
      <c r="C13" s="59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44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70"/>
      <c r="V13" s="58" t="s">
        <v>152</v>
      </c>
      <c r="W13" s="59"/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44">
        <v>0</v>
      </c>
      <c r="AN13" s="44">
        <v>0</v>
      </c>
      <c r="AO13" s="70"/>
      <c r="AP13" s="58" t="s">
        <v>152</v>
      </c>
      <c r="AQ13" s="59"/>
      <c r="AR13" s="44">
        <v>0</v>
      </c>
      <c r="AS13" s="44">
        <v>0</v>
      </c>
      <c r="AT13" s="20">
        <v>0</v>
      </c>
      <c r="AU13" s="44"/>
      <c r="AV13" s="44"/>
      <c r="AW13" s="44"/>
      <c r="AX13" s="20">
        <v>0</v>
      </c>
      <c r="AY13" s="44">
        <v>0</v>
      </c>
      <c r="AZ13" s="44">
        <v>0</v>
      </c>
      <c r="BA13" s="44">
        <v>0</v>
      </c>
      <c r="BB13" s="44">
        <v>0</v>
      </c>
      <c r="BC13" s="44">
        <v>0</v>
      </c>
      <c r="BD13" s="44">
        <v>0</v>
      </c>
      <c r="BE13" s="44">
        <v>0</v>
      </c>
      <c r="BF13" s="44">
        <v>0</v>
      </c>
      <c r="BG13" s="20">
        <v>0</v>
      </c>
      <c r="BH13" s="44">
        <v>0</v>
      </c>
      <c r="BI13" s="70"/>
      <c r="BJ13" s="58" t="s">
        <v>152</v>
      </c>
      <c r="BK13" s="59"/>
      <c r="BL13" s="44">
        <v>0</v>
      </c>
      <c r="BM13" s="44">
        <v>0</v>
      </c>
      <c r="BN13" s="44">
        <v>0</v>
      </c>
      <c r="BO13" s="20">
        <v>0</v>
      </c>
      <c r="BP13" s="20">
        <v>0</v>
      </c>
      <c r="BQ13" s="20">
        <v>0</v>
      </c>
      <c r="BR13" s="44">
        <v>0</v>
      </c>
      <c r="BS13" s="44">
        <v>0</v>
      </c>
      <c r="BT13" s="44">
        <v>0</v>
      </c>
      <c r="BU13" s="44">
        <v>0</v>
      </c>
      <c r="BV13" s="19">
        <f t="shared" si="0"/>
        <v>0</v>
      </c>
    </row>
    <row r="14" spans="1:74" ht="11.25" customHeight="1">
      <c r="A14" s="70"/>
      <c r="B14" s="58" t="s">
        <v>153</v>
      </c>
      <c r="C14" s="59"/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44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70"/>
      <c r="V14" s="58" t="s">
        <v>153</v>
      </c>
      <c r="W14" s="59"/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44">
        <v>0</v>
      </c>
      <c r="AN14" s="44">
        <v>0</v>
      </c>
      <c r="AO14" s="70"/>
      <c r="AP14" s="58" t="s">
        <v>153</v>
      </c>
      <c r="AQ14" s="59"/>
      <c r="AR14" s="44">
        <v>0</v>
      </c>
      <c r="AS14" s="44">
        <v>0</v>
      </c>
      <c r="AT14" s="20">
        <v>0</v>
      </c>
      <c r="AU14" s="44"/>
      <c r="AV14" s="44"/>
      <c r="AW14" s="44"/>
      <c r="AX14" s="20">
        <v>0</v>
      </c>
      <c r="AY14" s="44">
        <v>0</v>
      </c>
      <c r="AZ14" s="44">
        <v>0</v>
      </c>
      <c r="BA14" s="44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0</v>
      </c>
      <c r="BG14" s="20">
        <v>0</v>
      </c>
      <c r="BH14" s="44">
        <v>0</v>
      </c>
      <c r="BI14" s="70"/>
      <c r="BJ14" s="58" t="s">
        <v>153</v>
      </c>
      <c r="BK14" s="59"/>
      <c r="BL14" s="44">
        <v>0</v>
      </c>
      <c r="BM14" s="44">
        <v>0</v>
      </c>
      <c r="BN14" s="44">
        <v>0</v>
      </c>
      <c r="BO14" s="20">
        <v>0</v>
      </c>
      <c r="BP14" s="20">
        <v>0</v>
      </c>
      <c r="BQ14" s="20">
        <v>0</v>
      </c>
      <c r="BR14" s="44">
        <v>0</v>
      </c>
      <c r="BS14" s="44">
        <v>0</v>
      </c>
      <c r="BT14" s="44">
        <v>0</v>
      </c>
      <c r="BU14" s="44">
        <v>0</v>
      </c>
      <c r="BV14" s="19">
        <f t="shared" si="0"/>
        <v>0</v>
      </c>
    </row>
    <row r="15" spans="1:74" ht="11.25" customHeight="1">
      <c r="A15" s="70"/>
      <c r="B15" s="54" t="s">
        <v>154</v>
      </c>
      <c r="C15" s="55"/>
      <c r="D15" s="20">
        <v>0</v>
      </c>
      <c r="E15" s="20">
        <v>7109</v>
      </c>
      <c r="F15" s="20">
        <v>0</v>
      </c>
      <c r="G15" s="20">
        <v>0</v>
      </c>
      <c r="H15" s="20">
        <v>6978</v>
      </c>
      <c r="I15" s="20">
        <v>9036</v>
      </c>
      <c r="J15" s="20">
        <v>0</v>
      </c>
      <c r="K15" s="20">
        <v>18250</v>
      </c>
      <c r="L15" s="20">
        <v>1485</v>
      </c>
      <c r="M15" s="20">
        <v>32471</v>
      </c>
      <c r="N15" s="44">
        <v>496</v>
      </c>
      <c r="O15" s="20">
        <v>0</v>
      </c>
      <c r="P15" s="20">
        <v>8274</v>
      </c>
      <c r="Q15" s="20">
        <v>0</v>
      </c>
      <c r="R15" s="20">
        <v>2669</v>
      </c>
      <c r="S15" s="20">
        <v>0</v>
      </c>
      <c r="T15" s="20">
        <v>0</v>
      </c>
      <c r="U15" s="70"/>
      <c r="V15" s="54" t="s">
        <v>154</v>
      </c>
      <c r="W15" s="55" t="s">
        <v>119</v>
      </c>
      <c r="X15" s="20">
        <v>0</v>
      </c>
      <c r="Y15" s="20">
        <v>0</v>
      </c>
      <c r="Z15" s="20">
        <v>0</v>
      </c>
      <c r="AA15" s="20">
        <v>0</v>
      </c>
      <c r="AB15" s="20">
        <v>60791</v>
      </c>
      <c r="AC15" s="20">
        <v>9534</v>
      </c>
      <c r="AD15" s="20">
        <v>5028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263798</v>
      </c>
      <c r="AK15" s="20">
        <v>9169</v>
      </c>
      <c r="AL15" s="20">
        <v>0</v>
      </c>
      <c r="AM15" s="44">
        <v>9602</v>
      </c>
      <c r="AN15" s="44">
        <v>3501</v>
      </c>
      <c r="AO15" s="70"/>
      <c r="AP15" s="54" t="s">
        <v>154</v>
      </c>
      <c r="AQ15" s="55" t="s">
        <v>119</v>
      </c>
      <c r="AR15" s="44">
        <v>5930</v>
      </c>
      <c r="AS15" s="44">
        <v>0</v>
      </c>
      <c r="AT15" s="20">
        <v>85748</v>
      </c>
      <c r="AU15" s="44"/>
      <c r="AV15" s="44"/>
      <c r="AW15" s="44"/>
      <c r="AX15" s="20">
        <v>29179</v>
      </c>
      <c r="AY15" s="44">
        <v>0</v>
      </c>
      <c r="AZ15" s="44">
        <v>61</v>
      </c>
      <c r="BA15" s="44">
        <v>1200</v>
      </c>
      <c r="BB15" s="44">
        <v>0</v>
      </c>
      <c r="BC15" s="44">
        <v>0</v>
      </c>
      <c r="BD15" s="44">
        <v>2456</v>
      </c>
      <c r="BE15" s="44">
        <v>26783</v>
      </c>
      <c r="BF15" s="44">
        <v>327680</v>
      </c>
      <c r="BG15" s="20">
        <v>4943</v>
      </c>
      <c r="BH15" s="44">
        <v>2605</v>
      </c>
      <c r="BI15" s="70"/>
      <c r="BJ15" s="54" t="s">
        <v>154</v>
      </c>
      <c r="BK15" s="55" t="s">
        <v>119</v>
      </c>
      <c r="BL15" s="44">
        <v>0</v>
      </c>
      <c r="BM15" s="44">
        <v>3687</v>
      </c>
      <c r="BN15" s="44">
        <v>3637</v>
      </c>
      <c r="BO15" s="20">
        <v>0</v>
      </c>
      <c r="BP15" s="20">
        <v>10000</v>
      </c>
      <c r="BQ15" s="20">
        <v>8034</v>
      </c>
      <c r="BR15" s="44">
        <v>8386</v>
      </c>
      <c r="BS15" s="44">
        <v>14167</v>
      </c>
      <c r="BT15" s="44">
        <v>328</v>
      </c>
      <c r="BU15" s="44">
        <v>7464</v>
      </c>
      <c r="BV15" s="19">
        <f t="shared" si="0"/>
        <v>990479</v>
      </c>
    </row>
    <row r="16" spans="1:74" ht="11.25" customHeight="1">
      <c r="A16" s="70"/>
      <c r="B16" s="54" t="s">
        <v>155</v>
      </c>
      <c r="C16" s="55"/>
      <c r="D16" s="20">
        <v>69122</v>
      </c>
      <c r="E16" s="20">
        <v>539</v>
      </c>
      <c r="F16" s="20">
        <v>62956</v>
      </c>
      <c r="G16" s="20">
        <v>20160</v>
      </c>
      <c r="H16" s="20">
        <v>41336</v>
      </c>
      <c r="I16" s="20">
        <v>289424</v>
      </c>
      <c r="J16" s="20">
        <v>0</v>
      </c>
      <c r="K16" s="20">
        <v>329097</v>
      </c>
      <c r="L16" s="20">
        <v>56985</v>
      </c>
      <c r="M16" s="20">
        <v>100737</v>
      </c>
      <c r="N16" s="44">
        <v>73569</v>
      </c>
      <c r="O16" s="20">
        <v>62663</v>
      </c>
      <c r="P16" s="20">
        <v>140551</v>
      </c>
      <c r="Q16" s="20">
        <v>8159</v>
      </c>
      <c r="R16" s="20">
        <v>134374</v>
      </c>
      <c r="S16" s="20">
        <v>33897</v>
      </c>
      <c r="T16" s="20">
        <v>0</v>
      </c>
      <c r="U16" s="70"/>
      <c r="V16" s="54" t="s">
        <v>155</v>
      </c>
      <c r="W16" s="55"/>
      <c r="X16" s="20">
        <v>0</v>
      </c>
      <c r="Y16" s="20">
        <v>0</v>
      </c>
      <c r="Z16" s="20">
        <v>0</v>
      </c>
      <c r="AA16" s="20">
        <v>0</v>
      </c>
      <c r="AB16" s="20">
        <v>317512</v>
      </c>
      <c r="AC16" s="20">
        <v>69962</v>
      </c>
      <c r="AD16" s="20">
        <v>59374</v>
      </c>
      <c r="AE16" s="20">
        <v>73304</v>
      </c>
      <c r="AF16" s="20">
        <v>21473</v>
      </c>
      <c r="AG16" s="20">
        <v>34604</v>
      </c>
      <c r="AH16" s="20">
        <v>35396</v>
      </c>
      <c r="AI16" s="20">
        <v>8827</v>
      </c>
      <c r="AJ16" s="20">
        <v>242986</v>
      </c>
      <c r="AK16" s="20">
        <v>27658</v>
      </c>
      <c r="AL16" s="20">
        <v>33858</v>
      </c>
      <c r="AM16" s="44">
        <v>35093</v>
      </c>
      <c r="AN16" s="44">
        <v>51321</v>
      </c>
      <c r="AO16" s="70"/>
      <c r="AP16" s="54" t="s">
        <v>155</v>
      </c>
      <c r="AQ16" s="55"/>
      <c r="AR16" s="44">
        <v>42187</v>
      </c>
      <c r="AS16" s="44">
        <v>29504</v>
      </c>
      <c r="AT16" s="20">
        <v>633584</v>
      </c>
      <c r="AU16" s="44"/>
      <c r="AV16" s="44"/>
      <c r="AW16" s="44"/>
      <c r="AX16" s="20">
        <v>195901</v>
      </c>
      <c r="AY16" s="44">
        <v>288441</v>
      </c>
      <c r="AZ16" s="44">
        <v>10101</v>
      </c>
      <c r="BA16" s="44">
        <v>61236</v>
      </c>
      <c r="BB16" s="44">
        <v>27468</v>
      </c>
      <c r="BC16" s="44">
        <v>18182</v>
      </c>
      <c r="BD16" s="44">
        <v>31063</v>
      </c>
      <c r="BE16" s="44">
        <v>479094</v>
      </c>
      <c r="BF16" s="44">
        <v>536429</v>
      </c>
      <c r="BG16" s="20">
        <v>126288</v>
      </c>
      <c r="BH16" s="44">
        <v>47201</v>
      </c>
      <c r="BI16" s="70"/>
      <c r="BJ16" s="54" t="s">
        <v>155</v>
      </c>
      <c r="BK16" s="55"/>
      <c r="BL16" s="44">
        <v>11433</v>
      </c>
      <c r="BM16" s="44">
        <v>16642</v>
      </c>
      <c r="BN16" s="44">
        <v>3842</v>
      </c>
      <c r="BO16" s="20">
        <v>41230</v>
      </c>
      <c r="BP16" s="20">
        <v>16536</v>
      </c>
      <c r="BQ16" s="20">
        <v>109439</v>
      </c>
      <c r="BR16" s="44">
        <v>136808</v>
      </c>
      <c r="BS16" s="44">
        <v>31845</v>
      </c>
      <c r="BT16" s="44">
        <v>13913</v>
      </c>
      <c r="BU16" s="44">
        <v>33</v>
      </c>
      <c r="BV16" s="19">
        <f t="shared" si="0"/>
        <v>5343337</v>
      </c>
    </row>
    <row r="17" spans="1:74" ht="11.25" customHeight="1">
      <c r="A17" s="70"/>
      <c r="B17" s="58" t="s">
        <v>156</v>
      </c>
      <c r="C17" s="59"/>
      <c r="D17" s="20">
        <v>1609</v>
      </c>
      <c r="E17" s="20">
        <v>0</v>
      </c>
      <c r="F17" s="20">
        <v>1606</v>
      </c>
      <c r="G17" s="20">
        <v>41</v>
      </c>
      <c r="H17" s="20">
        <v>2962</v>
      </c>
      <c r="I17" s="20">
        <v>28572</v>
      </c>
      <c r="J17" s="20">
        <v>0</v>
      </c>
      <c r="K17" s="20">
        <v>44611</v>
      </c>
      <c r="L17" s="20">
        <v>319</v>
      </c>
      <c r="M17" s="20">
        <v>660</v>
      </c>
      <c r="N17" s="44">
        <v>349</v>
      </c>
      <c r="O17" s="20">
        <v>4136</v>
      </c>
      <c r="P17" s="20">
        <v>1585</v>
      </c>
      <c r="Q17" s="20">
        <v>359</v>
      </c>
      <c r="R17" s="20">
        <v>2908</v>
      </c>
      <c r="S17" s="20">
        <v>4951</v>
      </c>
      <c r="T17" s="20">
        <v>0</v>
      </c>
      <c r="U17" s="70"/>
      <c r="V17" s="58" t="s">
        <v>156</v>
      </c>
      <c r="W17" s="59"/>
      <c r="X17" s="20">
        <v>0</v>
      </c>
      <c r="Y17" s="20">
        <v>2865</v>
      </c>
      <c r="Z17" s="20">
        <v>0</v>
      </c>
      <c r="AA17" s="20">
        <v>0</v>
      </c>
      <c r="AB17" s="20">
        <v>1315</v>
      </c>
      <c r="AC17" s="20">
        <v>1546</v>
      </c>
      <c r="AD17" s="20">
        <v>19359</v>
      </c>
      <c r="AE17" s="20">
        <v>10236</v>
      </c>
      <c r="AF17" s="20">
        <v>2141</v>
      </c>
      <c r="AG17" s="20">
        <v>832</v>
      </c>
      <c r="AH17" s="20">
        <v>112</v>
      </c>
      <c r="AI17" s="20">
        <v>22</v>
      </c>
      <c r="AJ17" s="20">
        <v>8739</v>
      </c>
      <c r="AK17" s="20">
        <v>1686</v>
      </c>
      <c r="AL17" s="20">
        <v>164</v>
      </c>
      <c r="AM17" s="44">
        <v>0</v>
      </c>
      <c r="AN17" s="44">
        <v>17</v>
      </c>
      <c r="AO17" s="70"/>
      <c r="AP17" s="58" t="s">
        <v>156</v>
      </c>
      <c r="AQ17" s="59"/>
      <c r="AR17" s="44">
        <v>0</v>
      </c>
      <c r="AS17" s="44">
        <v>3593</v>
      </c>
      <c r="AT17" s="20">
        <v>3876</v>
      </c>
      <c r="AU17" s="44"/>
      <c r="AV17" s="44"/>
      <c r="AW17" s="44"/>
      <c r="AX17" s="20">
        <v>1605</v>
      </c>
      <c r="AY17" s="44">
        <v>731</v>
      </c>
      <c r="AZ17" s="44">
        <v>2785</v>
      </c>
      <c r="BA17" s="44">
        <v>32361</v>
      </c>
      <c r="BB17" s="44">
        <v>7</v>
      </c>
      <c r="BC17" s="44">
        <v>6338</v>
      </c>
      <c r="BD17" s="44">
        <v>176</v>
      </c>
      <c r="BE17" s="44">
        <v>9258</v>
      </c>
      <c r="BF17" s="44">
        <v>102109</v>
      </c>
      <c r="BG17" s="20">
        <v>18427</v>
      </c>
      <c r="BH17" s="44">
        <v>533</v>
      </c>
      <c r="BI17" s="70"/>
      <c r="BJ17" s="58" t="s">
        <v>156</v>
      </c>
      <c r="BK17" s="59"/>
      <c r="BL17" s="44">
        <v>0</v>
      </c>
      <c r="BM17" s="44">
        <v>665</v>
      </c>
      <c r="BN17" s="44">
        <v>163</v>
      </c>
      <c r="BO17" s="20">
        <v>4302</v>
      </c>
      <c r="BP17" s="20">
        <v>33</v>
      </c>
      <c r="BQ17" s="20">
        <v>734</v>
      </c>
      <c r="BR17" s="44">
        <v>14163</v>
      </c>
      <c r="BS17" s="44">
        <v>873</v>
      </c>
      <c r="BT17" s="44">
        <v>1517</v>
      </c>
      <c r="BU17" s="44">
        <v>0</v>
      </c>
      <c r="BV17" s="19">
        <f t="shared" si="0"/>
        <v>347951</v>
      </c>
    </row>
    <row r="18" spans="1:74" s="16" customFormat="1" ht="11.25" customHeight="1">
      <c r="A18" s="70"/>
      <c r="B18" s="79" t="s">
        <v>42</v>
      </c>
      <c r="C18" s="80"/>
      <c r="D18" s="18">
        <v>14</v>
      </c>
      <c r="E18" s="18">
        <v>962</v>
      </c>
      <c r="F18" s="18">
        <v>0</v>
      </c>
      <c r="G18" s="18">
        <v>0</v>
      </c>
      <c r="H18" s="18">
        <v>29</v>
      </c>
      <c r="I18" s="18">
        <v>250</v>
      </c>
      <c r="J18" s="18">
        <v>0</v>
      </c>
      <c r="K18" s="18">
        <v>0</v>
      </c>
      <c r="L18" s="18">
        <v>0</v>
      </c>
      <c r="M18" s="18">
        <v>0</v>
      </c>
      <c r="N18" s="18">
        <v>1088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70"/>
      <c r="V18" s="79" t="s">
        <v>42</v>
      </c>
      <c r="W18" s="80"/>
      <c r="X18" s="18">
        <v>0</v>
      </c>
      <c r="Y18" s="18">
        <v>0</v>
      </c>
      <c r="Z18" s="18">
        <v>0</v>
      </c>
      <c r="AA18" s="18">
        <v>0</v>
      </c>
      <c r="AB18" s="18">
        <v>485</v>
      </c>
      <c r="AC18" s="18">
        <v>542</v>
      </c>
      <c r="AD18" s="18">
        <v>0</v>
      </c>
      <c r="AE18" s="18">
        <v>311</v>
      </c>
      <c r="AF18" s="18">
        <v>0</v>
      </c>
      <c r="AG18" s="18">
        <v>0</v>
      </c>
      <c r="AH18" s="18">
        <v>0</v>
      </c>
      <c r="AI18" s="18">
        <v>0</v>
      </c>
      <c r="AJ18" s="18">
        <v>2</v>
      </c>
      <c r="AK18" s="18">
        <v>0</v>
      </c>
      <c r="AL18" s="18">
        <v>0</v>
      </c>
      <c r="AM18" s="18">
        <v>0</v>
      </c>
      <c r="AN18" s="18">
        <v>9161</v>
      </c>
      <c r="AO18" s="70"/>
      <c r="AP18" s="79" t="s">
        <v>42</v>
      </c>
      <c r="AQ18" s="80"/>
      <c r="AR18" s="18">
        <v>9899</v>
      </c>
      <c r="AS18" s="18">
        <v>0</v>
      </c>
      <c r="AT18" s="18">
        <v>2993</v>
      </c>
      <c r="AU18" s="18"/>
      <c r="AV18" s="18"/>
      <c r="AW18" s="18"/>
      <c r="AX18" s="18">
        <v>0</v>
      </c>
      <c r="AY18" s="18">
        <v>8552</v>
      </c>
      <c r="AZ18" s="18">
        <v>0</v>
      </c>
      <c r="BA18" s="18">
        <v>1</v>
      </c>
      <c r="BB18" s="18">
        <v>0</v>
      </c>
      <c r="BC18" s="18">
        <v>0</v>
      </c>
      <c r="BD18" s="18">
        <v>4</v>
      </c>
      <c r="BE18" s="18">
        <v>0</v>
      </c>
      <c r="BF18" s="18">
        <v>56200</v>
      </c>
      <c r="BG18" s="18">
        <v>0</v>
      </c>
      <c r="BH18" s="18">
        <v>10</v>
      </c>
      <c r="BI18" s="70"/>
      <c r="BJ18" s="79" t="s">
        <v>42</v>
      </c>
      <c r="BK18" s="80"/>
      <c r="BL18" s="18">
        <v>0</v>
      </c>
      <c r="BM18" s="18">
        <v>4505</v>
      </c>
      <c r="BN18" s="18">
        <v>0</v>
      </c>
      <c r="BO18" s="18">
        <v>0</v>
      </c>
      <c r="BP18" s="18">
        <v>0</v>
      </c>
      <c r="BQ18" s="18">
        <v>0</v>
      </c>
      <c r="BR18" s="18">
        <v>0</v>
      </c>
      <c r="BS18" s="18">
        <v>0</v>
      </c>
      <c r="BT18" s="18">
        <v>373</v>
      </c>
      <c r="BU18" s="18">
        <v>0</v>
      </c>
      <c r="BV18" s="17">
        <f t="shared" si="0"/>
        <v>95381</v>
      </c>
    </row>
    <row r="19" spans="1:74" s="16" customFormat="1" ht="11.25" customHeight="1">
      <c r="A19" s="70"/>
      <c r="B19" s="79" t="s">
        <v>41</v>
      </c>
      <c r="C19" s="80"/>
      <c r="D19" s="18">
        <v>780044</v>
      </c>
      <c r="E19" s="18">
        <v>91473</v>
      </c>
      <c r="F19" s="18">
        <v>485128</v>
      </c>
      <c r="G19" s="18">
        <v>163305</v>
      </c>
      <c r="H19" s="18">
        <v>244023</v>
      </c>
      <c r="I19" s="18">
        <v>2312979</v>
      </c>
      <c r="J19" s="18">
        <v>14265</v>
      </c>
      <c r="K19" s="18">
        <v>2323808</v>
      </c>
      <c r="L19" s="18">
        <v>555759</v>
      </c>
      <c r="M19" s="18">
        <v>279331</v>
      </c>
      <c r="N19" s="18">
        <v>667749</v>
      </c>
      <c r="O19" s="18">
        <v>757563</v>
      </c>
      <c r="P19" s="18">
        <v>1017036</v>
      </c>
      <c r="Q19" s="18">
        <v>246674</v>
      </c>
      <c r="R19" s="18">
        <v>510570</v>
      </c>
      <c r="S19" s="18">
        <v>155961</v>
      </c>
      <c r="T19" s="18">
        <v>16890</v>
      </c>
      <c r="U19" s="70"/>
      <c r="V19" s="79" t="s">
        <v>41</v>
      </c>
      <c r="W19" s="80"/>
      <c r="X19" s="18">
        <v>79929</v>
      </c>
      <c r="Y19" s="18">
        <v>3235486</v>
      </c>
      <c r="Z19" s="18">
        <v>65350</v>
      </c>
      <c r="AA19" s="18">
        <v>37952</v>
      </c>
      <c r="AB19" s="18">
        <v>1673304</v>
      </c>
      <c r="AC19" s="18">
        <v>654653</v>
      </c>
      <c r="AD19" s="18">
        <v>355822</v>
      </c>
      <c r="AE19" s="18">
        <v>451764</v>
      </c>
      <c r="AF19" s="18">
        <v>203266</v>
      </c>
      <c r="AG19" s="18">
        <v>230760</v>
      </c>
      <c r="AH19" s="18">
        <v>106585</v>
      </c>
      <c r="AI19" s="18">
        <v>127528</v>
      </c>
      <c r="AJ19" s="18">
        <v>1955124</v>
      </c>
      <c r="AK19" s="18">
        <v>260578</v>
      </c>
      <c r="AL19" s="18">
        <v>135052</v>
      </c>
      <c r="AM19" s="18">
        <v>229114</v>
      </c>
      <c r="AN19" s="18">
        <v>152484</v>
      </c>
      <c r="AO19" s="70"/>
      <c r="AP19" s="79" t="s">
        <v>41</v>
      </c>
      <c r="AQ19" s="80"/>
      <c r="AR19" s="18">
        <v>137024</v>
      </c>
      <c r="AS19" s="18">
        <v>170912</v>
      </c>
      <c r="AT19" s="18">
        <v>4717871</v>
      </c>
      <c r="AU19" s="18"/>
      <c r="AV19" s="18"/>
      <c r="AW19" s="18"/>
      <c r="AX19" s="18">
        <v>1519621</v>
      </c>
      <c r="AY19" s="18">
        <v>1835217</v>
      </c>
      <c r="AZ19" s="18">
        <v>165624</v>
      </c>
      <c r="BA19" s="18">
        <v>439269</v>
      </c>
      <c r="BB19" s="18">
        <v>157133</v>
      </c>
      <c r="BC19" s="18">
        <v>147306</v>
      </c>
      <c r="BD19" s="18">
        <v>253161</v>
      </c>
      <c r="BE19" s="18">
        <v>3341155</v>
      </c>
      <c r="BF19" s="18">
        <v>5669875</v>
      </c>
      <c r="BG19" s="18">
        <v>1004584</v>
      </c>
      <c r="BH19" s="18">
        <v>154003</v>
      </c>
      <c r="BI19" s="70"/>
      <c r="BJ19" s="79" t="s">
        <v>41</v>
      </c>
      <c r="BK19" s="80"/>
      <c r="BL19" s="18">
        <v>149125</v>
      </c>
      <c r="BM19" s="18">
        <v>125381</v>
      </c>
      <c r="BN19" s="18">
        <v>199912</v>
      </c>
      <c r="BO19" s="18">
        <v>191194</v>
      </c>
      <c r="BP19" s="18">
        <v>111639</v>
      </c>
      <c r="BQ19" s="18">
        <v>804744</v>
      </c>
      <c r="BR19" s="18">
        <v>528914</v>
      </c>
      <c r="BS19" s="18">
        <v>271953</v>
      </c>
      <c r="BT19" s="18">
        <v>74287</v>
      </c>
      <c r="BU19" s="18">
        <v>75463</v>
      </c>
      <c r="BV19" s="17">
        <f t="shared" si="0"/>
        <v>42822676</v>
      </c>
    </row>
    <row r="20" spans="1:74" ht="11.25" customHeight="1">
      <c r="A20" s="70"/>
      <c r="B20" s="79" t="s">
        <v>40</v>
      </c>
      <c r="C20" s="80"/>
      <c r="D20" s="20">
        <v>724377</v>
      </c>
      <c r="E20" s="20">
        <v>85348</v>
      </c>
      <c r="F20" s="20">
        <v>449105</v>
      </c>
      <c r="G20" s="20">
        <v>156137</v>
      </c>
      <c r="H20" s="20">
        <v>225651</v>
      </c>
      <c r="I20" s="20">
        <v>2208315</v>
      </c>
      <c r="J20" s="20">
        <v>14265</v>
      </c>
      <c r="K20" s="20">
        <v>2147375</v>
      </c>
      <c r="L20" s="20">
        <v>482782</v>
      </c>
      <c r="M20" s="20">
        <v>245997</v>
      </c>
      <c r="N20" s="44">
        <v>627731</v>
      </c>
      <c r="O20" s="20">
        <v>723888</v>
      </c>
      <c r="P20" s="20">
        <v>1000419</v>
      </c>
      <c r="Q20" s="20">
        <v>221402</v>
      </c>
      <c r="R20" s="20">
        <v>487291</v>
      </c>
      <c r="S20" s="20">
        <v>153767</v>
      </c>
      <c r="T20" s="20">
        <v>16890</v>
      </c>
      <c r="U20" s="70"/>
      <c r="V20" s="79" t="s">
        <v>40</v>
      </c>
      <c r="W20" s="80"/>
      <c r="X20" s="20">
        <v>79929</v>
      </c>
      <c r="Y20" s="20">
        <v>3202747</v>
      </c>
      <c r="Z20" s="20">
        <v>65350</v>
      </c>
      <c r="AA20" s="20">
        <v>37952</v>
      </c>
      <c r="AB20" s="20">
        <v>1534554</v>
      </c>
      <c r="AC20" s="20">
        <v>612413</v>
      </c>
      <c r="AD20" s="20">
        <v>313403</v>
      </c>
      <c r="AE20" s="20">
        <v>416510</v>
      </c>
      <c r="AF20" s="20">
        <v>170117</v>
      </c>
      <c r="AG20" s="20">
        <v>225940</v>
      </c>
      <c r="AH20" s="20">
        <v>105783</v>
      </c>
      <c r="AI20" s="20">
        <v>112824</v>
      </c>
      <c r="AJ20" s="20">
        <v>1789505</v>
      </c>
      <c r="AK20" s="20">
        <v>237205</v>
      </c>
      <c r="AL20" s="20">
        <v>134705</v>
      </c>
      <c r="AM20" s="44">
        <v>210084</v>
      </c>
      <c r="AN20" s="44">
        <v>145113</v>
      </c>
      <c r="AO20" s="70"/>
      <c r="AP20" s="79" t="s">
        <v>40</v>
      </c>
      <c r="AQ20" s="80"/>
      <c r="AR20" s="44">
        <v>127677</v>
      </c>
      <c r="AS20" s="44">
        <v>147590</v>
      </c>
      <c r="AT20" s="20">
        <v>4508918</v>
      </c>
      <c r="AU20" s="44"/>
      <c r="AV20" s="44"/>
      <c r="AW20" s="44"/>
      <c r="AX20" s="20">
        <v>1399583</v>
      </c>
      <c r="AY20" s="44">
        <v>1668786</v>
      </c>
      <c r="AZ20" s="44">
        <v>155641</v>
      </c>
      <c r="BA20" s="44">
        <v>393671</v>
      </c>
      <c r="BB20" s="44">
        <v>142053</v>
      </c>
      <c r="BC20" s="44">
        <v>126466</v>
      </c>
      <c r="BD20" s="44">
        <v>237539</v>
      </c>
      <c r="BE20" s="44">
        <v>2963020</v>
      </c>
      <c r="BF20" s="44">
        <v>5059839</v>
      </c>
      <c r="BG20" s="20">
        <v>927274</v>
      </c>
      <c r="BH20" s="44">
        <v>143647</v>
      </c>
      <c r="BI20" s="70"/>
      <c r="BJ20" s="79" t="s">
        <v>40</v>
      </c>
      <c r="BK20" s="80"/>
      <c r="BL20" s="44">
        <v>133231</v>
      </c>
      <c r="BM20" s="44">
        <v>117543</v>
      </c>
      <c r="BN20" s="44">
        <v>165332</v>
      </c>
      <c r="BO20" s="20">
        <v>175976</v>
      </c>
      <c r="BP20" s="20">
        <v>101069</v>
      </c>
      <c r="BQ20" s="20">
        <v>745049</v>
      </c>
      <c r="BR20" s="44">
        <v>482580</v>
      </c>
      <c r="BS20" s="44">
        <v>227313</v>
      </c>
      <c r="BT20" s="44">
        <v>68970</v>
      </c>
      <c r="BU20" s="44">
        <v>65134</v>
      </c>
      <c r="BV20" s="19">
        <f t="shared" si="0"/>
        <v>39648775</v>
      </c>
    </row>
    <row r="21" spans="1:74" ht="11.25" customHeight="1">
      <c r="A21" s="70"/>
      <c r="B21" s="79" t="s">
        <v>39</v>
      </c>
      <c r="C21" s="80"/>
      <c r="D21" s="20">
        <v>259332</v>
      </c>
      <c r="E21" s="20">
        <v>5597</v>
      </c>
      <c r="F21" s="20">
        <v>90285</v>
      </c>
      <c r="G21" s="20">
        <v>28258</v>
      </c>
      <c r="H21" s="20">
        <v>7986</v>
      </c>
      <c r="I21" s="20">
        <v>289395</v>
      </c>
      <c r="J21" s="20">
        <v>0</v>
      </c>
      <c r="K21" s="20">
        <v>360554</v>
      </c>
      <c r="L21" s="20">
        <v>63131</v>
      </c>
      <c r="M21" s="20">
        <v>12977</v>
      </c>
      <c r="N21" s="44">
        <v>68127</v>
      </c>
      <c r="O21" s="20">
        <v>141635</v>
      </c>
      <c r="P21" s="20">
        <v>116938</v>
      </c>
      <c r="Q21" s="20">
        <v>47583</v>
      </c>
      <c r="R21" s="20">
        <v>33453</v>
      </c>
      <c r="S21" s="20">
        <v>13578</v>
      </c>
      <c r="T21" s="20">
        <v>11176</v>
      </c>
      <c r="U21" s="70"/>
      <c r="V21" s="79" t="s">
        <v>39</v>
      </c>
      <c r="W21" s="80"/>
      <c r="X21" s="20">
        <v>25462</v>
      </c>
      <c r="Y21" s="20">
        <v>9443</v>
      </c>
      <c r="Z21" s="20">
        <v>4000</v>
      </c>
      <c r="AA21" s="20">
        <v>500</v>
      </c>
      <c r="AB21" s="20">
        <v>451035</v>
      </c>
      <c r="AC21" s="20">
        <v>153549</v>
      </c>
      <c r="AD21" s="20">
        <v>30095</v>
      </c>
      <c r="AE21" s="20">
        <v>149561</v>
      </c>
      <c r="AF21" s="20">
        <v>2358</v>
      </c>
      <c r="AG21" s="20">
        <v>88195</v>
      </c>
      <c r="AH21" s="20">
        <v>7629</v>
      </c>
      <c r="AI21" s="20">
        <v>29982</v>
      </c>
      <c r="AJ21" s="20">
        <v>9361</v>
      </c>
      <c r="AK21" s="20">
        <v>26746</v>
      </c>
      <c r="AL21" s="20">
        <v>17483</v>
      </c>
      <c r="AM21" s="44">
        <v>25421</v>
      </c>
      <c r="AN21" s="44">
        <v>22861</v>
      </c>
      <c r="AO21" s="70"/>
      <c r="AP21" s="79" t="s">
        <v>39</v>
      </c>
      <c r="AQ21" s="80"/>
      <c r="AR21" s="44">
        <v>8880</v>
      </c>
      <c r="AS21" s="44">
        <v>8754</v>
      </c>
      <c r="AT21" s="20">
        <v>102814</v>
      </c>
      <c r="AU21" s="44"/>
      <c r="AV21" s="44"/>
      <c r="AW21" s="44"/>
      <c r="AX21" s="20">
        <v>396221</v>
      </c>
      <c r="AY21" s="44">
        <v>172933</v>
      </c>
      <c r="AZ21" s="44">
        <v>46114</v>
      </c>
      <c r="BA21" s="44">
        <v>19796</v>
      </c>
      <c r="BB21" s="44">
        <v>12278</v>
      </c>
      <c r="BC21" s="44">
        <v>10238</v>
      </c>
      <c r="BD21" s="44">
        <v>0</v>
      </c>
      <c r="BE21" s="44">
        <v>340788</v>
      </c>
      <c r="BF21" s="44">
        <v>193790</v>
      </c>
      <c r="BG21" s="20">
        <v>61353</v>
      </c>
      <c r="BH21" s="44">
        <v>42697</v>
      </c>
      <c r="BI21" s="70"/>
      <c r="BJ21" s="79" t="s">
        <v>39</v>
      </c>
      <c r="BK21" s="80"/>
      <c r="BL21" s="44">
        <v>61117</v>
      </c>
      <c r="BM21" s="44">
        <v>24748</v>
      </c>
      <c r="BN21" s="44">
        <v>23250</v>
      </c>
      <c r="BO21" s="20">
        <v>14569</v>
      </c>
      <c r="BP21" s="20">
        <v>10807</v>
      </c>
      <c r="BQ21" s="20">
        <v>121979</v>
      </c>
      <c r="BR21" s="44">
        <v>40820</v>
      </c>
      <c r="BS21" s="44">
        <v>38883</v>
      </c>
      <c r="BT21" s="44">
        <v>16771</v>
      </c>
      <c r="BU21" s="44">
        <v>7189</v>
      </c>
      <c r="BV21" s="19">
        <f t="shared" si="0"/>
        <v>4380475</v>
      </c>
    </row>
    <row r="22" spans="1:74" ht="11.25" customHeight="1">
      <c r="A22" s="70"/>
      <c r="B22" s="79" t="s">
        <v>38</v>
      </c>
      <c r="C22" s="80"/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44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70"/>
      <c r="V22" s="79" t="s">
        <v>38</v>
      </c>
      <c r="W22" s="80"/>
      <c r="X22" s="20">
        <v>985</v>
      </c>
      <c r="Y22" s="20">
        <v>1588</v>
      </c>
      <c r="Z22" s="20">
        <v>4000</v>
      </c>
      <c r="AA22" s="20">
        <v>1000</v>
      </c>
      <c r="AB22" s="20">
        <v>0</v>
      </c>
      <c r="AC22" s="20">
        <v>7970</v>
      </c>
      <c r="AD22" s="20">
        <v>0</v>
      </c>
      <c r="AE22" s="20">
        <v>0</v>
      </c>
      <c r="AF22" s="20">
        <v>8647</v>
      </c>
      <c r="AG22" s="20">
        <v>0</v>
      </c>
      <c r="AH22" s="20">
        <v>0</v>
      </c>
      <c r="AI22" s="20">
        <v>0</v>
      </c>
      <c r="AJ22" s="20">
        <v>348487</v>
      </c>
      <c r="AK22" s="20">
        <v>0</v>
      </c>
      <c r="AL22" s="20">
        <v>0</v>
      </c>
      <c r="AM22" s="44">
        <v>0</v>
      </c>
      <c r="AN22" s="44">
        <v>0</v>
      </c>
      <c r="AO22" s="70"/>
      <c r="AP22" s="79" t="s">
        <v>38</v>
      </c>
      <c r="AQ22" s="80"/>
      <c r="AR22" s="44">
        <v>0</v>
      </c>
      <c r="AS22" s="44">
        <v>0</v>
      </c>
      <c r="AT22" s="20">
        <v>1379309</v>
      </c>
      <c r="AU22" s="44"/>
      <c r="AV22" s="44"/>
      <c r="AW22" s="44"/>
      <c r="AX22" s="20">
        <v>0</v>
      </c>
      <c r="AY22" s="44">
        <v>0</v>
      </c>
      <c r="AZ22" s="44">
        <v>0</v>
      </c>
      <c r="BA22" s="44">
        <v>0</v>
      </c>
      <c r="BB22" s="44">
        <v>0</v>
      </c>
      <c r="BC22" s="44">
        <v>0</v>
      </c>
      <c r="BD22" s="44">
        <v>30497</v>
      </c>
      <c r="BE22" s="44">
        <v>0</v>
      </c>
      <c r="BF22" s="44">
        <v>747211</v>
      </c>
      <c r="BG22" s="20">
        <v>92822</v>
      </c>
      <c r="BH22" s="44">
        <v>0</v>
      </c>
      <c r="BI22" s="70"/>
      <c r="BJ22" s="79" t="s">
        <v>38</v>
      </c>
      <c r="BK22" s="80"/>
      <c r="BL22" s="44">
        <v>0</v>
      </c>
      <c r="BM22" s="44">
        <v>0</v>
      </c>
      <c r="BN22" s="44">
        <v>0</v>
      </c>
      <c r="BO22" s="20">
        <v>0</v>
      </c>
      <c r="BP22" s="20">
        <v>0</v>
      </c>
      <c r="BQ22" s="20">
        <v>0</v>
      </c>
      <c r="BR22" s="44">
        <v>0</v>
      </c>
      <c r="BS22" s="44">
        <v>0</v>
      </c>
      <c r="BT22" s="44">
        <v>0</v>
      </c>
      <c r="BU22" s="44">
        <v>0</v>
      </c>
      <c r="BV22" s="19">
        <f t="shared" si="0"/>
        <v>2622516</v>
      </c>
    </row>
    <row r="23" spans="1:74" ht="11.25" customHeight="1">
      <c r="A23" s="70"/>
      <c r="B23" s="79" t="s">
        <v>37</v>
      </c>
      <c r="C23" s="80"/>
      <c r="D23" s="20">
        <v>94936</v>
      </c>
      <c r="E23" s="20">
        <v>4402</v>
      </c>
      <c r="F23" s="20">
        <v>83946</v>
      </c>
      <c r="G23" s="20">
        <v>23749</v>
      </c>
      <c r="H23" s="20">
        <v>26570</v>
      </c>
      <c r="I23" s="20">
        <v>329449</v>
      </c>
      <c r="J23" s="20">
        <v>0</v>
      </c>
      <c r="K23" s="20">
        <v>180379</v>
      </c>
      <c r="L23" s="20">
        <v>79039</v>
      </c>
      <c r="M23" s="20">
        <v>19077</v>
      </c>
      <c r="N23" s="44">
        <v>158962</v>
      </c>
      <c r="O23" s="20">
        <v>132678</v>
      </c>
      <c r="P23" s="20">
        <v>235348</v>
      </c>
      <c r="Q23" s="20">
        <v>19745</v>
      </c>
      <c r="R23" s="20">
        <v>39946</v>
      </c>
      <c r="S23" s="20">
        <v>20304</v>
      </c>
      <c r="T23" s="20">
        <v>0</v>
      </c>
      <c r="U23" s="70"/>
      <c r="V23" s="79" t="s">
        <v>37</v>
      </c>
      <c r="W23" s="80"/>
      <c r="X23" s="20">
        <v>31497</v>
      </c>
      <c r="Y23" s="20">
        <v>0</v>
      </c>
      <c r="Z23" s="20">
        <v>4000</v>
      </c>
      <c r="AA23" s="20">
        <v>3349</v>
      </c>
      <c r="AB23" s="20">
        <v>164444</v>
      </c>
      <c r="AC23" s="20">
        <v>107229</v>
      </c>
      <c r="AD23" s="20">
        <v>49125</v>
      </c>
      <c r="AE23" s="20">
        <v>10006</v>
      </c>
      <c r="AF23" s="20">
        <v>17251</v>
      </c>
      <c r="AG23" s="20">
        <v>8013</v>
      </c>
      <c r="AH23" s="20">
        <v>28230</v>
      </c>
      <c r="AI23" s="20">
        <v>13972</v>
      </c>
      <c r="AJ23" s="20">
        <v>157091</v>
      </c>
      <c r="AK23" s="20">
        <v>32247</v>
      </c>
      <c r="AL23" s="20">
        <v>18518</v>
      </c>
      <c r="AM23" s="44">
        <v>22104</v>
      </c>
      <c r="AN23" s="44">
        <v>4210</v>
      </c>
      <c r="AO23" s="70"/>
      <c r="AP23" s="79" t="s">
        <v>37</v>
      </c>
      <c r="AQ23" s="80"/>
      <c r="AR23" s="44">
        <v>25333</v>
      </c>
      <c r="AS23" s="44">
        <v>24256</v>
      </c>
      <c r="AT23" s="20">
        <v>206436</v>
      </c>
      <c r="AU23" s="44"/>
      <c r="AV23" s="44"/>
      <c r="AW23" s="44"/>
      <c r="AX23" s="20">
        <v>122640</v>
      </c>
      <c r="AY23" s="44">
        <v>213482</v>
      </c>
      <c r="AZ23" s="44">
        <v>7700</v>
      </c>
      <c r="BA23" s="44">
        <v>30196</v>
      </c>
      <c r="BB23" s="44">
        <v>18676</v>
      </c>
      <c r="BC23" s="44">
        <v>6496</v>
      </c>
      <c r="BD23" s="44">
        <v>38393</v>
      </c>
      <c r="BE23" s="44">
        <v>483670</v>
      </c>
      <c r="BF23" s="44">
        <v>758289</v>
      </c>
      <c r="BG23" s="20">
        <v>136716</v>
      </c>
      <c r="BH23" s="44">
        <v>15533</v>
      </c>
      <c r="BI23" s="70"/>
      <c r="BJ23" s="79" t="s">
        <v>37</v>
      </c>
      <c r="BK23" s="80"/>
      <c r="BL23" s="44">
        <v>0</v>
      </c>
      <c r="BM23" s="44">
        <v>0</v>
      </c>
      <c r="BN23" s="44">
        <v>38930</v>
      </c>
      <c r="BO23" s="20">
        <v>9182</v>
      </c>
      <c r="BP23" s="20">
        <v>2377</v>
      </c>
      <c r="BQ23" s="20">
        <v>92667</v>
      </c>
      <c r="BR23" s="44">
        <v>62919</v>
      </c>
      <c r="BS23" s="44">
        <v>29392</v>
      </c>
      <c r="BT23" s="44">
        <v>0</v>
      </c>
      <c r="BU23" s="44">
        <v>9370</v>
      </c>
      <c r="BV23" s="19">
        <f t="shared" si="0"/>
        <v>4452469</v>
      </c>
    </row>
    <row r="24" spans="1:74" ht="11.25" customHeight="1">
      <c r="A24" s="70"/>
      <c r="B24" s="79" t="s">
        <v>36</v>
      </c>
      <c r="C24" s="80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14265</v>
      </c>
      <c r="K24" s="20">
        <v>0</v>
      </c>
      <c r="L24" s="20">
        <v>0</v>
      </c>
      <c r="M24" s="20">
        <v>0</v>
      </c>
      <c r="N24" s="44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70"/>
      <c r="V24" s="79" t="s">
        <v>36</v>
      </c>
      <c r="W24" s="80"/>
      <c r="X24" s="20">
        <v>9545</v>
      </c>
      <c r="Y24" s="20">
        <v>23541</v>
      </c>
      <c r="Z24" s="20">
        <v>4000</v>
      </c>
      <c r="AA24" s="20">
        <v>24687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217804</v>
      </c>
      <c r="AK24" s="20">
        <v>0</v>
      </c>
      <c r="AL24" s="20">
        <v>0</v>
      </c>
      <c r="AM24" s="44">
        <v>0</v>
      </c>
      <c r="AN24" s="44">
        <v>0</v>
      </c>
      <c r="AO24" s="70"/>
      <c r="AP24" s="79" t="s">
        <v>36</v>
      </c>
      <c r="AQ24" s="80"/>
      <c r="AR24" s="44">
        <v>0</v>
      </c>
      <c r="AS24" s="44">
        <v>0</v>
      </c>
      <c r="AT24" s="20">
        <v>415172</v>
      </c>
      <c r="AU24" s="44"/>
      <c r="AV24" s="44"/>
      <c r="AW24" s="44"/>
      <c r="AX24" s="20">
        <v>0</v>
      </c>
      <c r="AY24" s="44">
        <v>0</v>
      </c>
      <c r="AZ24" s="44">
        <v>0</v>
      </c>
      <c r="BA24" s="44">
        <v>13461</v>
      </c>
      <c r="BB24" s="44">
        <v>0</v>
      </c>
      <c r="BC24" s="44">
        <v>0</v>
      </c>
      <c r="BD24" s="44">
        <v>3743</v>
      </c>
      <c r="BE24" s="44">
        <v>0</v>
      </c>
      <c r="BF24" s="44">
        <v>108029</v>
      </c>
      <c r="BG24" s="20">
        <v>0</v>
      </c>
      <c r="BH24" s="44">
        <v>0</v>
      </c>
      <c r="BI24" s="70"/>
      <c r="BJ24" s="79" t="s">
        <v>36</v>
      </c>
      <c r="BK24" s="80"/>
      <c r="BL24" s="44">
        <v>0</v>
      </c>
      <c r="BM24" s="44">
        <v>0</v>
      </c>
      <c r="BN24" s="44">
        <v>0</v>
      </c>
      <c r="BO24" s="20">
        <v>0</v>
      </c>
      <c r="BP24" s="20">
        <v>0</v>
      </c>
      <c r="BQ24" s="20">
        <v>0</v>
      </c>
      <c r="BR24" s="44">
        <v>0</v>
      </c>
      <c r="BS24" s="44">
        <v>0</v>
      </c>
      <c r="BT24" s="44">
        <v>0</v>
      </c>
      <c r="BU24" s="44">
        <v>0</v>
      </c>
      <c r="BV24" s="19">
        <f t="shared" si="0"/>
        <v>834247</v>
      </c>
    </row>
    <row r="25" spans="1:74" ht="11.25" customHeight="1">
      <c r="A25" s="70"/>
      <c r="B25" s="79" t="s">
        <v>35</v>
      </c>
      <c r="C25" s="80"/>
      <c r="D25" s="20">
        <v>1099</v>
      </c>
      <c r="E25" s="20">
        <v>993</v>
      </c>
      <c r="F25" s="20">
        <v>3398</v>
      </c>
      <c r="G25" s="20">
        <v>0</v>
      </c>
      <c r="H25" s="20">
        <v>1694</v>
      </c>
      <c r="I25" s="20">
        <v>29302</v>
      </c>
      <c r="J25" s="20">
        <v>0</v>
      </c>
      <c r="K25" s="20">
        <v>1106</v>
      </c>
      <c r="L25" s="20">
        <v>6980</v>
      </c>
      <c r="M25" s="20">
        <v>0</v>
      </c>
      <c r="N25" s="44">
        <v>0</v>
      </c>
      <c r="O25" s="20">
        <v>7771</v>
      </c>
      <c r="P25" s="20">
        <v>436</v>
      </c>
      <c r="Q25" s="20">
        <v>6335</v>
      </c>
      <c r="R25" s="20">
        <v>0</v>
      </c>
      <c r="S25" s="20">
        <v>0</v>
      </c>
      <c r="T25" s="20">
        <v>0</v>
      </c>
      <c r="U25" s="70"/>
      <c r="V25" s="79" t="s">
        <v>35</v>
      </c>
      <c r="W25" s="80"/>
      <c r="X25" s="20">
        <v>0</v>
      </c>
      <c r="Y25" s="20">
        <v>191</v>
      </c>
      <c r="Z25" s="20">
        <v>20000</v>
      </c>
      <c r="AA25" s="20">
        <v>2477</v>
      </c>
      <c r="AB25" s="20">
        <v>0</v>
      </c>
      <c r="AC25" s="20">
        <v>0</v>
      </c>
      <c r="AD25" s="20">
        <v>141</v>
      </c>
      <c r="AE25" s="20">
        <v>3840</v>
      </c>
      <c r="AF25" s="20">
        <v>900</v>
      </c>
      <c r="AG25" s="20">
        <v>840</v>
      </c>
      <c r="AH25" s="20">
        <v>0</v>
      </c>
      <c r="AI25" s="20">
        <v>0</v>
      </c>
      <c r="AJ25" s="20">
        <v>8020</v>
      </c>
      <c r="AK25" s="20">
        <v>0</v>
      </c>
      <c r="AL25" s="20">
        <v>124</v>
      </c>
      <c r="AM25" s="44">
        <v>0</v>
      </c>
      <c r="AN25" s="44">
        <v>0</v>
      </c>
      <c r="AO25" s="70"/>
      <c r="AP25" s="79" t="s">
        <v>35</v>
      </c>
      <c r="AQ25" s="80"/>
      <c r="AR25" s="44">
        <v>2342</v>
      </c>
      <c r="AS25" s="44">
        <v>0</v>
      </c>
      <c r="AT25" s="20">
        <v>18159</v>
      </c>
      <c r="AU25" s="44"/>
      <c r="AV25" s="44"/>
      <c r="AW25" s="44"/>
      <c r="AX25" s="20">
        <v>1204</v>
      </c>
      <c r="AY25" s="44">
        <v>2399</v>
      </c>
      <c r="AZ25" s="44">
        <v>8</v>
      </c>
      <c r="BA25" s="44">
        <v>0</v>
      </c>
      <c r="BB25" s="44">
        <v>2067</v>
      </c>
      <c r="BC25" s="44">
        <v>0</v>
      </c>
      <c r="BD25" s="44">
        <v>8</v>
      </c>
      <c r="BE25" s="44">
        <v>0</v>
      </c>
      <c r="BF25" s="44">
        <v>0</v>
      </c>
      <c r="BG25" s="20">
        <v>1042</v>
      </c>
      <c r="BH25" s="44">
        <v>0</v>
      </c>
      <c r="BI25" s="70"/>
      <c r="BJ25" s="79" t="s">
        <v>35</v>
      </c>
      <c r="BK25" s="80"/>
      <c r="BL25" s="44">
        <v>1046</v>
      </c>
      <c r="BM25" s="44">
        <v>0</v>
      </c>
      <c r="BN25" s="44">
        <v>194</v>
      </c>
      <c r="BO25" s="20">
        <v>0</v>
      </c>
      <c r="BP25" s="20">
        <v>0</v>
      </c>
      <c r="BQ25" s="20">
        <v>2900</v>
      </c>
      <c r="BR25" s="44">
        <v>1265</v>
      </c>
      <c r="BS25" s="44">
        <v>2160</v>
      </c>
      <c r="BT25" s="44">
        <v>0</v>
      </c>
      <c r="BU25" s="44">
        <v>0</v>
      </c>
      <c r="BV25" s="19">
        <f t="shared" si="0"/>
        <v>130441</v>
      </c>
    </row>
    <row r="26" spans="1:74" ht="11.25" customHeight="1">
      <c r="A26" s="70"/>
      <c r="B26" s="79" t="s">
        <v>34</v>
      </c>
      <c r="C26" s="80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107353</v>
      </c>
      <c r="J26" s="20">
        <v>0</v>
      </c>
      <c r="K26" s="20">
        <v>141087</v>
      </c>
      <c r="L26" s="20">
        <v>0</v>
      </c>
      <c r="M26" s="20">
        <v>0</v>
      </c>
      <c r="N26" s="44">
        <v>0</v>
      </c>
      <c r="O26" s="20">
        <v>35593</v>
      </c>
      <c r="P26" s="20">
        <v>79222</v>
      </c>
      <c r="Q26" s="20">
        <v>0</v>
      </c>
      <c r="R26" s="20">
        <v>0</v>
      </c>
      <c r="S26" s="20">
        <v>0</v>
      </c>
      <c r="T26" s="20">
        <v>1224</v>
      </c>
      <c r="U26" s="70"/>
      <c r="V26" s="79" t="s">
        <v>34</v>
      </c>
      <c r="W26" s="80"/>
      <c r="X26" s="20">
        <v>3165</v>
      </c>
      <c r="Y26" s="20">
        <v>1787</v>
      </c>
      <c r="Z26" s="20">
        <v>1000</v>
      </c>
      <c r="AA26" s="20">
        <v>939</v>
      </c>
      <c r="AB26" s="20">
        <v>50403</v>
      </c>
      <c r="AC26" s="20">
        <v>23200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44">
        <v>0</v>
      </c>
      <c r="AN26" s="44">
        <v>0</v>
      </c>
      <c r="AO26" s="70"/>
      <c r="AP26" s="79" t="s">
        <v>34</v>
      </c>
      <c r="AQ26" s="80"/>
      <c r="AR26" s="44">
        <v>0</v>
      </c>
      <c r="AS26" s="44">
        <v>0</v>
      </c>
      <c r="AT26" s="20">
        <v>284685</v>
      </c>
      <c r="AU26" s="44"/>
      <c r="AV26" s="44"/>
      <c r="AW26" s="44"/>
      <c r="AX26" s="20">
        <v>148970</v>
      </c>
      <c r="AY26" s="44">
        <v>0</v>
      </c>
      <c r="AZ26" s="44">
        <v>0</v>
      </c>
      <c r="BA26" s="44">
        <v>36914</v>
      </c>
      <c r="BB26" s="44">
        <v>3232</v>
      </c>
      <c r="BC26" s="44">
        <v>4645</v>
      </c>
      <c r="BD26" s="44">
        <v>0</v>
      </c>
      <c r="BE26" s="44">
        <v>0</v>
      </c>
      <c r="BF26" s="44">
        <v>176857</v>
      </c>
      <c r="BG26" s="20">
        <v>0</v>
      </c>
      <c r="BH26" s="44">
        <v>0</v>
      </c>
      <c r="BI26" s="70"/>
      <c r="BJ26" s="79" t="s">
        <v>34</v>
      </c>
      <c r="BK26" s="80"/>
      <c r="BL26" s="44">
        <v>0</v>
      </c>
      <c r="BM26" s="44">
        <v>0</v>
      </c>
      <c r="BN26" s="44">
        <v>0</v>
      </c>
      <c r="BO26" s="20">
        <v>0</v>
      </c>
      <c r="BP26" s="20">
        <v>0</v>
      </c>
      <c r="BQ26" s="20">
        <v>0</v>
      </c>
      <c r="BR26" s="44">
        <v>0</v>
      </c>
      <c r="BS26" s="44">
        <v>0</v>
      </c>
      <c r="BT26" s="44">
        <v>0</v>
      </c>
      <c r="BU26" s="44">
        <v>0</v>
      </c>
      <c r="BV26" s="19">
        <f t="shared" si="0"/>
        <v>1100276</v>
      </c>
    </row>
    <row r="27" spans="1:74" ht="11.25" customHeight="1">
      <c r="A27" s="70"/>
      <c r="B27" s="79" t="s">
        <v>120</v>
      </c>
      <c r="C27" s="80"/>
      <c r="D27" s="20">
        <v>90585</v>
      </c>
      <c r="E27" s="20">
        <v>19895</v>
      </c>
      <c r="F27" s="20">
        <v>66948</v>
      </c>
      <c r="G27" s="20">
        <v>38903</v>
      </c>
      <c r="H27" s="20">
        <v>24662</v>
      </c>
      <c r="I27" s="20">
        <v>285379</v>
      </c>
      <c r="J27" s="20">
        <v>0</v>
      </c>
      <c r="K27" s="20">
        <v>383263</v>
      </c>
      <c r="L27" s="20">
        <v>42101</v>
      </c>
      <c r="M27" s="20">
        <v>19267</v>
      </c>
      <c r="N27" s="44">
        <v>55416</v>
      </c>
      <c r="O27" s="20">
        <v>78014</v>
      </c>
      <c r="P27" s="20">
        <v>108065</v>
      </c>
      <c r="Q27" s="20">
        <v>23298</v>
      </c>
      <c r="R27" s="20">
        <v>72324</v>
      </c>
      <c r="S27" s="20">
        <v>37665</v>
      </c>
      <c r="T27" s="20">
        <v>0</v>
      </c>
      <c r="U27" s="70"/>
      <c r="V27" s="79" t="s">
        <v>120</v>
      </c>
      <c r="W27" s="80"/>
      <c r="X27" s="20">
        <v>7671</v>
      </c>
      <c r="Y27" s="20">
        <v>160053</v>
      </c>
      <c r="Z27" s="20">
        <v>28350</v>
      </c>
      <c r="AA27" s="20">
        <v>0</v>
      </c>
      <c r="AB27" s="20">
        <v>116380</v>
      </c>
      <c r="AC27" s="20">
        <v>25746</v>
      </c>
      <c r="AD27" s="20">
        <v>47705</v>
      </c>
      <c r="AE27" s="20">
        <v>39162</v>
      </c>
      <c r="AF27" s="20">
        <v>27577</v>
      </c>
      <c r="AG27" s="20">
        <v>51163</v>
      </c>
      <c r="AH27" s="20">
        <v>17869</v>
      </c>
      <c r="AI27" s="20">
        <v>23250</v>
      </c>
      <c r="AJ27" s="20">
        <v>177125</v>
      </c>
      <c r="AK27" s="20">
        <v>17068</v>
      </c>
      <c r="AL27" s="20">
        <v>26566</v>
      </c>
      <c r="AM27" s="44">
        <v>23730</v>
      </c>
      <c r="AN27" s="44">
        <v>18607</v>
      </c>
      <c r="AO27" s="70"/>
      <c r="AP27" s="79" t="s">
        <v>120</v>
      </c>
      <c r="AQ27" s="80"/>
      <c r="AR27" s="44">
        <v>20858</v>
      </c>
      <c r="AS27" s="44">
        <v>11407</v>
      </c>
      <c r="AT27" s="20">
        <v>204507</v>
      </c>
      <c r="AU27" s="44"/>
      <c r="AV27" s="44"/>
      <c r="AW27" s="44"/>
      <c r="AX27" s="20">
        <v>61013</v>
      </c>
      <c r="AY27" s="44">
        <v>150843</v>
      </c>
      <c r="AZ27" s="44">
        <v>22532</v>
      </c>
      <c r="BA27" s="44">
        <v>41693</v>
      </c>
      <c r="BB27" s="44">
        <v>25516</v>
      </c>
      <c r="BC27" s="44">
        <v>22237</v>
      </c>
      <c r="BD27" s="44">
        <v>49984</v>
      </c>
      <c r="BE27" s="44">
        <v>374126</v>
      </c>
      <c r="BF27" s="44">
        <v>186181</v>
      </c>
      <c r="BG27" s="20">
        <v>131971</v>
      </c>
      <c r="BH27" s="44">
        <v>19393</v>
      </c>
      <c r="BI27" s="70"/>
      <c r="BJ27" s="79" t="s">
        <v>120</v>
      </c>
      <c r="BK27" s="80"/>
      <c r="BL27" s="44">
        <v>14783</v>
      </c>
      <c r="BM27" s="44">
        <v>31163</v>
      </c>
      <c r="BN27" s="44">
        <v>20071</v>
      </c>
      <c r="BO27" s="20">
        <v>25756</v>
      </c>
      <c r="BP27" s="20">
        <v>21519</v>
      </c>
      <c r="BQ27" s="20">
        <v>77463</v>
      </c>
      <c r="BR27" s="44">
        <v>45114</v>
      </c>
      <c r="BS27" s="44">
        <v>27042</v>
      </c>
      <c r="BT27" s="44">
        <v>16242</v>
      </c>
      <c r="BU27" s="44">
        <v>12849</v>
      </c>
      <c r="BV27" s="19">
        <f t="shared" si="0"/>
        <v>3768070</v>
      </c>
    </row>
    <row r="28" spans="1:74" ht="11.25" customHeight="1">
      <c r="A28" s="70"/>
      <c r="B28" s="79" t="s">
        <v>33</v>
      </c>
      <c r="C28" s="80"/>
      <c r="D28" s="20">
        <v>276627</v>
      </c>
      <c r="E28" s="20">
        <v>52271</v>
      </c>
      <c r="F28" s="20">
        <v>203377</v>
      </c>
      <c r="G28" s="20">
        <v>64866</v>
      </c>
      <c r="H28" s="20">
        <v>162368</v>
      </c>
      <c r="I28" s="20">
        <v>1093345</v>
      </c>
      <c r="J28" s="20">
        <v>0</v>
      </c>
      <c r="K28" s="20">
        <v>1071401</v>
      </c>
      <c r="L28" s="20">
        <v>288399</v>
      </c>
      <c r="M28" s="20">
        <v>185301</v>
      </c>
      <c r="N28" s="44">
        <v>329360</v>
      </c>
      <c r="O28" s="20">
        <v>299697</v>
      </c>
      <c r="P28" s="20">
        <v>446603</v>
      </c>
      <c r="Q28" s="20">
        <v>124213</v>
      </c>
      <c r="R28" s="20">
        <v>335705</v>
      </c>
      <c r="S28" s="20">
        <v>75299</v>
      </c>
      <c r="T28" s="20">
        <v>3236</v>
      </c>
      <c r="U28" s="70"/>
      <c r="V28" s="79" t="s">
        <v>33</v>
      </c>
      <c r="W28" s="80"/>
      <c r="X28" s="20">
        <v>1604</v>
      </c>
      <c r="Y28" s="20">
        <v>8259</v>
      </c>
      <c r="Z28" s="20">
        <v>0</v>
      </c>
      <c r="AA28" s="20">
        <v>5000</v>
      </c>
      <c r="AB28" s="20">
        <v>713802</v>
      </c>
      <c r="AC28" s="20">
        <v>282135</v>
      </c>
      <c r="AD28" s="20">
        <v>181359</v>
      </c>
      <c r="AE28" s="20">
        <v>213596</v>
      </c>
      <c r="AF28" s="20">
        <v>109667</v>
      </c>
      <c r="AG28" s="20">
        <v>77445</v>
      </c>
      <c r="AH28" s="20">
        <v>51407</v>
      </c>
      <c r="AI28" s="20">
        <v>44864</v>
      </c>
      <c r="AJ28" s="20">
        <v>833628</v>
      </c>
      <c r="AK28" s="20">
        <v>146572</v>
      </c>
      <c r="AL28" s="20">
        <v>59301</v>
      </c>
      <c r="AM28" s="44">
        <v>138829</v>
      </c>
      <c r="AN28" s="44">
        <v>99435</v>
      </c>
      <c r="AO28" s="70"/>
      <c r="AP28" s="79" t="s">
        <v>33</v>
      </c>
      <c r="AQ28" s="80"/>
      <c r="AR28" s="44">
        <v>66548</v>
      </c>
      <c r="AS28" s="44">
        <v>103173</v>
      </c>
      <c r="AT28" s="20">
        <v>1891535</v>
      </c>
      <c r="AU28" s="44"/>
      <c r="AV28" s="44"/>
      <c r="AW28" s="44"/>
      <c r="AX28" s="20">
        <v>657485</v>
      </c>
      <c r="AY28" s="44">
        <v>1027082</v>
      </c>
      <c r="AZ28" s="44">
        <v>71279</v>
      </c>
      <c r="BA28" s="44">
        <v>241459</v>
      </c>
      <c r="BB28" s="44">
        <v>79579</v>
      </c>
      <c r="BC28" s="44">
        <v>82094</v>
      </c>
      <c r="BD28" s="44">
        <v>112330</v>
      </c>
      <c r="BE28" s="44">
        <v>1638404</v>
      </c>
      <c r="BF28" s="44">
        <v>2822926</v>
      </c>
      <c r="BG28" s="20">
        <v>482377</v>
      </c>
      <c r="BH28" s="44">
        <v>65567</v>
      </c>
      <c r="BI28" s="70"/>
      <c r="BJ28" s="79" t="s">
        <v>33</v>
      </c>
      <c r="BK28" s="80"/>
      <c r="BL28" s="44">
        <v>56115</v>
      </c>
      <c r="BM28" s="44">
        <v>57417</v>
      </c>
      <c r="BN28" s="44">
        <v>82242</v>
      </c>
      <c r="BO28" s="20">
        <v>101375</v>
      </c>
      <c r="BP28" s="20">
        <v>66358</v>
      </c>
      <c r="BQ28" s="20">
        <v>439356</v>
      </c>
      <c r="BR28" s="44">
        <v>331796</v>
      </c>
      <c r="BS28" s="44">
        <v>127451</v>
      </c>
      <c r="BT28" s="44">
        <v>35176</v>
      </c>
      <c r="BU28" s="44">
        <v>35463</v>
      </c>
      <c r="BV28" s="19">
        <f t="shared" si="0"/>
        <v>18653558</v>
      </c>
    </row>
    <row r="29" spans="1:74" ht="11.25" customHeight="1">
      <c r="A29" s="70"/>
      <c r="B29" s="79" t="s">
        <v>32</v>
      </c>
      <c r="C29" s="80"/>
      <c r="D29" s="20">
        <v>1798</v>
      </c>
      <c r="E29" s="20">
        <v>2190</v>
      </c>
      <c r="F29" s="20">
        <v>1151</v>
      </c>
      <c r="G29" s="20">
        <v>361</v>
      </c>
      <c r="H29" s="20">
        <v>2371</v>
      </c>
      <c r="I29" s="20">
        <v>71503</v>
      </c>
      <c r="J29" s="20">
        <v>0</v>
      </c>
      <c r="K29" s="20">
        <v>8763</v>
      </c>
      <c r="L29" s="20">
        <v>3093</v>
      </c>
      <c r="M29" s="20">
        <v>9375</v>
      </c>
      <c r="N29" s="44">
        <v>15866</v>
      </c>
      <c r="O29" s="20">
        <v>28500</v>
      </c>
      <c r="P29" s="20">
        <v>13807</v>
      </c>
      <c r="Q29" s="20">
        <v>214</v>
      </c>
      <c r="R29" s="20">
        <v>5617</v>
      </c>
      <c r="S29" s="20">
        <v>2271</v>
      </c>
      <c r="T29" s="20">
        <v>0</v>
      </c>
      <c r="U29" s="70"/>
      <c r="V29" s="79" t="s">
        <v>32</v>
      </c>
      <c r="W29" s="80"/>
      <c r="X29" s="20">
        <v>0</v>
      </c>
      <c r="Y29" s="20">
        <v>0</v>
      </c>
      <c r="Z29" s="20">
        <v>0</v>
      </c>
      <c r="AA29" s="20">
        <v>0</v>
      </c>
      <c r="AB29" s="20">
        <v>36225</v>
      </c>
      <c r="AC29" s="20">
        <v>12584</v>
      </c>
      <c r="AD29" s="20">
        <v>4862</v>
      </c>
      <c r="AE29" s="20">
        <v>149</v>
      </c>
      <c r="AF29" s="20">
        <v>3403</v>
      </c>
      <c r="AG29" s="20">
        <v>284</v>
      </c>
      <c r="AH29" s="20">
        <v>648</v>
      </c>
      <c r="AI29" s="20">
        <v>756</v>
      </c>
      <c r="AJ29" s="20">
        <v>37989</v>
      </c>
      <c r="AK29" s="20">
        <v>14572</v>
      </c>
      <c r="AL29" s="20">
        <v>12381</v>
      </c>
      <c r="AM29" s="44">
        <v>0</v>
      </c>
      <c r="AN29" s="44">
        <v>0</v>
      </c>
      <c r="AO29" s="70"/>
      <c r="AP29" s="79" t="s">
        <v>32</v>
      </c>
      <c r="AQ29" s="80"/>
      <c r="AR29" s="44">
        <v>3716</v>
      </c>
      <c r="AS29" s="44">
        <v>0</v>
      </c>
      <c r="AT29" s="20">
        <v>6301</v>
      </c>
      <c r="AU29" s="44"/>
      <c r="AV29" s="44"/>
      <c r="AW29" s="44"/>
      <c r="AX29" s="20">
        <v>12050</v>
      </c>
      <c r="AY29" s="44">
        <v>102037</v>
      </c>
      <c r="AZ29" s="44">
        <v>418</v>
      </c>
      <c r="BA29" s="44">
        <v>8502</v>
      </c>
      <c r="BB29" s="44">
        <v>619</v>
      </c>
      <c r="BC29" s="44">
        <v>756</v>
      </c>
      <c r="BD29" s="44">
        <v>2584</v>
      </c>
      <c r="BE29" s="44">
        <v>126032</v>
      </c>
      <c r="BF29" s="44">
        <v>66556</v>
      </c>
      <c r="BG29" s="20">
        <v>20993</v>
      </c>
      <c r="BH29" s="44">
        <v>457</v>
      </c>
      <c r="BI29" s="70"/>
      <c r="BJ29" s="79" t="s">
        <v>32</v>
      </c>
      <c r="BK29" s="80"/>
      <c r="BL29" s="44">
        <v>0</v>
      </c>
      <c r="BM29" s="44">
        <v>4215</v>
      </c>
      <c r="BN29" s="44">
        <v>295</v>
      </c>
      <c r="BO29" s="20">
        <v>25094</v>
      </c>
      <c r="BP29" s="20">
        <v>0</v>
      </c>
      <c r="BQ29" s="20">
        <v>10402</v>
      </c>
      <c r="BR29" s="44">
        <v>592</v>
      </c>
      <c r="BS29" s="44">
        <v>1781</v>
      </c>
      <c r="BT29" s="44">
        <v>781</v>
      </c>
      <c r="BU29" s="44">
        <v>263</v>
      </c>
      <c r="BV29" s="19">
        <f t="shared" si="0"/>
        <v>685177</v>
      </c>
    </row>
    <row r="30" spans="1:74" s="16" customFormat="1" ht="11.25" customHeight="1">
      <c r="A30" s="70"/>
      <c r="B30" s="79" t="s">
        <v>31</v>
      </c>
      <c r="C30" s="80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2589</v>
      </c>
      <c r="J30" s="18">
        <v>0</v>
      </c>
      <c r="K30" s="18">
        <v>822</v>
      </c>
      <c r="L30" s="18">
        <v>39</v>
      </c>
      <c r="M30" s="18">
        <v>0</v>
      </c>
      <c r="N30" s="18">
        <v>0</v>
      </c>
      <c r="O30" s="18">
        <v>0</v>
      </c>
      <c r="P30" s="18">
        <v>0</v>
      </c>
      <c r="Q30" s="18">
        <v>14</v>
      </c>
      <c r="R30" s="18">
        <v>246</v>
      </c>
      <c r="S30" s="18">
        <v>4650</v>
      </c>
      <c r="T30" s="18">
        <v>1254</v>
      </c>
      <c r="U30" s="70"/>
      <c r="V30" s="79" t="s">
        <v>31</v>
      </c>
      <c r="W30" s="80"/>
      <c r="X30" s="18">
        <v>0</v>
      </c>
      <c r="Y30" s="18">
        <v>2997885</v>
      </c>
      <c r="Z30" s="18">
        <v>0</v>
      </c>
      <c r="AA30" s="18">
        <v>0</v>
      </c>
      <c r="AB30" s="18">
        <v>2265</v>
      </c>
      <c r="AC30" s="18">
        <v>0</v>
      </c>
      <c r="AD30" s="18">
        <v>116</v>
      </c>
      <c r="AE30" s="18">
        <v>196</v>
      </c>
      <c r="AF30" s="18">
        <v>314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332</v>
      </c>
      <c r="AM30" s="18">
        <v>0</v>
      </c>
      <c r="AN30" s="18">
        <v>0</v>
      </c>
      <c r="AO30" s="70"/>
      <c r="AP30" s="79" t="s">
        <v>31</v>
      </c>
      <c r="AQ30" s="80"/>
      <c r="AR30" s="18">
        <v>0</v>
      </c>
      <c r="AS30" s="18">
        <v>0</v>
      </c>
      <c r="AT30" s="18">
        <v>0</v>
      </c>
      <c r="AU30" s="18"/>
      <c r="AV30" s="18"/>
      <c r="AW30" s="18"/>
      <c r="AX30" s="18">
        <v>0</v>
      </c>
      <c r="AY30" s="18">
        <v>10</v>
      </c>
      <c r="AZ30" s="18">
        <v>7590</v>
      </c>
      <c r="BA30" s="18">
        <v>1650</v>
      </c>
      <c r="BB30" s="18">
        <v>86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70"/>
      <c r="BJ30" s="79" t="s">
        <v>31</v>
      </c>
      <c r="BK30" s="80"/>
      <c r="BL30" s="18">
        <v>170</v>
      </c>
      <c r="BM30" s="18">
        <v>0</v>
      </c>
      <c r="BN30" s="18">
        <v>350</v>
      </c>
      <c r="BO30" s="18">
        <v>0</v>
      </c>
      <c r="BP30" s="18">
        <v>8</v>
      </c>
      <c r="BQ30" s="18">
        <v>282</v>
      </c>
      <c r="BR30" s="18">
        <v>74</v>
      </c>
      <c r="BS30" s="18">
        <v>604</v>
      </c>
      <c r="BT30" s="18">
        <v>0</v>
      </c>
      <c r="BU30" s="18">
        <v>0</v>
      </c>
      <c r="BV30" s="17">
        <f t="shared" si="0"/>
        <v>3021546</v>
      </c>
    </row>
    <row r="31" spans="1:74" ht="11.25" customHeight="1">
      <c r="A31" s="70"/>
      <c r="B31" s="79" t="s">
        <v>30</v>
      </c>
      <c r="C31" s="80"/>
      <c r="D31" s="20">
        <v>55660</v>
      </c>
      <c r="E31" s="20">
        <v>3587</v>
      </c>
      <c r="F31" s="20">
        <v>35845</v>
      </c>
      <c r="G31" s="20">
        <v>7168</v>
      </c>
      <c r="H31" s="20">
        <v>18271</v>
      </c>
      <c r="I31" s="20">
        <v>104571</v>
      </c>
      <c r="J31" s="20">
        <v>0</v>
      </c>
      <c r="K31" s="20">
        <v>176433</v>
      </c>
      <c r="L31" s="20">
        <v>72455</v>
      </c>
      <c r="M31" s="20">
        <v>28656</v>
      </c>
      <c r="N31" s="44">
        <v>39288</v>
      </c>
      <c r="O31" s="20">
        <v>32459</v>
      </c>
      <c r="P31" s="20">
        <v>16617</v>
      </c>
      <c r="Q31" s="20">
        <v>25272</v>
      </c>
      <c r="R31" s="20">
        <v>23279</v>
      </c>
      <c r="S31" s="20">
        <v>2194</v>
      </c>
      <c r="T31" s="20">
        <v>0</v>
      </c>
      <c r="U31" s="70"/>
      <c r="V31" s="79" t="s">
        <v>30</v>
      </c>
      <c r="W31" s="80"/>
      <c r="X31" s="20">
        <v>0</v>
      </c>
      <c r="Y31" s="20">
        <v>12982</v>
      </c>
      <c r="Z31" s="20">
        <v>0</v>
      </c>
      <c r="AA31" s="20">
        <v>0</v>
      </c>
      <c r="AB31" s="20">
        <v>133770</v>
      </c>
      <c r="AC31" s="20">
        <v>39673</v>
      </c>
      <c r="AD31" s="20">
        <v>42419</v>
      </c>
      <c r="AE31" s="20">
        <v>34183</v>
      </c>
      <c r="AF31" s="20">
        <v>33149</v>
      </c>
      <c r="AG31" s="20">
        <v>4820</v>
      </c>
      <c r="AH31" s="20">
        <v>802</v>
      </c>
      <c r="AI31" s="20">
        <v>14704</v>
      </c>
      <c r="AJ31" s="20">
        <v>165001</v>
      </c>
      <c r="AK31" s="20">
        <v>23111</v>
      </c>
      <c r="AL31" s="20">
        <v>316</v>
      </c>
      <c r="AM31" s="44">
        <v>18880</v>
      </c>
      <c r="AN31" s="44">
        <v>6650</v>
      </c>
      <c r="AO31" s="70"/>
      <c r="AP31" s="79" t="s">
        <v>30</v>
      </c>
      <c r="AQ31" s="80"/>
      <c r="AR31" s="44">
        <v>8130</v>
      </c>
      <c r="AS31" s="44">
        <v>23316</v>
      </c>
      <c r="AT31" s="20">
        <v>206696</v>
      </c>
      <c r="AU31" s="44"/>
      <c r="AV31" s="44"/>
      <c r="AW31" s="44"/>
      <c r="AX31" s="20">
        <v>119241</v>
      </c>
      <c r="AY31" s="44">
        <v>160089</v>
      </c>
      <c r="AZ31" s="44">
        <v>9983</v>
      </c>
      <c r="BA31" s="44">
        <v>39777</v>
      </c>
      <c r="BB31" s="44">
        <v>15080</v>
      </c>
      <c r="BC31" s="44">
        <v>20840</v>
      </c>
      <c r="BD31" s="44">
        <v>14566</v>
      </c>
      <c r="BE31" s="44">
        <v>378135</v>
      </c>
      <c r="BF31" s="44">
        <v>555473</v>
      </c>
      <c r="BG31" s="20">
        <v>77310</v>
      </c>
      <c r="BH31" s="44">
        <v>10201</v>
      </c>
      <c r="BI31" s="70"/>
      <c r="BJ31" s="79" t="s">
        <v>30</v>
      </c>
      <c r="BK31" s="80"/>
      <c r="BL31" s="44">
        <v>15484</v>
      </c>
      <c r="BM31" s="44">
        <v>7838</v>
      </c>
      <c r="BN31" s="44">
        <v>11805</v>
      </c>
      <c r="BO31" s="20">
        <v>15218</v>
      </c>
      <c r="BP31" s="20">
        <v>10570</v>
      </c>
      <c r="BQ31" s="20">
        <v>59695</v>
      </c>
      <c r="BR31" s="44">
        <v>46334</v>
      </c>
      <c r="BS31" s="44">
        <v>44608</v>
      </c>
      <c r="BT31" s="44">
        <v>4928</v>
      </c>
      <c r="BU31" s="44">
        <v>10329</v>
      </c>
      <c r="BV31" s="19">
        <f t="shared" si="0"/>
        <v>3037861</v>
      </c>
    </row>
    <row r="32" spans="1:74" ht="11.25" customHeight="1">
      <c r="A32" s="70"/>
      <c r="B32" s="79" t="s">
        <v>29</v>
      </c>
      <c r="C32" s="80"/>
      <c r="D32" s="20">
        <v>54069</v>
      </c>
      <c r="E32" s="20">
        <v>3467</v>
      </c>
      <c r="F32" s="20">
        <v>35565</v>
      </c>
      <c r="G32" s="20">
        <v>7152</v>
      </c>
      <c r="H32" s="20">
        <v>17707</v>
      </c>
      <c r="I32" s="20">
        <v>101743</v>
      </c>
      <c r="J32" s="20">
        <v>0</v>
      </c>
      <c r="K32" s="20">
        <v>165641</v>
      </c>
      <c r="L32" s="20">
        <v>72455</v>
      </c>
      <c r="M32" s="20">
        <v>28552</v>
      </c>
      <c r="N32" s="44">
        <v>39067</v>
      </c>
      <c r="O32" s="20">
        <v>32285</v>
      </c>
      <c r="P32" s="20">
        <v>12867</v>
      </c>
      <c r="Q32" s="20">
        <v>24014</v>
      </c>
      <c r="R32" s="20">
        <v>23216</v>
      </c>
      <c r="S32" s="20">
        <v>2000</v>
      </c>
      <c r="T32" s="20">
        <v>0</v>
      </c>
      <c r="U32" s="70"/>
      <c r="V32" s="79" t="s">
        <v>29</v>
      </c>
      <c r="W32" s="80"/>
      <c r="X32" s="20">
        <v>0</v>
      </c>
      <c r="Y32" s="20">
        <v>0</v>
      </c>
      <c r="Z32" s="20">
        <v>0</v>
      </c>
      <c r="AA32" s="20">
        <v>0</v>
      </c>
      <c r="AB32" s="20">
        <v>132219</v>
      </c>
      <c r="AC32" s="20">
        <v>39663</v>
      </c>
      <c r="AD32" s="20">
        <v>29661</v>
      </c>
      <c r="AE32" s="20">
        <v>33967</v>
      </c>
      <c r="AF32" s="20">
        <v>32975</v>
      </c>
      <c r="AG32" s="20">
        <v>4820</v>
      </c>
      <c r="AH32" s="20">
        <v>802</v>
      </c>
      <c r="AI32" s="20">
        <v>8094</v>
      </c>
      <c r="AJ32" s="20">
        <v>154165</v>
      </c>
      <c r="AK32" s="20">
        <v>21409</v>
      </c>
      <c r="AL32" s="20">
        <v>316</v>
      </c>
      <c r="AM32" s="44">
        <v>16688</v>
      </c>
      <c r="AN32" s="44">
        <v>6641</v>
      </c>
      <c r="AO32" s="70"/>
      <c r="AP32" s="79" t="s">
        <v>29</v>
      </c>
      <c r="AQ32" s="80"/>
      <c r="AR32" s="44">
        <v>7983</v>
      </c>
      <c r="AS32" s="44">
        <v>23316</v>
      </c>
      <c r="AT32" s="20">
        <v>191216</v>
      </c>
      <c r="AU32" s="44"/>
      <c r="AV32" s="44"/>
      <c r="AW32" s="44"/>
      <c r="AX32" s="20">
        <v>109685</v>
      </c>
      <c r="AY32" s="44">
        <v>159270</v>
      </c>
      <c r="AZ32" s="44">
        <v>9848</v>
      </c>
      <c r="BA32" s="44">
        <v>39777</v>
      </c>
      <c r="BB32" s="44">
        <v>15080</v>
      </c>
      <c r="BC32" s="44">
        <v>20755</v>
      </c>
      <c r="BD32" s="44">
        <v>14566</v>
      </c>
      <c r="BE32" s="44">
        <v>375723</v>
      </c>
      <c r="BF32" s="44">
        <v>544633</v>
      </c>
      <c r="BG32" s="20">
        <v>76234</v>
      </c>
      <c r="BH32" s="44">
        <v>10200</v>
      </c>
      <c r="BI32" s="70"/>
      <c r="BJ32" s="79" t="s">
        <v>29</v>
      </c>
      <c r="BK32" s="80"/>
      <c r="BL32" s="44">
        <v>15466</v>
      </c>
      <c r="BM32" s="44">
        <v>7592</v>
      </c>
      <c r="BN32" s="44">
        <v>11805</v>
      </c>
      <c r="BO32" s="20">
        <v>15218</v>
      </c>
      <c r="BP32" s="20">
        <v>10570</v>
      </c>
      <c r="BQ32" s="20">
        <v>59679</v>
      </c>
      <c r="BR32" s="44">
        <v>43596</v>
      </c>
      <c r="BS32" s="44">
        <v>39648</v>
      </c>
      <c r="BT32" s="44">
        <v>3186</v>
      </c>
      <c r="BU32" s="44">
        <v>10329</v>
      </c>
      <c r="BV32" s="19">
        <f t="shared" si="0"/>
        <v>2916595</v>
      </c>
    </row>
    <row r="33" spans="1:74" ht="11.25" customHeight="1">
      <c r="A33" s="70"/>
      <c r="B33" s="79" t="s">
        <v>28</v>
      </c>
      <c r="C33" s="80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44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70"/>
      <c r="V33" s="79" t="s">
        <v>28</v>
      </c>
      <c r="W33" s="80"/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44">
        <v>0</v>
      </c>
      <c r="AN33" s="44">
        <v>0</v>
      </c>
      <c r="AO33" s="70"/>
      <c r="AP33" s="79" t="s">
        <v>28</v>
      </c>
      <c r="AQ33" s="80"/>
      <c r="AR33" s="44">
        <v>0</v>
      </c>
      <c r="AS33" s="44">
        <v>0</v>
      </c>
      <c r="AT33" s="20">
        <v>0</v>
      </c>
      <c r="AU33" s="44"/>
      <c r="AV33" s="44"/>
      <c r="AW33" s="44"/>
      <c r="AX33" s="20">
        <v>0</v>
      </c>
      <c r="AY33" s="44">
        <v>0</v>
      </c>
      <c r="AZ33" s="44">
        <v>0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44">
        <v>0</v>
      </c>
      <c r="BG33" s="20">
        <v>0</v>
      </c>
      <c r="BH33" s="44">
        <v>0</v>
      </c>
      <c r="BI33" s="70"/>
      <c r="BJ33" s="79" t="s">
        <v>28</v>
      </c>
      <c r="BK33" s="80"/>
      <c r="BL33" s="44">
        <v>0</v>
      </c>
      <c r="BM33" s="44">
        <v>0</v>
      </c>
      <c r="BN33" s="44">
        <v>0</v>
      </c>
      <c r="BO33" s="20">
        <v>0</v>
      </c>
      <c r="BP33" s="20">
        <v>0</v>
      </c>
      <c r="BQ33" s="20">
        <v>0</v>
      </c>
      <c r="BR33" s="44">
        <v>0</v>
      </c>
      <c r="BS33" s="44">
        <v>0</v>
      </c>
      <c r="BT33" s="44">
        <v>0</v>
      </c>
      <c r="BU33" s="44">
        <v>0</v>
      </c>
      <c r="BV33" s="19">
        <f t="shared" si="0"/>
        <v>0</v>
      </c>
    </row>
    <row r="34" spans="1:74" ht="11.25" customHeight="1">
      <c r="A34" s="70"/>
      <c r="B34" s="79" t="s">
        <v>27</v>
      </c>
      <c r="C34" s="80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44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70"/>
      <c r="V34" s="79" t="s">
        <v>27</v>
      </c>
      <c r="W34" s="80"/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44">
        <v>0</v>
      </c>
      <c r="AN34" s="44">
        <v>0</v>
      </c>
      <c r="AO34" s="70"/>
      <c r="AP34" s="79" t="s">
        <v>27</v>
      </c>
      <c r="AQ34" s="80"/>
      <c r="AR34" s="44">
        <v>0</v>
      </c>
      <c r="AS34" s="44">
        <v>0</v>
      </c>
      <c r="AT34" s="20">
        <v>0</v>
      </c>
      <c r="AU34" s="44"/>
      <c r="AV34" s="44"/>
      <c r="AW34" s="44"/>
      <c r="AX34" s="20">
        <v>0</v>
      </c>
      <c r="AY34" s="44">
        <v>0</v>
      </c>
      <c r="AZ34" s="44">
        <v>0</v>
      </c>
      <c r="BA34" s="44">
        <v>0</v>
      </c>
      <c r="BB34" s="44">
        <v>0</v>
      </c>
      <c r="BC34" s="44">
        <v>0</v>
      </c>
      <c r="BD34" s="44">
        <v>0</v>
      </c>
      <c r="BE34" s="44">
        <v>0</v>
      </c>
      <c r="BF34" s="44">
        <v>0</v>
      </c>
      <c r="BG34" s="20">
        <v>0</v>
      </c>
      <c r="BH34" s="44">
        <v>0</v>
      </c>
      <c r="BI34" s="70"/>
      <c r="BJ34" s="79" t="s">
        <v>27</v>
      </c>
      <c r="BK34" s="80"/>
      <c r="BL34" s="44">
        <v>0</v>
      </c>
      <c r="BM34" s="44">
        <v>0</v>
      </c>
      <c r="BN34" s="44">
        <v>0</v>
      </c>
      <c r="BO34" s="20">
        <v>0</v>
      </c>
      <c r="BP34" s="20">
        <v>0</v>
      </c>
      <c r="BQ34" s="20">
        <v>0</v>
      </c>
      <c r="BR34" s="44">
        <v>0</v>
      </c>
      <c r="BS34" s="44">
        <v>0</v>
      </c>
      <c r="BT34" s="44">
        <v>0</v>
      </c>
      <c r="BU34" s="44">
        <v>0</v>
      </c>
      <c r="BV34" s="19">
        <f t="shared" si="0"/>
        <v>0</v>
      </c>
    </row>
    <row r="35" spans="1:74" ht="11.25" customHeight="1">
      <c r="A35" s="70"/>
      <c r="B35" s="58" t="s">
        <v>157</v>
      </c>
      <c r="C35" s="59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44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70"/>
      <c r="V35" s="58" t="s">
        <v>157</v>
      </c>
      <c r="W35" s="59"/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44">
        <v>0</v>
      </c>
      <c r="AN35" s="44">
        <v>0</v>
      </c>
      <c r="AO35" s="70"/>
      <c r="AP35" s="58" t="s">
        <v>157</v>
      </c>
      <c r="AQ35" s="59"/>
      <c r="AR35" s="44">
        <v>0</v>
      </c>
      <c r="AS35" s="44">
        <v>0</v>
      </c>
      <c r="AT35" s="20">
        <v>0</v>
      </c>
      <c r="AU35" s="44"/>
      <c r="AV35" s="44"/>
      <c r="AW35" s="44"/>
      <c r="AX35" s="20">
        <v>0</v>
      </c>
      <c r="AY35" s="44">
        <v>0</v>
      </c>
      <c r="AZ35" s="44">
        <v>0</v>
      </c>
      <c r="BA35" s="44">
        <v>0</v>
      </c>
      <c r="BB35" s="44">
        <v>0</v>
      </c>
      <c r="BC35" s="44">
        <v>0</v>
      </c>
      <c r="BD35" s="44">
        <v>0</v>
      </c>
      <c r="BE35" s="44">
        <v>0</v>
      </c>
      <c r="BF35" s="44">
        <v>0</v>
      </c>
      <c r="BG35" s="20">
        <v>0</v>
      </c>
      <c r="BH35" s="44">
        <v>0</v>
      </c>
      <c r="BI35" s="70"/>
      <c r="BJ35" s="58" t="s">
        <v>157</v>
      </c>
      <c r="BK35" s="59"/>
      <c r="BL35" s="44">
        <v>0</v>
      </c>
      <c r="BM35" s="44">
        <v>0</v>
      </c>
      <c r="BN35" s="44">
        <v>0</v>
      </c>
      <c r="BO35" s="20">
        <v>0</v>
      </c>
      <c r="BP35" s="20">
        <v>0</v>
      </c>
      <c r="BQ35" s="20">
        <v>0</v>
      </c>
      <c r="BR35" s="44">
        <v>0</v>
      </c>
      <c r="BS35" s="44">
        <v>0</v>
      </c>
      <c r="BT35" s="44">
        <v>0</v>
      </c>
      <c r="BU35" s="44">
        <v>0</v>
      </c>
      <c r="BV35" s="19">
        <f t="shared" si="0"/>
        <v>0</v>
      </c>
    </row>
    <row r="36" spans="1:74" ht="11.25" customHeight="1">
      <c r="A36" s="70"/>
      <c r="B36" s="79" t="s">
        <v>26</v>
      </c>
      <c r="C36" s="80"/>
      <c r="D36" s="20">
        <v>1591</v>
      </c>
      <c r="E36" s="20">
        <v>120</v>
      </c>
      <c r="F36" s="20">
        <v>280</v>
      </c>
      <c r="G36" s="20">
        <v>16</v>
      </c>
      <c r="H36" s="20">
        <v>564</v>
      </c>
      <c r="I36" s="20">
        <v>2828</v>
      </c>
      <c r="J36" s="20">
        <v>0</v>
      </c>
      <c r="K36" s="20">
        <v>10792</v>
      </c>
      <c r="L36" s="20">
        <v>0</v>
      </c>
      <c r="M36" s="20">
        <v>104</v>
      </c>
      <c r="N36" s="44">
        <v>221</v>
      </c>
      <c r="O36" s="20">
        <v>174</v>
      </c>
      <c r="P36" s="20">
        <v>3750</v>
      </c>
      <c r="Q36" s="20">
        <v>1258</v>
      </c>
      <c r="R36" s="20">
        <v>63</v>
      </c>
      <c r="S36" s="20">
        <v>194</v>
      </c>
      <c r="T36" s="20">
        <v>0</v>
      </c>
      <c r="U36" s="70"/>
      <c r="V36" s="79" t="s">
        <v>26</v>
      </c>
      <c r="W36" s="80"/>
      <c r="X36" s="20">
        <v>0</v>
      </c>
      <c r="Y36" s="20">
        <v>12982</v>
      </c>
      <c r="Z36" s="20">
        <v>0</v>
      </c>
      <c r="AA36" s="20">
        <v>0</v>
      </c>
      <c r="AB36" s="20">
        <v>1551</v>
      </c>
      <c r="AC36" s="20">
        <v>10</v>
      </c>
      <c r="AD36" s="20">
        <v>12758</v>
      </c>
      <c r="AE36" s="20">
        <v>216</v>
      </c>
      <c r="AF36" s="20">
        <v>174</v>
      </c>
      <c r="AG36" s="20">
        <v>0</v>
      </c>
      <c r="AH36" s="20">
        <v>0</v>
      </c>
      <c r="AI36" s="20">
        <v>6610</v>
      </c>
      <c r="AJ36" s="20">
        <v>10836</v>
      </c>
      <c r="AK36" s="20">
        <v>1702</v>
      </c>
      <c r="AL36" s="20">
        <v>0</v>
      </c>
      <c r="AM36" s="44">
        <v>2192</v>
      </c>
      <c r="AN36" s="44">
        <v>9</v>
      </c>
      <c r="AO36" s="70"/>
      <c r="AP36" s="79" t="s">
        <v>26</v>
      </c>
      <c r="AQ36" s="80"/>
      <c r="AR36" s="44">
        <v>147</v>
      </c>
      <c r="AS36" s="44">
        <v>0</v>
      </c>
      <c r="AT36" s="20">
        <v>15480</v>
      </c>
      <c r="AU36" s="44"/>
      <c r="AV36" s="44"/>
      <c r="AW36" s="44"/>
      <c r="AX36" s="20">
        <v>9556</v>
      </c>
      <c r="AY36" s="44">
        <v>819</v>
      </c>
      <c r="AZ36" s="44">
        <v>135</v>
      </c>
      <c r="BA36" s="44">
        <v>0</v>
      </c>
      <c r="BB36" s="44">
        <v>0</v>
      </c>
      <c r="BC36" s="44">
        <v>85</v>
      </c>
      <c r="BD36" s="44">
        <v>0</v>
      </c>
      <c r="BE36" s="44">
        <v>2412</v>
      </c>
      <c r="BF36" s="44">
        <v>10840</v>
      </c>
      <c r="BG36" s="20">
        <v>1076</v>
      </c>
      <c r="BH36" s="44">
        <v>1</v>
      </c>
      <c r="BI36" s="70"/>
      <c r="BJ36" s="79" t="s">
        <v>26</v>
      </c>
      <c r="BK36" s="80"/>
      <c r="BL36" s="44">
        <v>18</v>
      </c>
      <c r="BM36" s="44">
        <v>246</v>
      </c>
      <c r="BN36" s="44">
        <v>0</v>
      </c>
      <c r="BO36" s="20">
        <v>0</v>
      </c>
      <c r="BP36" s="20">
        <v>0</v>
      </c>
      <c r="BQ36" s="20">
        <v>16</v>
      </c>
      <c r="BR36" s="44">
        <v>2738</v>
      </c>
      <c r="BS36" s="44">
        <v>4960</v>
      </c>
      <c r="BT36" s="44">
        <v>1742</v>
      </c>
      <c r="BU36" s="44">
        <v>0</v>
      </c>
      <c r="BV36" s="19">
        <f t="shared" si="0"/>
        <v>121266</v>
      </c>
    </row>
    <row r="37" spans="1:74" s="16" customFormat="1" ht="11.25" customHeight="1">
      <c r="A37" s="70"/>
      <c r="B37" s="79" t="s">
        <v>25</v>
      </c>
      <c r="C37" s="80"/>
      <c r="D37" s="30">
        <v>7</v>
      </c>
      <c r="E37" s="30">
        <v>2538</v>
      </c>
      <c r="F37" s="30">
        <v>178</v>
      </c>
      <c r="G37" s="30">
        <v>0</v>
      </c>
      <c r="H37" s="30">
        <v>101</v>
      </c>
      <c r="I37" s="30">
        <v>93</v>
      </c>
      <c r="J37" s="18">
        <v>0</v>
      </c>
      <c r="K37" s="18">
        <v>0</v>
      </c>
      <c r="L37" s="30">
        <v>522</v>
      </c>
      <c r="M37" s="30">
        <v>4678</v>
      </c>
      <c r="N37" s="30">
        <v>730</v>
      </c>
      <c r="O37" s="30">
        <v>1216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70"/>
      <c r="V37" s="79" t="s">
        <v>25</v>
      </c>
      <c r="W37" s="80"/>
      <c r="X37" s="30">
        <v>0</v>
      </c>
      <c r="Y37" s="30">
        <v>19757</v>
      </c>
      <c r="Z37" s="30">
        <v>0</v>
      </c>
      <c r="AA37" s="18">
        <v>0</v>
      </c>
      <c r="AB37" s="18">
        <v>4980</v>
      </c>
      <c r="AC37" s="30">
        <v>2567</v>
      </c>
      <c r="AD37" s="18">
        <v>0</v>
      </c>
      <c r="AE37" s="30">
        <v>1071</v>
      </c>
      <c r="AF37" s="30">
        <v>0</v>
      </c>
      <c r="AG37" s="30">
        <v>0</v>
      </c>
      <c r="AH37" s="30">
        <v>0</v>
      </c>
      <c r="AI37" s="30">
        <v>0</v>
      </c>
      <c r="AJ37" s="30">
        <v>618</v>
      </c>
      <c r="AK37" s="30">
        <v>262</v>
      </c>
      <c r="AL37" s="30">
        <v>31</v>
      </c>
      <c r="AM37" s="30">
        <v>150</v>
      </c>
      <c r="AN37" s="30">
        <v>721</v>
      </c>
      <c r="AO37" s="70"/>
      <c r="AP37" s="79" t="s">
        <v>25</v>
      </c>
      <c r="AQ37" s="80"/>
      <c r="AR37" s="30">
        <v>1217</v>
      </c>
      <c r="AS37" s="30">
        <v>6</v>
      </c>
      <c r="AT37" s="30">
        <v>2257</v>
      </c>
      <c r="AU37" s="30"/>
      <c r="AV37" s="30"/>
      <c r="AW37" s="30"/>
      <c r="AX37" s="18">
        <v>797</v>
      </c>
      <c r="AY37" s="30">
        <v>6342</v>
      </c>
      <c r="AZ37" s="30">
        <v>0</v>
      </c>
      <c r="BA37" s="30">
        <v>5821</v>
      </c>
      <c r="BB37" s="30">
        <v>0</v>
      </c>
      <c r="BC37" s="30">
        <v>0</v>
      </c>
      <c r="BD37" s="30">
        <v>1056</v>
      </c>
      <c r="BE37" s="30">
        <v>0</v>
      </c>
      <c r="BF37" s="30">
        <v>54563</v>
      </c>
      <c r="BG37" s="30">
        <v>0</v>
      </c>
      <c r="BH37" s="30">
        <v>155</v>
      </c>
      <c r="BI37" s="70"/>
      <c r="BJ37" s="79" t="s">
        <v>25</v>
      </c>
      <c r="BK37" s="80"/>
      <c r="BL37" s="30">
        <v>410</v>
      </c>
      <c r="BM37" s="30">
        <v>0</v>
      </c>
      <c r="BN37" s="30">
        <v>22775</v>
      </c>
      <c r="BO37" s="18">
        <v>0</v>
      </c>
      <c r="BP37" s="18">
        <v>0</v>
      </c>
      <c r="BQ37" s="18">
        <v>0</v>
      </c>
      <c r="BR37" s="30">
        <v>0</v>
      </c>
      <c r="BS37" s="30">
        <v>32</v>
      </c>
      <c r="BT37" s="30">
        <v>389</v>
      </c>
      <c r="BU37" s="30">
        <v>0</v>
      </c>
      <c r="BV37" s="17">
        <f t="shared" si="0"/>
        <v>136040</v>
      </c>
    </row>
    <row r="38" spans="1:74" s="16" customFormat="1" ht="11.25" customHeight="1">
      <c r="A38" s="70"/>
      <c r="B38" s="79" t="s">
        <v>24</v>
      </c>
      <c r="C38" s="80"/>
      <c r="D38" s="30">
        <v>161770</v>
      </c>
      <c r="E38" s="30">
        <v>807</v>
      </c>
      <c r="F38" s="30">
        <v>179493</v>
      </c>
      <c r="G38" s="30">
        <v>19205</v>
      </c>
      <c r="H38" s="30">
        <v>51751</v>
      </c>
      <c r="I38" s="30">
        <v>854567</v>
      </c>
      <c r="J38" s="18">
        <v>28830</v>
      </c>
      <c r="K38" s="18">
        <v>435510</v>
      </c>
      <c r="L38" s="18">
        <v>134656</v>
      </c>
      <c r="M38" s="30">
        <v>0</v>
      </c>
      <c r="N38" s="30">
        <v>191305</v>
      </c>
      <c r="O38" s="30">
        <v>124287</v>
      </c>
      <c r="P38" s="30">
        <v>254249</v>
      </c>
      <c r="Q38" s="30">
        <v>0</v>
      </c>
      <c r="R38" s="30">
        <v>117737</v>
      </c>
      <c r="S38" s="30">
        <v>21188</v>
      </c>
      <c r="T38" s="30">
        <v>38493</v>
      </c>
      <c r="U38" s="70"/>
      <c r="V38" s="79" t="s">
        <v>24</v>
      </c>
      <c r="W38" s="80"/>
      <c r="X38" s="30">
        <v>1521</v>
      </c>
      <c r="Y38" s="30">
        <v>77803</v>
      </c>
      <c r="Z38" s="30">
        <v>8807</v>
      </c>
      <c r="AA38" s="18">
        <v>536</v>
      </c>
      <c r="AB38" s="18">
        <v>97605</v>
      </c>
      <c r="AC38" s="18">
        <v>82947</v>
      </c>
      <c r="AD38" s="18">
        <v>49369</v>
      </c>
      <c r="AE38" s="30">
        <v>29547</v>
      </c>
      <c r="AF38" s="30">
        <v>15140</v>
      </c>
      <c r="AG38" s="30">
        <v>26540</v>
      </c>
      <c r="AH38" s="30">
        <v>16335</v>
      </c>
      <c r="AI38" s="30">
        <v>16105</v>
      </c>
      <c r="AJ38" s="30">
        <v>179754</v>
      </c>
      <c r="AK38" s="30">
        <v>21648</v>
      </c>
      <c r="AL38" s="30">
        <v>90711</v>
      </c>
      <c r="AM38" s="30">
        <v>0</v>
      </c>
      <c r="AN38" s="30">
        <v>13920</v>
      </c>
      <c r="AO38" s="70"/>
      <c r="AP38" s="79" t="s">
        <v>24</v>
      </c>
      <c r="AQ38" s="80"/>
      <c r="AR38" s="30">
        <v>22519</v>
      </c>
      <c r="AS38" s="30">
        <v>12607</v>
      </c>
      <c r="AT38" s="18">
        <v>478205</v>
      </c>
      <c r="AU38" s="30"/>
      <c r="AV38" s="30"/>
      <c r="AW38" s="30"/>
      <c r="AX38" s="18">
        <v>177766</v>
      </c>
      <c r="AY38" s="30">
        <v>361443</v>
      </c>
      <c r="AZ38" s="30">
        <v>40815</v>
      </c>
      <c r="BA38" s="30">
        <v>93786</v>
      </c>
      <c r="BB38" s="30">
        <v>77706</v>
      </c>
      <c r="BC38" s="30">
        <v>34030</v>
      </c>
      <c r="BD38" s="30">
        <v>48514</v>
      </c>
      <c r="BE38" s="30">
        <v>541770</v>
      </c>
      <c r="BF38" s="30">
        <v>1503606</v>
      </c>
      <c r="BG38" s="18">
        <v>209719</v>
      </c>
      <c r="BH38" s="30">
        <v>14187</v>
      </c>
      <c r="BI38" s="70"/>
      <c r="BJ38" s="79" t="s">
        <v>24</v>
      </c>
      <c r="BK38" s="80"/>
      <c r="BL38" s="30">
        <v>54701</v>
      </c>
      <c r="BM38" s="30">
        <v>10189</v>
      </c>
      <c r="BN38" s="30">
        <v>0</v>
      </c>
      <c r="BO38" s="18">
        <v>1377</v>
      </c>
      <c r="BP38" s="18">
        <v>9905</v>
      </c>
      <c r="BQ38" s="18">
        <v>247357</v>
      </c>
      <c r="BR38" s="30">
        <v>92772</v>
      </c>
      <c r="BS38" s="30">
        <v>66281</v>
      </c>
      <c r="BT38" s="30">
        <v>30844</v>
      </c>
      <c r="BU38" s="30">
        <v>15495</v>
      </c>
      <c r="BV38" s="17">
        <f t="shared" ref="BV38:BV69" si="1">SUM(D38:BU38)</f>
        <v>7487730</v>
      </c>
    </row>
    <row r="39" spans="1:74" ht="11.25" customHeight="1">
      <c r="A39" s="70"/>
      <c r="B39" s="79" t="s">
        <v>23</v>
      </c>
      <c r="C39" s="80"/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45">
        <v>0</v>
      </c>
      <c r="K39" s="45">
        <v>0</v>
      </c>
      <c r="L39" s="45">
        <v>0</v>
      </c>
      <c r="M39" s="29">
        <v>5217</v>
      </c>
      <c r="N39" s="29">
        <v>0</v>
      </c>
      <c r="O39" s="29">
        <v>0</v>
      </c>
      <c r="P39" s="29">
        <v>0</v>
      </c>
      <c r="Q39" s="29">
        <v>9687</v>
      </c>
      <c r="R39" s="29">
        <v>0</v>
      </c>
      <c r="S39" s="29">
        <v>0</v>
      </c>
      <c r="T39" s="29">
        <v>0</v>
      </c>
      <c r="U39" s="70"/>
      <c r="V39" s="79" t="s">
        <v>23</v>
      </c>
      <c r="W39" s="80"/>
      <c r="X39" s="29">
        <v>0</v>
      </c>
      <c r="Y39" s="29">
        <v>0</v>
      </c>
      <c r="Z39" s="29">
        <v>0</v>
      </c>
      <c r="AA39" s="45">
        <v>0</v>
      </c>
      <c r="AB39" s="45">
        <v>0</v>
      </c>
      <c r="AC39" s="45">
        <v>0</v>
      </c>
      <c r="AD39" s="15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36023</v>
      </c>
      <c r="AN39" s="29">
        <v>0</v>
      </c>
      <c r="AO39" s="70"/>
      <c r="AP39" s="79" t="s">
        <v>23</v>
      </c>
      <c r="AQ39" s="80"/>
      <c r="AR39" s="29">
        <v>0</v>
      </c>
      <c r="AS39" s="29">
        <v>0</v>
      </c>
      <c r="AT39" s="45">
        <v>0</v>
      </c>
      <c r="AU39" s="29"/>
      <c r="AV39" s="29"/>
      <c r="AW39" s="29"/>
      <c r="AX39" s="45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45">
        <v>0</v>
      </c>
      <c r="BH39" s="29">
        <v>0</v>
      </c>
      <c r="BI39" s="70"/>
      <c r="BJ39" s="79" t="s">
        <v>23</v>
      </c>
      <c r="BK39" s="80"/>
      <c r="BL39" s="29">
        <v>0</v>
      </c>
      <c r="BM39" s="29">
        <v>0</v>
      </c>
      <c r="BN39" s="29">
        <v>12859</v>
      </c>
      <c r="BO39" s="45">
        <v>0</v>
      </c>
      <c r="BP39" s="45">
        <v>0</v>
      </c>
      <c r="BQ39" s="45">
        <v>0</v>
      </c>
      <c r="BR39" s="29">
        <v>0</v>
      </c>
      <c r="BS39" s="29">
        <v>0</v>
      </c>
      <c r="BT39" s="29">
        <v>0</v>
      </c>
      <c r="BU39" s="29">
        <v>0</v>
      </c>
      <c r="BV39" s="28">
        <f t="shared" si="1"/>
        <v>63786</v>
      </c>
    </row>
    <row r="40" spans="1:74" ht="11.25" customHeight="1">
      <c r="A40" s="69" t="s">
        <v>22</v>
      </c>
      <c r="B40" s="72" t="s">
        <v>121</v>
      </c>
      <c r="C40" s="27" t="s">
        <v>139</v>
      </c>
      <c r="D40" s="10">
        <v>8200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585300</v>
      </c>
      <c r="L40" s="10">
        <v>29000</v>
      </c>
      <c r="M40" s="10">
        <v>0</v>
      </c>
      <c r="N40" s="10">
        <v>135300</v>
      </c>
      <c r="O40" s="10">
        <v>110000</v>
      </c>
      <c r="P40" s="10">
        <v>0</v>
      </c>
      <c r="Q40" s="10">
        <v>71700</v>
      </c>
      <c r="R40" s="10">
        <v>0</v>
      </c>
      <c r="S40" s="10">
        <v>0</v>
      </c>
      <c r="T40" s="10">
        <v>0</v>
      </c>
      <c r="U40" s="69" t="s">
        <v>22</v>
      </c>
      <c r="V40" s="72" t="s">
        <v>121</v>
      </c>
      <c r="W40" s="27" t="s">
        <v>139</v>
      </c>
      <c r="X40" s="10">
        <v>0</v>
      </c>
      <c r="Y40" s="10">
        <v>0</v>
      </c>
      <c r="Z40" s="10">
        <v>0</v>
      </c>
      <c r="AA40" s="10">
        <v>0</v>
      </c>
      <c r="AB40" s="10">
        <v>245300</v>
      </c>
      <c r="AC40" s="10">
        <v>150000</v>
      </c>
      <c r="AD40" s="10">
        <v>205000</v>
      </c>
      <c r="AE40" s="10">
        <v>10000</v>
      </c>
      <c r="AF40" s="10">
        <v>37000</v>
      </c>
      <c r="AG40" s="10">
        <v>0</v>
      </c>
      <c r="AH40" s="10">
        <v>0</v>
      </c>
      <c r="AI40" s="10">
        <v>0</v>
      </c>
      <c r="AJ40" s="10">
        <v>498000</v>
      </c>
      <c r="AK40" s="10">
        <v>0</v>
      </c>
      <c r="AL40" s="10">
        <v>0</v>
      </c>
      <c r="AM40" s="10">
        <v>40700</v>
      </c>
      <c r="AN40" s="10">
        <v>0</v>
      </c>
      <c r="AO40" s="69" t="s">
        <v>22</v>
      </c>
      <c r="AP40" s="72" t="s">
        <v>121</v>
      </c>
      <c r="AQ40" s="27" t="s">
        <v>139</v>
      </c>
      <c r="AR40" s="10">
        <v>0</v>
      </c>
      <c r="AS40" s="10">
        <v>47900</v>
      </c>
      <c r="AT40" s="10">
        <v>399700</v>
      </c>
      <c r="AU40" s="10"/>
      <c r="AV40" s="10"/>
      <c r="AW40" s="10"/>
      <c r="AX40" s="10">
        <v>112700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1153300</v>
      </c>
      <c r="BF40" s="10">
        <v>2085000</v>
      </c>
      <c r="BG40" s="10">
        <v>46800</v>
      </c>
      <c r="BH40" s="10">
        <v>9300</v>
      </c>
      <c r="BI40" s="69" t="s">
        <v>22</v>
      </c>
      <c r="BJ40" s="72" t="s">
        <v>121</v>
      </c>
      <c r="BK40" s="27" t="s">
        <v>139</v>
      </c>
      <c r="BL40" s="10">
        <v>0</v>
      </c>
      <c r="BM40" s="10">
        <v>4400</v>
      </c>
      <c r="BN40" s="10">
        <v>26900</v>
      </c>
      <c r="BO40" s="10">
        <v>0</v>
      </c>
      <c r="BP40" s="10">
        <v>0</v>
      </c>
      <c r="BQ40" s="10">
        <v>132300</v>
      </c>
      <c r="BR40" s="10">
        <v>0</v>
      </c>
      <c r="BS40" s="10">
        <v>97000</v>
      </c>
      <c r="BT40" s="10">
        <v>22000</v>
      </c>
      <c r="BU40" s="10">
        <v>0</v>
      </c>
      <c r="BV40" s="22">
        <f t="shared" si="1"/>
        <v>6262800</v>
      </c>
    </row>
    <row r="41" spans="1:74" ht="11.25" customHeight="1">
      <c r="A41" s="70"/>
      <c r="B41" s="73"/>
      <c r="C41" s="24" t="s">
        <v>21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29000</v>
      </c>
      <c r="M41" s="20">
        <v>0</v>
      </c>
      <c r="N41" s="44">
        <v>135300</v>
      </c>
      <c r="O41" s="20">
        <v>0</v>
      </c>
      <c r="P41" s="20">
        <v>0</v>
      </c>
      <c r="Q41" s="20">
        <v>71700</v>
      </c>
      <c r="R41" s="20">
        <v>0</v>
      </c>
      <c r="S41" s="20">
        <v>0</v>
      </c>
      <c r="T41" s="20">
        <v>0</v>
      </c>
      <c r="U41" s="70"/>
      <c r="V41" s="73"/>
      <c r="W41" s="24" t="s">
        <v>21</v>
      </c>
      <c r="X41" s="20">
        <v>0</v>
      </c>
      <c r="Y41" s="20">
        <v>0</v>
      </c>
      <c r="Z41" s="20">
        <v>0</v>
      </c>
      <c r="AA41" s="20">
        <v>0</v>
      </c>
      <c r="AB41" s="20">
        <v>175300</v>
      </c>
      <c r="AC41" s="20">
        <v>150000</v>
      </c>
      <c r="AD41" s="20">
        <v>205000</v>
      </c>
      <c r="AE41" s="20">
        <v>0</v>
      </c>
      <c r="AF41" s="20">
        <v>27000</v>
      </c>
      <c r="AG41" s="20">
        <v>0</v>
      </c>
      <c r="AH41" s="20">
        <v>0</v>
      </c>
      <c r="AI41" s="20">
        <v>0</v>
      </c>
      <c r="AJ41" s="20">
        <v>3800</v>
      </c>
      <c r="AK41" s="20">
        <v>0</v>
      </c>
      <c r="AL41" s="20">
        <v>0</v>
      </c>
      <c r="AM41" s="44">
        <v>16923</v>
      </c>
      <c r="AN41" s="44">
        <v>0</v>
      </c>
      <c r="AO41" s="70"/>
      <c r="AP41" s="73"/>
      <c r="AQ41" s="24" t="s">
        <v>21</v>
      </c>
      <c r="AR41" s="44">
        <v>0</v>
      </c>
      <c r="AS41" s="44">
        <v>0</v>
      </c>
      <c r="AT41" s="20">
        <v>0</v>
      </c>
      <c r="AU41" s="44"/>
      <c r="AV41" s="44"/>
      <c r="AW41" s="44"/>
      <c r="AX41" s="20">
        <v>0</v>
      </c>
      <c r="AY41" s="44">
        <v>0</v>
      </c>
      <c r="AZ41" s="44">
        <v>0</v>
      </c>
      <c r="BA41" s="44">
        <v>0</v>
      </c>
      <c r="BB41" s="44">
        <v>0</v>
      </c>
      <c r="BC41" s="44">
        <v>0</v>
      </c>
      <c r="BD41" s="44">
        <v>0</v>
      </c>
      <c r="BE41" s="44">
        <v>0</v>
      </c>
      <c r="BF41" s="44">
        <v>0</v>
      </c>
      <c r="BG41" s="20">
        <v>44400</v>
      </c>
      <c r="BH41" s="44">
        <v>9300</v>
      </c>
      <c r="BI41" s="70"/>
      <c r="BJ41" s="73"/>
      <c r="BK41" s="24" t="s">
        <v>21</v>
      </c>
      <c r="BL41" s="44">
        <v>0</v>
      </c>
      <c r="BM41" s="44">
        <v>0</v>
      </c>
      <c r="BN41" s="44">
        <v>26900</v>
      </c>
      <c r="BO41" s="20">
        <v>0</v>
      </c>
      <c r="BP41" s="20">
        <v>0</v>
      </c>
      <c r="BQ41" s="20">
        <v>0</v>
      </c>
      <c r="BR41" s="44">
        <v>0</v>
      </c>
      <c r="BS41" s="44">
        <v>0</v>
      </c>
      <c r="BT41" s="44">
        <v>0</v>
      </c>
      <c r="BU41" s="44">
        <v>0</v>
      </c>
      <c r="BV41" s="19">
        <f t="shared" si="1"/>
        <v>894623</v>
      </c>
    </row>
    <row r="42" spans="1:74" ht="11.25" customHeight="1">
      <c r="A42" s="70"/>
      <c r="B42" s="73"/>
      <c r="C42" s="24" t="s">
        <v>158</v>
      </c>
      <c r="D42" s="20">
        <v>8200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585300</v>
      </c>
      <c r="L42" s="20">
        <v>0</v>
      </c>
      <c r="M42" s="20">
        <v>0</v>
      </c>
      <c r="N42" s="44">
        <v>0</v>
      </c>
      <c r="O42" s="20">
        <v>110000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70"/>
      <c r="V42" s="73"/>
      <c r="W42" s="24" t="s">
        <v>158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10000</v>
      </c>
      <c r="AF42" s="20">
        <v>0</v>
      </c>
      <c r="AG42" s="20">
        <v>0</v>
      </c>
      <c r="AH42" s="20">
        <v>0</v>
      </c>
      <c r="AI42" s="20">
        <v>0</v>
      </c>
      <c r="AJ42" s="20">
        <v>494200</v>
      </c>
      <c r="AK42" s="20">
        <v>0</v>
      </c>
      <c r="AL42" s="20">
        <v>0</v>
      </c>
      <c r="AM42" s="44">
        <v>0</v>
      </c>
      <c r="AN42" s="44">
        <v>0</v>
      </c>
      <c r="AO42" s="70"/>
      <c r="AP42" s="73"/>
      <c r="AQ42" s="24" t="s">
        <v>158</v>
      </c>
      <c r="AR42" s="44">
        <v>0</v>
      </c>
      <c r="AS42" s="44">
        <v>47900</v>
      </c>
      <c r="AT42" s="20">
        <v>399700</v>
      </c>
      <c r="AU42" s="44"/>
      <c r="AV42" s="44"/>
      <c r="AW42" s="44"/>
      <c r="AX42" s="20">
        <v>112700</v>
      </c>
      <c r="AY42" s="44">
        <v>0</v>
      </c>
      <c r="AZ42" s="44">
        <v>0</v>
      </c>
      <c r="BA42" s="44">
        <v>0</v>
      </c>
      <c r="BB42" s="44">
        <v>0</v>
      </c>
      <c r="BC42" s="44">
        <v>0</v>
      </c>
      <c r="BD42" s="44">
        <v>0</v>
      </c>
      <c r="BE42" s="44">
        <v>0</v>
      </c>
      <c r="BF42" s="44">
        <v>2085000</v>
      </c>
      <c r="BG42" s="20">
        <v>2400</v>
      </c>
      <c r="BH42" s="44">
        <v>0</v>
      </c>
      <c r="BI42" s="70"/>
      <c r="BJ42" s="73"/>
      <c r="BK42" s="24" t="s">
        <v>158</v>
      </c>
      <c r="BL42" s="44">
        <v>0</v>
      </c>
      <c r="BM42" s="44">
        <v>4400</v>
      </c>
      <c r="BN42" s="44">
        <v>0</v>
      </c>
      <c r="BO42" s="20">
        <v>0</v>
      </c>
      <c r="BP42" s="20">
        <v>0</v>
      </c>
      <c r="BQ42" s="20">
        <v>132300</v>
      </c>
      <c r="BR42" s="44">
        <v>0</v>
      </c>
      <c r="BS42" s="44">
        <v>97000</v>
      </c>
      <c r="BT42" s="44">
        <v>22000</v>
      </c>
      <c r="BU42" s="44">
        <v>0</v>
      </c>
      <c r="BV42" s="19">
        <f t="shared" si="1"/>
        <v>4111100</v>
      </c>
    </row>
    <row r="43" spans="1:74" ht="11.25" customHeight="1">
      <c r="A43" s="70"/>
      <c r="B43" s="73"/>
      <c r="C43" s="24" t="s">
        <v>140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44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70"/>
      <c r="V43" s="73"/>
      <c r="W43" s="24" t="s">
        <v>140</v>
      </c>
      <c r="X43" s="20">
        <v>0</v>
      </c>
      <c r="Y43" s="20">
        <v>0</v>
      </c>
      <c r="Z43" s="20">
        <v>0</v>
      </c>
      <c r="AA43" s="20">
        <v>0</v>
      </c>
      <c r="AB43" s="20">
        <v>70000</v>
      </c>
      <c r="AC43" s="20">
        <v>0</v>
      </c>
      <c r="AD43" s="20">
        <v>0</v>
      </c>
      <c r="AE43" s="20">
        <v>0</v>
      </c>
      <c r="AF43" s="20">
        <v>10000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44">
        <v>23777</v>
      </c>
      <c r="AN43" s="44">
        <v>0</v>
      </c>
      <c r="AO43" s="70"/>
      <c r="AP43" s="73"/>
      <c r="AQ43" s="24" t="s">
        <v>140</v>
      </c>
      <c r="AR43" s="44">
        <v>0</v>
      </c>
      <c r="AS43" s="44">
        <v>0</v>
      </c>
      <c r="AT43" s="20">
        <v>0</v>
      </c>
      <c r="AU43" s="44"/>
      <c r="AV43" s="44"/>
      <c r="AW43" s="44"/>
      <c r="AX43" s="20">
        <v>0</v>
      </c>
      <c r="AY43" s="44">
        <v>0</v>
      </c>
      <c r="AZ43" s="44">
        <v>0</v>
      </c>
      <c r="BA43" s="44">
        <v>0</v>
      </c>
      <c r="BB43" s="44">
        <v>0</v>
      </c>
      <c r="BC43" s="44">
        <v>0</v>
      </c>
      <c r="BD43" s="44">
        <v>0</v>
      </c>
      <c r="BE43" s="44">
        <v>1153300</v>
      </c>
      <c r="BF43" s="44">
        <v>0</v>
      </c>
      <c r="BG43" s="20">
        <v>0</v>
      </c>
      <c r="BH43" s="44">
        <v>0</v>
      </c>
      <c r="BI43" s="70"/>
      <c r="BJ43" s="73"/>
      <c r="BK43" s="24" t="s">
        <v>140</v>
      </c>
      <c r="BL43" s="44">
        <v>0</v>
      </c>
      <c r="BM43" s="44">
        <v>0</v>
      </c>
      <c r="BN43" s="44">
        <v>0</v>
      </c>
      <c r="BO43" s="20">
        <v>0</v>
      </c>
      <c r="BP43" s="20">
        <v>0</v>
      </c>
      <c r="BQ43" s="20">
        <v>0</v>
      </c>
      <c r="BR43" s="44">
        <v>0</v>
      </c>
      <c r="BS43" s="44">
        <v>0</v>
      </c>
      <c r="BT43" s="44">
        <v>0</v>
      </c>
      <c r="BU43" s="44">
        <v>0</v>
      </c>
      <c r="BV43" s="19">
        <f t="shared" si="1"/>
        <v>1257077</v>
      </c>
    </row>
    <row r="44" spans="1:74" ht="11.25" customHeight="1">
      <c r="A44" s="70"/>
      <c r="B44" s="73"/>
      <c r="C44" s="24" t="s">
        <v>141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44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70"/>
      <c r="V44" s="73"/>
      <c r="W44" s="24" t="s">
        <v>141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44">
        <v>0</v>
      </c>
      <c r="AN44" s="44">
        <v>0</v>
      </c>
      <c r="AO44" s="70"/>
      <c r="AP44" s="73"/>
      <c r="AQ44" s="24" t="s">
        <v>141</v>
      </c>
      <c r="AR44" s="44">
        <v>0</v>
      </c>
      <c r="AS44" s="44">
        <v>0</v>
      </c>
      <c r="AT44" s="20">
        <v>0</v>
      </c>
      <c r="AU44" s="44"/>
      <c r="AV44" s="44"/>
      <c r="AW44" s="44"/>
      <c r="AX44" s="20">
        <v>0</v>
      </c>
      <c r="AY44" s="44">
        <v>0</v>
      </c>
      <c r="AZ44" s="44">
        <v>0</v>
      </c>
      <c r="BA44" s="44">
        <v>0</v>
      </c>
      <c r="BB44" s="44">
        <v>0</v>
      </c>
      <c r="BC44" s="44">
        <v>0</v>
      </c>
      <c r="BD44" s="44">
        <v>0</v>
      </c>
      <c r="BE44" s="44">
        <v>0</v>
      </c>
      <c r="BF44" s="44">
        <v>0</v>
      </c>
      <c r="BG44" s="20">
        <v>0</v>
      </c>
      <c r="BH44" s="44">
        <v>0</v>
      </c>
      <c r="BI44" s="70"/>
      <c r="BJ44" s="73"/>
      <c r="BK44" s="24" t="s">
        <v>141</v>
      </c>
      <c r="BL44" s="44">
        <v>0</v>
      </c>
      <c r="BM44" s="44">
        <v>0</v>
      </c>
      <c r="BN44" s="44">
        <v>0</v>
      </c>
      <c r="BO44" s="20">
        <v>0</v>
      </c>
      <c r="BP44" s="20">
        <v>0</v>
      </c>
      <c r="BQ44" s="20">
        <v>0</v>
      </c>
      <c r="BR44" s="44">
        <v>0</v>
      </c>
      <c r="BS44" s="44">
        <v>0</v>
      </c>
      <c r="BT44" s="44">
        <v>0</v>
      </c>
      <c r="BU44" s="44">
        <v>0</v>
      </c>
      <c r="BV44" s="19">
        <f t="shared" si="1"/>
        <v>0</v>
      </c>
    </row>
    <row r="45" spans="1:74" ht="11.25" customHeight="1">
      <c r="A45" s="70"/>
      <c r="B45" s="73"/>
      <c r="C45" s="24" t="s">
        <v>122</v>
      </c>
      <c r="D45" s="20">
        <v>4717</v>
      </c>
      <c r="E45" s="20">
        <v>4125</v>
      </c>
      <c r="F45" s="20">
        <v>4500</v>
      </c>
      <c r="G45" s="20">
        <v>0</v>
      </c>
      <c r="H45" s="20">
        <v>0</v>
      </c>
      <c r="I45" s="20">
        <v>21132</v>
      </c>
      <c r="J45" s="20">
        <v>0</v>
      </c>
      <c r="K45" s="20">
        <v>75737</v>
      </c>
      <c r="L45" s="20">
        <v>7275</v>
      </c>
      <c r="M45" s="20">
        <v>46448</v>
      </c>
      <c r="N45" s="44">
        <v>0</v>
      </c>
      <c r="O45" s="20">
        <v>4640</v>
      </c>
      <c r="P45" s="20">
        <v>0</v>
      </c>
      <c r="Q45" s="20">
        <v>0</v>
      </c>
      <c r="R45" s="20">
        <v>2068</v>
      </c>
      <c r="S45" s="20">
        <v>0</v>
      </c>
      <c r="T45" s="20">
        <v>0</v>
      </c>
      <c r="U45" s="70"/>
      <c r="V45" s="73"/>
      <c r="W45" s="24" t="s">
        <v>122</v>
      </c>
      <c r="X45" s="20">
        <v>0</v>
      </c>
      <c r="Y45" s="20">
        <v>0</v>
      </c>
      <c r="Z45" s="20">
        <v>0</v>
      </c>
      <c r="AA45" s="20">
        <v>0</v>
      </c>
      <c r="AB45" s="20">
        <v>62802</v>
      </c>
      <c r="AC45" s="20">
        <v>7199</v>
      </c>
      <c r="AD45" s="20">
        <v>12429</v>
      </c>
      <c r="AE45" s="20">
        <v>0</v>
      </c>
      <c r="AF45" s="20">
        <v>0</v>
      </c>
      <c r="AG45" s="20">
        <v>0</v>
      </c>
      <c r="AH45" s="20">
        <v>10000</v>
      </c>
      <c r="AI45" s="20">
        <v>0</v>
      </c>
      <c r="AJ45" s="20">
        <v>314452</v>
      </c>
      <c r="AK45" s="20">
        <v>18596</v>
      </c>
      <c r="AL45" s="20">
        <v>0</v>
      </c>
      <c r="AM45" s="44">
        <v>34788</v>
      </c>
      <c r="AN45" s="44">
        <v>9971</v>
      </c>
      <c r="AO45" s="70"/>
      <c r="AP45" s="73"/>
      <c r="AQ45" s="24" t="s">
        <v>122</v>
      </c>
      <c r="AR45" s="44">
        <v>9770</v>
      </c>
      <c r="AS45" s="44">
        <v>0</v>
      </c>
      <c r="AT45" s="20">
        <v>237533</v>
      </c>
      <c r="AU45" s="44"/>
      <c r="AV45" s="44"/>
      <c r="AW45" s="44"/>
      <c r="AX45" s="20">
        <v>42441</v>
      </c>
      <c r="AY45" s="44">
        <v>0</v>
      </c>
      <c r="AZ45" s="44">
        <v>564</v>
      </c>
      <c r="BA45" s="44">
        <v>0</v>
      </c>
      <c r="BB45" s="44">
        <v>0</v>
      </c>
      <c r="BC45" s="44">
        <v>0</v>
      </c>
      <c r="BD45" s="44">
        <v>6934</v>
      </c>
      <c r="BE45" s="44">
        <v>0</v>
      </c>
      <c r="BF45" s="44">
        <v>375369</v>
      </c>
      <c r="BG45" s="20">
        <v>45212</v>
      </c>
      <c r="BH45" s="44">
        <v>5433</v>
      </c>
      <c r="BI45" s="70"/>
      <c r="BJ45" s="73"/>
      <c r="BK45" s="24" t="s">
        <v>122</v>
      </c>
      <c r="BL45" s="44">
        <v>0</v>
      </c>
      <c r="BM45" s="44">
        <v>13795</v>
      </c>
      <c r="BN45" s="44">
        <v>6054</v>
      </c>
      <c r="BO45" s="20">
        <v>0</v>
      </c>
      <c r="BP45" s="20">
        <v>0</v>
      </c>
      <c r="BQ45" s="20">
        <v>20160</v>
      </c>
      <c r="BR45" s="44">
        <v>47217</v>
      </c>
      <c r="BS45" s="44">
        <v>110210</v>
      </c>
      <c r="BT45" s="44">
        <v>1269</v>
      </c>
      <c r="BU45" s="44">
        <v>0</v>
      </c>
      <c r="BV45" s="19">
        <f t="shared" si="1"/>
        <v>1562840</v>
      </c>
    </row>
    <row r="46" spans="1:74" ht="11.25" customHeight="1">
      <c r="A46" s="70"/>
      <c r="B46" s="73"/>
      <c r="C46" s="24" t="s">
        <v>20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44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70"/>
      <c r="V46" s="73"/>
      <c r="W46" s="24" t="s">
        <v>20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44">
        <v>0</v>
      </c>
      <c r="AN46" s="44">
        <v>0</v>
      </c>
      <c r="AO46" s="70"/>
      <c r="AP46" s="73"/>
      <c r="AQ46" s="24" t="s">
        <v>20</v>
      </c>
      <c r="AR46" s="44">
        <v>0</v>
      </c>
      <c r="AS46" s="44">
        <v>0</v>
      </c>
      <c r="AT46" s="20">
        <v>0</v>
      </c>
      <c r="AU46" s="44"/>
      <c r="AV46" s="44"/>
      <c r="AW46" s="44"/>
      <c r="AX46" s="20">
        <v>0</v>
      </c>
      <c r="AY46" s="44">
        <v>0</v>
      </c>
      <c r="AZ46" s="44">
        <v>0</v>
      </c>
      <c r="BA46" s="44">
        <v>0</v>
      </c>
      <c r="BB46" s="44">
        <v>0</v>
      </c>
      <c r="BC46" s="44">
        <v>0</v>
      </c>
      <c r="BD46" s="44">
        <v>0</v>
      </c>
      <c r="BE46" s="44">
        <v>0</v>
      </c>
      <c r="BF46" s="44">
        <v>0</v>
      </c>
      <c r="BG46" s="20">
        <v>0</v>
      </c>
      <c r="BH46" s="44">
        <v>0</v>
      </c>
      <c r="BI46" s="70"/>
      <c r="BJ46" s="73"/>
      <c r="BK46" s="24" t="s">
        <v>20</v>
      </c>
      <c r="BL46" s="44">
        <v>0</v>
      </c>
      <c r="BM46" s="44">
        <v>0</v>
      </c>
      <c r="BN46" s="44">
        <v>0</v>
      </c>
      <c r="BO46" s="20">
        <v>0</v>
      </c>
      <c r="BP46" s="20">
        <v>0</v>
      </c>
      <c r="BQ46" s="20">
        <v>0</v>
      </c>
      <c r="BR46" s="44">
        <v>0</v>
      </c>
      <c r="BS46" s="44">
        <v>0</v>
      </c>
      <c r="BT46" s="44">
        <v>0</v>
      </c>
      <c r="BU46" s="44">
        <v>0</v>
      </c>
      <c r="BV46" s="19">
        <f t="shared" si="1"/>
        <v>0</v>
      </c>
    </row>
    <row r="47" spans="1:74" ht="11.25" customHeight="1">
      <c r="A47" s="70"/>
      <c r="B47" s="73"/>
      <c r="C47" s="24" t="s">
        <v>19</v>
      </c>
      <c r="D47" s="20">
        <v>10023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141612</v>
      </c>
      <c r="L47" s="20">
        <v>0</v>
      </c>
      <c r="M47" s="20">
        <v>0</v>
      </c>
      <c r="N47" s="44">
        <v>16532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70"/>
      <c r="V47" s="73"/>
      <c r="W47" s="24" t="s">
        <v>19</v>
      </c>
      <c r="X47" s="20">
        <v>0</v>
      </c>
      <c r="Y47" s="20">
        <v>0</v>
      </c>
      <c r="Z47" s="20">
        <v>0</v>
      </c>
      <c r="AA47" s="20">
        <v>0</v>
      </c>
      <c r="AB47" s="20">
        <v>10000</v>
      </c>
      <c r="AC47" s="20">
        <v>6000</v>
      </c>
      <c r="AD47" s="20">
        <v>50746</v>
      </c>
      <c r="AE47" s="20">
        <v>0</v>
      </c>
      <c r="AF47" s="20">
        <v>0</v>
      </c>
      <c r="AG47" s="20">
        <v>0</v>
      </c>
      <c r="AH47" s="20">
        <v>4681</v>
      </c>
      <c r="AI47" s="20">
        <v>0</v>
      </c>
      <c r="AJ47" s="20">
        <v>5367</v>
      </c>
      <c r="AK47" s="20">
        <v>0</v>
      </c>
      <c r="AL47" s="20">
        <v>0</v>
      </c>
      <c r="AM47" s="44">
        <v>0</v>
      </c>
      <c r="AN47" s="44">
        <v>0</v>
      </c>
      <c r="AO47" s="70"/>
      <c r="AP47" s="73"/>
      <c r="AQ47" s="24" t="s">
        <v>19</v>
      </c>
      <c r="AR47" s="44">
        <v>0</v>
      </c>
      <c r="AS47" s="44">
        <v>0</v>
      </c>
      <c r="AT47" s="20">
        <v>0</v>
      </c>
      <c r="AU47" s="44"/>
      <c r="AV47" s="44"/>
      <c r="AW47" s="44"/>
      <c r="AX47" s="20">
        <v>0</v>
      </c>
      <c r="AY47" s="44">
        <v>0</v>
      </c>
      <c r="AZ47" s="44">
        <v>0</v>
      </c>
      <c r="BA47" s="44">
        <v>0</v>
      </c>
      <c r="BB47" s="44">
        <v>0</v>
      </c>
      <c r="BC47" s="44">
        <v>0</v>
      </c>
      <c r="BD47" s="44">
        <v>0</v>
      </c>
      <c r="BE47" s="44">
        <v>0</v>
      </c>
      <c r="BF47" s="44">
        <v>55103</v>
      </c>
      <c r="BG47" s="20">
        <v>0</v>
      </c>
      <c r="BH47" s="44">
        <v>4316</v>
      </c>
      <c r="BI47" s="70"/>
      <c r="BJ47" s="73"/>
      <c r="BK47" s="24" t="s">
        <v>19</v>
      </c>
      <c r="BL47" s="44">
        <v>0</v>
      </c>
      <c r="BM47" s="44">
        <v>0</v>
      </c>
      <c r="BN47" s="44">
        <v>0</v>
      </c>
      <c r="BO47" s="20">
        <v>0</v>
      </c>
      <c r="BP47" s="20">
        <v>0</v>
      </c>
      <c r="BQ47" s="20">
        <v>0</v>
      </c>
      <c r="BR47" s="44">
        <v>0</v>
      </c>
      <c r="BS47" s="44">
        <v>45750</v>
      </c>
      <c r="BT47" s="44">
        <v>0</v>
      </c>
      <c r="BU47" s="44">
        <v>0</v>
      </c>
      <c r="BV47" s="19">
        <f t="shared" si="1"/>
        <v>350130</v>
      </c>
    </row>
    <row r="48" spans="1:74" ht="11.25" customHeight="1">
      <c r="A48" s="70"/>
      <c r="B48" s="73"/>
      <c r="C48" s="24" t="s">
        <v>123</v>
      </c>
      <c r="D48" s="20">
        <v>39185</v>
      </c>
      <c r="E48" s="20">
        <v>1426</v>
      </c>
      <c r="F48" s="20">
        <v>32905</v>
      </c>
      <c r="G48" s="20">
        <v>8986</v>
      </c>
      <c r="H48" s="20">
        <v>0</v>
      </c>
      <c r="I48" s="20">
        <v>34840</v>
      </c>
      <c r="J48" s="20">
        <v>0</v>
      </c>
      <c r="K48" s="20">
        <v>2150</v>
      </c>
      <c r="L48" s="20">
        <v>12959</v>
      </c>
      <c r="M48" s="20">
        <v>1607</v>
      </c>
      <c r="N48" s="44">
        <v>2259</v>
      </c>
      <c r="O48" s="20">
        <v>14349</v>
      </c>
      <c r="P48" s="20">
        <v>10137</v>
      </c>
      <c r="Q48" s="20">
        <v>0</v>
      </c>
      <c r="R48" s="20">
        <v>8636</v>
      </c>
      <c r="S48" s="20">
        <v>0</v>
      </c>
      <c r="T48" s="20">
        <v>0</v>
      </c>
      <c r="U48" s="70"/>
      <c r="V48" s="73"/>
      <c r="W48" s="24" t="s">
        <v>123</v>
      </c>
      <c r="X48" s="20">
        <v>0</v>
      </c>
      <c r="Y48" s="20">
        <v>0</v>
      </c>
      <c r="Z48" s="20">
        <v>0</v>
      </c>
      <c r="AA48" s="20">
        <v>0</v>
      </c>
      <c r="AB48" s="20">
        <v>87134</v>
      </c>
      <c r="AC48" s="20">
        <v>13201</v>
      </c>
      <c r="AD48" s="20">
        <v>0</v>
      </c>
      <c r="AE48" s="20">
        <v>186</v>
      </c>
      <c r="AF48" s="20">
        <v>0</v>
      </c>
      <c r="AG48" s="20">
        <v>443</v>
      </c>
      <c r="AH48" s="20">
        <v>2527</v>
      </c>
      <c r="AI48" s="20">
        <v>3370</v>
      </c>
      <c r="AJ48" s="20">
        <v>0</v>
      </c>
      <c r="AK48" s="20">
        <v>19730</v>
      </c>
      <c r="AL48" s="20">
        <v>11081</v>
      </c>
      <c r="AM48" s="44">
        <v>6638</v>
      </c>
      <c r="AN48" s="44">
        <v>1050</v>
      </c>
      <c r="AO48" s="70"/>
      <c r="AP48" s="73"/>
      <c r="AQ48" s="24" t="s">
        <v>123</v>
      </c>
      <c r="AR48" s="44">
        <v>6260</v>
      </c>
      <c r="AS48" s="44">
        <v>0</v>
      </c>
      <c r="AT48" s="20">
        <v>34646</v>
      </c>
      <c r="AU48" s="44"/>
      <c r="AV48" s="44"/>
      <c r="AW48" s="44"/>
      <c r="AX48" s="20">
        <v>673255</v>
      </c>
      <c r="AY48" s="44">
        <v>58579</v>
      </c>
      <c r="AZ48" s="44">
        <v>0</v>
      </c>
      <c r="BA48" s="44">
        <v>3293</v>
      </c>
      <c r="BB48" s="44">
        <v>2646</v>
      </c>
      <c r="BC48" s="44">
        <v>1481</v>
      </c>
      <c r="BD48" s="44">
        <v>4579</v>
      </c>
      <c r="BE48" s="44">
        <v>192318</v>
      </c>
      <c r="BF48" s="44">
        <v>172590</v>
      </c>
      <c r="BG48" s="20">
        <v>0</v>
      </c>
      <c r="BH48" s="44">
        <v>21759</v>
      </c>
      <c r="BI48" s="70"/>
      <c r="BJ48" s="73"/>
      <c r="BK48" s="24" t="s">
        <v>123</v>
      </c>
      <c r="BL48" s="44">
        <v>5702</v>
      </c>
      <c r="BM48" s="44">
        <v>0</v>
      </c>
      <c r="BN48" s="44">
        <v>3467</v>
      </c>
      <c r="BO48" s="20">
        <v>930</v>
      </c>
      <c r="BP48" s="20">
        <v>683</v>
      </c>
      <c r="BQ48" s="20">
        <v>13491</v>
      </c>
      <c r="BR48" s="44">
        <v>0</v>
      </c>
      <c r="BS48" s="44">
        <v>0</v>
      </c>
      <c r="BT48" s="44">
        <v>2603</v>
      </c>
      <c r="BU48" s="44">
        <v>0</v>
      </c>
      <c r="BV48" s="19">
        <f t="shared" si="1"/>
        <v>1513081</v>
      </c>
    </row>
    <row r="49" spans="1:74" s="16" customFormat="1" ht="11.25" customHeight="1">
      <c r="A49" s="70"/>
      <c r="B49" s="73"/>
      <c r="C49" s="24" t="s">
        <v>18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88747</v>
      </c>
      <c r="J49" s="20">
        <v>0</v>
      </c>
      <c r="K49" s="20">
        <v>16314</v>
      </c>
      <c r="L49" s="20">
        <v>0</v>
      </c>
      <c r="M49" s="20">
        <v>0</v>
      </c>
      <c r="N49" s="44">
        <v>0</v>
      </c>
      <c r="O49" s="20">
        <v>0</v>
      </c>
      <c r="P49" s="20">
        <v>161656</v>
      </c>
      <c r="Q49" s="20">
        <v>1000</v>
      </c>
      <c r="R49" s="20">
        <v>17000</v>
      </c>
      <c r="S49" s="20">
        <v>24000</v>
      </c>
      <c r="T49" s="20">
        <v>0</v>
      </c>
      <c r="U49" s="70"/>
      <c r="V49" s="73"/>
      <c r="W49" s="24" t="s">
        <v>18</v>
      </c>
      <c r="X49" s="20">
        <v>0</v>
      </c>
      <c r="Y49" s="20">
        <v>0</v>
      </c>
      <c r="Z49" s="20">
        <v>0</v>
      </c>
      <c r="AA49" s="20">
        <v>0</v>
      </c>
      <c r="AB49" s="20">
        <v>18724</v>
      </c>
      <c r="AC49" s="20">
        <v>0</v>
      </c>
      <c r="AD49" s="20">
        <v>322</v>
      </c>
      <c r="AE49" s="20">
        <v>0</v>
      </c>
      <c r="AF49" s="20">
        <v>0</v>
      </c>
      <c r="AG49" s="20">
        <v>8670</v>
      </c>
      <c r="AH49" s="20">
        <v>344</v>
      </c>
      <c r="AI49" s="20">
        <v>0</v>
      </c>
      <c r="AJ49" s="20">
        <v>29025</v>
      </c>
      <c r="AK49" s="20">
        <v>0</v>
      </c>
      <c r="AL49" s="20">
        <v>0</v>
      </c>
      <c r="AM49" s="44">
        <v>23476</v>
      </c>
      <c r="AN49" s="44">
        <v>0</v>
      </c>
      <c r="AO49" s="70"/>
      <c r="AP49" s="73"/>
      <c r="AQ49" s="24" t="s">
        <v>18</v>
      </c>
      <c r="AR49" s="44">
        <v>0</v>
      </c>
      <c r="AS49" s="44">
        <v>0</v>
      </c>
      <c r="AT49" s="20">
        <v>6470</v>
      </c>
      <c r="AU49" s="44"/>
      <c r="AV49" s="44"/>
      <c r="AW49" s="44"/>
      <c r="AX49" s="20">
        <v>0</v>
      </c>
      <c r="AY49" s="44">
        <v>16412</v>
      </c>
      <c r="AZ49" s="44">
        <v>0</v>
      </c>
      <c r="BA49" s="44">
        <v>4905</v>
      </c>
      <c r="BB49" s="44">
        <v>0</v>
      </c>
      <c r="BC49" s="44">
        <v>0</v>
      </c>
      <c r="BD49" s="44">
        <v>0</v>
      </c>
      <c r="BE49" s="44">
        <v>0</v>
      </c>
      <c r="BF49" s="44">
        <v>0</v>
      </c>
      <c r="BG49" s="20">
        <v>0</v>
      </c>
      <c r="BH49" s="44">
        <v>0</v>
      </c>
      <c r="BI49" s="70"/>
      <c r="BJ49" s="73"/>
      <c r="BK49" s="24" t="s">
        <v>18</v>
      </c>
      <c r="BL49" s="44">
        <v>0</v>
      </c>
      <c r="BM49" s="44">
        <v>972</v>
      </c>
      <c r="BN49" s="44">
        <v>0</v>
      </c>
      <c r="BO49" s="20">
        <v>0</v>
      </c>
      <c r="BP49" s="20">
        <v>0</v>
      </c>
      <c r="BQ49" s="20">
        <v>972</v>
      </c>
      <c r="BR49" s="44">
        <v>0</v>
      </c>
      <c r="BS49" s="44">
        <v>907</v>
      </c>
      <c r="BT49" s="44">
        <v>185</v>
      </c>
      <c r="BU49" s="44">
        <v>0</v>
      </c>
      <c r="BV49" s="19">
        <f t="shared" si="1"/>
        <v>420101</v>
      </c>
    </row>
    <row r="50" spans="1:74" ht="11.25" customHeight="1">
      <c r="A50" s="70"/>
      <c r="B50" s="73"/>
      <c r="C50" s="24" t="s">
        <v>124</v>
      </c>
      <c r="D50" s="18">
        <v>62125</v>
      </c>
      <c r="E50" s="18">
        <v>5551</v>
      </c>
      <c r="F50" s="18">
        <v>37405</v>
      </c>
      <c r="G50" s="18">
        <v>8986</v>
      </c>
      <c r="H50" s="18">
        <v>0</v>
      </c>
      <c r="I50" s="18">
        <v>144719</v>
      </c>
      <c r="J50" s="18">
        <v>0</v>
      </c>
      <c r="K50" s="18">
        <v>821113</v>
      </c>
      <c r="L50" s="18">
        <v>49234</v>
      </c>
      <c r="M50" s="18">
        <v>48055</v>
      </c>
      <c r="N50" s="18">
        <v>154091</v>
      </c>
      <c r="O50" s="18">
        <v>128989</v>
      </c>
      <c r="P50" s="18">
        <v>171793</v>
      </c>
      <c r="Q50" s="18">
        <v>72700</v>
      </c>
      <c r="R50" s="18">
        <v>27704</v>
      </c>
      <c r="S50" s="18">
        <v>24000</v>
      </c>
      <c r="T50" s="18">
        <v>0</v>
      </c>
      <c r="U50" s="70"/>
      <c r="V50" s="73"/>
      <c r="W50" s="24" t="s">
        <v>124</v>
      </c>
      <c r="X50" s="18">
        <v>0</v>
      </c>
      <c r="Y50" s="18">
        <v>0</v>
      </c>
      <c r="Z50" s="18">
        <v>0</v>
      </c>
      <c r="AA50" s="18">
        <v>0</v>
      </c>
      <c r="AB50" s="18">
        <v>423960</v>
      </c>
      <c r="AC50" s="18">
        <v>176400</v>
      </c>
      <c r="AD50" s="18">
        <v>268497</v>
      </c>
      <c r="AE50" s="18">
        <v>10186</v>
      </c>
      <c r="AF50" s="18">
        <v>37000</v>
      </c>
      <c r="AG50" s="18">
        <v>9113</v>
      </c>
      <c r="AH50" s="18">
        <v>17552</v>
      </c>
      <c r="AI50" s="18">
        <v>3370</v>
      </c>
      <c r="AJ50" s="18">
        <v>846844</v>
      </c>
      <c r="AK50" s="18">
        <v>38326</v>
      </c>
      <c r="AL50" s="18">
        <v>11081</v>
      </c>
      <c r="AM50" s="18">
        <v>105602</v>
      </c>
      <c r="AN50" s="18">
        <v>11021</v>
      </c>
      <c r="AO50" s="70"/>
      <c r="AP50" s="73"/>
      <c r="AQ50" s="24" t="s">
        <v>124</v>
      </c>
      <c r="AR50" s="18">
        <v>16030</v>
      </c>
      <c r="AS50" s="18">
        <v>47900</v>
      </c>
      <c r="AT50" s="18">
        <v>678349</v>
      </c>
      <c r="AU50" s="18"/>
      <c r="AV50" s="18"/>
      <c r="AW50" s="18"/>
      <c r="AX50" s="18">
        <v>828396</v>
      </c>
      <c r="AY50" s="18">
        <v>74991</v>
      </c>
      <c r="AZ50" s="18">
        <v>564</v>
      </c>
      <c r="BA50" s="18">
        <v>8198</v>
      </c>
      <c r="BB50" s="18">
        <v>2646</v>
      </c>
      <c r="BC50" s="18">
        <v>1481</v>
      </c>
      <c r="BD50" s="18">
        <v>11513</v>
      </c>
      <c r="BE50" s="18">
        <v>1345618</v>
      </c>
      <c r="BF50" s="18">
        <v>2688062</v>
      </c>
      <c r="BG50" s="18">
        <v>92012</v>
      </c>
      <c r="BH50" s="18">
        <v>40808</v>
      </c>
      <c r="BI50" s="70"/>
      <c r="BJ50" s="73"/>
      <c r="BK50" s="24" t="s">
        <v>124</v>
      </c>
      <c r="BL50" s="18">
        <v>5702</v>
      </c>
      <c r="BM50" s="18">
        <v>19167</v>
      </c>
      <c r="BN50" s="18">
        <v>36421</v>
      </c>
      <c r="BO50" s="18">
        <v>930</v>
      </c>
      <c r="BP50" s="18">
        <v>683</v>
      </c>
      <c r="BQ50" s="18">
        <v>166923</v>
      </c>
      <c r="BR50" s="18">
        <v>47217</v>
      </c>
      <c r="BS50" s="18">
        <v>253867</v>
      </c>
      <c r="BT50" s="18">
        <v>26057</v>
      </c>
      <c r="BU50" s="18">
        <v>0</v>
      </c>
      <c r="BV50" s="17">
        <f t="shared" si="1"/>
        <v>10108952</v>
      </c>
    </row>
    <row r="51" spans="1:74" ht="11.25" customHeight="1">
      <c r="A51" s="70"/>
      <c r="B51" s="73"/>
      <c r="C51" s="24" t="s">
        <v>17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44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70"/>
      <c r="V51" s="73"/>
      <c r="W51" s="24" t="s">
        <v>17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44">
        <v>0</v>
      </c>
      <c r="AN51" s="44">
        <v>0</v>
      </c>
      <c r="AO51" s="70"/>
      <c r="AP51" s="73"/>
      <c r="AQ51" s="24" t="s">
        <v>17</v>
      </c>
      <c r="AR51" s="44">
        <v>0</v>
      </c>
      <c r="AS51" s="44">
        <v>0</v>
      </c>
      <c r="AT51" s="20">
        <v>0</v>
      </c>
      <c r="AU51" s="44"/>
      <c r="AV51" s="44"/>
      <c r="AW51" s="44"/>
      <c r="AX51" s="20">
        <v>0</v>
      </c>
      <c r="AY51" s="44">
        <v>0</v>
      </c>
      <c r="AZ51" s="44">
        <v>0</v>
      </c>
      <c r="BA51" s="44">
        <v>0</v>
      </c>
      <c r="BB51" s="44">
        <v>0</v>
      </c>
      <c r="BC51" s="44">
        <v>0</v>
      </c>
      <c r="BD51" s="44">
        <v>0</v>
      </c>
      <c r="BE51" s="44">
        <v>0</v>
      </c>
      <c r="BF51" s="44">
        <v>0</v>
      </c>
      <c r="BG51" s="20">
        <v>0</v>
      </c>
      <c r="BH51" s="44">
        <v>0</v>
      </c>
      <c r="BI51" s="70"/>
      <c r="BJ51" s="73"/>
      <c r="BK51" s="24" t="s">
        <v>17</v>
      </c>
      <c r="BL51" s="44">
        <v>0</v>
      </c>
      <c r="BM51" s="44">
        <v>0</v>
      </c>
      <c r="BN51" s="44">
        <v>0</v>
      </c>
      <c r="BO51" s="20">
        <v>0</v>
      </c>
      <c r="BP51" s="20">
        <v>0</v>
      </c>
      <c r="BQ51" s="20">
        <v>0</v>
      </c>
      <c r="BR51" s="44">
        <v>0</v>
      </c>
      <c r="BS51" s="44">
        <v>0</v>
      </c>
      <c r="BT51" s="44">
        <v>0</v>
      </c>
      <c r="BU51" s="44">
        <v>0</v>
      </c>
      <c r="BV51" s="19">
        <f t="shared" si="1"/>
        <v>0</v>
      </c>
    </row>
    <row r="52" spans="1:74" s="16" customFormat="1" ht="11.25" customHeight="1">
      <c r="A52" s="70"/>
      <c r="B52" s="73"/>
      <c r="C52" s="24" t="s">
        <v>16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44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70"/>
      <c r="V52" s="73"/>
      <c r="W52" s="24" t="s">
        <v>16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44">
        <v>0</v>
      </c>
      <c r="AN52" s="44">
        <v>0</v>
      </c>
      <c r="AO52" s="70"/>
      <c r="AP52" s="73"/>
      <c r="AQ52" s="24" t="s">
        <v>16</v>
      </c>
      <c r="AR52" s="44">
        <v>0</v>
      </c>
      <c r="AS52" s="44">
        <v>0</v>
      </c>
      <c r="AT52" s="20">
        <v>0</v>
      </c>
      <c r="AU52" s="44"/>
      <c r="AV52" s="44"/>
      <c r="AW52" s="44"/>
      <c r="AX52" s="20">
        <v>0</v>
      </c>
      <c r="AY52" s="44">
        <v>0</v>
      </c>
      <c r="AZ52" s="44">
        <v>0</v>
      </c>
      <c r="BA52" s="44">
        <v>0</v>
      </c>
      <c r="BB52" s="44">
        <v>0</v>
      </c>
      <c r="BC52" s="44">
        <v>0</v>
      </c>
      <c r="BD52" s="44">
        <v>0</v>
      </c>
      <c r="BE52" s="44">
        <v>0</v>
      </c>
      <c r="BF52" s="44">
        <v>0</v>
      </c>
      <c r="BG52" s="20">
        <v>0</v>
      </c>
      <c r="BH52" s="44">
        <v>0</v>
      </c>
      <c r="BI52" s="70"/>
      <c r="BJ52" s="73"/>
      <c r="BK52" s="24" t="s">
        <v>16</v>
      </c>
      <c r="BL52" s="44">
        <v>0</v>
      </c>
      <c r="BM52" s="44">
        <v>0</v>
      </c>
      <c r="BN52" s="44">
        <v>0</v>
      </c>
      <c r="BO52" s="20">
        <v>0</v>
      </c>
      <c r="BP52" s="20">
        <v>0</v>
      </c>
      <c r="BQ52" s="20">
        <v>0</v>
      </c>
      <c r="BR52" s="44">
        <v>0</v>
      </c>
      <c r="BS52" s="44">
        <v>0</v>
      </c>
      <c r="BT52" s="44">
        <v>0</v>
      </c>
      <c r="BU52" s="44">
        <v>0</v>
      </c>
      <c r="BV52" s="19">
        <f t="shared" si="1"/>
        <v>0</v>
      </c>
    </row>
    <row r="53" spans="1:74" ht="11.25" customHeight="1">
      <c r="A53" s="70"/>
      <c r="B53" s="73"/>
      <c r="C53" s="24" t="s">
        <v>125</v>
      </c>
      <c r="D53" s="18">
        <v>62125</v>
      </c>
      <c r="E53" s="18">
        <v>5551</v>
      </c>
      <c r="F53" s="18">
        <v>37405</v>
      </c>
      <c r="G53" s="18">
        <v>8986</v>
      </c>
      <c r="H53" s="18">
        <v>0</v>
      </c>
      <c r="I53" s="18">
        <v>144719</v>
      </c>
      <c r="J53" s="18">
        <v>0</v>
      </c>
      <c r="K53" s="18">
        <v>821113</v>
      </c>
      <c r="L53" s="18">
        <v>49234</v>
      </c>
      <c r="M53" s="18">
        <v>48055</v>
      </c>
      <c r="N53" s="18">
        <v>154091</v>
      </c>
      <c r="O53" s="18">
        <v>128989</v>
      </c>
      <c r="P53" s="18">
        <v>171793</v>
      </c>
      <c r="Q53" s="18">
        <v>72700</v>
      </c>
      <c r="R53" s="18">
        <v>27704</v>
      </c>
      <c r="S53" s="18">
        <v>24000</v>
      </c>
      <c r="T53" s="18">
        <v>0</v>
      </c>
      <c r="U53" s="70"/>
      <c r="V53" s="73"/>
      <c r="W53" s="24" t="s">
        <v>125</v>
      </c>
      <c r="X53" s="18">
        <v>0</v>
      </c>
      <c r="Y53" s="18">
        <v>0</v>
      </c>
      <c r="Z53" s="18">
        <v>0</v>
      </c>
      <c r="AA53" s="18">
        <v>0</v>
      </c>
      <c r="AB53" s="18">
        <v>423960</v>
      </c>
      <c r="AC53" s="18">
        <v>176400</v>
      </c>
      <c r="AD53" s="18">
        <v>268497</v>
      </c>
      <c r="AE53" s="18">
        <v>10186</v>
      </c>
      <c r="AF53" s="18">
        <v>37000</v>
      </c>
      <c r="AG53" s="18">
        <v>9113</v>
      </c>
      <c r="AH53" s="18">
        <v>17552</v>
      </c>
      <c r="AI53" s="18">
        <v>3370</v>
      </c>
      <c r="AJ53" s="18">
        <v>846844</v>
      </c>
      <c r="AK53" s="18">
        <v>38326</v>
      </c>
      <c r="AL53" s="18">
        <v>11081</v>
      </c>
      <c r="AM53" s="18">
        <v>105602</v>
      </c>
      <c r="AN53" s="18">
        <v>11021</v>
      </c>
      <c r="AO53" s="70"/>
      <c r="AP53" s="73"/>
      <c r="AQ53" s="24" t="s">
        <v>125</v>
      </c>
      <c r="AR53" s="18">
        <v>16030</v>
      </c>
      <c r="AS53" s="18">
        <v>47900</v>
      </c>
      <c r="AT53" s="18">
        <v>678349</v>
      </c>
      <c r="AU53" s="18"/>
      <c r="AV53" s="18"/>
      <c r="AW53" s="18"/>
      <c r="AX53" s="18">
        <v>828396</v>
      </c>
      <c r="AY53" s="18">
        <v>74991</v>
      </c>
      <c r="AZ53" s="18">
        <v>564</v>
      </c>
      <c r="BA53" s="18">
        <v>8198</v>
      </c>
      <c r="BB53" s="18">
        <v>2646</v>
      </c>
      <c r="BC53" s="18">
        <v>1481</v>
      </c>
      <c r="BD53" s="18">
        <v>11513</v>
      </c>
      <c r="BE53" s="18">
        <v>1345618</v>
      </c>
      <c r="BF53" s="18">
        <v>2688062</v>
      </c>
      <c r="BG53" s="18">
        <v>92012</v>
      </c>
      <c r="BH53" s="18">
        <v>40808</v>
      </c>
      <c r="BI53" s="70"/>
      <c r="BJ53" s="73"/>
      <c r="BK53" s="24" t="s">
        <v>125</v>
      </c>
      <c r="BL53" s="18">
        <v>5702</v>
      </c>
      <c r="BM53" s="18">
        <v>19167</v>
      </c>
      <c r="BN53" s="18">
        <v>36421</v>
      </c>
      <c r="BO53" s="18">
        <v>930</v>
      </c>
      <c r="BP53" s="18">
        <v>683</v>
      </c>
      <c r="BQ53" s="18">
        <v>166923</v>
      </c>
      <c r="BR53" s="18">
        <v>47217</v>
      </c>
      <c r="BS53" s="18">
        <v>253867</v>
      </c>
      <c r="BT53" s="18">
        <v>26057</v>
      </c>
      <c r="BU53" s="18">
        <v>0</v>
      </c>
      <c r="BV53" s="17">
        <f t="shared" si="1"/>
        <v>10108952</v>
      </c>
    </row>
    <row r="54" spans="1:74" ht="11.25" customHeight="1">
      <c r="A54" s="70"/>
      <c r="B54" s="74" t="s">
        <v>126</v>
      </c>
      <c r="C54" s="24" t="s">
        <v>127</v>
      </c>
      <c r="D54" s="26">
        <v>70553</v>
      </c>
      <c r="E54" s="26">
        <v>0</v>
      </c>
      <c r="F54" s="26">
        <v>158376</v>
      </c>
      <c r="G54" s="26">
        <v>773</v>
      </c>
      <c r="H54" s="26">
        <v>15270</v>
      </c>
      <c r="I54" s="26">
        <v>0</v>
      </c>
      <c r="J54" s="26">
        <v>0</v>
      </c>
      <c r="K54" s="26">
        <v>687977</v>
      </c>
      <c r="L54" s="26">
        <v>0</v>
      </c>
      <c r="M54" s="26">
        <v>0</v>
      </c>
      <c r="N54" s="46">
        <v>97652</v>
      </c>
      <c r="O54" s="26">
        <v>18536</v>
      </c>
      <c r="P54" s="26">
        <v>41867</v>
      </c>
      <c r="Q54" s="26">
        <v>0</v>
      </c>
      <c r="R54" s="26">
        <v>65010</v>
      </c>
      <c r="S54" s="26">
        <v>0</v>
      </c>
      <c r="T54" s="26">
        <v>0</v>
      </c>
      <c r="U54" s="70"/>
      <c r="V54" s="74" t="s">
        <v>126</v>
      </c>
      <c r="W54" s="24" t="s">
        <v>127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104516</v>
      </c>
      <c r="AF54" s="26">
        <v>0</v>
      </c>
      <c r="AG54" s="26">
        <v>0</v>
      </c>
      <c r="AH54" s="26">
        <v>0</v>
      </c>
      <c r="AI54" s="26">
        <v>0</v>
      </c>
      <c r="AJ54" s="26">
        <v>848486</v>
      </c>
      <c r="AK54" s="26">
        <v>0</v>
      </c>
      <c r="AL54" s="26">
        <v>0</v>
      </c>
      <c r="AM54" s="46">
        <v>0</v>
      </c>
      <c r="AN54" s="46">
        <v>0</v>
      </c>
      <c r="AO54" s="70"/>
      <c r="AP54" s="74" t="s">
        <v>126</v>
      </c>
      <c r="AQ54" s="24" t="s">
        <v>127</v>
      </c>
      <c r="AR54" s="46">
        <v>11281</v>
      </c>
      <c r="AS54" s="46">
        <v>0</v>
      </c>
      <c r="AT54" s="26">
        <v>278448</v>
      </c>
      <c r="AU54" s="46"/>
      <c r="AV54" s="46"/>
      <c r="AW54" s="46"/>
      <c r="AX54" s="26">
        <v>0</v>
      </c>
      <c r="AY54" s="46">
        <v>153459</v>
      </c>
      <c r="AZ54" s="46">
        <v>9905</v>
      </c>
      <c r="BA54" s="46">
        <v>0</v>
      </c>
      <c r="BB54" s="46">
        <v>0</v>
      </c>
      <c r="BC54" s="46">
        <v>0</v>
      </c>
      <c r="BD54" s="46">
        <v>0</v>
      </c>
      <c r="BE54" s="46">
        <v>0</v>
      </c>
      <c r="BF54" s="46">
        <v>917805</v>
      </c>
      <c r="BG54" s="26">
        <v>113077</v>
      </c>
      <c r="BH54" s="46">
        <v>0</v>
      </c>
      <c r="BI54" s="70"/>
      <c r="BJ54" s="74" t="s">
        <v>126</v>
      </c>
      <c r="BK54" s="24" t="s">
        <v>127</v>
      </c>
      <c r="BL54" s="46">
        <v>0</v>
      </c>
      <c r="BM54" s="46">
        <v>0</v>
      </c>
      <c r="BN54" s="46">
        <v>0</v>
      </c>
      <c r="BO54" s="26">
        <v>0</v>
      </c>
      <c r="BP54" s="26">
        <v>0</v>
      </c>
      <c r="BQ54" s="26">
        <v>326</v>
      </c>
      <c r="BR54" s="46">
        <v>0</v>
      </c>
      <c r="BS54" s="46">
        <v>0</v>
      </c>
      <c r="BT54" s="46">
        <v>0</v>
      </c>
      <c r="BU54" s="46">
        <v>0</v>
      </c>
      <c r="BV54" s="25">
        <f t="shared" si="1"/>
        <v>3593317</v>
      </c>
    </row>
    <row r="55" spans="1:74" ht="11.25" customHeight="1">
      <c r="A55" s="70"/>
      <c r="B55" s="75"/>
      <c r="C55" s="24" t="s">
        <v>128</v>
      </c>
      <c r="D55" s="20">
        <v>52636</v>
      </c>
      <c r="E55" s="20">
        <v>20397</v>
      </c>
      <c r="F55" s="20">
        <v>125560</v>
      </c>
      <c r="G55" s="20">
        <v>14618</v>
      </c>
      <c r="H55" s="20">
        <v>41213</v>
      </c>
      <c r="I55" s="20">
        <v>1451031</v>
      </c>
      <c r="J55" s="20">
        <v>0</v>
      </c>
      <c r="K55" s="20">
        <v>465764</v>
      </c>
      <c r="L55" s="20">
        <v>102911</v>
      </c>
      <c r="M55" s="20">
        <v>9206</v>
      </c>
      <c r="N55" s="44">
        <v>355896</v>
      </c>
      <c r="O55" s="20">
        <v>315990</v>
      </c>
      <c r="P55" s="20">
        <v>798412</v>
      </c>
      <c r="Q55" s="20">
        <v>112768</v>
      </c>
      <c r="R55" s="20">
        <v>94214</v>
      </c>
      <c r="S55" s="20">
        <v>44820</v>
      </c>
      <c r="T55" s="20">
        <v>0</v>
      </c>
      <c r="U55" s="70"/>
      <c r="V55" s="75"/>
      <c r="W55" s="24" t="s">
        <v>128</v>
      </c>
      <c r="X55" s="20">
        <v>0</v>
      </c>
      <c r="Y55" s="20">
        <v>0</v>
      </c>
      <c r="Z55" s="20">
        <v>20000</v>
      </c>
      <c r="AA55" s="20">
        <v>0</v>
      </c>
      <c r="AB55" s="20">
        <v>409696</v>
      </c>
      <c r="AC55" s="20">
        <v>252961</v>
      </c>
      <c r="AD55" s="20">
        <v>343402</v>
      </c>
      <c r="AE55" s="20">
        <v>0</v>
      </c>
      <c r="AF55" s="20">
        <v>39087</v>
      </c>
      <c r="AG55" s="20">
        <v>54450</v>
      </c>
      <c r="AH55" s="20">
        <v>43418</v>
      </c>
      <c r="AI55" s="20">
        <v>12797</v>
      </c>
      <c r="AJ55" s="20">
        <v>421074</v>
      </c>
      <c r="AK55" s="20">
        <v>81981</v>
      </c>
      <c r="AL55" s="20">
        <v>46232</v>
      </c>
      <c r="AM55" s="44">
        <v>76861</v>
      </c>
      <c r="AN55" s="44">
        <v>4914</v>
      </c>
      <c r="AO55" s="70"/>
      <c r="AP55" s="75"/>
      <c r="AQ55" s="24" t="s">
        <v>128</v>
      </c>
      <c r="AR55" s="44">
        <v>15865</v>
      </c>
      <c r="AS55" s="44">
        <v>70276</v>
      </c>
      <c r="AT55" s="20">
        <v>1072530</v>
      </c>
      <c r="AU55" s="44"/>
      <c r="AV55" s="44"/>
      <c r="AW55" s="44"/>
      <c r="AX55" s="20">
        <v>1307521</v>
      </c>
      <c r="AY55" s="44">
        <v>684168</v>
      </c>
      <c r="AZ55" s="44">
        <v>0</v>
      </c>
      <c r="BA55" s="44">
        <v>226298</v>
      </c>
      <c r="BB55" s="44">
        <v>25056</v>
      </c>
      <c r="BC55" s="44">
        <v>17294</v>
      </c>
      <c r="BD55" s="44">
        <v>30170</v>
      </c>
      <c r="BE55" s="44">
        <v>1745484</v>
      </c>
      <c r="BF55" s="44">
        <v>2985731</v>
      </c>
      <c r="BG55" s="20">
        <v>193828</v>
      </c>
      <c r="BH55" s="44">
        <v>53183</v>
      </c>
      <c r="BI55" s="70"/>
      <c r="BJ55" s="75"/>
      <c r="BK55" s="24" t="s">
        <v>128</v>
      </c>
      <c r="BL55" s="44">
        <v>20195</v>
      </c>
      <c r="BM55" s="44">
        <v>11925</v>
      </c>
      <c r="BN55" s="44">
        <v>62904</v>
      </c>
      <c r="BO55" s="20">
        <v>74677</v>
      </c>
      <c r="BP55" s="20">
        <v>6435</v>
      </c>
      <c r="BQ55" s="20">
        <v>220951</v>
      </c>
      <c r="BR55" s="44">
        <v>49532</v>
      </c>
      <c r="BS55" s="44">
        <v>274669</v>
      </c>
      <c r="BT55" s="44">
        <v>24635</v>
      </c>
      <c r="BU55" s="44">
        <v>7483</v>
      </c>
      <c r="BV55" s="19">
        <f t="shared" si="1"/>
        <v>14993119</v>
      </c>
    </row>
    <row r="56" spans="1:74" ht="11.25" customHeight="1">
      <c r="A56" s="70"/>
      <c r="B56" s="75"/>
      <c r="C56" s="24" t="s">
        <v>129</v>
      </c>
      <c r="D56" s="20">
        <v>165639</v>
      </c>
      <c r="E56" s="20">
        <v>13326</v>
      </c>
      <c r="F56" s="20">
        <v>126387</v>
      </c>
      <c r="G56" s="20">
        <v>33042</v>
      </c>
      <c r="H56" s="20">
        <v>68126</v>
      </c>
      <c r="I56" s="20">
        <v>385167</v>
      </c>
      <c r="J56" s="20">
        <v>0</v>
      </c>
      <c r="K56" s="20">
        <v>585653</v>
      </c>
      <c r="L56" s="20">
        <v>290268</v>
      </c>
      <c r="M56" s="20">
        <v>98581</v>
      </c>
      <c r="N56" s="44">
        <v>110452</v>
      </c>
      <c r="O56" s="20">
        <v>153089</v>
      </c>
      <c r="P56" s="20">
        <v>75435</v>
      </c>
      <c r="Q56" s="20">
        <v>61662</v>
      </c>
      <c r="R56" s="20">
        <v>93376</v>
      </c>
      <c r="S56" s="20">
        <v>10633</v>
      </c>
      <c r="T56" s="20">
        <v>0</v>
      </c>
      <c r="U56" s="70"/>
      <c r="V56" s="75"/>
      <c r="W56" s="24" t="s">
        <v>129</v>
      </c>
      <c r="X56" s="20">
        <v>0</v>
      </c>
      <c r="Y56" s="20">
        <v>0</v>
      </c>
      <c r="Z56" s="20">
        <v>0</v>
      </c>
      <c r="AA56" s="20">
        <v>0</v>
      </c>
      <c r="AB56" s="20">
        <v>584913</v>
      </c>
      <c r="AC56" s="20">
        <v>188279</v>
      </c>
      <c r="AD56" s="20">
        <v>106702</v>
      </c>
      <c r="AE56" s="20">
        <v>91562</v>
      </c>
      <c r="AF56" s="20">
        <v>104233</v>
      </c>
      <c r="AG56" s="20">
        <v>18942</v>
      </c>
      <c r="AH56" s="20">
        <v>2727</v>
      </c>
      <c r="AI56" s="20">
        <v>38184</v>
      </c>
      <c r="AJ56" s="20">
        <v>581741</v>
      </c>
      <c r="AK56" s="20">
        <v>126403</v>
      </c>
      <c r="AL56" s="20">
        <v>3499</v>
      </c>
      <c r="AM56" s="44">
        <v>63251</v>
      </c>
      <c r="AN56" s="44">
        <v>18998</v>
      </c>
      <c r="AO56" s="70"/>
      <c r="AP56" s="75"/>
      <c r="AQ56" s="24" t="s">
        <v>129</v>
      </c>
      <c r="AR56" s="44">
        <v>23544</v>
      </c>
      <c r="AS56" s="44">
        <v>80006</v>
      </c>
      <c r="AT56" s="20">
        <v>765661</v>
      </c>
      <c r="AU56" s="44"/>
      <c r="AV56" s="44"/>
      <c r="AW56" s="44"/>
      <c r="AX56" s="20">
        <v>328685</v>
      </c>
      <c r="AY56" s="44">
        <v>563102</v>
      </c>
      <c r="AZ56" s="44">
        <v>31852</v>
      </c>
      <c r="BA56" s="44">
        <v>138140</v>
      </c>
      <c r="BB56" s="44">
        <v>95544</v>
      </c>
      <c r="BC56" s="44">
        <v>78600</v>
      </c>
      <c r="BD56" s="44">
        <v>57916</v>
      </c>
      <c r="BE56" s="44">
        <v>1443352</v>
      </c>
      <c r="BF56" s="44">
        <v>1753688</v>
      </c>
      <c r="BG56" s="20">
        <v>368323</v>
      </c>
      <c r="BH56" s="44">
        <v>18387</v>
      </c>
      <c r="BI56" s="70"/>
      <c r="BJ56" s="75"/>
      <c r="BK56" s="24" t="s">
        <v>129</v>
      </c>
      <c r="BL56" s="44">
        <v>67488</v>
      </c>
      <c r="BM56" s="44">
        <v>27455</v>
      </c>
      <c r="BN56" s="44">
        <v>53240</v>
      </c>
      <c r="BO56" s="20">
        <v>52837</v>
      </c>
      <c r="BP56" s="20">
        <v>37398</v>
      </c>
      <c r="BQ56" s="20">
        <v>267392</v>
      </c>
      <c r="BR56" s="44">
        <v>170739</v>
      </c>
      <c r="BS56" s="44">
        <v>173437</v>
      </c>
      <c r="BT56" s="44">
        <v>12197</v>
      </c>
      <c r="BU56" s="44">
        <v>47856</v>
      </c>
      <c r="BV56" s="19">
        <f t="shared" si="1"/>
        <v>10857109</v>
      </c>
    </row>
    <row r="57" spans="1:74" ht="11.25" customHeight="1">
      <c r="A57" s="70"/>
      <c r="B57" s="75"/>
      <c r="C57" s="24" t="s">
        <v>15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44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70"/>
      <c r="V57" s="75"/>
      <c r="W57" s="24" t="s">
        <v>15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44">
        <v>0</v>
      </c>
      <c r="AN57" s="44">
        <v>0</v>
      </c>
      <c r="AO57" s="70"/>
      <c r="AP57" s="75"/>
      <c r="AQ57" s="24" t="s">
        <v>15</v>
      </c>
      <c r="AR57" s="44">
        <v>0</v>
      </c>
      <c r="AS57" s="44">
        <v>0</v>
      </c>
      <c r="AT57" s="20">
        <v>0</v>
      </c>
      <c r="AU57" s="44"/>
      <c r="AV57" s="44"/>
      <c r="AW57" s="44"/>
      <c r="AX57" s="20">
        <v>0</v>
      </c>
      <c r="AY57" s="44">
        <v>0</v>
      </c>
      <c r="AZ57" s="44">
        <v>0</v>
      </c>
      <c r="BA57" s="44">
        <v>0</v>
      </c>
      <c r="BB57" s="44">
        <v>0</v>
      </c>
      <c r="BC57" s="44">
        <v>0</v>
      </c>
      <c r="BD57" s="44">
        <v>0</v>
      </c>
      <c r="BE57" s="44">
        <v>0</v>
      </c>
      <c r="BF57" s="44">
        <v>0</v>
      </c>
      <c r="BG57" s="20">
        <v>0</v>
      </c>
      <c r="BH57" s="44">
        <v>0</v>
      </c>
      <c r="BI57" s="70"/>
      <c r="BJ57" s="75"/>
      <c r="BK57" s="24" t="s">
        <v>15</v>
      </c>
      <c r="BL57" s="44">
        <v>0</v>
      </c>
      <c r="BM57" s="44">
        <v>0</v>
      </c>
      <c r="BN57" s="44">
        <v>0</v>
      </c>
      <c r="BO57" s="20">
        <v>0</v>
      </c>
      <c r="BP57" s="20">
        <v>0</v>
      </c>
      <c r="BQ57" s="20">
        <v>0</v>
      </c>
      <c r="BR57" s="44">
        <v>0</v>
      </c>
      <c r="BS57" s="44">
        <v>0</v>
      </c>
      <c r="BT57" s="44">
        <v>0</v>
      </c>
      <c r="BU57" s="44">
        <v>0</v>
      </c>
      <c r="BV57" s="19">
        <f t="shared" si="1"/>
        <v>0</v>
      </c>
    </row>
    <row r="58" spans="1:74" s="16" customFormat="1" ht="11.25" customHeight="1">
      <c r="A58" s="70"/>
      <c r="B58" s="75"/>
      <c r="C58" s="24" t="s">
        <v>130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500000</v>
      </c>
      <c r="J58" s="20">
        <v>0</v>
      </c>
      <c r="K58" s="20">
        <v>0</v>
      </c>
      <c r="L58" s="20">
        <v>0</v>
      </c>
      <c r="M58" s="20">
        <v>0</v>
      </c>
      <c r="N58" s="44">
        <v>0</v>
      </c>
      <c r="O58" s="20">
        <v>0</v>
      </c>
      <c r="P58" s="20">
        <v>0</v>
      </c>
      <c r="Q58" s="20">
        <v>0</v>
      </c>
      <c r="R58" s="20">
        <v>100000</v>
      </c>
      <c r="S58" s="20">
        <v>1396</v>
      </c>
      <c r="T58" s="20">
        <v>0</v>
      </c>
      <c r="U58" s="70"/>
      <c r="V58" s="75"/>
      <c r="W58" s="24" t="s">
        <v>130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214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44">
        <v>142</v>
      </c>
      <c r="AN58" s="44">
        <v>130</v>
      </c>
      <c r="AO58" s="70"/>
      <c r="AP58" s="75"/>
      <c r="AQ58" s="24" t="s">
        <v>130</v>
      </c>
      <c r="AR58" s="44">
        <v>179</v>
      </c>
      <c r="AS58" s="44">
        <v>0</v>
      </c>
      <c r="AT58" s="20">
        <v>0</v>
      </c>
      <c r="AU58" s="44"/>
      <c r="AV58" s="44"/>
      <c r="AW58" s="44"/>
      <c r="AX58" s="20">
        <v>0</v>
      </c>
      <c r="AY58" s="44">
        <v>0</v>
      </c>
      <c r="AZ58" s="44">
        <v>0</v>
      </c>
      <c r="BA58" s="44">
        <v>0</v>
      </c>
      <c r="BB58" s="44">
        <v>0</v>
      </c>
      <c r="BC58" s="44">
        <v>0</v>
      </c>
      <c r="BD58" s="44">
        <v>0</v>
      </c>
      <c r="BE58" s="44">
        <v>3847</v>
      </c>
      <c r="BF58" s="44">
        <v>56200</v>
      </c>
      <c r="BG58" s="20">
        <v>0</v>
      </c>
      <c r="BH58" s="44">
        <v>0</v>
      </c>
      <c r="BI58" s="70"/>
      <c r="BJ58" s="75"/>
      <c r="BK58" s="24" t="s">
        <v>130</v>
      </c>
      <c r="BL58" s="44">
        <v>0</v>
      </c>
      <c r="BM58" s="44">
        <v>0</v>
      </c>
      <c r="BN58" s="44">
        <v>0</v>
      </c>
      <c r="BO58" s="20">
        <v>0</v>
      </c>
      <c r="BP58" s="20">
        <v>0</v>
      </c>
      <c r="BQ58" s="20">
        <v>0</v>
      </c>
      <c r="BR58" s="44">
        <v>0</v>
      </c>
      <c r="BS58" s="44">
        <v>1948</v>
      </c>
      <c r="BT58" s="44">
        <v>0</v>
      </c>
      <c r="BU58" s="44">
        <v>0</v>
      </c>
      <c r="BV58" s="19">
        <f t="shared" si="1"/>
        <v>664056</v>
      </c>
    </row>
    <row r="59" spans="1:74" s="16" customFormat="1" ht="11.25" customHeight="1">
      <c r="A59" s="70"/>
      <c r="B59" s="76"/>
      <c r="C59" s="24" t="s">
        <v>131</v>
      </c>
      <c r="D59" s="18">
        <v>288828</v>
      </c>
      <c r="E59" s="18">
        <v>33723</v>
      </c>
      <c r="F59" s="18">
        <v>410323</v>
      </c>
      <c r="G59" s="18">
        <v>48433</v>
      </c>
      <c r="H59" s="18">
        <v>124609</v>
      </c>
      <c r="I59" s="18">
        <v>2336198</v>
      </c>
      <c r="J59" s="18">
        <v>0</v>
      </c>
      <c r="K59" s="18">
        <v>1739394</v>
      </c>
      <c r="L59" s="18">
        <v>393179</v>
      </c>
      <c r="M59" s="18">
        <v>107787</v>
      </c>
      <c r="N59" s="18">
        <v>564000</v>
      </c>
      <c r="O59" s="18">
        <v>487615</v>
      </c>
      <c r="P59" s="18">
        <v>915714</v>
      </c>
      <c r="Q59" s="18">
        <v>174430</v>
      </c>
      <c r="R59" s="18">
        <v>352600</v>
      </c>
      <c r="S59" s="18">
        <v>56849</v>
      </c>
      <c r="T59" s="18">
        <v>0</v>
      </c>
      <c r="U59" s="70"/>
      <c r="V59" s="76"/>
      <c r="W59" s="24" t="s">
        <v>131</v>
      </c>
      <c r="X59" s="18">
        <v>0</v>
      </c>
      <c r="Y59" s="18">
        <v>0</v>
      </c>
      <c r="Z59" s="18">
        <v>20000</v>
      </c>
      <c r="AA59" s="18">
        <v>0</v>
      </c>
      <c r="AB59" s="18">
        <v>994609</v>
      </c>
      <c r="AC59" s="18">
        <v>441240</v>
      </c>
      <c r="AD59" s="18">
        <v>450104</v>
      </c>
      <c r="AE59" s="18">
        <v>196078</v>
      </c>
      <c r="AF59" s="18">
        <v>143534</v>
      </c>
      <c r="AG59" s="18">
        <v>73392</v>
      </c>
      <c r="AH59" s="18">
        <v>46145</v>
      </c>
      <c r="AI59" s="18">
        <v>50981</v>
      </c>
      <c r="AJ59" s="18">
        <v>1851301</v>
      </c>
      <c r="AK59" s="18">
        <v>208384</v>
      </c>
      <c r="AL59" s="18">
        <v>49731</v>
      </c>
      <c r="AM59" s="18">
        <v>140254</v>
      </c>
      <c r="AN59" s="18">
        <v>24042</v>
      </c>
      <c r="AO59" s="70"/>
      <c r="AP59" s="76"/>
      <c r="AQ59" s="24" t="s">
        <v>131</v>
      </c>
      <c r="AR59" s="18">
        <v>50869</v>
      </c>
      <c r="AS59" s="18">
        <v>150282</v>
      </c>
      <c r="AT59" s="18">
        <v>2116639</v>
      </c>
      <c r="AU59" s="18"/>
      <c r="AV59" s="18"/>
      <c r="AW59" s="18"/>
      <c r="AX59" s="18">
        <v>1636206</v>
      </c>
      <c r="AY59" s="18">
        <v>1400729</v>
      </c>
      <c r="AZ59" s="18">
        <v>41757</v>
      </c>
      <c r="BA59" s="18">
        <v>364438</v>
      </c>
      <c r="BB59" s="18">
        <v>120600</v>
      </c>
      <c r="BC59" s="18">
        <v>95894</v>
      </c>
      <c r="BD59" s="18">
        <v>88086</v>
      </c>
      <c r="BE59" s="18">
        <v>3192683</v>
      </c>
      <c r="BF59" s="18">
        <v>5713424</v>
      </c>
      <c r="BG59" s="18">
        <v>675228</v>
      </c>
      <c r="BH59" s="18">
        <v>71570</v>
      </c>
      <c r="BI59" s="70"/>
      <c r="BJ59" s="76"/>
      <c r="BK59" s="24" t="s">
        <v>131</v>
      </c>
      <c r="BL59" s="18">
        <v>87683</v>
      </c>
      <c r="BM59" s="18">
        <v>39380</v>
      </c>
      <c r="BN59" s="18">
        <v>116144</v>
      </c>
      <c r="BO59" s="18">
        <v>127514</v>
      </c>
      <c r="BP59" s="18">
        <v>43833</v>
      </c>
      <c r="BQ59" s="18">
        <v>488669</v>
      </c>
      <c r="BR59" s="18">
        <v>220271</v>
      </c>
      <c r="BS59" s="18">
        <v>450054</v>
      </c>
      <c r="BT59" s="18">
        <v>36832</v>
      </c>
      <c r="BU59" s="18">
        <v>55339</v>
      </c>
      <c r="BV59" s="17">
        <f t="shared" si="1"/>
        <v>30107601</v>
      </c>
    </row>
    <row r="60" spans="1:74" s="16" customFormat="1" ht="11.25" customHeight="1">
      <c r="A60" s="71"/>
      <c r="B60" s="77" t="s">
        <v>132</v>
      </c>
      <c r="C60" s="78"/>
      <c r="D60" s="13">
        <v>226703</v>
      </c>
      <c r="E60" s="13">
        <v>28172</v>
      </c>
      <c r="F60" s="13">
        <v>372918</v>
      </c>
      <c r="G60" s="13">
        <v>39447</v>
      </c>
      <c r="H60" s="13">
        <v>124609</v>
      </c>
      <c r="I60" s="13">
        <v>2191479</v>
      </c>
      <c r="J60" s="13">
        <v>0</v>
      </c>
      <c r="K60" s="13">
        <v>918281</v>
      </c>
      <c r="L60" s="13">
        <v>343945</v>
      </c>
      <c r="M60" s="13">
        <v>59732</v>
      </c>
      <c r="N60" s="13">
        <v>409909</v>
      </c>
      <c r="O60" s="13">
        <v>358626</v>
      </c>
      <c r="P60" s="13">
        <v>743921</v>
      </c>
      <c r="Q60" s="13">
        <v>101730</v>
      </c>
      <c r="R60" s="13">
        <v>324896</v>
      </c>
      <c r="S60" s="13">
        <v>32849</v>
      </c>
      <c r="T60" s="13">
        <v>0</v>
      </c>
      <c r="U60" s="71"/>
      <c r="V60" s="77" t="s">
        <v>132</v>
      </c>
      <c r="W60" s="78"/>
      <c r="X60" s="13">
        <v>0</v>
      </c>
      <c r="Y60" s="13">
        <v>0</v>
      </c>
      <c r="Z60" s="13">
        <v>20000</v>
      </c>
      <c r="AA60" s="13">
        <v>0</v>
      </c>
      <c r="AB60" s="13">
        <v>570649</v>
      </c>
      <c r="AC60" s="13">
        <v>264840</v>
      </c>
      <c r="AD60" s="13">
        <v>181607</v>
      </c>
      <c r="AE60" s="13">
        <v>185892</v>
      </c>
      <c r="AF60" s="13">
        <v>106534</v>
      </c>
      <c r="AG60" s="13">
        <v>64279</v>
      </c>
      <c r="AH60" s="13">
        <v>28593</v>
      </c>
      <c r="AI60" s="13">
        <v>47611</v>
      </c>
      <c r="AJ60" s="13">
        <v>1004457</v>
      </c>
      <c r="AK60" s="13">
        <v>170058</v>
      </c>
      <c r="AL60" s="13">
        <v>38650</v>
      </c>
      <c r="AM60" s="13">
        <v>34652</v>
      </c>
      <c r="AN60" s="13">
        <v>13021</v>
      </c>
      <c r="AO60" s="71"/>
      <c r="AP60" s="77" t="s">
        <v>132</v>
      </c>
      <c r="AQ60" s="78"/>
      <c r="AR60" s="13">
        <v>34839</v>
      </c>
      <c r="AS60" s="13">
        <v>102382</v>
      </c>
      <c r="AT60" s="13">
        <v>1438290</v>
      </c>
      <c r="AU60" s="13"/>
      <c r="AV60" s="13"/>
      <c r="AW60" s="13"/>
      <c r="AX60" s="13">
        <v>807810</v>
      </c>
      <c r="AY60" s="13">
        <v>1325738</v>
      </c>
      <c r="AZ60" s="13">
        <v>41193</v>
      </c>
      <c r="BA60" s="13">
        <v>356240</v>
      </c>
      <c r="BB60" s="13">
        <v>117954</v>
      </c>
      <c r="BC60" s="13">
        <v>94413</v>
      </c>
      <c r="BD60" s="13">
        <v>76573</v>
      </c>
      <c r="BE60" s="13">
        <v>1847065</v>
      </c>
      <c r="BF60" s="13">
        <v>3025362</v>
      </c>
      <c r="BG60" s="13">
        <v>583216</v>
      </c>
      <c r="BH60" s="13">
        <v>30762</v>
      </c>
      <c r="BI60" s="71"/>
      <c r="BJ60" s="77" t="s">
        <v>132</v>
      </c>
      <c r="BK60" s="78"/>
      <c r="BL60" s="13">
        <v>81981</v>
      </c>
      <c r="BM60" s="13">
        <v>20213</v>
      </c>
      <c r="BN60" s="13">
        <v>79723</v>
      </c>
      <c r="BO60" s="13">
        <v>126584</v>
      </c>
      <c r="BP60" s="13">
        <v>43150</v>
      </c>
      <c r="BQ60" s="13">
        <v>321746</v>
      </c>
      <c r="BR60" s="13">
        <v>173054</v>
      </c>
      <c r="BS60" s="13">
        <v>196187</v>
      </c>
      <c r="BT60" s="13">
        <v>10775</v>
      </c>
      <c r="BU60" s="13">
        <v>55339</v>
      </c>
      <c r="BV60" s="23">
        <f t="shared" si="1"/>
        <v>19998649</v>
      </c>
    </row>
    <row r="61" spans="1:74" ht="11.25" customHeight="1">
      <c r="A61" s="67" t="s">
        <v>14</v>
      </c>
      <c r="B61" s="68" t="s">
        <v>13</v>
      </c>
      <c r="C61" s="68"/>
      <c r="D61" s="10">
        <v>125020</v>
      </c>
      <c r="E61" s="10">
        <v>16541</v>
      </c>
      <c r="F61" s="10">
        <v>76223</v>
      </c>
      <c r="G61" s="10">
        <v>27615</v>
      </c>
      <c r="H61" s="10">
        <v>19303</v>
      </c>
      <c r="I61" s="10">
        <v>269015</v>
      </c>
      <c r="J61" s="10">
        <v>0</v>
      </c>
      <c r="K61" s="10">
        <v>340555</v>
      </c>
      <c r="L61" s="10">
        <v>34200</v>
      </c>
      <c r="M61" s="10">
        <v>7329</v>
      </c>
      <c r="N61" s="10">
        <v>86457</v>
      </c>
      <c r="O61" s="10">
        <v>124669</v>
      </c>
      <c r="P61" s="10">
        <v>144523</v>
      </c>
      <c r="Q61" s="10">
        <v>22515</v>
      </c>
      <c r="R61" s="10">
        <v>40373</v>
      </c>
      <c r="S61" s="10">
        <v>27182</v>
      </c>
      <c r="T61" s="10">
        <v>1224</v>
      </c>
      <c r="U61" s="67" t="s">
        <v>14</v>
      </c>
      <c r="V61" s="68" t="s">
        <v>13</v>
      </c>
      <c r="W61" s="68"/>
      <c r="X61" s="10">
        <v>19849</v>
      </c>
      <c r="Y61" s="10">
        <v>543476</v>
      </c>
      <c r="Z61" s="10">
        <v>20000</v>
      </c>
      <c r="AA61" s="10">
        <v>500</v>
      </c>
      <c r="AB61" s="10">
        <v>168445</v>
      </c>
      <c r="AC61" s="10">
        <v>53307</v>
      </c>
      <c r="AD61" s="10">
        <v>40281</v>
      </c>
      <c r="AE61" s="10">
        <v>34638</v>
      </c>
      <c r="AF61" s="10">
        <v>20140</v>
      </c>
      <c r="AG61" s="10">
        <v>22492</v>
      </c>
      <c r="AH61" s="10">
        <v>15304</v>
      </c>
      <c r="AI61" s="10">
        <v>14870</v>
      </c>
      <c r="AJ61" s="10">
        <v>177987</v>
      </c>
      <c r="AK61" s="10">
        <v>21338</v>
      </c>
      <c r="AL61" s="10">
        <v>25744</v>
      </c>
      <c r="AM61" s="10">
        <v>13685</v>
      </c>
      <c r="AN61" s="10">
        <v>7456</v>
      </c>
      <c r="AO61" s="67" t="s">
        <v>14</v>
      </c>
      <c r="AP61" s="68" t="s">
        <v>13</v>
      </c>
      <c r="AQ61" s="68"/>
      <c r="AR61" s="10">
        <v>13306</v>
      </c>
      <c r="AS61" s="10">
        <v>4784</v>
      </c>
      <c r="AT61" s="10">
        <v>366198</v>
      </c>
      <c r="AU61" s="10"/>
      <c r="AV61" s="10"/>
      <c r="AW61" s="10"/>
      <c r="AX61" s="10">
        <v>88294</v>
      </c>
      <c r="AY61" s="10">
        <v>125198</v>
      </c>
      <c r="AZ61" s="10">
        <v>13536</v>
      </c>
      <c r="BA61" s="10">
        <v>54574</v>
      </c>
      <c r="BB61" s="10">
        <v>26455</v>
      </c>
      <c r="BC61" s="10">
        <v>15654</v>
      </c>
      <c r="BD61" s="10">
        <v>45876</v>
      </c>
      <c r="BE61" s="10">
        <v>279163</v>
      </c>
      <c r="BF61" s="10">
        <v>630925</v>
      </c>
      <c r="BG61" s="10">
        <v>144964</v>
      </c>
      <c r="BH61" s="10">
        <v>10278</v>
      </c>
      <c r="BI61" s="67" t="s">
        <v>14</v>
      </c>
      <c r="BJ61" s="68" t="s">
        <v>13</v>
      </c>
      <c r="BK61" s="68"/>
      <c r="BL61" s="10">
        <v>13696</v>
      </c>
      <c r="BM61" s="10">
        <v>17964</v>
      </c>
      <c r="BN61" s="10">
        <v>27364</v>
      </c>
      <c r="BO61" s="10">
        <v>16483</v>
      </c>
      <c r="BP61" s="10">
        <v>13896</v>
      </c>
      <c r="BQ61" s="10">
        <v>41953</v>
      </c>
      <c r="BR61" s="10">
        <v>53138</v>
      </c>
      <c r="BS61" s="10">
        <v>18584</v>
      </c>
      <c r="BT61" s="10">
        <v>12991</v>
      </c>
      <c r="BU61" s="10">
        <v>10429</v>
      </c>
      <c r="BV61" s="22">
        <f t="shared" si="1"/>
        <v>4607959</v>
      </c>
    </row>
    <row r="62" spans="1:74" ht="11.25" customHeight="1">
      <c r="A62" s="67"/>
      <c r="B62" s="61" t="s">
        <v>12</v>
      </c>
      <c r="C62" s="61"/>
      <c r="D62" s="20">
        <v>103629</v>
      </c>
      <c r="E62" s="20">
        <v>12565</v>
      </c>
      <c r="F62" s="20">
        <v>59548</v>
      </c>
      <c r="G62" s="20">
        <v>21076</v>
      </c>
      <c r="H62" s="20">
        <v>15426</v>
      </c>
      <c r="I62" s="20">
        <v>236115</v>
      </c>
      <c r="J62" s="20">
        <v>0</v>
      </c>
      <c r="K62" s="20">
        <v>248553</v>
      </c>
      <c r="L62" s="20">
        <v>26192</v>
      </c>
      <c r="M62" s="20">
        <v>5267</v>
      </c>
      <c r="N62" s="44">
        <v>71923</v>
      </c>
      <c r="O62" s="20">
        <v>99343</v>
      </c>
      <c r="P62" s="20">
        <v>80349</v>
      </c>
      <c r="Q62" s="20">
        <v>18402</v>
      </c>
      <c r="R62" s="20">
        <v>33512</v>
      </c>
      <c r="S62" s="20">
        <v>21110</v>
      </c>
      <c r="T62" s="20">
        <v>1224</v>
      </c>
      <c r="U62" s="67"/>
      <c r="V62" s="61" t="s">
        <v>12</v>
      </c>
      <c r="W62" s="61"/>
      <c r="X62" s="20">
        <v>17265</v>
      </c>
      <c r="Y62" s="20">
        <v>420319</v>
      </c>
      <c r="Z62" s="20">
        <v>20000</v>
      </c>
      <c r="AA62" s="20">
        <v>500</v>
      </c>
      <c r="AB62" s="20">
        <v>86923</v>
      </c>
      <c r="AC62" s="20">
        <v>37323</v>
      </c>
      <c r="AD62" s="20">
        <v>36621</v>
      </c>
      <c r="AE62" s="20">
        <v>14456</v>
      </c>
      <c r="AF62" s="20">
        <v>16754</v>
      </c>
      <c r="AG62" s="20">
        <v>18875</v>
      </c>
      <c r="AH62" s="20">
        <v>12780</v>
      </c>
      <c r="AI62" s="20">
        <v>12889</v>
      </c>
      <c r="AJ62" s="20">
        <v>149365</v>
      </c>
      <c r="AK62" s="20">
        <v>18172</v>
      </c>
      <c r="AL62" s="20">
        <v>19522</v>
      </c>
      <c r="AM62" s="44">
        <v>6890</v>
      </c>
      <c r="AN62" s="44">
        <v>7456</v>
      </c>
      <c r="AO62" s="67"/>
      <c r="AP62" s="61" t="s">
        <v>12</v>
      </c>
      <c r="AQ62" s="61"/>
      <c r="AR62" s="44">
        <v>11095</v>
      </c>
      <c r="AS62" s="44">
        <v>4784</v>
      </c>
      <c r="AT62" s="20">
        <v>303830</v>
      </c>
      <c r="AU62" s="44"/>
      <c r="AV62" s="44"/>
      <c r="AW62" s="44"/>
      <c r="AX62" s="20">
        <v>60154</v>
      </c>
      <c r="AY62" s="44">
        <v>103290</v>
      </c>
      <c r="AZ62" s="44">
        <v>11238</v>
      </c>
      <c r="BA62" s="44">
        <v>43312</v>
      </c>
      <c r="BB62" s="44">
        <v>22783</v>
      </c>
      <c r="BC62" s="44">
        <v>11805</v>
      </c>
      <c r="BD62" s="44">
        <v>39237</v>
      </c>
      <c r="BE62" s="44">
        <v>190253</v>
      </c>
      <c r="BF62" s="44">
        <v>524258</v>
      </c>
      <c r="BG62" s="20">
        <v>85079</v>
      </c>
      <c r="BH62" s="44">
        <v>6284</v>
      </c>
      <c r="BI62" s="67"/>
      <c r="BJ62" s="61" t="s">
        <v>12</v>
      </c>
      <c r="BK62" s="61"/>
      <c r="BL62" s="44">
        <v>11160</v>
      </c>
      <c r="BM62" s="44">
        <v>14148</v>
      </c>
      <c r="BN62" s="44">
        <v>22721</v>
      </c>
      <c r="BO62" s="20">
        <v>13843</v>
      </c>
      <c r="BP62" s="20">
        <v>13896</v>
      </c>
      <c r="BQ62" s="20">
        <v>35016</v>
      </c>
      <c r="BR62" s="44">
        <v>44023</v>
      </c>
      <c r="BS62" s="44">
        <v>15370</v>
      </c>
      <c r="BT62" s="44">
        <v>12991</v>
      </c>
      <c r="BU62" s="44">
        <v>8638</v>
      </c>
      <c r="BV62" s="19">
        <f t="shared" si="1"/>
        <v>3559552</v>
      </c>
    </row>
    <row r="63" spans="1:74" ht="11.25" customHeight="1">
      <c r="A63" s="67"/>
      <c r="B63" s="61" t="s">
        <v>11</v>
      </c>
      <c r="C63" s="61"/>
      <c r="D63" s="20">
        <v>21391</v>
      </c>
      <c r="E63" s="20">
        <v>3976</v>
      </c>
      <c r="F63" s="20">
        <v>16675</v>
      </c>
      <c r="G63" s="20">
        <v>6539</v>
      </c>
      <c r="H63" s="20">
        <v>3877</v>
      </c>
      <c r="I63" s="20">
        <v>32900</v>
      </c>
      <c r="J63" s="20">
        <v>0</v>
      </c>
      <c r="K63" s="20">
        <v>92002</v>
      </c>
      <c r="L63" s="20">
        <v>8008</v>
      </c>
      <c r="M63" s="20">
        <v>2062</v>
      </c>
      <c r="N63" s="44">
        <v>14534</v>
      </c>
      <c r="O63" s="20">
        <v>25326</v>
      </c>
      <c r="P63" s="20">
        <v>64174</v>
      </c>
      <c r="Q63" s="20">
        <v>4113</v>
      </c>
      <c r="R63" s="20">
        <v>6861</v>
      </c>
      <c r="S63" s="20">
        <v>6072</v>
      </c>
      <c r="T63" s="20">
        <v>0</v>
      </c>
      <c r="U63" s="67"/>
      <c r="V63" s="61" t="s">
        <v>11</v>
      </c>
      <c r="W63" s="61"/>
      <c r="X63" s="20">
        <v>2584</v>
      </c>
      <c r="Y63" s="20">
        <v>123157</v>
      </c>
      <c r="Z63" s="20">
        <v>0</v>
      </c>
      <c r="AA63" s="20">
        <v>0</v>
      </c>
      <c r="AB63" s="20">
        <v>81522</v>
      </c>
      <c r="AC63" s="20">
        <v>15984</v>
      </c>
      <c r="AD63" s="20">
        <v>3660</v>
      </c>
      <c r="AE63" s="20">
        <v>20182</v>
      </c>
      <c r="AF63" s="20">
        <v>3386</v>
      </c>
      <c r="AG63" s="20">
        <v>3617</v>
      </c>
      <c r="AH63" s="20">
        <v>2524</v>
      </c>
      <c r="AI63" s="20">
        <v>1981</v>
      </c>
      <c r="AJ63" s="20">
        <v>28622</v>
      </c>
      <c r="AK63" s="20">
        <v>3166</v>
      </c>
      <c r="AL63" s="20">
        <v>6222</v>
      </c>
      <c r="AM63" s="44">
        <v>6795</v>
      </c>
      <c r="AN63" s="44">
        <v>0</v>
      </c>
      <c r="AO63" s="67"/>
      <c r="AP63" s="61" t="s">
        <v>11</v>
      </c>
      <c r="AQ63" s="61"/>
      <c r="AR63" s="44">
        <v>2211</v>
      </c>
      <c r="AS63" s="44">
        <v>0</v>
      </c>
      <c r="AT63" s="20">
        <v>62368</v>
      </c>
      <c r="AU63" s="44"/>
      <c r="AV63" s="44"/>
      <c r="AW63" s="44"/>
      <c r="AX63" s="20">
        <v>28140</v>
      </c>
      <c r="AY63" s="44">
        <v>21908</v>
      </c>
      <c r="AZ63" s="44">
        <v>2298</v>
      </c>
      <c r="BA63" s="44">
        <v>11262</v>
      </c>
      <c r="BB63" s="44">
        <v>3672</v>
      </c>
      <c r="BC63" s="44">
        <v>3849</v>
      </c>
      <c r="BD63" s="44">
        <v>6639</v>
      </c>
      <c r="BE63" s="44">
        <v>88910</v>
      </c>
      <c r="BF63" s="44">
        <v>106667</v>
      </c>
      <c r="BG63" s="20">
        <v>59885</v>
      </c>
      <c r="BH63" s="44">
        <v>3994</v>
      </c>
      <c r="BI63" s="67"/>
      <c r="BJ63" s="61" t="s">
        <v>11</v>
      </c>
      <c r="BK63" s="61"/>
      <c r="BL63" s="44">
        <v>2536</v>
      </c>
      <c r="BM63" s="44">
        <v>3816</v>
      </c>
      <c r="BN63" s="44">
        <v>4643</v>
      </c>
      <c r="BO63" s="20">
        <v>2640</v>
      </c>
      <c r="BP63" s="20">
        <v>0</v>
      </c>
      <c r="BQ63" s="20">
        <v>6937</v>
      </c>
      <c r="BR63" s="44">
        <v>9115</v>
      </c>
      <c r="BS63" s="44">
        <v>3214</v>
      </c>
      <c r="BT63" s="44">
        <v>0</v>
      </c>
      <c r="BU63" s="44">
        <v>1791</v>
      </c>
      <c r="BV63" s="19">
        <f t="shared" si="1"/>
        <v>1048407</v>
      </c>
    </row>
    <row r="64" spans="1:74" ht="11.25" customHeight="1">
      <c r="A64" s="67"/>
      <c r="B64" s="61" t="s">
        <v>133</v>
      </c>
      <c r="C64" s="61"/>
      <c r="D64" s="20">
        <v>37706</v>
      </c>
      <c r="E64" s="20">
        <v>736</v>
      </c>
      <c r="F64" s="20">
        <v>24455</v>
      </c>
      <c r="G64" s="20">
        <v>4069</v>
      </c>
      <c r="H64" s="20">
        <v>2453</v>
      </c>
      <c r="I64" s="20">
        <v>47136</v>
      </c>
      <c r="J64" s="20">
        <v>10296</v>
      </c>
      <c r="K64" s="20">
        <v>89015</v>
      </c>
      <c r="L64" s="20">
        <v>31429</v>
      </c>
      <c r="M64" s="20">
        <v>9359</v>
      </c>
      <c r="N64" s="44">
        <v>81293</v>
      </c>
      <c r="O64" s="20">
        <v>45138</v>
      </c>
      <c r="P64" s="20">
        <v>51736</v>
      </c>
      <c r="Q64" s="20">
        <v>3118</v>
      </c>
      <c r="R64" s="20">
        <v>23378</v>
      </c>
      <c r="S64" s="20">
        <v>9380</v>
      </c>
      <c r="T64" s="20">
        <v>11176</v>
      </c>
      <c r="U64" s="67"/>
      <c r="V64" s="61" t="s">
        <v>133</v>
      </c>
      <c r="W64" s="61"/>
      <c r="X64" s="20">
        <v>17934</v>
      </c>
      <c r="Y64" s="20">
        <v>9443</v>
      </c>
      <c r="Z64" s="20">
        <v>5000</v>
      </c>
      <c r="AA64" s="20">
        <v>3349</v>
      </c>
      <c r="AB64" s="20">
        <v>43403</v>
      </c>
      <c r="AC64" s="20">
        <v>6684</v>
      </c>
      <c r="AD64" s="20">
        <v>20089</v>
      </c>
      <c r="AE64" s="20">
        <v>11527</v>
      </c>
      <c r="AF64" s="20">
        <v>272</v>
      </c>
      <c r="AG64" s="20">
        <v>2561</v>
      </c>
      <c r="AH64" s="20">
        <v>10860</v>
      </c>
      <c r="AI64" s="20">
        <v>4094</v>
      </c>
      <c r="AJ64" s="20">
        <v>70670</v>
      </c>
      <c r="AK64" s="20">
        <v>10621</v>
      </c>
      <c r="AL64" s="20">
        <v>143</v>
      </c>
      <c r="AM64" s="44">
        <v>8201</v>
      </c>
      <c r="AN64" s="44">
        <v>13116</v>
      </c>
      <c r="AO64" s="67"/>
      <c r="AP64" s="61" t="s">
        <v>133</v>
      </c>
      <c r="AQ64" s="61"/>
      <c r="AR64" s="44">
        <v>52</v>
      </c>
      <c r="AS64" s="44">
        <v>4037</v>
      </c>
      <c r="AT64" s="20">
        <v>85603</v>
      </c>
      <c r="AU64" s="44"/>
      <c r="AV64" s="44"/>
      <c r="AW64" s="44"/>
      <c r="AX64" s="20">
        <v>32968</v>
      </c>
      <c r="AY64" s="44">
        <v>150013</v>
      </c>
      <c r="AZ64" s="44">
        <v>2486</v>
      </c>
      <c r="BA64" s="44">
        <v>1897</v>
      </c>
      <c r="BB64" s="44">
        <v>9305</v>
      </c>
      <c r="BC64" s="44">
        <v>8626</v>
      </c>
      <c r="BD64" s="44">
        <v>19268</v>
      </c>
      <c r="BE64" s="44">
        <v>158583</v>
      </c>
      <c r="BF64" s="44">
        <v>274568</v>
      </c>
      <c r="BG64" s="20">
        <v>41739</v>
      </c>
      <c r="BH64" s="44">
        <v>3433</v>
      </c>
      <c r="BI64" s="67"/>
      <c r="BJ64" s="61" t="s">
        <v>133</v>
      </c>
      <c r="BK64" s="61"/>
      <c r="BL64" s="44">
        <v>22507</v>
      </c>
      <c r="BM64" s="44">
        <v>9543</v>
      </c>
      <c r="BN64" s="44">
        <v>7792</v>
      </c>
      <c r="BO64" s="20">
        <v>6558</v>
      </c>
      <c r="BP64" s="20">
        <v>3840</v>
      </c>
      <c r="BQ64" s="20">
        <v>52810</v>
      </c>
      <c r="BR64" s="44">
        <v>33398</v>
      </c>
      <c r="BS64" s="44">
        <v>4202</v>
      </c>
      <c r="BT64" s="44">
        <v>2410</v>
      </c>
      <c r="BU64" s="44">
        <v>1237</v>
      </c>
      <c r="BV64" s="19">
        <f t="shared" si="1"/>
        <v>1656715</v>
      </c>
    </row>
    <row r="65" spans="1:74" ht="11.25" customHeight="1">
      <c r="A65" s="67"/>
      <c r="B65" s="61" t="s">
        <v>10</v>
      </c>
      <c r="C65" s="61"/>
      <c r="D65" s="20">
        <v>54810</v>
      </c>
      <c r="E65" s="20">
        <v>3279</v>
      </c>
      <c r="F65" s="20">
        <v>13911</v>
      </c>
      <c r="G65" s="20">
        <v>8756</v>
      </c>
      <c r="H65" s="20">
        <v>9992</v>
      </c>
      <c r="I65" s="20">
        <v>141331</v>
      </c>
      <c r="J65" s="20">
        <v>1500</v>
      </c>
      <c r="K65" s="20">
        <v>175530</v>
      </c>
      <c r="L65" s="20">
        <v>42220</v>
      </c>
      <c r="M65" s="20">
        <v>5936</v>
      </c>
      <c r="N65" s="44">
        <v>25816</v>
      </c>
      <c r="O65" s="20">
        <v>40805</v>
      </c>
      <c r="P65" s="20">
        <v>24919</v>
      </c>
      <c r="Q65" s="20">
        <v>7933</v>
      </c>
      <c r="R65" s="20">
        <v>15011</v>
      </c>
      <c r="S65" s="20">
        <v>12408</v>
      </c>
      <c r="T65" s="20">
        <v>1135</v>
      </c>
      <c r="U65" s="67"/>
      <c r="V65" s="61" t="s">
        <v>10</v>
      </c>
      <c r="W65" s="61"/>
      <c r="X65" s="20">
        <v>31497</v>
      </c>
      <c r="Y65" s="20">
        <v>23541</v>
      </c>
      <c r="Z65" s="20">
        <v>0</v>
      </c>
      <c r="AA65" s="20">
        <v>20038</v>
      </c>
      <c r="AB65" s="20">
        <v>67145</v>
      </c>
      <c r="AC65" s="20">
        <v>62101</v>
      </c>
      <c r="AD65" s="20">
        <v>13459</v>
      </c>
      <c r="AE65" s="20">
        <v>7602</v>
      </c>
      <c r="AF65" s="20">
        <v>8003</v>
      </c>
      <c r="AG65" s="20">
        <v>9418</v>
      </c>
      <c r="AH65" s="20">
        <v>7313</v>
      </c>
      <c r="AI65" s="20">
        <v>7177</v>
      </c>
      <c r="AJ65" s="20">
        <v>17826</v>
      </c>
      <c r="AK65" s="20">
        <v>4794</v>
      </c>
      <c r="AL65" s="20">
        <v>1806</v>
      </c>
      <c r="AM65" s="44">
        <v>2868</v>
      </c>
      <c r="AN65" s="44">
        <v>7432</v>
      </c>
      <c r="AO65" s="67"/>
      <c r="AP65" s="61" t="s">
        <v>10</v>
      </c>
      <c r="AQ65" s="61"/>
      <c r="AR65" s="44">
        <v>8964</v>
      </c>
      <c r="AS65" s="44">
        <v>19432</v>
      </c>
      <c r="AT65" s="20">
        <v>182312</v>
      </c>
      <c r="AU65" s="44"/>
      <c r="AV65" s="44"/>
      <c r="AW65" s="44"/>
      <c r="AX65" s="20">
        <v>120170</v>
      </c>
      <c r="AY65" s="44">
        <v>61955</v>
      </c>
      <c r="AZ65" s="44">
        <v>19325</v>
      </c>
      <c r="BA65" s="44">
        <v>13605</v>
      </c>
      <c r="BB65" s="44">
        <v>6226</v>
      </c>
      <c r="BC65" s="44">
        <v>194</v>
      </c>
      <c r="BD65" s="44">
        <v>11421</v>
      </c>
      <c r="BE65" s="44">
        <v>302334</v>
      </c>
      <c r="BF65" s="44">
        <v>169858</v>
      </c>
      <c r="BG65" s="20">
        <v>41095</v>
      </c>
      <c r="BH65" s="44">
        <v>10851</v>
      </c>
      <c r="BI65" s="67"/>
      <c r="BJ65" s="61" t="s">
        <v>10</v>
      </c>
      <c r="BK65" s="61"/>
      <c r="BL65" s="44">
        <v>9944</v>
      </c>
      <c r="BM65" s="44">
        <v>4473</v>
      </c>
      <c r="BN65" s="44">
        <v>20500</v>
      </c>
      <c r="BO65" s="20">
        <v>11225</v>
      </c>
      <c r="BP65" s="20">
        <v>6620</v>
      </c>
      <c r="BQ65" s="20">
        <v>44457</v>
      </c>
      <c r="BR65" s="44">
        <v>22417</v>
      </c>
      <c r="BS65" s="44">
        <v>18662</v>
      </c>
      <c r="BT65" s="44">
        <v>3449</v>
      </c>
      <c r="BU65" s="44">
        <v>5768</v>
      </c>
      <c r="BV65" s="19">
        <f t="shared" si="1"/>
        <v>1992569</v>
      </c>
    </row>
    <row r="66" spans="1:74" ht="11.25" customHeight="1">
      <c r="A66" s="67"/>
      <c r="B66" s="61" t="s">
        <v>9</v>
      </c>
      <c r="C66" s="61"/>
      <c r="D66" s="20">
        <v>1261</v>
      </c>
      <c r="E66" s="20">
        <v>175</v>
      </c>
      <c r="F66" s="20">
        <v>1002</v>
      </c>
      <c r="G66" s="20">
        <v>225</v>
      </c>
      <c r="H66" s="20">
        <v>301</v>
      </c>
      <c r="I66" s="20">
        <v>2206</v>
      </c>
      <c r="J66" s="20">
        <v>80</v>
      </c>
      <c r="K66" s="20">
        <v>9825</v>
      </c>
      <c r="L66" s="20">
        <v>636</v>
      </c>
      <c r="M66" s="20">
        <v>409</v>
      </c>
      <c r="N66" s="44">
        <v>4217</v>
      </c>
      <c r="O66" s="20">
        <v>38</v>
      </c>
      <c r="P66" s="20">
        <v>2318</v>
      </c>
      <c r="Q66" s="20">
        <v>7177</v>
      </c>
      <c r="R66" s="20">
        <v>851</v>
      </c>
      <c r="S66" s="20">
        <v>226</v>
      </c>
      <c r="T66" s="20">
        <v>119</v>
      </c>
      <c r="U66" s="67"/>
      <c r="V66" s="61" t="s">
        <v>9</v>
      </c>
      <c r="W66" s="61"/>
      <c r="X66" s="20">
        <v>262</v>
      </c>
      <c r="Y66" s="20">
        <v>1588</v>
      </c>
      <c r="Z66" s="20">
        <v>350</v>
      </c>
      <c r="AA66" s="20">
        <v>4211</v>
      </c>
      <c r="AB66" s="20">
        <v>1684</v>
      </c>
      <c r="AC66" s="20">
        <v>939</v>
      </c>
      <c r="AD66" s="20">
        <v>1151</v>
      </c>
      <c r="AE66" s="20">
        <v>749</v>
      </c>
      <c r="AF66" s="20">
        <v>2213</v>
      </c>
      <c r="AG66" s="20">
        <v>481</v>
      </c>
      <c r="AH66" s="20">
        <v>1993</v>
      </c>
      <c r="AI66" s="20">
        <v>145</v>
      </c>
      <c r="AJ66" s="20">
        <v>0</v>
      </c>
      <c r="AK66" s="20">
        <v>3782</v>
      </c>
      <c r="AL66" s="20">
        <v>2016</v>
      </c>
      <c r="AM66" s="44">
        <v>1891</v>
      </c>
      <c r="AN66" s="44">
        <v>838</v>
      </c>
      <c r="AO66" s="67"/>
      <c r="AP66" s="61" t="s">
        <v>9</v>
      </c>
      <c r="AQ66" s="61"/>
      <c r="AR66" s="44">
        <v>265</v>
      </c>
      <c r="AS66" s="44">
        <v>342</v>
      </c>
      <c r="AT66" s="20">
        <v>11732</v>
      </c>
      <c r="AU66" s="44"/>
      <c r="AV66" s="44"/>
      <c r="AW66" s="44"/>
      <c r="AX66" s="20">
        <v>3755</v>
      </c>
      <c r="AY66" s="44">
        <v>2190</v>
      </c>
      <c r="AZ66" s="44">
        <v>245</v>
      </c>
      <c r="BA66" s="44">
        <v>1040</v>
      </c>
      <c r="BB66" s="44">
        <v>159</v>
      </c>
      <c r="BC66" s="44">
        <v>109</v>
      </c>
      <c r="BD66" s="44">
        <v>920</v>
      </c>
      <c r="BE66" s="44">
        <v>42171</v>
      </c>
      <c r="BF66" s="44">
        <v>37243</v>
      </c>
      <c r="BG66" s="20">
        <v>3449</v>
      </c>
      <c r="BH66" s="44">
        <v>1053</v>
      </c>
      <c r="BI66" s="67"/>
      <c r="BJ66" s="61" t="s">
        <v>9</v>
      </c>
      <c r="BK66" s="61"/>
      <c r="BL66" s="44">
        <v>156</v>
      </c>
      <c r="BM66" s="44">
        <v>572</v>
      </c>
      <c r="BN66" s="44">
        <v>309</v>
      </c>
      <c r="BO66" s="20">
        <v>1490</v>
      </c>
      <c r="BP66" s="20">
        <v>1629</v>
      </c>
      <c r="BQ66" s="20">
        <v>5151</v>
      </c>
      <c r="BR66" s="44">
        <v>469</v>
      </c>
      <c r="BS66" s="44">
        <v>1286</v>
      </c>
      <c r="BT66" s="44">
        <v>182</v>
      </c>
      <c r="BU66" s="44">
        <v>133</v>
      </c>
      <c r="BV66" s="19">
        <f t="shared" si="1"/>
        <v>171409</v>
      </c>
    </row>
    <row r="67" spans="1:74" ht="11.25" customHeight="1">
      <c r="A67" s="67"/>
      <c r="B67" s="61" t="s">
        <v>134</v>
      </c>
      <c r="C67" s="61"/>
      <c r="D67" s="20">
        <v>54069</v>
      </c>
      <c r="E67" s="20">
        <v>3467</v>
      </c>
      <c r="F67" s="20">
        <v>35565</v>
      </c>
      <c r="G67" s="20">
        <v>7152</v>
      </c>
      <c r="H67" s="20">
        <v>17707</v>
      </c>
      <c r="I67" s="20">
        <v>101743</v>
      </c>
      <c r="J67" s="20">
        <v>0</v>
      </c>
      <c r="K67" s="20">
        <v>165641</v>
      </c>
      <c r="L67" s="20">
        <v>72455</v>
      </c>
      <c r="M67" s="20">
        <v>28552</v>
      </c>
      <c r="N67" s="44">
        <v>39067</v>
      </c>
      <c r="O67" s="20">
        <v>32285</v>
      </c>
      <c r="P67" s="20">
        <v>12867</v>
      </c>
      <c r="Q67" s="20">
        <v>24014</v>
      </c>
      <c r="R67" s="20">
        <v>23216</v>
      </c>
      <c r="S67" s="20">
        <v>2000</v>
      </c>
      <c r="T67" s="20">
        <v>0</v>
      </c>
      <c r="U67" s="67"/>
      <c r="V67" s="61" t="s">
        <v>134</v>
      </c>
      <c r="W67" s="61"/>
      <c r="X67" s="20">
        <v>0</v>
      </c>
      <c r="Y67" s="20">
        <v>0</v>
      </c>
      <c r="Z67" s="20">
        <v>0</v>
      </c>
      <c r="AA67" s="20">
        <v>0</v>
      </c>
      <c r="AB67" s="20">
        <v>132219</v>
      </c>
      <c r="AC67" s="20">
        <v>39663</v>
      </c>
      <c r="AD67" s="20">
        <v>29661</v>
      </c>
      <c r="AE67" s="20">
        <v>33967</v>
      </c>
      <c r="AF67" s="20">
        <v>32975</v>
      </c>
      <c r="AG67" s="20">
        <v>4820</v>
      </c>
      <c r="AH67" s="20">
        <v>802</v>
      </c>
      <c r="AI67" s="20">
        <v>8094</v>
      </c>
      <c r="AJ67" s="20">
        <v>154165</v>
      </c>
      <c r="AK67" s="20">
        <v>21409</v>
      </c>
      <c r="AL67" s="20">
        <v>316</v>
      </c>
      <c r="AM67" s="44">
        <v>16688</v>
      </c>
      <c r="AN67" s="44">
        <v>6641</v>
      </c>
      <c r="AO67" s="67"/>
      <c r="AP67" s="61" t="s">
        <v>134</v>
      </c>
      <c r="AQ67" s="61"/>
      <c r="AR67" s="44">
        <v>7983</v>
      </c>
      <c r="AS67" s="44">
        <v>23316</v>
      </c>
      <c r="AT67" s="20">
        <v>191216</v>
      </c>
      <c r="AU67" s="44"/>
      <c r="AV67" s="44"/>
      <c r="AW67" s="44"/>
      <c r="AX67" s="20">
        <v>109685</v>
      </c>
      <c r="AY67" s="44">
        <v>159270</v>
      </c>
      <c r="AZ67" s="44">
        <v>9848</v>
      </c>
      <c r="BA67" s="44">
        <v>39777</v>
      </c>
      <c r="BB67" s="44">
        <v>15080</v>
      </c>
      <c r="BC67" s="44">
        <v>20755</v>
      </c>
      <c r="BD67" s="44">
        <v>14566</v>
      </c>
      <c r="BE67" s="44">
        <v>375723</v>
      </c>
      <c r="BF67" s="44">
        <v>544633</v>
      </c>
      <c r="BG67" s="20">
        <v>76234</v>
      </c>
      <c r="BH67" s="44">
        <v>10200</v>
      </c>
      <c r="BI67" s="67"/>
      <c r="BJ67" s="61" t="s">
        <v>134</v>
      </c>
      <c r="BK67" s="61"/>
      <c r="BL67" s="44">
        <v>15466</v>
      </c>
      <c r="BM67" s="44">
        <v>7592</v>
      </c>
      <c r="BN67" s="44">
        <v>11805</v>
      </c>
      <c r="BO67" s="20">
        <v>15218</v>
      </c>
      <c r="BP67" s="20">
        <v>10570</v>
      </c>
      <c r="BQ67" s="20">
        <v>59679</v>
      </c>
      <c r="BR67" s="44">
        <v>43596</v>
      </c>
      <c r="BS67" s="44">
        <v>39648</v>
      </c>
      <c r="BT67" s="44">
        <v>3186</v>
      </c>
      <c r="BU67" s="44">
        <v>10329</v>
      </c>
      <c r="BV67" s="19">
        <f t="shared" si="1"/>
        <v>2916595</v>
      </c>
    </row>
    <row r="68" spans="1:74" ht="11.25" customHeight="1">
      <c r="A68" s="67"/>
      <c r="B68" s="61" t="s">
        <v>8</v>
      </c>
      <c r="C68" s="61"/>
      <c r="D68" s="20">
        <v>276627</v>
      </c>
      <c r="E68" s="20">
        <v>52271</v>
      </c>
      <c r="F68" s="20">
        <v>203377</v>
      </c>
      <c r="G68" s="20">
        <v>64866</v>
      </c>
      <c r="H68" s="20">
        <v>162368</v>
      </c>
      <c r="I68" s="20">
        <v>1093345</v>
      </c>
      <c r="J68" s="20">
        <v>0</v>
      </c>
      <c r="K68" s="20">
        <v>1071401</v>
      </c>
      <c r="L68" s="20">
        <v>288399</v>
      </c>
      <c r="M68" s="20">
        <v>185301</v>
      </c>
      <c r="N68" s="44">
        <v>329360</v>
      </c>
      <c r="O68" s="20">
        <v>299697</v>
      </c>
      <c r="P68" s="20">
        <v>446603</v>
      </c>
      <c r="Q68" s="20">
        <v>124213</v>
      </c>
      <c r="R68" s="20">
        <v>335705</v>
      </c>
      <c r="S68" s="20">
        <v>75299</v>
      </c>
      <c r="T68" s="20">
        <v>3236</v>
      </c>
      <c r="U68" s="67"/>
      <c r="V68" s="61" t="s">
        <v>8</v>
      </c>
      <c r="W68" s="61"/>
      <c r="X68" s="20">
        <v>1604</v>
      </c>
      <c r="Y68" s="20">
        <v>8259</v>
      </c>
      <c r="Z68" s="20">
        <v>0</v>
      </c>
      <c r="AA68" s="20">
        <v>5000</v>
      </c>
      <c r="AB68" s="20">
        <v>713802</v>
      </c>
      <c r="AC68" s="20">
        <v>282135</v>
      </c>
      <c r="AD68" s="20">
        <v>181359</v>
      </c>
      <c r="AE68" s="20">
        <v>213596</v>
      </c>
      <c r="AF68" s="20">
        <v>109667</v>
      </c>
      <c r="AG68" s="20">
        <v>77445</v>
      </c>
      <c r="AH68" s="20">
        <v>51407</v>
      </c>
      <c r="AI68" s="20">
        <v>44864</v>
      </c>
      <c r="AJ68" s="20">
        <v>833628</v>
      </c>
      <c r="AK68" s="20">
        <v>146572</v>
      </c>
      <c r="AL68" s="20">
        <v>59301</v>
      </c>
      <c r="AM68" s="44">
        <v>138829</v>
      </c>
      <c r="AN68" s="44">
        <v>99435</v>
      </c>
      <c r="AO68" s="67"/>
      <c r="AP68" s="61" t="s">
        <v>8</v>
      </c>
      <c r="AQ68" s="61"/>
      <c r="AR68" s="44">
        <v>66548</v>
      </c>
      <c r="AS68" s="44">
        <v>103173</v>
      </c>
      <c r="AT68" s="20">
        <v>1891535</v>
      </c>
      <c r="AU68" s="44"/>
      <c r="AV68" s="44"/>
      <c r="AW68" s="44"/>
      <c r="AX68" s="20">
        <v>657485</v>
      </c>
      <c r="AY68" s="44">
        <v>1027082</v>
      </c>
      <c r="AZ68" s="44">
        <v>71279</v>
      </c>
      <c r="BA68" s="44">
        <v>241459</v>
      </c>
      <c r="BB68" s="44">
        <v>79579</v>
      </c>
      <c r="BC68" s="44">
        <v>82094</v>
      </c>
      <c r="BD68" s="44">
        <v>112330</v>
      </c>
      <c r="BE68" s="44">
        <v>1638404</v>
      </c>
      <c r="BF68" s="44">
        <v>2822926</v>
      </c>
      <c r="BG68" s="20">
        <v>482377</v>
      </c>
      <c r="BH68" s="44">
        <v>65567</v>
      </c>
      <c r="BI68" s="67"/>
      <c r="BJ68" s="61" t="s">
        <v>8</v>
      </c>
      <c r="BK68" s="61"/>
      <c r="BL68" s="44">
        <v>56115</v>
      </c>
      <c r="BM68" s="44">
        <v>57417</v>
      </c>
      <c r="BN68" s="44">
        <v>82242</v>
      </c>
      <c r="BO68" s="20">
        <v>101375</v>
      </c>
      <c r="BP68" s="20">
        <v>66358</v>
      </c>
      <c r="BQ68" s="20">
        <v>439356</v>
      </c>
      <c r="BR68" s="44">
        <v>331796</v>
      </c>
      <c r="BS68" s="44">
        <v>127451</v>
      </c>
      <c r="BT68" s="44">
        <v>35176</v>
      </c>
      <c r="BU68" s="44">
        <v>35463</v>
      </c>
      <c r="BV68" s="19">
        <f t="shared" si="1"/>
        <v>18653558</v>
      </c>
    </row>
    <row r="69" spans="1:74" ht="11.25" customHeight="1">
      <c r="A69" s="67"/>
      <c r="B69" s="61" t="s">
        <v>7</v>
      </c>
      <c r="C69" s="61"/>
      <c r="D69" s="20">
        <v>122385</v>
      </c>
      <c r="E69" s="20">
        <v>0</v>
      </c>
      <c r="F69" s="20">
        <v>49350</v>
      </c>
      <c r="G69" s="20">
        <v>21615</v>
      </c>
      <c r="H69" s="20">
        <v>0</v>
      </c>
      <c r="I69" s="20">
        <v>135189</v>
      </c>
      <c r="J69" s="20">
        <v>0</v>
      </c>
      <c r="K69" s="20">
        <v>0</v>
      </c>
      <c r="L69" s="20">
        <v>11163</v>
      </c>
      <c r="M69" s="20">
        <v>0</v>
      </c>
      <c r="N69" s="44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67"/>
      <c r="V69" s="61" t="s">
        <v>7</v>
      </c>
      <c r="W69" s="61"/>
      <c r="X69" s="20">
        <v>0</v>
      </c>
      <c r="Y69" s="20">
        <v>0</v>
      </c>
      <c r="Z69" s="20">
        <v>0</v>
      </c>
      <c r="AA69" s="20">
        <v>1000</v>
      </c>
      <c r="AB69" s="20">
        <v>376012</v>
      </c>
      <c r="AC69" s="20">
        <v>137131</v>
      </c>
      <c r="AD69" s="20">
        <v>5086</v>
      </c>
      <c r="AE69" s="20">
        <v>128532</v>
      </c>
      <c r="AF69" s="20">
        <v>0</v>
      </c>
      <c r="AG69" s="20">
        <v>75200</v>
      </c>
      <c r="AH69" s="20">
        <v>249</v>
      </c>
      <c r="AI69" s="20">
        <v>24867</v>
      </c>
      <c r="AJ69" s="20">
        <v>0</v>
      </c>
      <c r="AK69" s="20">
        <v>0</v>
      </c>
      <c r="AL69" s="20">
        <v>0</v>
      </c>
      <c r="AM69" s="44">
        <v>0</v>
      </c>
      <c r="AN69" s="44">
        <v>0</v>
      </c>
      <c r="AO69" s="67"/>
      <c r="AP69" s="61" t="s">
        <v>7</v>
      </c>
      <c r="AQ69" s="61"/>
      <c r="AR69" s="44">
        <v>0</v>
      </c>
      <c r="AS69" s="44">
        <v>0</v>
      </c>
      <c r="AT69" s="20">
        <v>1015965</v>
      </c>
      <c r="AU69" s="44"/>
      <c r="AV69" s="44"/>
      <c r="AW69" s="44"/>
      <c r="AX69" s="20">
        <v>268009</v>
      </c>
      <c r="AY69" s="44">
        <v>0</v>
      </c>
      <c r="AZ69" s="44">
        <v>24230</v>
      </c>
      <c r="BA69" s="44">
        <v>0</v>
      </c>
      <c r="BB69" s="44">
        <v>0</v>
      </c>
      <c r="BC69" s="44">
        <v>0</v>
      </c>
      <c r="BD69" s="44">
        <v>0</v>
      </c>
      <c r="BE69" s="44">
        <v>555</v>
      </c>
      <c r="BF69" s="44">
        <v>0</v>
      </c>
      <c r="BG69" s="20">
        <v>0</v>
      </c>
      <c r="BH69" s="44">
        <v>9876</v>
      </c>
      <c r="BI69" s="67"/>
      <c r="BJ69" s="61" t="s">
        <v>7</v>
      </c>
      <c r="BK69" s="61"/>
      <c r="BL69" s="44">
        <v>0</v>
      </c>
      <c r="BM69" s="44">
        <v>0</v>
      </c>
      <c r="BN69" s="44">
        <v>0</v>
      </c>
      <c r="BO69" s="20">
        <v>0</v>
      </c>
      <c r="BP69" s="20">
        <v>0</v>
      </c>
      <c r="BQ69" s="20">
        <v>0</v>
      </c>
      <c r="BR69" s="44">
        <v>0</v>
      </c>
      <c r="BS69" s="44">
        <v>0</v>
      </c>
      <c r="BT69" s="44">
        <v>0</v>
      </c>
      <c r="BU69" s="44">
        <v>0</v>
      </c>
      <c r="BV69" s="19">
        <f t="shared" si="1"/>
        <v>2406414</v>
      </c>
    </row>
    <row r="70" spans="1:74" ht="11.25" customHeight="1">
      <c r="A70" s="67"/>
      <c r="B70" s="21" t="s">
        <v>6</v>
      </c>
      <c r="C70" s="21"/>
      <c r="D70" s="20">
        <v>25918</v>
      </c>
      <c r="E70" s="20">
        <v>0</v>
      </c>
      <c r="F70" s="20">
        <v>0</v>
      </c>
      <c r="G70" s="20">
        <v>6413</v>
      </c>
      <c r="H70" s="20">
        <v>8570</v>
      </c>
      <c r="I70" s="20">
        <v>207267</v>
      </c>
      <c r="J70" s="20">
        <v>1200</v>
      </c>
      <c r="K70" s="20">
        <v>237434</v>
      </c>
      <c r="L70" s="20">
        <v>50193</v>
      </c>
      <c r="M70" s="20">
        <v>18581</v>
      </c>
      <c r="N70" s="44">
        <v>50318</v>
      </c>
      <c r="O70" s="20">
        <v>101868</v>
      </c>
      <c r="P70" s="20">
        <v>0</v>
      </c>
      <c r="Q70" s="20">
        <v>0</v>
      </c>
      <c r="R70" s="20">
        <v>39555</v>
      </c>
      <c r="S70" s="20">
        <v>16047</v>
      </c>
      <c r="T70" s="20">
        <v>0</v>
      </c>
      <c r="U70" s="67"/>
      <c r="V70" s="56" t="s">
        <v>6</v>
      </c>
      <c r="W70" s="56"/>
      <c r="X70" s="20">
        <v>0</v>
      </c>
      <c r="Y70" s="20">
        <v>0</v>
      </c>
      <c r="Z70" s="20">
        <v>0</v>
      </c>
      <c r="AA70" s="20">
        <v>939</v>
      </c>
      <c r="AB70" s="20">
        <v>60575</v>
      </c>
      <c r="AC70" s="20">
        <v>38284</v>
      </c>
      <c r="AD70" s="20">
        <v>19500</v>
      </c>
      <c r="AE70" s="20">
        <v>11195</v>
      </c>
      <c r="AF70" s="20">
        <v>0</v>
      </c>
      <c r="AG70" s="20">
        <v>12945</v>
      </c>
      <c r="AH70" s="20">
        <v>3025</v>
      </c>
      <c r="AI70" s="20">
        <v>5908</v>
      </c>
      <c r="AJ70" s="20">
        <v>0</v>
      </c>
      <c r="AK70" s="20">
        <v>0</v>
      </c>
      <c r="AL70" s="20">
        <v>0</v>
      </c>
      <c r="AM70" s="44">
        <v>20244</v>
      </c>
      <c r="AN70" s="44">
        <v>6247</v>
      </c>
      <c r="AO70" s="67"/>
      <c r="AP70" s="56" t="s">
        <v>6</v>
      </c>
      <c r="AQ70" s="56"/>
      <c r="AR70" s="44">
        <v>6653</v>
      </c>
      <c r="AS70" s="44">
        <v>9649</v>
      </c>
      <c r="AT70" s="20">
        <v>0</v>
      </c>
      <c r="AU70" s="44"/>
      <c r="AV70" s="44"/>
      <c r="AW70" s="44"/>
      <c r="AX70" s="20">
        <v>157179</v>
      </c>
      <c r="AY70" s="44">
        <v>140327</v>
      </c>
      <c r="AZ70" s="44">
        <v>0</v>
      </c>
      <c r="BA70" s="44">
        <v>0</v>
      </c>
      <c r="BB70" s="44">
        <v>9664</v>
      </c>
      <c r="BC70" s="44">
        <v>0</v>
      </c>
      <c r="BD70" s="44">
        <v>32259</v>
      </c>
      <c r="BE70" s="44">
        <v>313189</v>
      </c>
      <c r="BF70" s="44">
        <v>0</v>
      </c>
      <c r="BG70" s="20">
        <v>0</v>
      </c>
      <c r="BH70" s="44">
        <v>36155</v>
      </c>
      <c r="BI70" s="67"/>
      <c r="BJ70" s="56" t="s">
        <v>6</v>
      </c>
      <c r="BK70" s="56"/>
      <c r="BL70" s="44">
        <v>0</v>
      </c>
      <c r="BM70" s="44">
        <v>0</v>
      </c>
      <c r="BN70" s="44">
        <v>14792</v>
      </c>
      <c r="BO70" s="20">
        <v>7122</v>
      </c>
      <c r="BP70" s="20">
        <v>8083</v>
      </c>
      <c r="BQ70" s="20">
        <v>112636</v>
      </c>
      <c r="BR70" s="44">
        <v>25176</v>
      </c>
      <c r="BS70" s="44">
        <v>0</v>
      </c>
      <c r="BT70" s="44">
        <v>4682</v>
      </c>
      <c r="BU70" s="44">
        <v>3479</v>
      </c>
      <c r="BV70" s="19">
        <f t="shared" ref="BV70:BV77" si="2">SUM(D70:BU70)</f>
        <v>1823271</v>
      </c>
    </row>
    <row r="71" spans="1:74" s="16" customFormat="1" ht="11.25" customHeight="1">
      <c r="A71" s="67"/>
      <c r="B71" s="61" t="s">
        <v>136</v>
      </c>
      <c r="C71" s="61"/>
      <c r="D71" s="20">
        <v>81149</v>
      </c>
      <c r="E71" s="20">
        <v>14011</v>
      </c>
      <c r="F71" s="20">
        <v>77847</v>
      </c>
      <c r="G71" s="20">
        <v>22594</v>
      </c>
      <c r="H71" s="20">
        <v>21635</v>
      </c>
      <c r="I71" s="20">
        <v>286445</v>
      </c>
      <c r="J71" s="20">
        <v>1189</v>
      </c>
      <c r="K71" s="20">
        <v>233301</v>
      </c>
      <c r="L71" s="20">
        <v>18084</v>
      </c>
      <c r="M71" s="20">
        <v>23864</v>
      </c>
      <c r="N71" s="44">
        <v>51221</v>
      </c>
      <c r="O71" s="20">
        <v>105292</v>
      </c>
      <c r="P71" s="20">
        <v>333634</v>
      </c>
      <c r="Q71" s="20">
        <v>51369</v>
      </c>
      <c r="R71" s="20">
        <v>32481</v>
      </c>
      <c r="S71" s="20">
        <v>13419</v>
      </c>
      <c r="T71" s="20">
        <v>0</v>
      </c>
      <c r="U71" s="67"/>
      <c r="V71" s="61" t="s">
        <v>136</v>
      </c>
      <c r="W71" s="61"/>
      <c r="X71" s="20">
        <v>8783</v>
      </c>
      <c r="Y71" s="20">
        <v>2648988</v>
      </c>
      <c r="Z71" s="20">
        <v>20000</v>
      </c>
      <c r="AA71" s="20">
        <v>438</v>
      </c>
      <c r="AB71" s="20">
        <v>110019</v>
      </c>
      <c r="AC71" s="20">
        <v>34409</v>
      </c>
      <c r="AD71" s="20">
        <v>45095</v>
      </c>
      <c r="AE71" s="20">
        <v>6118</v>
      </c>
      <c r="AF71" s="20">
        <v>29096</v>
      </c>
      <c r="AG71" s="20">
        <v>24558</v>
      </c>
      <c r="AH71" s="20">
        <v>15632</v>
      </c>
      <c r="AI71" s="20">
        <v>17509</v>
      </c>
      <c r="AJ71" s="20">
        <v>692828</v>
      </c>
      <c r="AK71" s="20">
        <v>52062</v>
      </c>
      <c r="AL71" s="20">
        <v>45602</v>
      </c>
      <c r="AM71" s="44">
        <v>26708</v>
      </c>
      <c r="AN71" s="44">
        <v>11319</v>
      </c>
      <c r="AO71" s="67"/>
      <c r="AP71" s="61" t="s">
        <v>136</v>
      </c>
      <c r="AQ71" s="61"/>
      <c r="AR71" s="44">
        <v>30911</v>
      </c>
      <c r="AS71" s="44">
        <v>6179</v>
      </c>
      <c r="AT71" s="20">
        <v>955151</v>
      </c>
      <c r="AU71" s="44"/>
      <c r="AV71" s="44"/>
      <c r="AW71" s="44"/>
      <c r="AX71" s="20">
        <v>80872</v>
      </c>
      <c r="AY71" s="44">
        <v>166783</v>
      </c>
      <c r="AZ71" s="44">
        <v>24667</v>
      </c>
      <c r="BA71" s="44">
        <v>86917</v>
      </c>
      <c r="BB71" s="44">
        <v>8598</v>
      </c>
      <c r="BC71" s="44">
        <v>19874</v>
      </c>
      <c r="BD71" s="44">
        <v>16513</v>
      </c>
      <c r="BE71" s="44">
        <v>231033</v>
      </c>
      <c r="BF71" s="44">
        <v>1189722</v>
      </c>
      <c r="BG71" s="20">
        <v>213684</v>
      </c>
      <c r="BH71" s="44">
        <v>6590</v>
      </c>
      <c r="BI71" s="67"/>
      <c r="BJ71" s="61" t="s">
        <v>136</v>
      </c>
      <c r="BK71" s="61"/>
      <c r="BL71" s="44">
        <v>30195</v>
      </c>
      <c r="BM71" s="44">
        <v>27820</v>
      </c>
      <c r="BN71" s="44">
        <v>34914</v>
      </c>
      <c r="BO71" s="20">
        <v>31723</v>
      </c>
      <c r="BP71" s="20">
        <v>643</v>
      </c>
      <c r="BQ71" s="20">
        <v>45802</v>
      </c>
      <c r="BR71" s="44">
        <v>17659</v>
      </c>
      <c r="BS71" s="44">
        <v>59960</v>
      </c>
      <c r="BT71" s="44">
        <v>12211</v>
      </c>
      <c r="BU71" s="44">
        <v>8625</v>
      </c>
      <c r="BV71" s="19">
        <f t="shared" si="2"/>
        <v>8463745</v>
      </c>
    </row>
    <row r="72" spans="1:74" s="16" customFormat="1" ht="11.25" customHeight="1">
      <c r="A72" s="67"/>
      <c r="B72" s="61" t="s">
        <v>137</v>
      </c>
      <c r="C72" s="61"/>
      <c r="D72" s="18">
        <v>778945</v>
      </c>
      <c r="E72" s="18">
        <v>90480</v>
      </c>
      <c r="F72" s="18">
        <v>481730</v>
      </c>
      <c r="G72" s="18">
        <v>163305</v>
      </c>
      <c r="H72" s="18">
        <v>242329</v>
      </c>
      <c r="I72" s="18">
        <v>2283677</v>
      </c>
      <c r="J72" s="18">
        <v>14265</v>
      </c>
      <c r="K72" s="18">
        <v>2322702</v>
      </c>
      <c r="L72" s="18">
        <v>548779</v>
      </c>
      <c r="M72" s="18">
        <v>279331</v>
      </c>
      <c r="N72" s="18">
        <v>667749</v>
      </c>
      <c r="O72" s="18">
        <v>749792</v>
      </c>
      <c r="P72" s="18">
        <v>1016600</v>
      </c>
      <c r="Q72" s="18">
        <v>240339</v>
      </c>
      <c r="R72" s="18">
        <v>510570</v>
      </c>
      <c r="S72" s="18">
        <v>155961</v>
      </c>
      <c r="T72" s="18">
        <v>16890</v>
      </c>
      <c r="U72" s="67"/>
      <c r="V72" s="61" t="s">
        <v>137</v>
      </c>
      <c r="W72" s="61"/>
      <c r="X72" s="18">
        <v>79929</v>
      </c>
      <c r="Y72" s="18">
        <v>3235295</v>
      </c>
      <c r="Z72" s="18">
        <v>45350</v>
      </c>
      <c r="AA72" s="18">
        <v>35475</v>
      </c>
      <c r="AB72" s="18">
        <v>1673304</v>
      </c>
      <c r="AC72" s="18">
        <v>654653</v>
      </c>
      <c r="AD72" s="18">
        <v>355681</v>
      </c>
      <c r="AE72" s="18">
        <v>447924</v>
      </c>
      <c r="AF72" s="18">
        <v>202366</v>
      </c>
      <c r="AG72" s="18">
        <v>229920</v>
      </c>
      <c r="AH72" s="18">
        <v>106585</v>
      </c>
      <c r="AI72" s="18">
        <v>127528</v>
      </c>
      <c r="AJ72" s="18">
        <v>1947104</v>
      </c>
      <c r="AK72" s="18">
        <v>260578</v>
      </c>
      <c r="AL72" s="18">
        <v>134928</v>
      </c>
      <c r="AM72" s="18">
        <v>229114</v>
      </c>
      <c r="AN72" s="18">
        <v>152484</v>
      </c>
      <c r="AO72" s="67"/>
      <c r="AP72" s="61" t="s">
        <v>137</v>
      </c>
      <c r="AQ72" s="61"/>
      <c r="AR72" s="18">
        <v>134682</v>
      </c>
      <c r="AS72" s="18">
        <v>170912</v>
      </c>
      <c r="AT72" s="18">
        <v>4699712</v>
      </c>
      <c r="AU72" s="18"/>
      <c r="AV72" s="18"/>
      <c r="AW72" s="18"/>
      <c r="AX72" s="18">
        <v>1518417</v>
      </c>
      <c r="AY72" s="18">
        <v>1832818</v>
      </c>
      <c r="AZ72" s="18">
        <v>165616</v>
      </c>
      <c r="BA72" s="18">
        <v>439269</v>
      </c>
      <c r="BB72" s="18">
        <v>155066</v>
      </c>
      <c r="BC72" s="18">
        <v>147306</v>
      </c>
      <c r="BD72" s="18">
        <v>253153</v>
      </c>
      <c r="BE72" s="18">
        <v>3341155</v>
      </c>
      <c r="BF72" s="18">
        <v>5669875</v>
      </c>
      <c r="BG72" s="18">
        <v>1003542</v>
      </c>
      <c r="BH72" s="18">
        <v>154003</v>
      </c>
      <c r="BI72" s="67"/>
      <c r="BJ72" s="61" t="s">
        <v>137</v>
      </c>
      <c r="BK72" s="61"/>
      <c r="BL72" s="18">
        <v>148079</v>
      </c>
      <c r="BM72" s="18">
        <v>125381</v>
      </c>
      <c r="BN72" s="18">
        <v>199718</v>
      </c>
      <c r="BO72" s="18">
        <v>191194</v>
      </c>
      <c r="BP72" s="18">
        <v>111639</v>
      </c>
      <c r="BQ72" s="18">
        <v>801844</v>
      </c>
      <c r="BR72" s="18">
        <v>527649</v>
      </c>
      <c r="BS72" s="18">
        <v>269793</v>
      </c>
      <c r="BT72" s="18">
        <v>74287</v>
      </c>
      <c r="BU72" s="18">
        <v>75463</v>
      </c>
      <c r="BV72" s="17">
        <f t="shared" si="2"/>
        <v>42692235</v>
      </c>
    </row>
    <row r="73" spans="1:74" s="16" customFormat="1" ht="11.25" customHeight="1">
      <c r="A73" s="67"/>
      <c r="B73" s="61" t="s">
        <v>5</v>
      </c>
      <c r="C73" s="61"/>
      <c r="D73" s="18">
        <v>1099</v>
      </c>
      <c r="E73" s="18">
        <v>993</v>
      </c>
      <c r="F73" s="18">
        <v>3398</v>
      </c>
      <c r="G73" s="18">
        <v>0</v>
      </c>
      <c r="H73" s="18">
        <v>1694</v>
      </c>
      <c r="I73" s="18">
        <v>29302</v>
      </c>
      <c r="J73" s="18">
        <v>0</v>
      </c>
      <c r="K73" s="18">
        <v>1106</v>
      </c>
      <c r="L73" s="18">
        <v>6980</v>
      </c>
      <c r="M73" s="18">
        <v>0</v>
      </c>
      <c r="N73" s="30">
        <v>0</v>
      </c>
      <c r="O73" s="18">
        <v>7771</v>
      </c>
      <c r="P73" s="18">
        <v>436</v>
      </c>
      <c r="Q73" s="18">
        <v>6335</v>
      </c>
      <c r="R73" s="18">
        <v>0</v>
      </c>
      <c r="S73" s="18">
        <v>0</v>
      </c>
      <c r="T73" s="18">
        <v>0</v>
      </c>
      <c r="U73" s="67"/>
      <c r="V73" s="61" t="s">
        <v>5</v>
      </c>
      <c r="W73" s="61"/>
      <c r="X73" s="18">
        <v>0</v>
      </c>
      <c r="Y73" s="18">
        <v>191</v>
      </c>
      <c r="Z73" s="18">
        <v>20000</v>
      </c>
      <c r="AA73" s="18">
        <v>2477</v>
      </c>
      <c r="AB73" s="18">
        <v>0</v>
      </c>
      <c r="AC73" s="18">
        <v>0</v>
      </c>
      <c r="AD73" s="18">
        <v>141</v>
      </c>
      <c r="AE73" s="18">
        <v>3840</v>
      </c>
      <c r="AF73" s="18">
        <v>900</v>
      </c>
      <c r="AG73" s="18">
        <v>840</v>
      </c>
      <c r="AH73" s="18">
        <v>0</v>
      </c>
      <c r="AI73" s="18">
        <v>0</v>
      </c>
      <c r="AJ73" s="18">
        <v>8020</v>
      </c>
      <c r="AK73" s="18">
        <v>0</v>
      </c>
      <c r="AL73" s="18">
        <v>124</v>
      </c>
      <c r="AM73" s="30">
        <v>0</v>
      </c>
      <c r="AN73" s="30">
        <v>0</v>
      </c>
      <c r="AO73" s="67"/>
      <c r="AP73" s="61" t="s">
        <v>5</v>
      </c>
      <c r="AQ73" s="61"/>
      <c r="AR73" s="30">
        <v>2342</v>
      </c>
      <c r="AS73" s="30">
        <v>0</v>
      </c>
      <c r="AT73" s="18">
        <v>18159</v>
      </c>
      <c r="AU73" s="30"/>
      <c r="AV73" s="30"/>
      <c r="AW73" s="30"/>
      <c r="AX73" s="18">
        <v>1204</v>
      </c>
      <c r="AY73" s="30">
        <v>2399</v>
      </c>
      <c r="AZ73" s="30">
        <v>8</v>
      </c>
      <c r="BA73" s="30">
        <v>0</v>
      </c>
      <c r="BB73" s="30">
        <v>2067</v>
      </c>
      <c r="BC73" s="30">
        <v>0</v>
      </c>
      <c r="BD73" s="30">
        <v>8</v>
      </c>
      <c r="BE73" s="30">
        <v>0</v>
      </c>
      <c r="BF73" s="30">
        <v>0</v>
      </c>
      <c r="BG73" s="18">
        <v>1042</v>
      </c>
      <c r="BH73" s="30">
        <v>0</v>
      </c>
      <c r="BI73" s="67"/>
      <c r="BJ73" s="61" t="s">
        <v>5</v>
      </c>
      <c r="BK73" s="61"/>
      <c r="BL73" s="30">
        <v>1046</v>
      </c>
      <c r="BM73" s="30">
        <v>0</v>
      </c>
      <c r="BN73" s="30">
        <v>194</v>
      </c>
      <c r="BO73" s="18">
        <v>0</v>
      </c>
      <c r="BP73" s="18">
        <v>0</v>
      </c>
      <c r="BQ73" s="18">
        <v>2900</v>
      </c>
      <c r="BR73" s="30">
        <v>1265</v>
      </c>
      <c r="BS73" s="30">
        <v>2160</v>
      </c>
      <c r="BT73" s="30">
        <v>0</v>
      </c>
      <c r="BU73" s="30">
        <v>0</v>
      </c>
      <c r="BV73" s="17">
        <f t="shared" si="2"/>
        <v>130441</v>
      </c>
    </row>
    <row r="74" spans="1:74" ht="11.25" customHeight="1">
      <c r="A74" s="67"/>
      <c r="B74" s="63" t="s">
        <v>159</v>
      </c>
      <c r="C74" s="63"/>
      <c r="D74" s="15">
        <v>780044</v>
      </c>
      <c r="E74" s="15">
        <v>91473</v>
      </c>
      <c r="F74" s="15">
        <v>485128</v>
      </c>
      <c r="G74" s="15">
        <v>163305</v>
      </c>
      <c r="H74" s="15">
        <v>244023</v>
      </c>
      <c r="I74" s="15">
        <v>2312979</v>
      </c>
      <c r="J74" s="15">
        <v>14265</v>
      </c>
      <c r="K74" s="15">
        <v>2323808</v>
      </c>
      <c r="L74" s="15">
        <v>555759</v>
      </c>
      <c r="M74" s="15">
        <v>279331</v>
      </c>
      <c r="N74" s="15">
        <v>667749</v>
      </c>
      <c r="O74" s="15">
        <v>757563</v>
      </c>
      <c r="P74" s="15">
        <v>1017036</v>
      </c>
      <c r="Q74" s="15">
        <v>246674</v>
      </c>
      <c r="R74" s="15">
        <v>510570</v>
      </c>
      <c r="S74" s="15">
        <v>155961</v>
      </c>
      <c r="T74" s="15">
        <v>16890</v>
      </c>
      <c r="U74" s="67"/>
      <c r="V74" s="63" t="s">
        <v>159</v>
      </c>
      <c r="W74" s="63"/>
      <c r="X74" s="15">
        <v>79929</v>
      </c>
      <c r="Y74" s="15">
        <v>3235486</v>
      </c>
      <c r="Z74" s="15">
        <v>65350</v>
      </c>
      <c r="AA74" s="15">
        <v>37952</v>
      </c>
      <c r="AB74" s="15">
        <v>1673304</v>
      </c>
      <c r="AC74" s="15">
        <v>654653</v>
      </c>
      <c r="AD74" s="15">
        <v>355822</v>
      </c>
      <c r="AE74" s="15">
        <v>451764</v>
      </c>
      <c r="AF74" s="15">
        <v>203266</v>
      </c>
      <c r="AG74" s="15">
        <v>230760</v>
      </c>
      <c r="AH74" s="15">
        <v>106585</v>
      </c>
      <c r="AI74" s="15">
        <v>127528</v>
      </c>
      <c r="AJ74" s="15">
        <v>1955124</v>
      </c>
      <c r="AK74" s="15">
        <v>260578</v>
      </c>
      <c r="AL74" s="15">
        <v>135052</v>
      </c>
      <c r="AM74" s="15">
        <v>229114</v>
      </c>
      <c r="AN74" s="15">
        <v>152484</v>
      </c>
      <c r="AO74" s="67"/>
      <c r="AP74" s="63" t="s">
        <v>159</v>
      </c>
      <c r="AQ74" s="63"/>
      <c r="AR74" s="15">
        <v>137024</v>
      </c>
      <c r="AS74" s="15">
        <v>170912</v>
      </c>
      <c r="AT74" s="15">
        <v>4717871</v>
      </c>
      <c r="AU74" s="15"/>
      <c r="AV74" s="15"/>
      <c r="AW74" s="15"/>
      <c r="AX74" s="15">
        <v>1519621</v>
      </c>
      <c r="AY74" s="15">
        <v>1835217</v>
      </c>
      <c r="AZ74" s="15">
        <v>165624</v>
      </c>
      <c r="BA74" s="15">
        <v>439269</v>
      </c>
      <c r="BB74" s="15">
        <v>157133</v>
      </c>
      <c r="BC74" s="15">
        <v>147306</v>
      </c>
      <c r="BD74" s="15">
        <v>253161</v>
      </c>
      <c r="BE74" s="15">
        <v>3341155</v>
      </c>
      <c r="BF74" s="15">
        <v>5669875</v>
      </c>
      <c r="BG74" s="15">
        <v>1004584</v>
      </c>
      <c r="BH74" s="15">
        <v>154003</v>
      </c>
      <c r="BI74" s="67"/>
      <c r="BJ74" s="63" t="s">
        <v>159</v>
      </c>
      <c r="BK74" s="63"/>
      <c r="BL74" s="15">
        <v>149125</v>
      </c>
      <c r="BM74" s="15">
        <v>125381</v>
      </c>
      <c r="BN74" s="15">
        <v>199912</v>
      </c>
      <c r="BO74" s="15">
        <v>191194</v>
      </c>
      <c r="BP74" s="15">
        <v>111639</v>
      </c>
      <c r="BQ74" s="15">
        <v>804744</v>
      </c>
      <c r="BR74" s="15">
        <v>528914</v>
      </c>
      <c r="BS74" s="15">
        <v>271953</v>
      </c>
      <c r="BT74" s="15">
        <v>74287</v>
      </c>
      <c r="BU74" s="15">
        <v>75463</v>
      </c>
      <c r="BV74" s="14">
        <f t="shared" si="2"/>
        <v>42822676</v>
      </c>
    </row>
    <row r="75" spans="1:74" ht="11.25" customHeight="1">
      <c r="A75" s="64" t="s">
        <v>135</v>
      </c>
      <c r="B75" s="65"/>
      <c r="C75" s="66"/>
      <c r="D75" s="13">
        <v>20</v>
      </c>
      <c r="E75" s="13">
        <v>3</v>
      </c>
      <c r="F75" s="13">
        <v>12</v>
      </c>
      <c r="G75" s="13">
        <v>6</v>
      </c>
      <c r="H75" s="13">
        <v>4</v>
      </c>
      <c r="I75" s="13">
        <v>59</v>
      </c>
      <c r="J75" s="13">
        <v>6</v>
      </c>
      <c r="K75" s="13">
        <v>54</v>
      </c>
      <c r="L75" s="13">
        <v>6</v>
      </c>
      <c r="M75" s="13">
        <v>9</v>
      </c>
      <c r="N75" s="47">
        <v>17</v>
      </c>
      <c r="O75" s="13">
        <v>19</v>
      </c>
      <c r="P75" s="13">
        <v>18</v>
      </c>
      <c r="Q75" s="13">
        <v>7</v>
      </c>
      <c r="R75" s="13">
        <v>8</v>
      </c>
      <c r="S75" s="13">
        <v>4</v>
      </c>
      <c r="T75" s="13">
        <v>4</v>
      </c>
      <c r="U75" s="64" t="s">
        <v>135</v>
      </c>
      <c r="V75" s="65"/>
      <c r="W75" s="66"/>
      <c r="X75" s="13">
        <v>14</v>
      </c>
      <c r="Y75" s="13">
        <v>3</v>
      </c>
      <c r="Z75" s="13">
        <v>4</v>
      </c>
      <c r="AA75" s="13">
        <v>0</v>
      </c>
      <c r="AB75" s="13">
        <v>19</v>
      </c>
      <c r="AC75" s="13">
        <v>6</v>
      </c>
      <c r="AD75" s="13">
        <v>6</v>
      </c>
      <c r="AE75" s="13">
        <v>11</v>
      </c>
      <c r="AF75" s="13">
        <v>6</v>
      </c>
      <c r="AG75" s="13">
        <v>4</v>
      </c>
      <c r="AH75" s="13">
        <v>2</v>
      </c>
      <c r="AI75" s="13">
        <v>3</v>
      </c>
      <c r="AJ75" s="13">
        <v>29</v>
      </c>
      <c r="AK75" s="13">
        <v>4</v>
      </c>
      <c r="AL75" s="13">
        <v>6</v>
      </c>
      <c r="AM75" s="47">
        <v>7</v>
      </c>
      <c r="AN75" s="47">
        <v>3</v>
      </c>
      <c r="AO75" s="64" t="s">
        <v>135</v>
      </c>
      <c r="AP75" s="65"/>
      <c r="AQ75" s="66"/>
      <c r="AR75" s="47">
        <v>2</v>
      </c>
      <c r="AS75" s="47">
        <v>1</v>
      </c>
      <c r="AT75" s="11">
        <v>60</v>
      </c>
      <c r="AU75" s="11">
        <v>5</v>
      </c>
      <c r="AV75" s="11">
        <v>1</v>
      </c>
      <c r="AW75" s="11">
        <v>3</v>
      </c>
      <c r="AX75" s="13">
        <v>26</v>
      </c>
      <c r="AY75" s="13">
        <v>20</v>
      </c>
      <c r="AZ75" s="13">
        <v>2</v>
      </c>
      <c r="BA75" s="47">
        <v>16</v>
      </c>
      <c r="BB75" s="13">
        <v>3</v>
      </c>
      <c r="BC75" s="13">
        <v>3</v>
      </c>
      <c r="BD75" s="13">
        <v>8</v>
      </c>
      <c r="BE75" s="47">
        <v>55</v>
      </c>
      <c r="BF75" s="13">
        <v>121</v>
      </c>
      <c r="BG75" s="13">
        <v>24</v>
      </c>
      <c r="BH75" s="13">
        <v>4</v>
      </c>
      <c r="BI75" s="64" t="s">
        <v>135</v>
      </c>
      <c r="BJ75" s="65"/>
      <c r="BK75" s="66"/>
      <c r="BL75" s="13">
        <v>4</v>
      </c>
      <c r="BM75" s="13">
        <v>4</v>
      </c>
      <c r="BN75" s="13">
        <v>5</v>
      </c>
      <c r="BO75" s="13">
        <v>2</v>
      </c>
      <c r="BP75" s="13">
        <v>2</v>
      </c>
      <c r="BQ75" s="13">
        <v>12</v>
      </c>
      <c r="BR75" s="13">
        <v>6</v>
      </c>
      <c r="BS75" s="13">
        <v>5</v>
      </c>
      <c r="BT75" s="13">
        <v>2</v>
      </c>
      <c r="BU75" s="13">
        <v>2</v>
      </c>
      <c r="BV75" s="9">
        <f t="shared" si="2"/>
        <v>781</v>
      </c>
    </row>
    <row r="76" spans="1:74" ht="11.25" customHeight="1">
      <c r="A76" s="62" t="s">
        <v>4</v>
      </c>
      <c r="B76" s="62"/>
      <c r="C76" s="62"/>
      <c r="D76" s="12">
        <v>18</v>
      </c>
      <c r="E76" s="12">
        <v>2</v>
      </c>
      <c r="F76" s="12">
        <v>12</v>
      </c>
      <c r="G76" s="12">
        <v>6</v>
      </c>
      <c r="H76" s="12">
        <v>4</v>
      </c>
      <c r="I76" s="12">
        <v>42</v>
      </c>
      <c r="J76" s="12">
        <v>6</v>
      </c>
      <c r="K76" s="12">
        <v>35</v>
      </c>
      <c r="L76" s="12">
        <v>6</v>
      </c>
      <c r="M76" s="12">
        <v>1</v>
      </c>
      <c r="N76" s="48">
        <v>13</v>
      </c>
      <c r="O76" s="12">
        <v>19</v>
      </c>
      <c r="P76" s="12">
        <v>13</v>
      </c>
      <c r="Q76" s="12">
        <v>7</v>
      </c>
      <c r="R76" s="12">
        <v>7</v>
      </c>
      <c r="S76" s="12">
        <v>4</v>
      </c>
      <c r="T76" s="12">
        <v>4</v>
      </c>
      <c r="U76" s="62" t="s">
        <v>4</v>
      </c>
      <c r="V76" s="62"/>
      <c r="W76" s="62"/>
      <c r="X76" s="12">
        <v>1</v>
      </c>
      <c r="Y76" s="12">
        <v>2</v>
      </c>
      <c r="Z76" s="12">
        <v>5</v>
      </c>
      <c r="AA76" s="12">
        <v>0</v>
      </c>
      <c r="AB76" s="12">
        <v>19</v>
      </c>
      <c r="AC76" s="12">
        <v>6</v>
      </c>
      <c r="AD76" s="12">
        <v>6</v>
      </c>
      <c r="AE76" s="12">
        <v>2</v>
      </c>
      <c r="AF76" s="12">
        <v>5</v>
      </c>
      <c r="AG76" s="12">
        <v>3</v>
      </c>
      <c r="AH76" s="12">
        <v>2</v>
      </c>
      <c r="AI76" s="12">
        <v>2</v>
      </c>
      <c r="AJ76" s="12">
        <v>16</v>
      </c>
      <c r="AK76" s="12">
        <v>4</v>
      </c>
      <c r="AL76" s="12">
        <v>5</v>
      </c>
      <c r="AM76" s="48">
        <v>1</v>
      </c>
      <c r="AN76" s="48">
        <v>2</v>
      </c>
      <c r="AO76" s="62" t="s">
        <v>4</v>
      </c>
      <c r="AP76" s="62"/>
      <c r="AQ76" s="62"/>
      <c r="AR76" s="48">
        <v>2</v>
      </c>
      <c r="AS76" s="48">
        <v>1</v>
      </c>
      <c r="AT76" s="11">
        <v>48</v>
      </c>
      <c r="AU76" s="11">
        <v>4</v>
      </c>
      <c r="AV76" s="11">
        <v>1</v>
      </c>
      <c r="AW76" s="11">
        <v>2</v>
      </c>
      <c r="AX76" s="12">
        <v>12</v>
      </c>
      <c r="AY76" s="12">
        <v>20</v>
      </c>
      <c r="AZ76" s="12">
        <v>2</v>
      </c>
      <c r="BA76" s="48">
        <v>9</v>
      </c>
      <c r="BB76" s="12">
        <v>3</v>
      </c>
      <c r="BC76" s="12">
        <v>3</v>
      </c>
      <c r="BD76" s="12">
        <v>4</v>
      </c>
      <c r="BE76" s="48">
        <v>26</v>
      </c>
      <c r="BF76" s="12">
        <v>81</v>
      </c>
      <c r="BG76" s="12">
        <v>21</v>
      </c>
      <c r="BH76" s="12">
        <v>4</v>
      </c>
      <c r="BI76" s="62" t="s">
        <v>4</v>
      </c>
      <c r="BJ76" s="62"/>
      <c r="BK76" s="62"/>
      <c r="BL76" s="12">
        <v>2</v>
      </c>
      <c r="BM76" s="12">
        <v>3</v>
      </c>
      <c r="BN76" s="12">
        <v>5</v>
      </c>
      <c r="BO76" s="12">
        <v>2</v>
      </c>
      <c r="BP76" s="12">
        <v>2</v>
      </c>
      <c r="BQ76" s="12">
        <v>6</v>
      </c>
      <c r="BR76" s="12">
        <v>6</v>
      </c>
      <c r="BS76" s="12">
        <v>3</v>
      </c>
      <c r="BT76" s="12">
        <v>2</v>
      </c>
      <c r="BU76" s="12">
        <v>2</v>
      </c>
      <c r="BV76" s="9">
        <f t="shared" si="2"/>
        <v>556</v>
      </c>
    </row>
    <row r="77" spans="1:74" s="7" customFormat="1" ht="11.25" customHeight="1">
      <c r="A77" s="62" t="s">
        <v>3</v>
      </c>
      <c r="B77" s="62"/>
      <c r="C77" s="62"/>
      <c r="D77" s="12">
        <v>4742</v>
      </c>
      <c r="E77" s="12">
        <v>595</v>
      </c>
      <c r="F77" s="12">
        <v>3411</v>
      </c>
      <c r="G77" s="12">
        <v>776</v>
      </c>
      <c r="H77" s="12">
        <v>744</v>
      </c>
      <c r="I77" s="12">
        <v>12993</v>
      </c>
      <c r="J77" s="12">
        <v>565</v>
      </c>
      <c r="K77" s="12">
        <v>14722</v>
      </c>
      <c r="L77" s="12">
        <v>3113</v>
      </c>
      <c r="M77" s="12">
        <v>712</v>
      </c>
      <c r="N77" s="48">
        <v>5324</v>
      </c>
      <c r="O77" s="12">
        <v>6919</v>
      </c>
      <c r="P77" s="12">
        <v>7189</v>
      </c>
      <c r="Q77" s="12">
        <v>2214</v>
      </c>
      <c r="R77" s="12">
        <v>3025</v>
      </c>
      <c r="S77" s="12">
        <v>783</v>
      </c>
      <c r="T77" s="12">
        <v>437</v>
      </c>
      <c r="U77" s="62" t="s">
        <v>3</v>
      </c>
      <c r="V77" s="62"/>
      <c r="W77" s="62"/>
      <c r="X77" s="12">
        <v>481</v>
      </c>
      <c r="Y77" s="12">
        <v>168</v>
      </c>
      <c r="Z77" s="12">
        <v>149</v>
      </c>
      <c r="AA77" s="12">
        <v>86</v>
      </c>
      <c r="AB77" s="12">
        <v>6958</v>
      </c>
      <c r="AC77" s="12">
        <v>3406</v>
      </c>
      <c r="AD77" s="12">
        <v>1988</v>
      </c>
      <c r="AE77" s="12">
        <v>2190</v>
      </c>
      <c r="AF77" s="12">
        <v>912</v>
      </c>
      <c r="AG77" s="12">
        <v>1318</v>
      </c>
      <c r="AH77" s="12">
        <v>438</v>
      </c>
      <c r="AI77" s="12">
        <v>826</v>
      </c>
      <c r="AJ77" s="12">
        <v>9505</v>
      </c>
      <c r="AK77" s="12">
        <v>1219</v>
      </c>
      <c r="AL77" s="12">
        <v>972</v>
      </c>
      <c r="AM77" s="48">
        <v>912</v>
      </c>
      <c r="AN77" s="48">
        <v>606</v>
      </c>
      <c r="AO77" s="62" t="s">
        <v>3</v>
      </c>
      <c r="AP77" s="62"/>
      <c r="AQ77" s="62"/>
      <c r="AR77" s="48">
        <v>602</v>
      </c>
      <c r="AS77" s="48">
        <v>681</v>
      </c>
      <c r="AT77" s="11">
        <v>22544</v>
      </c>
      <c r="AU77" s="11">
        <v>1428</v>
      </c>
      <c r="AV77" s="11">
        <v>401</v>
      </c>
      <c r="AW77" s="11">
        <v>1448</v>
      </c>
      <c r="AX77" s="12">
        <v>7176</v>
      </c>
      <c r="AY77" s="12">
        <v>9757</v>
      </c>
      <c r="AZ77" s="12">
        <v>815</v>
      </c>
      <c r="BA77" s="48">
        <v>2757</v>
      </c>
      <c r="BB77" s="12">
        <v>931</v>
      </c>
      <c r="BC77" s="12">
        <v>872</v>
      </c>
      <c r="BD77" s="12">
        <v>1292</v>
      </c>
      <c r="BE77" s="48">
        <v>19152</v>
      </c>
      <c r="BF77" s="12">
        <v>29271</v>
      </c>
      <c r="BG77" s="12">
        <v>5115</v>
      </c>
      <c r="BH77" s="12">
        <v>676</v>
      </c>
      <c r="BI77" s="62" t="s">
        <v>3</v>
      </c>
      <c r="BJ77" s="62"/>
      <c r="BK77" s="62"/>
      <c r="BL77" s="12">
        <v>1162</v>
      </c>
      <c r="BM77" s="12">
        <v>757</v>
      </c>
      <c r="BN77" s="12">
        <v>967</v>
      </c>
      <c r="BO77" s="12">
        <v>614</v>
      </c>
      <c r="BP77" s="12">
        <v>384</v>
      </c>
      <c r="BQ77" s="12">
        <v>5011</v>
      </c>
      <c r="BR77" s="12">
        <v>2097</v>
      </c>
      <c r="BS77" s="12">
        <v>1254</v>
      </c>
      <c r="BT77" s="12">
        <v>408</v>
      </c>
      <c r="BU77" s="12">
        <v>657</v>
      </c>
      <c r="BV77" s="9">
        <f t="shared" si="2"/>
        <v>218627</v>
      </c>
    </row>
    <row r="78" spans="1:74" s="7" customFormat="1" ht="11.25" customHeight="1">
      <c r="A78" s="60" t="s">
        <v>2</v>
      </c>
      <c r="B78" s="60"/>
      <c r="C78" s="60"/>
      <c r="D78" s="8">
        <f>(D19-D25)/D77</f>
        <v>164.2650780261493</v>
      </c>
      <c r="E78" s="8">
        <f t="shared" ref="E78:T78" si="3">(E19-E25)/E77</f>
        <v>152.0672268907563</v>
      </c>
      <c r="F78" s="8">
        <f t="shared" si="3"/>
        <v>141.22837877455291</v>
      </c>
      <c r="G78" s="8">
        <f t="shared" si="3"/>
        <v>210.44458762886597</v>
      </c>
      <c r="H78" s="8">
        <f t="shared" si="3"/>
        <v>325.71102150537632</v>
      </c>
      <c r="I78" s="8">
        <f t="shared" si="3"/>
        <v>175.76210267066881</v>
      </c>
      <c r="J78" s="8">
        <f t="shared" si="3"/>
        <v>25.247787610619469</v>
      </c>
      <c r="K78" s="8">
        <f t="shared" si="3"/>
        <v>157.77081918217633</v>
      </c>
      <c r="L78" s="8">
        <f t="shared" si="3"/>
        <v>176.28621908127209</v>
      </c>
      <c r="M78" s="8">
        <f t="shared" si="3"/>
        <v>392.3188202247191</v>
      </c>
      <c r="N78" s="8">
        <f t="shared" si="3"/>
        <v>125.42242674680691</v>
      </c>
      <c r="O78" s="8">
        <f t="shared" si="3"/>
        <v>108.36710507298743</v>
      </c>
      <c r="P78" s="8">
        <f t="shared" si="3"/>
        <v>141.41048824593128</v>
      </c>
      <c r="Q78" s="8">
        <f t="shared" si="3"/>
        <v>108.55420054200542</v>
      </c>
      <c r="R78" s="8">
        <f t="shared" si="3"/>
        <v>168.78347107438017</v>
      </c>
      <c r="S78" s="8">
        <f t="shared" si="3"/>
        <v>199.18390804597701</v>
      </c>
      <c r="T78" s="8">
        <f t="shared" si="3"/>
        <v>38.649885583524025</v>
      </c>
      <c r="U78" s="60" t="s">
        <v>2</v>
      </c>
      <c r="V78" s="60"/>
      <c r="W78" s="60"/>
      <c r="X78" s="8">
        <f t="shared" ref="X78:AL78" si="4">(X19-X25)/X77</f>
        <v>166.17255717255716</v>
      </c>
      <c r="Y78" s="8">
        <f t="shared" si="4"/>
        <v>19257.708333333332</v>
      </c>
      <c r="Z78" s="8">
        <f t="shared" si="4"/>
        <v>304.36241610738256</v>
      </c>
      <c r="AA78" s="8">
        <f t="shared" si="4"/>
        <v>412.5</v>
      </c>
      <c r="AB78" s="8">
        <f t="shared" si="4"/>
        <v>240.48634665133659</v>
      </c>
      <c r="AC78" s="8">
        <f t="shared" si="4"/>
        <v>192.20581327069877</v>
      </c>
      <c r="AD78" s="8">
        <f t="shared" si="4"/>
        <v>178.91398390342053</v>
      </c>
      <c r="AE78" s="8">
        <f t="shared" si="4"/>
        <v>204.53150684931506</v>
      </c>
      <c r="AF78" s="8">
        <f t="shared" si="4"/>
        <v>221.89254385964912</v>
      </c>
      <c r="AG78" s="8">
        <f t="shared" si="4"/>
        <v>174.44613050075873</v>
      </c>
      <c r="AH78" s="8">
        <f t="shared" si="4"/>
        <v>243.3447488584475</v>
      </c>
      <c r="AI78" s="8">
        <f t="shared" si="4"/>
        <v>154.39225181598064</v>
      </c>
      <c r="AJ78" s="8">
        <f t="shared" si="4"/>
        <v>204.85049973698054</v>
      </c>
      <c r="AK78" s="8">
        <f t="shared" si="4"/>
        <v>213.76374077112388</v>
      </c>
      <c r="AL78" s="8">
        <f t="shared" si="4"/>
        <v>138.81481481481481</v>
      </c>
      <c r="AM78" s="8">
        <f>(AM19-AM25)/AM77</f>
        <v>251.22149122807016</v>
      </c>
      <c r="AN78" s="8">
        <f>(AN19-AN25)/AN77</f>
        <v>251.62376237623764</v>
      </c>
      <c r="AO78" s="60" t="s">
        <v>2</v>
      </c>
      <c r="AP78" s="60"/>
      <c r="AQ78" s="60"/>
      <c r="AR78" s="8">
        <f>(AR19-AR25)/AR77</f>
        <v>223.72425249169436</v>
      </c>
      <c r="AS78" s="8">
        <f t="shared" ref="AS78:BH78" si="5">(AS19-AS25)/AS77</f>
        <v>250.97209985315712</v>
      </c>
      <c r="AT78" s="8">
        <f t="shared" si="5"/>
        <v>208.46841731724626</v>
      </c>
      <c r="AU78" s="8"/>
      <c r="AV78" s="8"/>
      <c r="AW78" s="8"/>
      <c r="AX78" s="8">
        <f t="shared" si="5"/>
        <v>211.59657190635451</v>
      </c>
      <c r="AY78" s="8">
        <f t="shared" si="5"/>
        <v>187.84646920159886</v>
      </c>
      <c r="AZ78" s="8">
        <f t="shared" si="5"/>
        <v>203.20981595092024</v>
      </c>
      <c r="BA78" s="8">
        <f t="shared" si="5"/>
        <v>159.32861806311209</v>
      </c>
      <c r="BB78" s="8">
        <f t="shared" si="5"/>
        <v>166.55853920515574</v>
      </c>
      <c r="BC78" s="8">
        <f t="shared" si="5"/>
        <v>168.92889908256882</v>
      </c>
      <c r="BD78" s="8">
        <f t="shared" si="5"/>
        <v>195.9388544891641</v>
      </c>
      <c r="BE78" s="8">
        <f t="shared" si="5"/>
        <v>174.4546261487051</v>
      </c>
      <c r="BF78" s="8">
        <f t="shared" si="5"/>
        <v>193.70281165658844</v>
      </c>
      <c r="BG78" s="8">
        <f t="shared" si="5"/>
        <v>196.19589442815249</v>
      </c>
      <c r="BH78" s="8">
        <f t="shared" si="5"/>
        <v>227.81508875739644</v>
      </c>
      <c r="BI78" s="60" t="s">
        <v>2</v>
      </c>
      <c r="BJ78" s="60"/>
      <c r="BK78" s="60"/>
      <c r="BL78" s="8">
        <f t="shared" ref="BL78:BU78" si="6">(BL19-BL25)/BL77</f>
        <v>127.43459552495698</v>
      </c>
      <c r="BM78" s="8">
        <f t="shared" si="6"/>
        <v>165.62879788639367</v>
      </c>
      <c r="BN78" s="8">
        <f t="shared" si="6"/>
        <v>206.53360910031023</v>
      </c>
      <c r="BO78" s="8">
        <f t="shared" si="6"/>
        <v>311.39087947882734</v>
      </c>
      <c r="BP78" s="8">
        <f t="shared" si="6"/>
        <v>290.7265625</v>
      </c>
      <c r="BQ78" s="8">
        <f t="shared" si="6"/>
        <v>160.01676312113349</v>
      </c>
      <c r="BR78" s="8">
        <f t="shared" si="6"/>
        <v>251.62088698140201</v>
      </c>
      <c r="BS78" s="8">
        <f t="shared" si="6"/>
        <v>215.14593301435406</v>
      </c>
      <c r="BT78" s="8">
        <f t="shared" si="6"/>
        <v>182.07598039215685</v>
      </c>
      <c r="BU78" s="8">
        <f t="shared" si="6"/>
        <v>114.8599695585997</v>
      </c>
      <c r="BV78" s="5">
        <f>+ROUND((BV19-BV25)/BV77,2)</f>
        <v>195.27</v>
      </c>
    </row>
    <row r="79" spans="1:74" s="7" customFormat="1" ht="11.25" customHeight="1">
      <c r="A79" s="60" t="s">
        <v>1</v>
      </c>
      <c r="B79" s="60"/>
      <c r="C79" s="60"/>
      <c r="D79" s="8">
        <f>(D19-D25-D16)/D77</f>
        <v>149.68852804723744</v>
      </c>
      <c r="E79" s="8">
        <f t="shared" ref="E79:T79" si="7">(E19-E25-E16)/E77</f>
        <v>151.16134453781513</v>
      </c>
      <c r="F79" s="8">
        <f t="shared" si="7"/>
        <v>122.77162122544708</v>
      </c>
      <c r="G79" s="8">
        <f t="shared" si="7"/>
        <v>184.46520618556701</v>
      </c>
      <c r="H79" s="8">
        <f t="shared" si="7"/>
        <v>270.15188172043008</v>
      </c>
      <c r="I79" s="8">
        <f t="shared" si="7"/>
        <v>153.486723620411</v>
      </c>
      <c r="J79" s="8">
        <f t="shared" si="7"/>
        <v>25.247787610619469</v>
      </c>
      <c r="K79" s="8">
        <f t="shared" si="7"/>
        <v>135.41672327129467</v>
      </c>
      <c r="L79" s="8">
        <f t="shared" si="7"/>
        <v>157.98072598779314</v>
      </c>
      <c r="M79" s="8">
        <f t="shared" si="7"/>
        <v>250.83426966292134</v>
      </c>
      <c r="N79" s="8">
        <f t="shared" si="7"/>
        <v>111.60405709992487</v>
      </c>
      <c r="O79" s="8">
        <f t="shared" si="7"/>
        <v>99.310449486920078</v>
      </c>
      <c r="P79" s="8">
        <f t="shared" si="7"/>
        <v>121.85964668243149</v>
      </c>
      <c r="Q79" s="8">
        <f t="shared" si="7"/>
        <v>104.86901535682024</v>
      </c>
      <c r="R79" s="8">
        <f t="shared" si="7"/>
        <v>124.36231404958677</v>
      </c>
      <c r="S79" s="8">
        <f t="shared" si="7"/>
        <v>155.89272030651341</v>
      </c>
      <c r="T79" s="8">
        <f t="shared" si="7"/>
        <v>38.649885583524025</v>
      </c>
      <c r="U79" s="60" t="s">
        <v>1</v>
      </c>
      <c r="V79" s="60"/>
      <c r="W79" s="60"/>
      <c r="X79" s="8">
        <f t="shared" ref="X79:AL79" si="8">(X19-X25-X16)/X77</f>
        <v>166.17255717255716</v>
      </c>
      <c r="Y79" s="8">
        <f t="shared" si="8"/>
        <v>19257.708333333332</v>
      </c>
      <c r="Z79" s="8">
        <f t="shared" si="8"/>
        <v>304.36241610738256</v>
      </c>
      <c r="AA79" s="8">
        <f t="shared" si="8"/>
        <v>412.5</v>
      </c>
      <c r="AB79" s="8">
        <f t="shared" si="8"/>
        <v>194.8536935901121</v>
      </c>
      <c r="AC79" s="8">
        <f t="shared" si="8"/>
        <v>171.66500293599529</v>
      </c>
      <c r="AD79" s="8">
        <f t="shared" si="8"/>
        <v>149.04778672032194</v>
      </c>
      <c r="AE79" s="8">
        <f t="shared" si="8"/>
        <v>171.0593607305936</v>
      </c>
      <c r="AF79" s="8">
        <f t="shared" si="8"/>
        <v>198.34758771929825</v>
      </c>
      <c r="AG79" s="8">
        <f t="shared" si="8"/>
        <v>148.19119878603945</v>
      </c>
      <c r="AH79" s="8">
        <f t="shared" si="8"/>
        <v>162.53196347031962</v>
      </c>
      <c r="AI79" s="8">
        <f t="shared" si="8"/>
        <v>143.70581113801452</v>
      </c>
      <c r="AJ79" s="8">
        <f t="shared" si="8"/>
        <v>179.28648079957918</v>
      </c>
      <c r="AK79" s="8">
        <f t="shared" si="8"/>
        <v>191.0746513535685</v>
      </c>
      <c r="AL79" s="8">
        <f t="shared" si="8"/>
        <v>103.98148148148148</v>
      </c>
      <c r="AM79" s="8">
        <f>(AM19-AM25-AM16)/AM77</f>
        <v>212.74232456140351</v>
      </c>
      <c r="AN79" s="8">
        <f>(AN19-AN25-AN16)/AN77</f>
        <v>166.93564356435644</v>
      </c>
      <c r="AO79" s="60" t="s">
        <v>1</v>
      </c>
      <c r="AP79" s="60"/>
      <c r="AQ79" s="60"/>
      <c r="AR79" s="8">
        <f>(AR19-AR25-AR16)/AR77</f>
        <v>153.64617940199335</v>
      </c>
      <c r="AS79" s="8">
        <f t="shared" ref="AS79:BH79" si="9">(AS19-AS25-AS16)/AS77</f>
        <v>207.647577092511</v>
      </c>
      <c r="AT79" s="8">
        <f t="shared" si="9"/>
        <v>180.36408800567779</v>
      </c>
      <c r="AU79" s="8"/>
      <c r="AV79" s="8"/>
      <c r="AW79" s="8"/>
      <c r="AX79" s="8">
        <f t="shared" si="9"/>
        <v>184.29710144927537</v>
      </c>
      <c r="AY79" s="8">
        <f t="shared" si="9"/>
        <v>158.28400122988623</v>
      </c>
      <c r="AZ79" s="8">
        <f t="shared" si="9"/>
        <v>190.8159509202454</v>
      </c>
      <c r="BA79" s="8">
        <f t="shared" si="9"/>
        <v>137.11751904243744</v>
      </c>
      <c r="BB79" s="8">
        <f t="shared" si="9"/>
        <v>137.0547798066595</v>
      </c>
      <c r="BC79" s="8">
        <f t="shared" si="9"/>
        <v>148.07798165137615</v>
      </c>
      <c r="BD79" s="8">
        <f t="shared" si="9"/>
        <v>171.89628482972137</v>
      </c>
      <c r="BE79" s="8">
        <f t="shared" si="9"/>
        <v>149.43927527151212</v>
      </c>
      <c r="BF79" s="8">
        <f t="shared" si="9"/>
        <v>175.37651600560281</v>
      </c>
      <c r="BG79" s="8">
        <f t="shared" si="9"/>
        <v>171.50615835777126</v>
      </c>
      <c r="BH79" s="8">
        <f t="shared" si="9"/>
        <v>157.99112426035504</v>
      </c>
      <c r="BI79" s="60" t="s">
        <v>1</v>
      </c>
      <c r="BJ79" s="60"/>
      <c r="BK79" s="60"/>
      <c r="BL79" s="8">
        <f t="shared" ref="BL79:BU79" si="10">(BL19-BL25-BL16)/BL77</f>
        <v>117.59552495697073</v>
      </c>
      <c r="BM79" s="8">
        <f t="shared" si="10"/>
        <v>143.64464993394981</v>
      </c>
      <c r="BN79" s="8">
        <f t="shared" si="10"/>
        <v>202.56049638055842</v>
      </c>
      <c r="BO79" s="8">
        <f t="shared" si="10"/>
        <v>244.24104234527687</v>
      </c>
      <c r="BP79" s="8">
        <f t="shared" si="10"/>
        <v>247.6640625</v>
      </c>
      <c r="BQ79" s="8">
        <f t="shared" si="10"/>
        <v>138.17701057673119</v>
      </c>
      <c r="BR79" s="8">
        <f t="shared" si="10"/>
        <v>186.38102050548403</v>
      </c>
      <c r="BS79" s="8">
        <f t="shared" si="10"/>
        <v>189.7511961722488</v>
      </c>
      <c r="BT79" s="8">
        <f t="shared" si="10"/>
        <v>147.97549019607843</v>
      </c>
      <c r="BU79" s="8">
        <f t="shared" si="10"/>
        <v>114.80974124809741</v>
      </c>
      <c r="BV79" s="5">
        <f>+ROUND((BV19-BV25-BV15)/BV77,2)</f>
        <v>190.74</v>
      </c>
    </row>
    <row r="80" spans="1:74" s="3" customFormat="1" ht="11.25" customHeight="1">
      <c r="A80" s="60" t="s">
        <v>0</v>
      </c>
      <c r="B80" s="60"/>
      <c r="C80" s="60"/>
      <c r="D80" s="6">
        <f>D8/D77</f>
        <v>174.20814002530577</v>
      </c>
      <c r="E80" s="6">
        <f t="shared" ref="E80:T80" si="11">E8/E77</f>
        <v>132.14117647058825</v>
      </c>
      <c r="F80" s="6">
        <f t="shared" si="11"/>
        <v>170.56024626209322</v>
      </c>
      <c r="G80" s="6">
        <f t="shared" si="11"/>
        <v>200.90721649484536</v>
      </c>
      <c r="H80" s="6">
        <f t="shared" si="11"/>
        <v>319.29301075268819</v>
      </c>
      <c r="I80" s="6">
        <f t="shared" si="11"/>
        <v>206.64273070114677</v>
      </c>
      <c r="J80" s="6">
        <f t="shared" si="11"/>
        <v>76.274336283185846</v>
      </c>
      <c r="K80" s="6">
        <f t="shared" si="11"/>
        <v>152.54469501426436</v>
      </c>
      <c r="L80" s="6">
        <f t="shared" si="11"/>
        <v>198.66720205589465</v>
      </c>
      <c r="M80" s="6">
        <f t="shared" si="11"/>
        <v>194.87780898876406</v>
      </c>
      <c r="N80" s="6">
        <f t="shared" si="11"/>
        <v>146.02216378662661</v>
      </c>
      <c r="O80" s="6">
        <f t="shared" si="11"/>
        <v>117.16404104639399</v>
      </c>
      <c r="P80" s="6">
        <f t="shared" si="11"/>
        <v>152.29155654472109</v>
      </c>
      <c r="Q80" s="6">
        <f t="shared" si="11"/>
        <v>95.59349593495935</v>
      </c>
      <c r="R80" s="6">
        <f t="shared" si="11"/>
        <v>157.17884297520661</v>
      </c>
      <c r="S80" s="6">
        <f t="shared" si="11"/>
        <v>161.95019157088123</v>
      </c>
      <c r="T80" s="6">
        <f t="shared" si="11"/>
        <v>126.73455377574371</v>
      </c>
      <c r="U80" s="60" t="s">
        <v>0</v>
      </c>
      <c r="V80" s="60"/>
      <c r="W80" s="60"/>
      <c r="X80" s="6">
        <f t="shared" ref="X80:AL80" si="12">X8/X77</f>
        <v>169.33471933471932</v>
      </c>
      <c r="Y80" s="6">
        <f t="shared" si="12"/>
        <v>386.86309523809524</v>
      </c>
      <c r="Z80" s="6">
        <f t="shared" si="12"/>
        <v>497.69798657718121</v>
      </c>
      <c r="AA80" s="6">
        <f t="shared" si="12"/>
        <v>447.53488372093022</v>
      </c>
      <c r="AB80" s="6">
        <f t="shared" si="12"/>
        <v>195.839177924691</v>
      </c>
      <c r="AC80" s="6">
        <f t="shared" si="12"/>
        <v>191.38167938931298</v>
      </c>
      <c r="AD80" s="6">
        <f t="shared" si="12"/>
        <v>160.96680080482898</v>
      </c>
      <c r="AE80" s="6">
        <f t="shared" si="12"/>
        <v>175.84246575342465</v>
      </c>
      <c r="AF80" s="6">
        <f t="shared" si="12"/>
        <v>209.73026315789474</v>
      </c>
      <c r="AG80" s="6">
        <f t="shared" si="12"/>
        <v>166.30500758725341</v>
      </c>
      <c r="AH80" s="6">
        <f t="shared" si="12"/>
        <v>186.00228310502283</v>
      </c>
      <c r="AI80" s="6">
        <f t="shared" si="12"/>
        <v>161.20581113801452</v>
      </c>
      <c r="AJ80" s="6">
        <f t="shared" si="12"/>
        <v>158.37338243029984</v>
      </c>
      <c r="AK80" s="6">
        <f t="shared" si="12"/>
        <v>192.98441345365055</v>
      </c>
      <c r="AL80" s="6">
        <f t="shared" si="12"/>
        <v>193.6954732510288</v>
      </c>
      <c r="AM80" s="6">
        <f>AM8/AM77</f>
        <v>159.82565789473685</v>
      </c>
      <c r="AN80" s="6">
        <f>AN8/AN77</f>
        <v>168.49834983498349</v>
      </c>
      <c r="AO80" s="60" t="s">
        <v>0</v>
      </c>
      <c r="AP80" s="60"/>
      <c r="AQ80" s="60"/>
      <c r="AR80" s="6">
        <f>AR8/AR77</f>
        <v>163.29900332225913</v>
      </c>
      <c r="AS80" s="6">
        <f t="shared" ref="AS80:BH80" si="13">AS8/AS77</f>
        <v>218.57562408223203</v>
      </c>
      <c r="AT80" s="6">
        <f t="shared" si="13"/>
        <v>186.29329311568489</v>
      </c>
      <c r="AU80" s="6"/>
      <c r="AV80" s="6"/>
      <c r="AW80" s="6"/>
      <c r="AX80" s="6">
        <f t="shared" si="13"/>
        <v>188.51658305462652</v>
      </c>
      <c r="AY80" s="6">
        <f t="shared" si="13"/>
        <v>178.57046223224353</v>
      </c>
      <c r="AZ80" s="6">
        <f t="shared" si="13"/>
        <v>229.6319018404908</v>
      </c>
      <c r="BA80" s="6">
        <f t="shared" si="13"/>
        <v>149.81973159231049</v>
      </c>
      <c r="BB80" s="6">
        <f t="shared" si="13"/>
        <v>217.00966702470461</v>
      </c>
      <c r="BC80" s="6">
        <f t="shared" si="13"/>
        <v>178.76605504587155</v>
      </c>
      <c r="BD80" s="6">
        <f t="shared" si="13"/>
        <v>198.35371517027863</v>
      </c>
      <c r="BE80" s="6">
        <f t="shared" si="13"/>
        <v>172.40606725146199</v>
      </c>
      <c r="BF80" s="6">
        <f t="shared" si="13"/>
        <v>208.44026510881076</v>
      </c>
      <c r="BG80" s="6">
        <f t="shared" si="13"/>
        <v>196.80508308895406</v>
      </c>
      <c r="BH80" s="6">
        <f t="shared" si="13"/>
        <v>172.93047337278105</v>
      </c>
      <c r="BI80" s="60" t="s">
        <v>0</v>
      </c>
      <c r="BJ80" s="60"/>
      <c r="BK80" s="60"/>
      <c r="BL80" s="6">
        <f t="shared" ref="BL80:BU80" si="14">BL8/BL77</f>
        <v>161.81153184165231</v>
      </c>
      <c r="BM80" s="6">
        <f t="shared" si="14"/>
        <v>139.94319682959048</v>
      </c>
      <c r="BN80" s="6">
        <f t="shared" si="14"/>
        <v>179.89348500517062</v>
      </c>
      <c r="BO80" s="6">
        <f t="shared" si="14"/>
        <v>206.39902280130292</v>
      </c>
      <c r="BP80" s="6">
        <f t="shared" si="14"/>
        <v>188.0625</v>
      </c>
      <c r="BQ80" s="6">
        <f t="shared" si="14"/>
        <v>181.08521253242867</v>
      </c>
      <c r="BR80" s="6">
        <f t="shared" si="14"/>
        <v>216.64616118264186</v>
      </c>
      <c r="BS80" s="6">
        <f t="shared" si="14"/>
        <v>228.77910685805423</v>
      </c>
      <c r="BT80" s="6">
        <f t="shared" si="14"/>
        <v>207.90441176470588</v>
      </c>
      <c r="BU80" s="6">
        <f t="shared" si="14"/>
        <v>124.70471841704719</v>
      </c>
      <c r="BV80" s="5">
        <f>+ROUND(BV8/BV77,2)</f>
        <v>177.06</v>
      </c>
    </row>
    <row r="81" spans="1:61" s="3" customFormat="1" ht="11.25" customHeight="1">
      <c r="A81" s="4"/>
      <c r="B81" s="49"/>
      <c r="Q81" s="4"/>
      <c r="U81" s="4"/>
      <c r="AK81" s="4"/>
      <c r="AO81" s="4"/>
      <c r="BE81" s="4"/>
      <c r="BI81" s="4"/>
    </row>
    <row r="82" spans="1:61" ht="11.25" customHeight="1"/>
    <row r="83" spans="1:61" ht="11.25" customHeight="1"/>
    <row r="84" spans="1:61" ht="11.25" customHeight="1"/>
  </sheetData>
  <mergeCells count="234">
    <mergeCell ref="U3:W3"/>
    <mergeCell ref="BQ3:BU3"/>
    <mergeCell ref="BV3:BV5"/>
    <mergeCell ref="AJ3:AN3"/>
    <mergeCell ref="AO3:AQ3"/>
    <mergeCell ref="AT3:AW3"/>
    <mergeCell ref="AX3:AZ3"/>
    <mergeCell ref="A4:C4"/>
    <mergeCell ref="U4:W4"/>
    <mergeCell ref="AO4:AQ4"/>
    <mergeCell ref="BI4:BK4"/>
    <mergeCell ref="A5:C5"/>
    <mergeCell ref="U5:W5"/>
    <mergeCell ref="AO5:AQ5"/>
    <mergeCell ref="BI5:BK5"/>
    <mergeCell ref="BA3:BD3"/>
    <mergeCell ref="BI3:BK3"/>
    <mergeCell ref="BE3:BH3"/>
    <mergeCell ref="BL3:BP3"/>
    <mergeCell ref="X3:AA3"/>
    <mergeCell ref="AB3:AC3"/>
    <mergeCell ref="AD3:AI3"/>
    <mergeCell ref="A3:C3"/>
    <mergeCell ref="D3:I3"/>
    <mergeCell ref="K3:M3"/>
    <mergeCell ref="N3:T3"/>
    <mergeCell ref="BJ10:BK10"/>
    <mergeCell ref="B11:C11"/>
    <mergeCell ref="V11:W11"/>
    <mergeCell ref="AP11:AQ11"/>
    <mergeCell ref="BJ11:BK11"/>
    <mergeCell ref="BI6:BI39"/>
    <mergeCell ref="BJ6:BK6"/>
    <mergeCell ref="B7:C7"/>
    <mergeCell ref="V7:W7"/>
    <mergeCell ref="AP7:AQ7"/>
    <mergeCell ref="BJ7:BK7"/>
    <mergeCell ref="B8:C8"/>
    <mergeCell ref="V8:W8"/>
    <mergeCell ref="B18:C18"/>
    <mergeCell ref="V18:W18"/>
    <mergeCell ref="AP18:AQ18"/>
    <mergeCell ref="BJ18:BK18"/>
    <mergeCell ref="B19:C19"/>
    <mergeCell ref="V19:W19"/>
    <mergeCell ref="AP19:AQ19"/>
    <mergeCell ref="BJ19:BK19"/>
    <mergeCell ref="AP8:AQ8"/>
    <mergeCell ref="BJ8:BK8"/>
    <mergeCell ref="U6:U39"/>
    <mergeCell ref="BJ22:BK22"/>
    <mergeCell ref="B23:C23"/>
    <mergeCell ref="V23:W23"/>
    <mergeCell ref="AP23:AQ23"/>
    <mergeCell ref="BJ23:BK23"/>
    <mergeCell ref="B20:C20"/>
    <mergeCell ref="V20:W20"/>
    <mergeCell ref="AP20:AQ20"/>
    <mergeCell ref="BJ20:BK20"/>
    <mergeCell ref="B21:C21"/>
    <mergeCell ref="V21:W21"/>
    <mergeCell ref="AP21:AQ21"/>
    <mergeCell ref="BJ21:BK21"/>
    <mergeCell ref="B26:C26"/>
    <mergeCell ref="V26:W26"/>
    <mergeCell ref="AP26:AQ26"/>
    <mergeCell ref="BJ26:BK26"/>
    <mergeCell ref="B27:C27"/>
    <mergeCell ref="V27:W27"/>
    <mergeCell ref="AP27:AQ27"/>
    <mergeCell ref="BJ27:BK27"/>
    <mergeCell ref="B24:C24"/>
    <mergeCell ref="V24:W24"/>
    <mergeCell ref="AP24:AQ24"/>
    <mergeCell ref="BJ24:BK24"/>
    <mergeCell ref="B25:C25"/>
    <mergeCell ref="V25:W25"/>
    <mergeCell ref="AP25:AQ25"/>
    <mergeCell ref="BJ25:BK25"/>
    <mergeCell ref="AO6:AO39"/>
    <mergeCell ref="AP6:AQ6"/>
    <mergeCell ref="B9:C9"/>
    <mergeCell ref="V9:W9"/>
    <mergeCell ref="AP9:AQ9"/>
    <mergeCell ref="BJ9:BK9"/>
    <mergeCell ref="B10:C10"/>
    <mergeCell ref="BJ30:BK30"/>
    <mergeCell ref="B31:C31"/>
    <mergeCell ref="V31:W31"/>
    <mergeCell ref="AP31:AQ31"/>
    <mergeCell ref="BJ31:BK31"/>
    <mergeCell ref="B28:C28"/>
    <mergeCell ref="V28:W28"/>
    <mergeCell ref="AP28:AQ28"/>
    <mergeCell ref="BJ28:BK28"/>
    <mergeCell ref="B29:C29"/>
    <mergeCell ref="AP29:AQ29"/>
    <mergeCell ref="BJ29:BK29"/>
    <mergeCell ref="BJ34:BK34"/>
    <mergeCell ref="B32:C32"/>
    <mergeCell ref="V32:W32"/>
    <mergeCell ref="AP32:AQ32"/>
    <mergeCell ref="BJ32:BK32"/>
    <mergeCell ref="B33:C33"/>
    <mergeCell ref="V33:W33"/>
    <mergeCell ref="AP33:AQ33"/>
    <mergeCell ref="BJ33:BK33"/>
    <mergeCell ref="BJ38:BK38"/>
    <mergeCell ref="B39:C39"/>
    <mergeCell ref="V39:W39"/>
    <mergeCell ref="AP39:AQ39"/>
    <mergeCell ref="BJ39:BK39"/>
    <mergeCell ref="B36:C36"/>
    <mergeCell ref="V36:W36"/>
    <mergeCell ref="AP36:AQ36"/>
    <mergeCell ref="BJ36:BK36"/>
    <mergeCell ref="B37:C37"/>
    <mergeCell ref="V37:W37"/>
    <mergeCell ref="AP37:AQ37"/>
    <mergeCell ref="BJ37:BK37"/>
    <mergeCell ref="A40:A60"/>
    <mergeCell ref="B40:B53"/>
    <mergeCell ref="U40:U60"/>
    <mergeCell ref="V40:V53"/>
    <mergeCell ref="AO40:AO60"/>
    <mergeCell ref="AP40:AP53"/>
    <mergeCell ref="B38:C38"/>
    <mergeCell ref="V38:W38"/>
    <mergeCell ref="AP38:AQ38"/>
    <mergeCell ref="A6:A39"/>
    <mergeCell ref="B6:C6"/>
    <mergeCell ref="AP10:AQ10"/>
    <mergeCell ref="B34:C34"/>
    <mergeCell ref="V34:W34"/>
    <mergeCell ref="AP34:AQ34"/>
    <mergeCell ref="B30:C30"/>
    <mergeCell ref="V30:W30"/>
    <mergeCell ref="AP30:AQ30"/>
    <mergeCell ref="V6:W6"/>
    <mergeCell ref="V10:W10"/>
    <mergeCell ref="B22:C22"/>
    <mergeCell ref="V22:W22"/>
    <mergeCell ref="AP22:AQ22"/>
    <mergeCell ref="V29:W29"/>
    <mergeCell ref="BI40:BI60"/>
    <mergeCell ref="BJ40:BJ53"/>
    <mergeCell ref="B54:B59"/>
    <mergeCell ref="V54:V59"/>
    <mergeCell ref="AP54:AP59"/>
    <mergeCell ref="BJ54:BJ59"/>
    <mergeCell ref="B60:C60"/>
    <mergeCell ref="V60:W60"/>
    <mergeCell ref="AP60:AQ60"/>
    <mergeCell ref="BJ60:BK60"/>
    <mergeCell ref="AP63:AQ63"/>
    <mergeCell ref="BJ63:BK63"/>
    <mergeCell ref="A61:A74"/>
    <mergeCell ref="B61:C61"/>
    <mergeCell ref="U61:U74"/>
    <mergeCell ref="V61:W61"/>
    <mergeCell ref="AO61:AO74"/>
    <mergeCell ref="AP61:AQ61"/>
    <mergeCell ref="B64:C64"/>
    <mergeCell ref="V64:W64"/>
    <mergeCell ref="AP64:AQ64"/>
    <mergeCell ref="B67:C67"/>
    <mergeCell ref="V67:W67"/>
    <mergeCell ref="AP67:AQ67"/>
    <mergeCell ref="BJ67:BK67"/>
    <mergeCell ref="B68:C68"/>
    <mergeCell ref="V68:W68"/>
    <mergeCell ref="AP68:AQ68"/>
    <mergeCell ref="BJ68:BK68"/>
    <mergeCell ref="BJ64:BK64"/>
    <mergeCell ref="B65:C65"/>
    <mergeCell ref="V65:W65"/>
    <mergeCell ref="AP65:AQ65"/>
    <mergeCell ref="BJ65:BK65"/>
    <mergeCell ref="B66:C66"/>
    <mergeCell ref="V66:W66"/>
    <mergeCell ref="AP66:AQ66"/>
    <mergeCell ref="BJ66:BK66"/>
    <mergeCell ref="BI61:BI74"/>
    <mergeCell ref="BJ61:BK61"/>
    <mergeCell ref="B62:C62"/>
    <mergeCell ref="V62:W62"/>
    <mergeCell ref="AP62:AQ62"/>
    <mergeCell ref="BJ62:BK62"/>
    <mergeCell ref="B63:C63"/>
    <mergeCell ref="V63:W63"/>
    <mergeCell ref="B72:C72"/>
    <mergeCell ref="V72:W72"/>
    <mergeCell ref="AP72:AQ72"/>
    <mergeCell ref="BJ72:BK72"/>
    <mergeCell ref="B73:C73"/>
    <mergeCell ref="V73:W73"/>
    <mergeCell ref="AP73:AQ73"/>
    <mergeCell ref="BJ73:BK73"/>
    <mergeCell ref="B69:C69"/>
    <mergeCell ref="V69:W69"/>
    <mergeCell ref="AP69:AQ69"/>
    <mergeCell ref="BJ69:BK69"/>
    <mergeCell ref="B71:C71"/>
    <mergeCell ref="V71:W71"/>
    <mergeCell ref="AP71:AQ71"/>
    <mergeCell ref="BJ71:BK71"/>
    <mergeCell ref="A76:C76"/>
    <mergeCell ref="U76:W76"/>
    <mergeCell ref="AO76:AQ76"/>
    <mergeCell ref="BI76:BK76"/>
    <mergeCell ref="A77:C77"/>
    <mergeCell ref="U77:W77"/>
    <mergeCell ref="AO77:AQ77"/>
    <mergeCell ref="BI77:BK77"/>
    <mergeCell ref="B74:C74"/>
    <mergeCell ref="V74:W74"/>
    <mergeCell ref="AP74:AQ74"/>
    <mergeCell ref="BJ74:BK74"/>
    <mergeCell ref="A75:C75"/>
    <mergeCell ref="U75:W75"/>
    <mergeCell ref="AO75:AQ75"/>
    <mergeCell ref="BI75:BK75"/>
    <mergeCell ref="A80:C80"/>
    <mergeCell ref="U80:W80"/>
    <mergeCell ref="AO80:AQ80"/>
    <mergeCell ref="BI80:BK80"/>
    <mergeCell ref="A78:C78"/>
    <mergeCell ref="U78:W78"/>
    <mergeCell ref="AO78:AQ78"/>
    <mergeCell ref="BI78:BK78"/>
    <mergeCell ref="A79:C79"/>
    <mergeCell ref="U79:W79"/>
    <mergeCell ref="AO79:AQ79"/>
    <mergeCell ref="BI79:BK79"/>
  </mergeCells>
  <phoneticPr fontId="4"/>
  <pageMargins left="0.74" right="0.17" top="0.19685039370078741" bottom="0.39370078740157483" header="0.51181102362204722" footer="0.4"/>
  <pageSetup paperSize="9" scale="94" pageOrder="overThenDown" orientation="portrait" r:id="rId1"/>
  <headerFooter alignWithMargins="0"/>
  <colBreaks count="7" manualBreakCount="7">
    <brk id="9" max="79" man="1"/>
    <brk id="20" max="1048575" man="1"/>
    <brk id="29" max="78" man="1"/>
    <brk id="40" max="1048575" man="1"/>
    <brk id="49" max="79" man="1"/>
    <brk id="60" max="1048575" man="1"/>
    <brk id="68" max="7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29</vt:lpstr>
      <vt:lpstr>'29'!Export</vt:lpstr>
      <vt:lpstr>'29'!Export_5</vt:lpstr>
      <vt:lpstr>'29'!Export_6</vt:lpstr>
      <vt:lpstr>'29'!Export_7</vt:lpstr>
      <vt:lpstr>'29'!Print_Area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2019-06-18T00:16:26Z</cp:lastPrinted>
  <dcterms:created xsi:type="dcterms:W3CDTF">2017-03-07T10:39:23Z</dcterms:created>
  <dcterms:modified xsi:type="dcterms:W3CDTF">2019-06-18T01:08:14Z</dcterms:modified>
</cp:coreProperties>
</file>