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25" windowWidth="11970" windowHeight="3285" activeTab="0"/>
  </bookViews>
  <sheets>
    <sheet name="29" sheetId="1" r:id="rId1"/>
  </sheets>
  <definedNames>
    <definedName name="_xlnm.Print_Area" localSheetId="0">'29'!$A$1:$Y$49</definedName>
    <definedName name="印刷範囲">'29'!$B$3:$Y$30</definedName>
  </definedNames>
  <calcPr fullCalcOnLoad="1"/>
</workbook>
</file>

<file path=xl/sharedStrings.xml><?xml version="1.0" encoding="utf-8"?>
<sst xmlns="http://schemas.openxmlformats.org/spreadsheetml/2006/main" count="33" uniqueCount="13">
  <si>
    <t>元</t>
  </si>
  <si>
    <t>水資源開発</t>
  </si>
  <si>
    <t>共同水質検査施設</t>
  </si>
  <si>
    <t>簡易水道等</t>
  </si>
  <si>
    <t>災害復旧</t>
  </si>
  <si>
    <t>事業費
(千円)</t>
  </si>
  <si>
    <t>補助金
(千円)</t>
  </si>
  <si>
    <t>年度</t>
  </si>
  <si>
    <t>市町村数</t>
  </si>
  <si>
    <t>水道水源確保支援</t>
  </si>
  <si>
    <t>計</t>
  </si>
  <si>
    <t>事業数</t>
  </si>
  <si>
    <t>２８．県費補助事業の事業数及び補助金等の推移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</si>
</sst>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#,##0.0_ "/>
  </numFmts>
  <fonts count="4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5">
    <xf numFmtId="3" fontId="0" fillId="0" borderId="0" xfId="0" applyNumberFormat="1" applyFont="1" applyAlignment="1">
      <alignment/>
    </xf>
    <xf numFmtId="3" fontId="4" fillId="0" borderId="0" xfId="0" applyNumberFormat="1" applyFont="1" applyAlignment="1" applyProtection="1">
      <alignment vertical="center"/>
      <protection/>
    </xf>
    <xf numFmtId="3" fontId="5" fillId="0" borderId="0" xfId="0" applyNumberFormat="1" applyFont="1" applyAlignment="1" applyProtection="1">
      <alignment vertical="center"/>
      <protection/>
    </xf>
    <xf numFmtId="3" fontId="5" fillId="0" borderId="0" xfId="0" applyNumberFormat="1" applyFont="1" applyAlignment="1" applyProtection="1">
      <alignment horizontal="center" vertical="center" wrapText="1"/>
      <protection/>
    </xf>
    <xf numFmtId="3" fontId="5" fillId="0" borderId="0" xfId="0" applyNumberFormat="1" applyFont="1" applyFill="1" applyAlignment="1" applyProtection="1">
      <alignment vertical="center"/>
      <protection/>
    </xf>
    <xf numFmtId="3" fontId="5" fillId="33" borderId="10" xfId="0" applyNumberFormat="1" applyFont="1" applyFill="1" applyBorder="1" applyAlignment="1" applyProtection="1">
      <alignment horizontal="center" vertical="center"/>
      <protection/>
    </xf>
    <xf numFmtId="3" fontId="5" fillId="33" borderId="11" xfId="0" applyNumberFormat="1" applyFont="1" applyFill="1" applyBorder="1" applyAlignment="1" applyProtection="1">
      <alignment horizontal="center" vertical="center"/>
      <protection/>
    </xf>
    <xf numFmtId="3" fontId="5" fillId="0" borderId="12" xfId="0" applyNumberFormat="1" applyFont="1" applyBorder="1" applyAlignment="1" applyProtection="1">
      <alignment vertical="center"/>
      <protection/>
    </xf>
    <xf numFmtId="3" fontId="5" fillId="0" borderId="13" xfId="0" applyNumberFormat="1" applyFont="1" applyBorder="1" applyAlignment="1" applyProtection="1">
      <alignment vertical="center"/>
      <protection/>
    </xf>
    <xf numFmtId="3" fontId="5" fillId="0" borderId="12" xfId="0" applyNumberFormat="1" applyFont="1" applyFill="1" applyBorder="1" applyAlignment="1" applyProtection="1">
      <alignment vertical="center"/>
      <protection/>
    </xf>
    <xf numFmtId="3" fontId="5" fillId="0" borderId="13" xfId="0" applyNumberFormat="1" applyFont="1" applyFill="1" applyBorder="1" applyAlignment="1" applyProtection="1">
      <alignment vertical="center"/>
      <protection/>
    </xf>
    <xf numFmtId="3" fontId="5" fillId="0" borderId="14" xfId="0" applyNumberFormat="1" applyFont="1" applyBorder="1" applyAlignment="1" applyProtection="1">
      <alignment vertical="center"/>
      <protection/>
    </xf>
    <xf numFmtId="3" fontId="5" fillId="0" borderId="14" xfId="0" applyNumberFormat="1" applyFont="1" applyFill="1" applyBorder="1" applyAlignment="1" applyProtection="1">
      <alignment vertical="center"/>
      <protection/>
    </xf>
    <xf numFmtId="3" fontId="5" fillId="0" borderId="15" xfId="0" applyNumberFormat="1" applyFont="1" applyBorder="1" applyAlignment="1" applyProtection="1">
      <alignment vertical="center"/>
      <protection/>
    </xf>
    <xf numFmtId="3" fontId="5" fillId="0" borderId="16" xfId="0" applyNumberFormat="1" applyFont="1" applyBorder="1" applyAlignment="1" applyProtection="1">
      <alignment vertical="center"/>
      <protection/>
    </xf>
    <xf numFmtId="3" fontId="5" fillId="0" borderId="17" xfId="0" applyNumberFormat="1" applyFont="1" applyBorder="1" applyAlignment="1" applyProtection="1">
      <alignment vertical="center"/>
      <protection/>
    </xf>
    <xf numFmtId="3" fontId="5" fillId="33" borderId="18" xfId="0" applyNumberFormat="1" applyFont="1" applyFill="1" applyBorder="1" applyAlignment="1" applyProtection="1">
      <alignment horizontal="center" vertical="center"/>
      <protection/>
    </xf>
    <xf numFmtId="3" fontId="5" fillId="0" borderId="19" xfId="0" applyNumberFormat="1" applyFont="1" applyBorder="1" applyAlignment="1" applyProtection="1">
      <alignment vertical="center"/>
      <protection/>
    </xf>
    <xf numFmtId="3" fontId="5" fillId="0" borderId="20" xfId="0" applyNumberFormat="1" applyFont="1" applyBorder="1" applyAlignment="1" applyProtection="1">
      <alignment vertical="center"/>
      <protection/>
    </xf>
    <xf numFmtId="3" fontId="5" fillId="0" borderId="21" xfId="0" applyNumberFormat="1" applyFont="1" applyBorder="1" applyAlignment="1" applyProtection="1">
      <alignment vertical="center"/>
      <protection/>
    </xf>
    <xf numFmtId="3" fontId="5" fillId="0" borderId="16" xfId="0" applyNumberFormat="1" applyFont="1" applyBorder="1" applyAlignment="1" applyProtection="1">
      <alignment vertical="center" shrinkToFit="1"/>
      <protection/>
    </xf>
    <xf numFmtId="3" fontId="5" fillId="0" borderId="17" xfId="0" applyNumberFormat="1" applyFont="1" applyBorder="1" applyAlignment="1" applyProtection="1">
      <alignment vertical="center" shrinkToFit="1"/>
      <protection/>
    </xf>
    <xf numFmtId="3" fontId="5" fillId="0" borderId="12" xfId="0" applyNumberFormat="1" applyFont="1" applyBorder="1" applyAlignment="1" applyProtection="1">
      <alignment vertical="center" shrinkToFit="1"/>
      <protection/>
    </xf>
    <xf numFmtId="3" fontId="5" fillId="0" borderId="13" xfId="0" applyNumberFormat="1" applyFont="1" applyBorder="1" applyAlignment="1" applyProtection="1">
      <alignment vertical="center" shrinkToFit="1"/>
      <protection/>
    </xf>
    <xf numFmtId="3" fontId="5" fillId="0" borderId="20" xfId="0" applyNumberFormat="1" applyFont="1" applyBorder="1" applyAlignment="1" applyProtection="1">
      <alignment vertical="center" shrinkToFit="1"/>
      <protection/>
    </xf>
    <xf numFmtId="3" fontId="5" fillId="0" borderId="21" xfId="0" applyNumberFormat="1" applyFont="1" applyBorder="1" applyAlignment="1" applyProtection="1">
      <alignment vertical="center" shrinkToFit="1"/>
      <protection/>
    </xf>
    <xf numFmtId="3" fontId="5" fillId="0" borderId="12" xfId="0" applyNumberFormat="1" applyFont="1" applyFill="1" applyBorder="1" applyAlignment="1" applyProtection="1">
      <alignment vertical="center" shrinkToFit="1"/>
      <protection/>
    </xf>
    <xf numFmtId="3" fontId="5" fillId="0" borderId="13" xfId="0" applyNumberFormat="1" applyFont="1" applyFill="1" applyBorder="1" applyAlignment="1" applyProtection="1">
      <alignment vertical="center" shrinkToFit="1"/>
      <protection/>
    </xf>
    <xf numFmtId="178" fontId="5" fillId="0" borderId="13" xfId="0" applyNumberFormat="1" applyFont="1" applyFill="1" applyBorder="1" applyAlignment="1" applyProtection="1">
      <alignment vertical="center"/>
      <protection/>
    </xf>
    <xf numFmtId="178" fontId="5" fillId="0" borderId="13" xfId="0" applyNumberFormat="1" applyFont="1" applyFill="1" applyBorder="1" applyAlignment="1" applyProtection="1">
      <alignment vertical="center" shrinkToFit="1"/>
      <protection/>
    </xf>
    <xf numFmtId="3" fontId="5" fillId="0" borderId="19" xfId="0" applyNumberFormat="1" applyFont="1" applyFill="1" applyBorder="1" applyAlignment="1" applyProtection="1">
      <alignment vertical="center"/>
      <protection/>
    </xf>
    <xf numFmtId="3" fontId="5" fillId="0" borderId="20" xfId="0" applyNumberFormat="1" applyFont="1" applyFill="1" applyBorder="1" applyAlignment="1" applyProtection="1">
      <alignment vertical="center"/>
      <protection/>
    </xf>
    <xf numFmtId="3" fontId="5" fillId="0" borderId="20" xfId="0" applyNumberFormat="1" applyFont="1" applyFill="1" applyBorder="1" applyAlignment="1" applyProtection="1">
      <alignment vertical="center" shrinkToFit="1"/>
      <protection/>
    </xf>
    <xf numFmtId="3" fontId="5" fillId="0" borderId="21" xfId="0" applyNumberFormat="1" applyFont="1" applyFill="1" applyBorder="1" applyAlignment="1" applyProtection="1">
      <alignment vertical="center" shrinkToFit="1"/>
      <protection/>
    </xf>
    <xf numFmtId="3" fontId="5" fillId="0" borderId="21" xfId="0" applyNumberFormat="1" applyFont="1" applyFill="1" applyBorder="1" applyAlignment="1" applyProtection="1">
      <alignment vertical="center"/>
      <protection/>
    </xf>
    <xf numFmtId="3" fontId="5" fillId="34" borderId="22" xfId="0" applyNumberFormat="1" applyFont="1" applyFill="1" applyBorder="1" applyAlignment="1" applyProtection="1">
      <alignment horizontal="center" vertical="center"/>
      <protection/>
    </xf>
    <xf numFmtId="3" fontId="5" fillId="34" borderId="23" xfId="0" applyNumberFormat="1" applyFont="1" applyFill="1" applyBorder="1" applyAlignment="1" applyProtection="1">
      <alignment vertical="center"/>
      <protection/>
    </xf>
    <xf numFmtId="3" fontId="5" fillId="34" borderId="24" xfId="0" applyNumberFormat="1" applyFont="1" applyFill="1" applyBorder="1" applyAlignment="1" applyProtection="1">
      <alignment vertical="center"/>
      <protection/>
    </xf>
    <xf numFmtId="3" fontId="5" fillId="34" borderId="24" xfId="0" applyNumberFormat="1" applyFont="1" applyFill="1" applyBorder="1" applyAlignment="1" applyProtection="1">
      <alignment vertical="center" shrinkToFit="1"/>
      <protection/>
    </xf>
    <xf numFmtId="3" fontId="5" fillId="34" borderId="25" xfId="0" applyNumberFormat="1" applyFont="1" applyFill="1" applyBorder="1" applyAlignment="1" applyProtection="1">
      <alignment vertical="center" shrinkToFit="1"/>
      <protection/>
    </xf>
    <xf numFmtId="3" fontId="5" fillId="34" borderId="25" xfId="0" applyNumberFormat="1" applyFont="1" applyFill="1" applyBorder="1" applyAlignment="1" applyProtection="1">
      <alignment vertical="center"/>
      <protection/>
    </xf>
    <xf numFmtId="3" fontId="5" fillId="33" borderId="26" xfId="0" applyNumberFormat="1" applyFont="1" applyFill="1" applyBorder="1" applyAlignment="1" applyProtection="1">
      <alignment horizontal="center" vertical="center"/>
      <protection/>
    </xf>
    <xf numFmtId="3" fontId="5" fillId="0" borderId="27" xfId="0" applyNumberFormat="1" applyFont="1" applyBorder="1" applyAlignment="1" applyProtection="1">
      <alignment vertical="center"/>
      <protection/>
    </xf>
    <xf numFmtId="3" fontId="5" fillId="0" borderId="28" xfId="0" applyNumberFormat="1" applyFont="1" applyBorder="1" applyAlignment="1" applyProtection="1">
      <alignment vertical="center"/>
      <protection/>
    </xf>
    <xf numFmtId="3" fontId="5" fillId="0" borderId="28" xfId="0" applyNumberFormat="1" applyFont="1" applyBorder="1" applyAlignment="1" applyProtection="1">
      <alignment vertical="center" shrinkToFit="1"/>
      <protection/>
    </xf>
    <xf numFmtId="3" fontId="5" fillId="0" borderId="29" xfId="0" applyNumberFormat="1" applyFont="1" applyBorder="1" applyAlignment="1" applyProtection="1">
      <alignment vertical="center" shrinkToFit="1"/>
      <protection/>
    </xf>
    <xf numFmtId="3" fontId="5" fillId="0" borderId="29" xfId="0" applyNumberFormat="1" applyFont="1" applyBorder="1" applyAlignment="1" applyProtection="1">
      <alignment vertical="center"/>
      <protection/>
    </xf>
    <xf numFmtId="3" fontId="5" fillId="0" borderId="15" xfId="0" applyNumberFormat="1" applyFont="1" applyFill="1" applyBorder="1" applyAlignment="1" applyProtection="1">
      <alignment vertical="center"/>
      <protection/>
    </xf>
    <xf numFmtId="3" fontId="5" fillId="0" borderId="16" xfId="0" applyNumberFormat="1" applyFont="1" applyFill="1" applyBorder="1" applyAlignment="1" applyProtection="1">
      <alignment vertical="center"/>
      <protection/>
    </xf>
    <xf numFmtId="3" fontId="5" fillId="0" borderId="16" xfId="0" applyNumberFormat="1" applyFont="1" applyFill="1" applyBorder="1" applyAlignment="1" applyProtection="1">
      <alignment vertical="center" shrinkToFit="1"/>
      <protection/>
    </xf>
    <xf numFmtId="3" fontId="5" fillId="0" borderId="17" xfId="0" applyNumberFormat="1" applyFont="1" applyFill="1" applyBorder="1" applyAlignment="1" applyProtection="1">
      <alignment vertical="center" shrinkToFit="1"/>
      <protection/>
    </xf>
    <xf numFmtId="3" fontId="5" fillId="0" borderId="17" xfId="0" applyNumberFormat="1" applyFont="1" applyFill="1" applyBorder="1" applyAlignment="1" applyProtection="1">
      <alignment vertical="center"/>
      <protection/>
    </xf>
    <xf numFmtId="3" fontId="5" fillId="0" borderId="27" xfId="0" applyNumberFormat="1" applyFont="1" applyFill="1" applyBorder="1" applyAlignment="1" applyProtection="1">
      <alignment vertical="center"/>
      <protection/>
    </xf>
    <xf numFmtId="3" fontId="5" fillId="0" borderId="28" xfId="0" applyNumberFormat="1" applyFont="1" applyFill="1" applyBorder="1" applyAlignment="1" applyProtection="1">
      <alignment vertical="center"/>
      <protection/>
    </xf>
    <xf numFmtId="3" fontId="5" fillId="0" borderId="28" xfId="0" applyNumberFormat="1" applyFont="1" applyFill="1" applyBorder="1" applyAlignment="1" applyProtection="1">
      <alignment vertical="center" shrinkToFit="1"/>
      <protection/>
    </xf>
    <xf numFmtId="3" fontId="5" fillId="0" borderId="29" xfId="0" applyNumberFormat="1" applyFont="1" applyFill="1" applyBorder="1" applyAlignment="1" applyProtection="1">
      <alignment vertical="center" shrinkToFit="1"/>
      <protection/>
    </xf>
    <xf numFmtId="3" fontId="5" fillId="0" borderId="29" xfId="0" applyNumberFormat="1" applyFont="1" applyFill="1" applyBorder="1" applyAlignment="1" applyProtection="1">
      <alignment vertical="center"/>
      <protection/>
    </xf>
    <xf numFmtId="3" fontId="5" fillId="0" borderId="23" xfId="0" applyNumberFormat="1" applyFont="1" applyFill="1" applyBorder="1" applyAlignment="1" applyProtection="1">
      <alignment vertical="center"/>
      <protection/>
    </xf>
    <xf numFmtId="3" fontId="5" fillId="0" borderId="24" xfId="0" applyNumberFormat="1" applyFont="1" applyFill="1" applyBorder="1" applyAlignment="1" applyProtection="1">
      <alignment vertical="center"/>
      <protection/>
    </xf>
    <xf numFmtId="3" fontId="5" fillId="0" borderId="24" xfId="0" applyNumberFormat="1" applyFont="1" applyFill="1" applyBorder="1" applyAlignment="1" applyProtection="1">
      <alignment vertical="center" shrinkToFit="1"/>
      <protection/>
    </xf>
    <xf numFmtId="3" fontId="5" fillId="0" borderId="25" xfId="0" applyNumberFormat="1" applyFont="1" applyFill="1" applyBorder="1" applyAlignment="1" applyProtection="1">
      <alignment vertical="center" shrinkToFit="1"/>
      <protection/>
    </xf>
    <xf numFmtId="3" fontId="5" fillId="0" borderId="25" xfId="0" applyNumberFormat="1" applyFont="1" applyFill="1" applyBorder="1" applyAlignment="1" applyProtection="1">
      <alignment vertical="center"/>
      <protection/>
    </xf>
    <xf numFmtId="3" fontId="5" fillId="35" borderId="22" xfId="0" applyNumberFormat="1" applyFont="1" applyFill="1" applyBorder="1" applyAlignment="1" applyProtection="1">
      <alignment horizontal="center" vertical="center"/>
      <protection/>
    </xf>
    <xf numFmtId="3" fontId="5" fillId="34" borderId="30" xfId="0" applyNumberFormat="1" applyFont="1" applyFill="1" applyBorder="1" applyAlignment="1" applyProtection="1">
      <alignment horizontal="center" vertical="center" wrapText="1"/>
      <protection/>
    </xf>
    <xf numFmtId="3" fontId="5" fillId="34" borderId="14" xfId="0" applyNumberFormat="1" applyFont="1" applyFill="1" applyBorder="1" applyAlignment="1" applyProtection="1">
      <alignment horizontal="center" vertical="center" wrapText="1"/>
      <protection/>
    </xf>
    <xf numFmtId="3" fontId="5" fillId="34" borderId="19" xfId="0" applyNumberFormat="1" applyFont="1" applyFill="1" applyBorder="1" applyAlignment="1" applyProtection="1">
      <alignment horizontal="center" vertical="center" wrapText="1"/>
      <protection/>
    </xf>
    <xf numFmtId="3" fontId="5" fillId="34" borderId="31" xfId="0" applyNumberFormat="1" applyFont="1" applyFill="1" applyBorder="1" applyAlignment="1" applyProtection="1">
      <alignment horizontal="center" vertical="center" wrapText="1"/>
      <protection/>
    </xf>
    <xf numFmtId="3" fontId="5" fillId="34" borderId="10" xfId="0" applyNumberFormat="1" applyFont="1" applyFill="1" applyBorder="1" applyAlignment="1" applyProtection="1">
      <alignment horizontal="center" vertical="center" wrapText="1"/>
      <protection/>
    </xf>
    <xf numFmtId="3" fontId="5" fillId="34" borderId="32" xfId="0" applyNumberFormat="1" applyFont="1" applyFill="1" applyBorder="1" applyAlignment="1" applyProtection="1">
      <alignment horizontal="center" vertical="center" wrapText="1"/>
      <protection/>
    </xf>
    <xf numFmtId="3" fontId="5" fillId="34" borderId="33" xfId="0" applyNumberFormat="1" applyFont="1" applyFill="1" applyBorder="1" applyAlignment="1" applyProtection="1">
      <alignment horizontal="center" vertical="center" wrapText="1"/>
      <protection/>
    </xf>
    <xf numFmtId="3" fontId="5" fillId="34" borderId="13" xfId="0" applyNumberFormat="1" applyFont="1" applyFill="1" applyBorder="1" applyAlignment="1" applyProtection="1">
      <alignment horizontal="center" vertical="center" wrapText="1"/>
      <protection/>
    </xf>
    <xf numFmtId="3" fontId="5" fillId="34" borderId="21" xfId="0" applyNumberFormat="1" applyFont="1" applyFill="1" applyBorder="1" applyAlignment="1" applyProtection="1">
      <alignment horizontal="center" vertical="center" wrapText="1"/>
      <protection/>
    </xf>
    <xf numFmtId="3" fontId="5" fillId="34" borderId="34" xfId="0" applyNumberFormat="1" applyFont="1" applyFill="1" applyBorder="1" applyAlignment="1" applyProtection="1">
      <alignment horizontal="center" vertical="center" wrapText="1"/>
      <protection/>
    </xf>
    <xf numFmtId="3" fontId="5" fillId="34" borderId="12" xfId="0" applyNumberFormat="1" applyFont="1" applyFill="1" applyBorder="1" applyAlignment="1" applyProtection="1">
      <alignment horizontal="center" vertical="center" wrapText="1"/>
      <protection/>
    </xf>
    <xf numFmtId="3" fontId="5" fillId="34" borderId="2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"/>
  <sheetViews>
    <sheetView tabSelected="1" view="pageBreakPreview" zoomScaleNormal="75" zoomScaleSheetLayoutView="100" zoomScalePageLayoutView="0" workbookViewId="0" topLeftCell="A1">
      <pane xSplit="1" ySplit="6" topLeftCell="B2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49" sqref="R49"/>
    </sheetView>
  </sheetViews>
  <sheetFormatPr defaultColWidth="10.00390625" defaultRowHeight="18" customHeight="1"/>
  <cols>
    <col min="1" max="1" width="3.625" style="2" customWidth="1"/>
    <col min="2" max="3" width="2.625" style="2" customWidth="1"/>
    <col min="4" max="5" width="6.625" style="2" customWidth="1"/>
    <col min="6" max="7" width="2.625" style="2" customWidth="1"/>
    <col min="8" max="9" width="6.625" style="2" customWidth="1"/>
    <col min="10" max="11" width="2.625" style="2" customWidth="1"/>
    <col min="12" max="13" width="6.625" style="2" customWidth="1"/>
    <col min="14" max="15" width="2.625" style="2" customWidth="1"/>
    <col min="16" max="17" width="6.625" style="2" customWidth="1"/>
    <col min="18" max="19" width="2.625" style="2" customWidth="1"/>
    <col min="20" max="21" width="6.625" style="2" customWidth="1"/>
    <col min="22" max="23" width="2.625" style="2" customWidth="1"/>
    <col min="24" max="25" width="6.625" style="2" customWidth="1"/>
    <col min="26" max="16384" width="10.00390625" style="2" customWidth="1"/>
  </cols>
  <sheetData>
    <row r="1" ht="18" customHeight="1">
      <c r="A1" s="1" t="s">
        <v>12</v>
      </c>
    </row>
    <row r="2" ht="15.75" customHeight="1"/>
    <row r="3" spans="1:25" s="3" customFormat="1" ht="15.75" customHeight="1">
      <c r="A3" s="66" t="s">
        <v>7</v>
      </c>
      <c r="B3" s="68" t="s">
        <v>1</v>
      </c>
      <c r="C3" s="68"/>
      <c r="D3" s="68"/>
      <c r="E3" s="68"/>
      <c r="F3" s="68" t="s">
        <v>9</v>
      </c>
      <c r="G3" s="68"/>
      <c r="H3" s="68"/>
      <c r="I3" s="68"/>
      <c r="J3" s="68" t="s">
        <v>2</v>
      </c>
      <c r="K3" s="68"/>
      <c r="L3" s="68"/>
      <c r="M3" s="68"/>
      <c r="N3" s="68" t="s">
        <v>3</v>
      </c>
      <c r="O3" s="68"/>
      <c r="P3" s="68"/>
      <c r="Q3" s="68"/>
      <c r="R3" s="68" t="s">
        <v>4</v>
      </c>
      <c r="S3" s="68"/>
      <c r="T3" s="68"/>
      <c r="U3" s="68"/>
      <c r="V3" s="68" t="s">
        <v>10</v>
      </c>
      <c r="W3" s="68"/>
      <c r="X3" s="68"/>
      <c r="Y3" s="68"/>
    </row>
    <row r="4" spans="1:25" s="3" customFormat="1" ht="15.75" customHeight="1">
      <c r="A4" s="67"/>
      <c r="B4" s="63" t="s">
        <v>8</v>
      </c>
      <c r="C4" s="72" t="s">
        <v>11</v>
      </c>
      <c r="D4" s="72" t="s">
        <v>5</v>
      </c>
      <c r="E4" s="69" t="s">
        <v>6</v>
      </c>
      <c r="F4" s="63" t="s">
        <v>8</v>
      </c>
      <c r="G4" s="72" t="s">
        <v>11</v>
      </c>
      <c r="H4" s="72" t="s">
        <v>5</v>
      </c>
      <c r="I4" s="69" t="s">
        <v>6</v>
      </c>
      <c r="J4" s="63" t="s">
        <v>8</v>
      </c>
      <c r="K4" s="72" t="s">
        <v>11</v>
      </c>
      <c r="L4" s="72" t="s">
        <v>5</v>
      </c>
      <c r="M4" s="69" t="s">
        <v>6</v>
      </c>
      <c r="N4" s="63" t="s">
        <v>8</v>
      </c>
      <c r="O4" s="72" t="s">
        <v>11</v>
      </c>
      <c r="P4" s="72" t="s">
        <v>5</v>
      </c>
      <c r="Q4" s="69" t="s">
        <v>6</v>
      </c>
      <c r="R4" s="63" t="s">
        <v>8</v>
      </c>
      <c r="S4" s="72" t="s">
        <v>11</v>
      </c>
      <c r="T4" s="72" t="s">
        <v>5</v>
      </c>
      <c r="U4" s="69" t="s">
        <v>6</v>
      </c>
      <c r="V4" s="63" t="s">
        <v>8</v>
      </c>
      <c r="W4" s="72" t="s">
        <v>11</v>
      </c>
      <c r="X4" s="72" t="s">
        <v>5</v>
      </c>
      <c r="Y4" s="69" t="s">
        <v>6</v>
      </c>
    </row>
    <row r="5" spans="1:25" s="3" customFormat="1" ht="15.75" customHeight="1">
      <c r="A5" s="67"/>
      <c r="B5" s="64"/>
      <c r="C5" s="73"/>
      <c r="D5" s="73"/>
      <c r="E5" s="70"/>
      <c r="F5" s="64"/>
      <c r="G5" s="73"/>
      <c r="H5" s="73"/>
      <c r="I5" s="70"/>
      <c r="J5" s="64"/>
      <c r="K5" s="73"/>
      <c r="L5" s="73"/>
      <c r="M5" s="70"/>
      <c r="N5" s="64"/>
      <c r="O5" s="73"/>
      <c r="P5" s="73"/>
      <c r="Q5" s="70"/>
      <c r="R5" s="64"/>
      <c r="S5" s="73"/>
      <c r="T5" s="73"/>
      <c r="U5" s="70"/>
      <c r="V5" s="64"/>
      <c r="W5" s="73"/>
      <c r="X5" s="73"/>
      <c r="Y5" s="70"/>
    </row>
    <row r="6" spans="1:25" s="3" customFormat="1" ht="15.75" customHeight="1">
      <c r="A6" s="67"/>
      <c r="B6" s="65"/>
      <c r="C6" s="74"/>
      <c r="D6" s="74"/>
      <c r="E6" s="71"/>
      <c r="F6" s="65"/>
      <c r="G6" s="74"/>
      <c r="H6" s="74"/>
      <c r="I6" s="71"/>
      <c r="J6" s="65"/>
      <c r="K6" s="74"/>
      <c r="L6" s="74"/>
      <c r="M6" s="71"/>
      <c r="N6" s="65"/>
      <c r="O6" s="74"/>
      <c r="P6" s="74"/>
      <c r="Q6" s="71"/>
      <c r="R6" s="65"/>
      <c r="S6" s="74"/>
      <c r="T6" s="74"/>
      <c r="U6" s="71"/>
      <c r="V6" s="65"/>
      <c r="W6" s="74"/>
      <c r="X6" s="74"/>
      <c r="Y6" s="71"/>
    </row>
    <row r="7" spans="1:25" ht="15.75" customHeight="1">
      <c r="A7" s="5">
        <v>50</v>
      </c>
      <c r="B7" s="13">
        <v>5</v>
      </c>
      <c r="C7" s="14">
        <v>4</v>
      </c>
      <c r="D7" s="20">
        <v>270572</v>
      </c>
      <c r="E7" s="21">
        <v>39526</v>
      </c>
      <c r="F7" s="13"/>
      <c r="G7" s="14"/>
      <c r="H7" s="14"/>
      <c r="I7" s="15"/>
      <c r="J7" s="13"/>
      <c r="K7" s="14"/>
      <c r="L7" s="14"/>
      <c r="M7" s="15"/>
      <c r="N7" s="13">
        <v>11</v>
      </c>
      <c r="O7" s="14">
        <v>11</v>
      </c>
      <c r="P7" s="14">
        <v>408162</v>
      </c>
      <c r="Q7" s="15">
        <v>54450</v>
      </c>
      <c r="R7" s="13">
        <v>4</v>
      </c>
      <c r="S7" s="14">
        <v>5</v>
      </c>
      <c r="T7" s="14">
        <v>916</v>
      </c>
      <c r="U7" s="15">
        <v>450</v>
      </c>
      <c r="V7" s="13">
        <v>20</v>
      </c>
      <c r="W7" s="14">
        <v>20</v>
      </c>
      <c r="X7" s="20">
        <v>679650</v>
      </c>
      <c r="Y7" s="21">
        <v>94426</v>
      </c>
    </row>
    <row r="8" spans="1:25" ht="15.75" customHeight="1">
      <c r="A8" s="5">
        <v>51</v>
      </c>
      <c r="B8" s="11">
        <v>5</v>
      </c>
      <c r="C8" s="7">
        <v>4</v>
      </c>
      <c r="D8" s="22">
        <v>581889</v>
      </c>
      <c r="E8" s="23">
        <v>68173</v>
      </c>
      <c r="F8" s="11"/>
      <c r="G8" s="7"/>
      <c r="H8" s="7"/>
      <c r="I8" s="8"/>
      <c r="J8" s="11"/>
      <c r="K8" s="7"/>
      <c r="L8" s="7"/>
      <c r="M8" s="8"/>
      <c r="N8" s="11">
        <v>9</v>
      </c>
      <c r="O8" s="7">
        <v>10</v>
      </c>
      <c r="P8" s="7">
        <v>158755</v>
      </c>
      <c r="Q8" s="8">
        <v>27770</v>
      </c>
      <c r="R8" s="11"/>
      <c r="S8" s="7"/>
      <c r="T8" s="7"/>
      <c r="U8" s="8"/>
      <c r="V8" s="11">
        <v>14</v>
      </c>
      <c r="W8" s="7">
        <v>14</v>
      </c>
      <c r="X8" s="22">
        <v>740644</v>
      </c>
      <c r="Y8" s="23">
        <v>95943</v>
      </c>
    </row>
    <row r="9" spans="1:25" ht="15.75" customHeight="1">
      <c r="A9" s="5">
        <v>52</v>
      </c>
      <c r="B9" s="11">
        <v>5</v>
      </c>
      <c r="C9" s="7">
        <v>4</v>
      </c>
      <c r="D9" s="22">
        <v>896045</v>
      </c>
      <c r="E9" s="23">
        <v>98546</v>
      </c>
      <c r="F9" s="11"/>
      <c r="G9" s="7"/>
      <c r="H9" s="7"/>
      <c r="I9" s="8"/>
      <c r="J9" s="11"/>
      <c r="K9" s="7"/>
      <c r="L9" s="7"/>
      <c r="M9" s="8"/>
      <c r="N9" s="11">
        <v>6</v>
      </c>
      <c r="O9" s="7">
        <v>7</v>
      </c>
      <c r="P9" s="7">
        <v>131471</v>
      </c>
      <c r="Q9" s="8">
        <v>25592</v>
      </c>
      <c r="R9" s="11">
        <v>1</v>
      </c>
      <c r="S9" s="7">
        <v>1</v>
      </c>
      <c r="T9" s="7">
        <v>3500</v>
      </c>
      <c r="U9" s="8">
        <v>904</v>
      </c>
      <c r="V9" s="11">
        <v>12</v>
      </c>
      <c r="W9" s="7">
        <v>12</v>
      </c>
      <c r="X9" s="22">
        <v>1031016</v>
      </c>
      <c r="Y9" s="23">
        <v>125042</v>
      </c>
    </row>
    <row r="10" spans="1:25" ht="15.75" customHeight="1">
      <c r="A10" s="41">
        <v>53</v>
      </c>
      <c r="B10" s="42">
        <v>5</v>
      </c>
      <c r="C10" s="43">
        <v>4</v>
      </c>
      <c r="D10" s="44">
        <v>1140642</v>
      </c>
      <c r="E10" s="45">
        <v>123174</v>
      </c>
      <c r="F10" s="42"/>
      <c r="G10" s="43"/>
      <c r="H10" s="43"/>
      <c r="I10" s="46"/>
      <c r="J10" s="42"/>
      <c r="K10" s="43"/>
      <c r="L10" s="43"/>
      <c r="M10" s="46"/>
      <c r="N10" s="42">
        <v>10</v>
      </c>
      <c r="O10" s="43">
        <v>13</v>
      </c>
      <c r="P10" s="43">
        <v>251147</v>
      </c>
      <c r="Q10" s="46">
        <v>55770</v>
      </c>
      <c r="R10" s="42"/>
      <c r="S10" s="43"/>
      <c r="T10" s="43"/>
      <c r="U10" s="46"/>
      <c r="V10" s="42">
        <v>15</v>
      </c>
      <c r="W10" s="43">
        <v>17</v>
      </c>
      <c r="X10" s="44">
        <v>1391789</v>
      </c>
      <c r="Y10" s="45">
        <v>178944</v>
      </c>
    </row>
    <row r="11" spans="1:25" ht="15.75" customHeight="1">
      <c r="A11" s="6">
        <v>54</v>
      </c>
      <c r="B11" s="17">
        <v>5</v>
      </c>
      <c r="C11" s="18">
        <v>4</v>
      </c>
      <c r="D11" s="24">
        <v>1169288</v>
      </c>
      <c r="E11" s="25">
        <v>114344</v>
      </c>
      <c r="F11" s="17"/>
      <c r="G11" s="18"/>
      <c r="H11" s="18"/>
      <c r="I11" s="19"/>
      <c r="J11" s="17"/>
      <c r="K11" s="18"/>
      <c r="L11" s="18"/>
      <c r="M11" s="19"/>
      <c r="N11" s="17">
        <v>11</v>
      </c>
      <c r="O11" s="18">
        <v>11</v>
      </c>
      <c r="P11" s="18">
        <v>247162</v>
      </c>
      <c r="Q11" s="19">
        <v>56080</v>
      </c>
      <c r="R11" s="17"/>
      <c r="S11" s="18"/>
      <c r="T11" s="18"/>
      <c r="U11" s="19"/>
      <c r="V11" s="17">
        <v>16</v>
      </c>
      <c r="W11" s="18">
        <v>15</v>
      </c>
      <c r="X11" s="24">
        <v>1416450</v>
      </c>
      <c r="Y11" s="25">
        <v>170424</v>
      </c>
    </row>
    <row r="12" spans="1:25" ht="15.75" customHeight="1">
      <c r="A12" s="16">
        <v>55</v>
      </c>
      <c r="B12" s="13">
        <v>5</v>
      </c>
      <c r="C12" s="14">
        <v>4</v>
      </c>
      <c r="D12" s="20">
        <v>1362833</v>
      </c>
      <c r="E12" s="21">
        <v>126579</v>
      </c>
      <c r="F12" s="13"/>
      <c r="G12" s="14"/>
      <c r="H12" s="14"/>
      <c r="I12" s="15"/>
      <c r="J12" s="13"/>
      <c r="K12" s="14"/>
      <c r="L12" s="14"/>
      <c r="M12" s="15"/>
      <c r="N12" s="13">
        <v>7</v>
      </c>
      <c r="O12" s="14">
        <v>10</v>
      </c>
      <c r="P12" s="14">
        <v>207086</v>
      </c>
      <c r="Q12" s="15">
        <v>59000</v>
      </c>
      <c r="R12" s="13"/>
      <c r="S12" s="14"/>
      <c r="T12" s="14"/>
      <c r="U12" s="15"/>
      <c r="V12" s="13">
        <v>12</v>
      </c>
      <c r="W12" s="14">
        <v>14</v>
      </c>
      <c r="X12" s="20">
        <v>1569919</v>
      </c>
      <c r="Y12" s="21">
        <v>185579</v>
      </c>
    </row>
    <row r="13" spans="1:25" ht="15.75" customHeight="1">
      <c r="A13" s="5">
        <v>56</v>
      </c>
      <c r="B13" s="11">
        <v>6</v>
      </c>
      <c r="C13" s="7">
        <v>5</v>
      </c>
      <c r="D13" s="22">
        <v>1866534</v>
      </c>
      <c r="E13" s="23">
        <v>179312</v>
      </c>
      <c r="F13" s="11"/>
      <c r="G13" s="7"/>
      <c r="H13" s="7"/>
      <c r="I13" s="8"/>
      <c r="J13" s="11"/>
      <c r="K13" s="7"/>
      <c r="L13" s="7"/>
      <c r="M13" s="8"/>
      <c r="N13" s="11">
        <v>8</v>
      </c>
      <c r="O13" s="7">
        <v>11</v>
      </c>
      <c r="P13" s="7">
        <v>142093</v>
      </c>
      <c r="Q13" s="8">
        <v>54815</v>
      </c>
      <c r="R13" s="11">
        <v>4</v>
      </c>
      <c r="S13" s="7">
        <v>4</v>
      </c>
      <c r="T13" s="7">
        <v>9344</v>
      </c>
      <c r="U13" s="8">
        <v>4125</v>
      </c>
      <c r="V13" s="11">
        <v>18</v>
      </c>
      <c r="W13" s="7">
        <v>20</v>
      </c>
      <c r="X13" s="22">
        <v>2017971</v>
      </c>
      <c r="Y13" s="23">
        <v>238252</v>
      </c>
    </row>
    <row r="14" spans="1:25" ht="15.75" customHeight="1">
      <c r="A14" s="5">
        <v>57</v>
      </c>
      <c r="B14" s="11">
        <v>7</v>
      </c>
      <c r="C14" s="7">
        <v>6</v>
      </c>
      <c r="D14" s="22">
        <v>988872</v>
      </c>
      <c r="E14" s="23">
        <v>89209</v>
      </c>
      <c r="F14" s="11"/>
      <c r="G14" s="7"/>
      <c r="H14" s="7"/>
      <c r="I14" s="8"/>
      <c r="J14" s="11"/>
      <c r="K14" s="7"/>
      <c r="L14" s="7"/>
      <c r="M14" s="8"/>
      <c r="N14" s="11">
        <v>11</v>
      </c>
      <c r="O14" s="7">
        <v>12</v>
      </c>
      <c r="P14" s="7">
        <v>363831</v>
      </c>
      <c r="Q14" s="8">
        <v>79910</v>
      </c>
      <c r="R14" s="11">
        <v>10</v>
      </c>
      <c r="S14" s="7">
        <v>12</v>
      </c>
      <c r="T14" s="7">
        <v>40980</v>
      </c>
      <c r="U14" s="8">
        <v>17980</v>
      </c>
      <c r="V14" s="11">
        <v>28</v>
      </c>
      <c r="W14" s="7">
        <v>30</v>
      </c>
      <c r="X14" s="22">
        <v>1393683</v>
      </c>
      <c r="Y14" s="23">
        <v>187099</v>
      </c>
    </row>
    <row r="15" spans="1:25" ht="15.75" customHeight="1">
      <c r="A15" s="41">
        <v>58</v>
      </c>
      <c r="B15" s="42">
        <v>6</v>
      </c>
      <c r="C15" s="43">
        <v>5</v>
      </c>
      <c r="D15" s="44">
        <v>906634</v>
      </c>
      <c r="E15" s="45">
        <v>104073</v>
      </c>
      <c r="F15" s="42"/>
      <c r="G15" s="43"/>
      <c r="H15" s="43"/>
      <c r="I15" s="46"/>
      <c r="J15" s="42"/>
      <c r="K15" s="43"/>
      <c r="L15" s="43"/>
      <c r="M15" s="46"/>
      <c r="N15" s="42">
        <v>13</v>
      </c>
      <c r="O15" s="43">
        <v>13</v>
      </c>
      <c r="P15" s="43">
        <v>527098</v>
      </c>
      <c r="Q15" s="46">
        <v>48477</v>
      </c>
      <c r="R15" s="42">
        <v>5</v>
      </c>
      <c r="S15" s="43">
        <v>7</v>
      </c>
      <c r="T15" s="43">
        <v>11163</v>
      </c>
      <c r="U15" s="46">
        <v>4710</v>
      </c>
      <c r="V15" s="42">
        <v>24</v>
      </c>
      <c r="W15" s="43">
        <v>25</v>
      </c>
      <c r="X15" s="44">
        <v>1444895</v>
      </c>
      <c r="Y15" s="45">
        <v>157260</v>
      </c>
    </row>
    <row r="16" spans="1:25" ht="15.75" customHeight="1">
      <c r="A16" s="6">
        <v>59</v>
      </c>
      <c r="B16" s="17">
        <v>6</v>
      </c>
      <c r="C16" s="18">
        <v>5</v>
      </c>
      <c r="D16" s="24">
        <v>973100</v>
      </c>
      <c r="E16" s="25">
        <v>95469</v>
      </c>
      <c r="F16" s="17"/>
      <c r="G16" s="18"/>
      <c r="H16" s="18"/>
      <c r="I16" s="19"/>
      <c r="J16" s="17"/>
      <c r="K16" s="18"/>
      <c r="L16" s="18"/>
      <c r="M16" s="19"/>
      <c r="N16" s="17">
        <v>7</v>
      </c>
      <c r="O16" s="18">
        <v>7</v>
      </c>
      <c r="P16" s="18">
        <v>126199</v>
      </c>
      <c r="Q16" s="19">
        <v>54890</v>
      </c>
      <c r="R16" s="17">
        <v>2</v>
      </c>
      <c r="S16" s="18">
        <v>2</v>
      </c>
      <c r="T16" s="18">
        <v>30639</v>
      </c>
      <c r="U16" s="19">
        <v>12500</v>
      </c>
      <c r="V16" s="17">
        <v>15</v>
      </c>
      <c r="W16" s="18">
        <v>14</v>
      </c>
      <c r="X16" s="24">
        <v>1129938</v>
      </c>
      <c r="Y16" s="25">
        <v>162859</v>
      </c>
    </row>
    <row r="17" spans="1:25" ht="15.75" customHeight="1">
      <c r="A17" s="16">
        <v>60</v>
      </c>
      <c r="B17" s="13">
        <v>6</v>
      </c>
      <c r="C17" s="14">
        <v>5</v>
      </c>
      <c r="D17" s="20">
        <v>525645</v>
      </c>
      <c r="E17" s="21">
        <v>94615</v>
      </c>
      <c r="F17" s="13"/>
      <c r="G17" s="14"/>
      <c r="H17" s="14"/>
      <c r="I17" s="15"/>
      <c r="J17" s="13">
        <v>1</v>
      </c>
      <c r="K17" s="14">
        <v>1</v>
      </c>
      <c r="L17" s="14">
        <v>55200</v>
      </c>
      <c r="M17" s="15">
        <v>5900</v>
      </c>
      <c r="N17" s="13">
        <v>6</v>
      </c>
      <c r="O17" s="14">
        <v>6</v>
      </c>
      <c r="P17" s="14">
        <v>236113</v>
      </c>
      <c r="Q17" s="15">
        <v>55000</v>
      </c>
      <c r="R17" s="13">
        <v>2</v>
      </c>
      <c r="S17" s="14">
        <v>2</v>
      </c>
      <c r="T17" s="14">
        <v>33523</v>
      </c>
      <c r="U17" s="15">
        <v>10280</v>
      </c>
      <c r="V17" s="13">
        <v>15</v>
      </c>
      <c r="W17" s="14">
        <v>14</v>
      </c>
      <c r="X17" s="20">
        <v>850481</v>
      </c>
      <c r="Y17" s="21">
        <v>165795</v>
      </c>
    </row>
    <row r="18" spans="1:25" ht="15.75" customHeight="1">
      <c r="A18" s="5">
        <v>61</v>
      </c>
      <c r="B18" s="11">
        <v>3</v>
      </c>
      <c r="C18" s="7">
        <v>3</v>
      </c>
      <c r="D18" s="22">
        <v>357945</v>
      </c>
      <c r="E18" s="23">
        <v>64430</v>
      </c>
      <c r="F18" s="11"/>
      <c r="G18" s="7"/>
      <c r="H18" s="7"/>
      <c r="I18" s="8"/>
      <c r="J18" s="11"/>
      <c r="K18" s="7"/>
      <c r="L18" s="7"/>
      <c r="M18" s="8"/>
      <c r="N18" s="11">
        <v>9</v>
      </c>
      <c r="O18" s="7">
        <v>10</v>
      </c>
      <c r="P18" s="7">
        <v>281227</v>
      </c>
      <c r="Q18" s="8">
        <v>55000</v>
      </c>
      <c r="R18" s="11"/>
      <c r="S18" s="7"/>
      <c r="T18" s="7"/>
      <c r="U18" s="8"/>
      <c r="V18" s="11">
        <v>12</v>
      </c>
      <c r="W18" s="7">
        <v>13</v>
      </c>
      <c r="X18" s="22">
        <v>639172</v>
      </c>
      <c r="Y18" s="23">
        <v>119430</v>
      </c>
    </row>
    <row r="19" spans="1:25" ht="15.75" customHeight="1">
      <c r="A19" s="5">
        <v>62</v>
      </c>
      <c r="B19" s="11">
        <v>3</v>
      </c>
      <c r="C19" s="7">
        <v>3</v>
      </c>
      <c r="D19" s="22">
        <v>1529395</v>
      </c>
      <c r="E19" s="23">
        <v>137644</v>
      </c>
      <c r="F19" s="11"/>
      <c r="G19" s="7"/>
      <c r="H19" s="7"/>
      <c r="I19" s="8"/>
      <c r="J19" s="11"/>
      <c r="K19" s="7"/>
      <c r="L19" s="7"/>
      <c r="M19" s="8"/>
      <c r="N19" s="11">
        <v>4</v>
      </c>
      <c r="O19" s="7">
        <v>6</v>
      </c>
      <c r="P19" s="7">
        <v>233693</v>
      </c>
      <c r="Q19" s="8">
        <v>49500</v>
      </c>
      <c r="R19" s="11"/>
      <c r="S19" s="7"/>
      <c r="T19" s="7"/>
      <c r="U19" s="8"/>
      <c r="V19" s="11">
        <v>7</v>
      </c>
      <c r="W19" s="7">
        <v>9</v>
      </c>
      <c r="X19" s="22">
        <v>1763088</v>
      </c>
      <c r="Y19" s="23">
        <v>187144</v>
      </c>
    </row>
    <row r="20" spans="1:25" ht="15.75" customHeight="1">
      <c r="A20" s="41">
        <v>63</v>
      </c>
      <c r="B20" s="42">
        <v>3</v>
      </c>
      <c r="C20" s="43">
        <v>3</v>
      </c>
      <c r="D20" s="44">
        <v>2328364</v>
      </c>
      <c r="E20" s="45">
        <v>209552</v>
      </c>
      <c r="F20" s="42"/>
      <c r="G20" s="43"/>
      <c r="H20" s="43"/>
      <c r="I20" s="46"/>
      <c r="J20" s="42"/>
      <c r="K20" s="43"/>
      <c r="L20" s="43"/>
      <c r="M20" s="46"/>
      <c r="N20" s="42">
        <v>10</v>
      </c>
      <c r="O20" s="43">
        <v>10</v>
      </c>
      <c r="P20" s="43">
        <v>243712</v>
      </c>
      <c r="Q20" s="46">
        <v>49500</v>
      </c>
      <c r="R20" s="42"/>
      <c r="S20" s="43"/>
      <c r="T20" s="43"/>
      <c r="U20" s="46"/>
      <c r="V20" s="42">
        <v>13</v>
      </c>
      <c r="W20" s="43">
        <v>13</v>
      </c>
      <c r="X20" s="44">
        <v>2572076</v>
      </c>
      <c r="Y20" s="45">
        <v>259052</v>
      </c>
    </row>
    <row r="21" spans="1:25" ht="15.75" customHeight="1">
      <c r="A21" s="6" t="s">
        <v>0</v>
      </c>
      <c r="B21" s="17">
        <v>3</v>
      </c>
      <c r="C21" s="18">
        <v>3</v>
      </c>
      <c r="D21" s="24">
        <v>2274988</v>
      </c>
      <c r="E21" s="25">
        <v>204748</v>
      </c>
      <c r="F21" s="17"/>
      <c r="G21" s="18"/>
      <c r="H21" s="18"/>
      <c r="I21" s="19"/>
      <c r="J21" s="17"/>
      <c r="K21" s="18"/>
      <c r="L21" s="18"/>
      <c r="M21" s="19"/>
      <c r="N21" s="17">
        <v>4</v>
      </c>
      <c r="O21" s="18">
        <v>4</v>
      </c>
      <c r="P21" s="18">
        <v>139900</v>
      </c>
      <c r="Q21" s="19">
        <v>49500</v>
      </c>
      <c r="R21" s="17"/>
      <c r="S21" s="18"/>
      <c r="T21" s="18"/>
      <c r="U21" s="19"/>
      <c r="V21" s="17">
        <v>7</v>
      </c>
      <c r="W21" s="18">
        <v>7</v>
      </c>
      <c r="X21" s="24">
        <v>2414888</v>
      </c>
      <c r="Y21" s="25">
        <v>254248</v>
      </c>
    </row>
    <row r="22" spans="1:25" ht="15.75" customHeight="1">
      <c r="A22" s="16">
        <v>2</v>
      </c>
      <c r="B22" s="13">
        <v>3</v>
      </c>
      <c r="C22" s="14">
        <v>3</v>
      </c>
      <c r="D22" s="20">
        <v>1615671</v>
      </c>
      <c r="E22" s="21">
        <v>145409</v>
      </c>
      <c r="F22" s="13"/>
      <c r="G22" s="14"/>
      <c r="H22" s="14"/>
      <c r="I22" s="15"/>
      <c r="J22" s="13"/>
      <c r="K22" s="14"/>
      <c r="L22" s="14"/>
      <c r="M22" s="15"/>
      <c r="N22" s="13">
        <v>4</v>
      </c>
      <c r="O22" s="14">
        <v>4</v>
      </c>
      <c r="P22" s="14">
        <v>181728</v>
      </c>
      <c r="Q22" s="15">
        <v>49362</v>
      </c>
      <c r="R22" s="13"/>
      <c r="S22" s="14"/>
      <c r="T22" s="14"/>
      <c r="U22" s="15"/>
      <c r="V22" s="13">
        <v>7</v>
      </c>
      <c r="W22" s="14">
        <v>7</v>
      </c>
      <c r="X22" s="20">
        <v>1797399</v>
      </c>
      <c r="Y22" s="21">
        <v>194771</v>
      </c>
    </row>
    <row r="23" spans="1:25" ht="15.75" customHeight="1">
      <c r="A23" s="5">
        <v>3</v>
      </c>
      <c r="B23" s="11">
        <v>2</v>
      </c>
      <c r="C23" s="7">
        <v>2</v>
      </c>
      <c r="D23" s="22">
        <v>1223586</v>
      </c>
      <c r="E23" s="23">
        <v>121210</v>
      </c>
      <c r="F23" s="11"/>
      <c r="G23" s="7"/>
      <c r="H23" s="7"/>
      <c r="I23" s="8"/>
      <c r="J23" s="11">
        <v>1</v>
      </c>
      <c r="K23" s="7">
        <v>1</v>
      </c>
      <c r="L23" s="7">
        <v>45000</v>
      </c>
      <c r="M23" s="8">
        <v>5625</v>
      </c>
      <c r="N23" s="11">
        <v>6</v>
      </c>
      <c r="O23" s="7">
        <v>6</v>
      </c>
      <c r="P23" s="7">
        <v>252616</v>
      </c>
      <c r="Q23" s="8">
        <v>49500</v>
      </c>
      <c r="R23" s="11">
        <v>2</v>
      </c>
      <c r="S23" s="7">
        <v>2</v>
      </c>
      <c r="T23" s="7">
        <v>3312</v>
      </c>
      <c r="U23" s="8">
        <v>1485</v>
      </c>
      <c r="V23" s="11">
        <v>11</v>
      </c>
      <c r="W23" s="7">
        <v>11</v>
      </c>
      <c r="X23" s="22">
        <v>1524514</v>
      </c>
      <c r="Y23" s="23">
        <v>177820</v>
      </c>
    </row>
    <row r="24" spans="1:25" ht="15.75" customHeight="1">
      <c r="A24" s="5">
        <v>4</v>
      </c>
      <c r="B24" s="11">
        <v>3</v>
      </c>
      <c r="C24" s="7">
        <v>3</v>
      </c>
      <c r="D24" s="22">
        <v>506302</v>
      </c>
      <c r="E24" s="23">
        <v>38001</v>
      </c>
      <c r="F24" s="11"/>
      <c r="G24" s="7"/>
      <c r="H24" s="7"/>
      <c r="I24" s="8"/>
      <c r="J24" s="11">
        <v>1</v>
      </c>
      <c r="K24" s="7">
        <v>1</v>
      </c>
      <c r="L24" s="7">
        <v>25000</v>
      </c>
      <c r="M24" s="8">
        <v>3125</v>
      </c>
      <c r="N24" s="11">
        <v>7</v>
      </c>
      <c r="O24" s="7">
        <v>7</v>
      </c>
      <c r="P24" s="7">
        <v>239246</v>
      </c>
      <c r="Q24" s="8">
        <v>49500</v>
      </c>
      <c r="R24" s="11"/>
      <c r="S24" s="7"/>
      <c r="T24" s="7"/>
      <c r="U24" s="8"/>
      <c r="V24" s="11">
        <v>11</v>
      </c>
      <c r="W24" s="7">
        <v>11</v>
      </c>
      <c r="X24" s="22">
        <v>770548</v>
      </c>
      <c r="Y24" s="23">
        <v>90626</v>
      </c>
    </row>
    <row r="25" spans="1:25" ht="15.75" customHeight="1">
      <c r="A25" s="41">
        <v>5</v>
      </c>
      <c r="B25" s="42">
        <v>3</v>
      </c>
      <c r="C25" s="43">
        <v>3</v>
      </c>
      <c r="D25" s="44">
        <v>382600</v>
      </c>
      <c r="E25" s="45">
        <v>23280</v>
      </c>
      <c r="F25" s="42"/>
      <c r="G25" s="43"/>
      <c r="H25" s="43"/>
      <c r="I25" s="46"/>
      <c r="J25" s="42">
        <v>2</v>
      </c>
      <c r="K25" s="43">
        <v>2</v>
      </c>
      <c r="L25" s="43">
        <v>134190</v>
      </c>
      <c r="M25" s="46">
        <v>15812</v>
      </c>
      <c r="N25" s="42">
        <v>8</v>
      </c>
      <c r="O25" s="43">
        <v>8</v>
      </c>
      <c r="P25" s="43">
        <v>314764</v>
      </c>
      <c r="Q25" s="46">
        <v>49510</v>
      </c>
      <c r="R25" s="42"/>
      <c r="S25" s="43"/>
      <c r="T25" s="43"/>
      <c r="U25" s="46"/>
      <c r="V25" s="42">
        <v>12</v>
      </c>
      <c r="W25" s="43">
        <v>13</v>
      </c>
      <c r="X25" s="44">
        <v>831554</v>
      </c>
      <c r="Y25" s="45">
        <v>88602</v>
      </c>
    </row>
    <row r="26" spans="1:25" ht="15.75" customHeight="1">
      <c r="A26" s="6">
        <v>6</v>
      </c>
      <c r="B26" s="17">
        <v>3</v>
      </c>
      <c r="C26" s="18">
        <v>3</v>
      </c>
      <c r="D26" s="24">
        <v>202794</v>
      </c>
      <c r="E26" s="25">
        <v>13266</v>
      </c>
      <c r="F26" s="17"/>
      <c r="G26" s="18"/>
      <c r="H26" s="18"/>
      <c r="I26" s="19"/>
      <c r="J26" s="17">
        <v>1</v>
      </c>
      <c r="K26" s="18">
        <v>1</v>
      </c>
      <c r="L26" s="18">
        <v>24668</v>
      </c>
      <c r="M26" s="19">
        <v>3083</v>
      </c>
      <c r="N26" s="17">
        <v>5</v>
      </c>
      <c r="O26" s="18">
        <v>6</v>
      </c>
      <c r="P26" s="18">
        <v>423512</v>
      </c>
      <c r="Q26" s="19">
        <v>46969</v>
      </c>
      <c r="R26" s="17">
        <v>1</v>
      </c>
      <c r="S26" s="18">
        <v>1</v>
      </c>
      <c r="T26" s="18">
        <v>6901</v>
      </c>
      <c r="U26" s="19">
        <v>1948</v>
      </c>
      <c r="V26" s="17">
        <v>10</v>
      </c>
      <c r="W26" s="18">
        <v>11</v>
      </c>
      <c r="X26" s="24">
        <v>657875</v>
      </c>
      <c r="Y26" s="25">
        <v>65266</v>
      </c>
    </row>
    <row r="27" spans="1:25" ht="15.75" customHeight="1">
      <c r="A27" s="16">
        <v>7</v>
      </c>
      <c r="B27" s="13">
        <v>4</v>
      </c>
      <c r="C27" s="14">
        <v>4</v>
      </c>
      <c r="D27" s="20">
        <v>1550000</v>
      </c>
      <c r="E27" s="21">
        <v>2168</v>
      </c>
      <c r="F27" s="13"/>
      <c r="G27" s="14"/>
      <c r="H27" s="14"/>
      <c r="I27" s="15"/>
      <c r="J27" s="13"/>
      <c r="K27" s="14"/>
      <c r="L27" s="14"/>
      <c r="M27" s="15"/>
      <c r="N27" s="13">
        <v>5</v>
      </c>
      <c r="O27" s="14">
        <v>5</v>
      </c>
      <c r="P27" s="14">
        <v>261960</v>
      </c>
      <c r="Q27" s="15">
        <v>35000</v>
      </c>
      <c r="R27" s="13">
        <v>2</v>
      </c>
      <c r="S27" s="14">
        <v>4</v>
      </c>
      <c r="T27" s="14">
        <v>54100</v>
      </c>
      <c r="U27" s="15">
        <v>7162</v>
      </c>
      <c r="V27" s="13">
        <v>11</v>
      </c>
      <c r="W27" s="14">
        <v>13</v>
      </c>
      <c r="X27" s="20">
        <v>1866060</v>
      </c>
      <c r="Y27" s="21">
        <v>44330</v>
      </c>
    </row>
    <row r="28" spans="1:25" ht="15.75" customHeight="1">
      <c r="A28" s="5">
        <v>8</v>
      </c>
      <c r="B28" s="11">
        <v>4</v>
      </c>
      <c r="C28" s="7">
        <v>4</v>
      </c>
      <c r="D28" s="22">
        <v>2081000</v>
      </c>
      <c r="E28" s="23">
        <v>5835</v>
      </c>
      <c r="F28" s="11"/>
      <c r="G28" s="7"/>
      <c r="H28" s="7"/>
      <c r="I28" s="8"/>
      <c r="J28" s="11"/>
      <c r="K28" s="7"/>
      <c r="L28" s="7"/>
      <c r="M28" s="8"/>
      <c r="N28" s="11">
        <v>8</v>
      </c>
      <c r="O28" s="7">
        <v>8</v>
      </c>
      <c r="P28" s="7">
        <v>385325</v>
      </c>
      <c r="Q28" s="8">
        <v>36124</v>
      </c>
      <c r="R28" s="11">
        <v>1</v>
      </c>
      <c r="S28" s="7">
        <v>1</v>
      </c>
      <c r="T28" s="7">
        <v>5551</v>
      </c>
      <c r="U28" s="8">
        <v>1876</v>
      </c>
      <c r="V28" s="11">
        <v>13</v>
      </c>
      <c r="W28" s="7">
        <v>13</v>
      </c>
      <c r="X28" s="22">
        <v>2471876</v>
      </c>
      <c r="Y28" s="23">
        <v>43835</v>
      </c>
    </row>
    <row r="29" spans="1:25" ht="15.75" customHeight="1">
      <c r="A29" s="5">
        <v>9</v>
      </c>
      <c r="B29" s="11">
        <v>4</v>
      </c>
      <c r="C29" s="7">
        <v>4</v>
      </c>
      <c r="D29" s="22">
        <v>1917000</v>
      </c>
      <c r="E29" s="23">
        <v>1820</v>
      </c>
      <c r="F29" s="11"/>
      <c r="G29" s="7"/>
      <c r="H29" s="7"/>
      <c r="I29" s="8"/>
      <c r="J29" s="11"/>
      <c r="K29" s="7"/>
      <c r="L29" s="7"/>
      <c r="M29" s="8"/>
      <c r="N29" s="11">
        <v>4</v>
      </c>
      <c r="O29" s="7">
        <v>4</v>
      </c>
      <c r="P29" s="7">
        <v>341606</v>
      </c>
      <c r="Q29" s="8">
        <v>38000</v>
      </c>
      <c r="R29" s="11"/>
      <c r="S29" s="7"/>
      <c r="T29" s="7"/>
      <c r="U29" s="8"/>
      <c r="V29" s="11">
        <v>8</v>
      </c>
      <c r="W29" s="7">
        <v>8</v>
      </c>
      <c r="X29" s="22">
        <v>2258606</v>
      </c>
      <c r="Y29" s="23">
        <v>39820</v>
      </c>
    </row>
    <row r="30" spans="1:25" ht="15.75" customHeight="1">
      <c r="A30" s="41">
        <v>10</v>
      </c>
      <c r="B30" s="42">
        <v>4</v>
      </c>
      <c r="C30" s="43">
        <v>4</v>
      </c>
      <c r="D30" s="44">
        <v>3755116</v>
      </c>
      <c r="E30" s="45">
        <v>2664</v>
      </c>
      <c r="F30" s="42"/>
      <c r="G30" s="43"/>
      <c r="H30" s="43"/>
      <c r="I30" s="46"/>
      <c r="J30" s="42"/>
      <c r="K30" s="43"/>
      <c r="L30" s="43"/>
      <c r="M30" s="46"/>
      <c r="N30" s="42">
        <v>1</v>
      </c>
      <c r="O30" s="43">
        <v>2</v>
      </c>
      <c r="P30" s="43">
        <v>198933</v>
      </c>
      <c r="Q30" s="46">
        <v>13000</v>
      </c>
      <c r="R30" s="42"/>
      <c r="S30" s="43"/>
      <c r="T30" s="43"/>
      <c r="U30" s="46"/>
      <c r="V30" s="42">
        <v>5</v>
      </c>
      <c r="W30" s="43">
        <v>6</v>
      </c>
      <c r="X30" s="44">
        <v>3954049</v>
      </c>
      <c r="Y30" s="45">
        <v>15664</v>
      </c>
    </row>
    <row r="31" spans="1:25" ht="15.75" customHeight="1">
      <c r="A31" s="6">
        <v>11</v>
      </c>
      <c r="B31" s="17">
        <v>4</v>
      </c>
      <c r="C31" s="18">
        <v>4</v>
      </c>
      <c r="D31" s="24">
        <v>1780000</v>
      </c>
      <c r="E31" s="25">
        <v>1936</v>
      </c>
      <c r="F31" s="17"/>
      <c r="G31" s="18"/>
      <c r="H31" s="18"/>
      <c r="I31" s="19"/>
      <c r="J31" s="17"/>
      <c r="K31" s="18"/>
      <c r="L31" s="18"/>
      <c r="M31" s="19"/>
      <c r="N31" s="17"/>
      <c r="O31" s="18"/>
      <c r="P31" s="18"/>
      <c r="Q31" s="19"/>
      <c r="R31" s="17"/>
      <c r="S31" s="18"/>
      <c r="T31" s="18"/>
      <c r="U31" s="19"/>
      <c r="V31" s="17">
        <f>B31</f>
        <v>4</v>
      </c>
      <c r="W31" s="18">
        <f>C31</f>
        <v>4</v>
      </c>
      <c r="X31" s="24">
        <f>D31</f>
        <v>1780000</v>
      </c>
      <c r="Y31" s="25">
        <f>E31</f>
        <v>1936</v>
      </c>
    </row>
    <row r="32" spans="1:25" ht="15.75" customHeight="1">
      <c r="A32" s="16">
        <v>12</v>
      </c>
      <c r="B32" s="13">
        <v>4</v>
      </c>
      <c r="C32" s="14">
        <v>4</v>
      </c>
      <c r="D32" s="20">
        <v>28840</v>
      </c>
      <c r="E32" s="21">
        <v>1633</v>
      </c>
      <c r="F32" s="13"/>
      <c r="G32" s="14"/>
      <c r="H32" s="14"/>
      <c r="I32" s="15"/>
      <c r="J32" s="13"/>
      <c r="K32" s="14"/>
      <c r="L32" s="14"/>
      <c r="M32" s="15"/>
      <c r="N32" s="13"/>
      <c r="O32" s="14"/>
      <c r="P32" s="14"/>
      <c r="Q32" s="15"/>
      <c r="R32" s="13"/>
      <c r="S32" s="14"/>
      <c r="T32" s="14"/>
      <c r="U32" s="15"/>
      <c r="V32" s="13">
        <v>4</v>
      </c>
      <c r="W32" s="14">
        <v>4</v>
      </c>
      <c r="X32" s="20">
        <v>24628</v>
      </c>
      <c r="Y32" s="21">
        <v>1633</v>
      </c>
    </row>
    <row r="33" spans="1:25" ht="15.75" customHeight="1">
      <c r="A33" s="5">
        <v>13</v>
      </c>
      <c r="B33" s="11"/>
      <c r="C33" s="7"/>
      <c r="D33" s="22"/>
      <c r="E33" s="23"/>
      <c r="F33" s="11"/>
      <c r="G33" s="7"/>
      <c r="H33" s="7"/>
      <c r="I33" s="8"/>
      <c r="J33" s="11"/>
      <c r="K33" s="7"/>
      <c r="L33" s="7"/>
      <c r="M33" s="8"/>
      <c r="N33" s="11"/>
      <c r="O33" s="7"/>
      <c r="P33" s="7"/>
      <c r="Q33" s="8"/>
      <c r="R33" s="11"/>
      <c r="S33" s="7"/>
      <c r="T33" s="7"/>
      <c r="U33" s="8"/>
      <c r="V33" s="11"/>
      <c r="W33" s="7"/>
      <c r="X33" s="22"/>
      <c r="Y33" s="23"/>
    </row>
    <row r="34" spans="1:25" ht="15.75" customHeight="1">
      <c r="A34" s="5">
        <v>14</v>
      </c>
      <c r="B34" s="11"/>
      <c r="C34" s="7"/>
      <c r="D34" s="22"/>
      <c r="E34" s="23"/>
      <c r="F34" s="11"/>
      <c r="G34" s="7"/>
      <c r="H34" s="7"/>
      <c r="I34" s="8"/>
      <c r="J34" s="11"/>
      <c r="K34" s="7"/>
      <c r="L34" s="7"/>
      <c r="M34" s="8"/>
      <c r="N34" s="11"/>
      <c r="O34" s="7"/>
      <c r="P34" s="7"/>
      <c r="Q34" s="8"/>
      <c r="R34" s="11"/>
      <c r="S34" s="7"/>
      <c r="T34" s="7"/>
      <c r="U34" s="8"/>
      <c r="V34" s="11"/>
      <c r="W34" s="7"/>
      <c r="X34" s="22"/>
      <c r="Y34" s="23"/>
    </row>
    <row r="35" spans="1:25" ht="15.75" customHeight="1">
      <c r="A35" s="41">
        <v>15</v>
      </c>
      <c r="B35" s="42"/>
      <c r="C35" s="43"/>
      <c r="D35" s="44"/>
      <c r="E35" s="45"/>
      <c r="F35" s="42">
        <v>1</v>
      </c>
      <c r="G35" s="43">
        <v>1</v>
      </c>
      <c r="H35" s="43">
        <v>4725</v>
      </c>
      <c r="I35" s="46">
        <v>2363</v>
      </c>
      <c r="J35" s="42"/>
      <c r="K35" s="43"/>
      <c r="L35" s="43"/>
      <c r="M35" s="46"/>
      <c r="N35" s="42"/>
      <c r="O35" s="43"/>
      <c r="P35" s="43"/>
      <c r="Q35" s="46"/>
      <c r="R35" s="42"/>
      <c r="S35" s="43"/>
      <c r="T35" s="43"/>
      <c r="U35" s="46"/>
      <c r="V35" s="42">
        <v>1</v>
      </c>
      <c r="W35" s="43">
        <v>1</v>
      </c>
      <c r="X35" s="44">
        <v>4725</v>
      </c>
      <c r="Y35" s="45">
        <v>2363</v>
      </c>
    </row>
    <row r="36" spans="1:25" ht="15.75" customHeight="1">
      <c r="A36" s="6">
        <v>16</v>
      </c>
      <c r="B36" s="17"/>
      <c r="C36" s="18"/>
      <c r="D36" s="24"/>
      <c r="E36" s="25"/>
      <c r="F36" s="17">
        <v>4</v>
      </c>
      <c r="G36" s="18">
        <v>4</v>
      </c>
      <c r="H36" s="18">
        <v>54536</v>
      </c>
      <c r="I36" s="19">
        <v>18780</v>
      </c>
      <c r="J36" s="17"/>
      <c r="K36" s="18"/>
      <c r="L36" s="18"/>
      <c r="M36" s="19"/>
      <c r="N36" s="17"/>
      <c r="O36" s="18"/>
      <c r="P36" s="18"/>
      <c r="Q36" s="19"/>
      <c r="R36" s="17"/>
      <c r="S36" s="18"/>
      <c r="T36" s="18"/>
      <c r="U36" s="19"/>
      <c r="V36" s="17">
        <v>4</v>
      </c>
      <c r="W36" s="18">
        <v>4</v>
      </c>
      <c r="X36" s="24">
        <v>54536</v>
      </c>
      <c r="Y36" s="25">
        <v>18780</v>
      </c>
    </row>
    <row r="37" spans="1:25" ht="15.75" customHeight="1">
      <c r="A37" s="16">
        <v>17</v>
      </c>
      <c r="B37" s="47"/>
      <c r="C37" s="48"/>
      <c r="D37" s="49"/>
      <c r="E37" s="50"/>
      <c r="F37" s="47">
        <v>2</v>
      </c>
      <c r="G37" s="48">
        <v>2</v>
      </c>
      <c r="H37" s="48">
        <v>99300</v>
      </c>
      <c r="I37" s="51">
        <v>16560</v>
      </c>
      <c r="J37" s="47"/>
      <c r="K37" s="48"/>
      <c r="L37" s="48"/>
      <c r="M37" s="51"/>
      <c r="N37" s="47"/>
      <c r="O37" s="48"/>
      <c r="P37" s="48"/>
      <c r="Q37" s="51"/>
      <c r="R37" s="47"/>
      <c r="S37" s="48"/>
      <c r="T37" s="48"/>
      <c r="U37" s="51"/>
      <c r="V37" s="47">
        <v>2</v>
      </c>
      <c r="W37" s="48">
        <v>2</v>
      </c>
      <c r="X37" s="49">
        <v>99300</v>
      </c>
      <c r="Y37" s="50">
        <v>16560</v>
      </c>
    </row>
    <row r="38" spans="1:25" s="4" customFormat="1" ht="15.75" customHeight="1">
      <c r="A38" s="5">
        <v>18</v>
      </c>
      <c r="B38" s="12"/>
      <c r="C38" s="9"/>
      <c r="D38" s="26"/>
      <c r="E38" s="27"/>
      <c r="F38" s="12">
        <v>1</v>
      </c>
      <c r="G38" s="9">
        <v>1</v>
      </c>
      <c r="H38" s="9">
        <v>31800</v>
      </c>
      <c r="I38" s="10">
        <v>3180</v>
      </c>
      <c r="J38" s="12"/>
      <c r="K38" s="9"/>
      <c r="L38" s="9"/>
      <c r="M38" s="10"/>
      <c r="N38" s="12"/>
      <c r="O38" s="9"/>
      <c r="P38" s="9"/>
      <c r="Q38" s="10"/>
      <c r="R38" s="12">
        <v>4</v>
      </c>
      <c r="S38" s="9">
        <v>9</v>
      </c>
      <c r="T38" s="9">
        <v>5050</v>
      </c>
      <c r="U38" s="10">
        <v>1984</v>
      </c>
      <c r="V38" s="12">
        <v>5</v>
      </c>
      <c r="W38" s="9">
        <v>10</v>
      </c>
      <c r="X38" s="26">
        <v>36850</v>
      </c>
      <c r="Y38" s="27">
        <v>5164</v>
      </c>
    </row>
    <row r="39" spans="1:25" ht="15.75" customHeight="1">
      <c r="A39" s="5">
        <v>19</v>
      </c>
      <c r="B39" s="12"/>
      <c r="C39" s="9"/>
      <c r="D39" s="26"/>
      <c r="E39" s="27"/>
      <c r="F39" s="12">
        <v>1</v>
      </c>
      <c r="G39" s="9">
        <v>1</v>
      </c>
      <c r="H39" s="9">
        <v>22512</v>
      </c>
      <c r="I39" s="10">
        <v>11256</v>
      </c>
      <c r="J39" s="12"/>
      <c r="K39" s="9"/>
      <c r="L39" s="9"/>
      <c r="M39" s="10"/>
      <c r="N39" s="12"/>
      <c r="O39" s="9"/>
      <c r="P39" s="9"/>
      <c r="Q39" s="10"/>
      <c r="R39" s="12">
        <v>2</v>
      </c>
      <c r="S39" s="9">
        <v>3</v>
      </c>
      <c r="T39" s="9">
        <v>5460</v>
      </c>
      <c r="U39" s="10">
        <v>2721</v>
      </c>
      <c r="V39" s="12">
        <f>SUM(B39,F39,J39,N39,R39)</f>
        <v>3</v>
      </c>
      <c r="W39" s="9">
        <f>SUM(C39,G39,K39,O39,S39)</f>
        <v>4</v>
      </c>
      <c r="X39" s="26">
        <f>SUM(D39,H39,L39,P39,T39)</f>
        <v>27972</v>
      </c>
      <c r="Y39" s="27">
        <f>SUM(E39,I39,M39,Q39,U39)</f>
        <v>13977</v>
      </c>
    </row>
    <row r="40" spans="1:25" ht="15.75" customHeight="1">
      <c r="A40" s="41">
        <v>20</v>
      </c>
      <c r="B40" s="52"/>
      <c r="C40" s="53"/>
      <c r="D40" s="54"/>
      <c r="E40" s="55"/>
      <c r="F40" s="52"/>
      <c r="G40" s="53"/>
      <c r="H40" s="53"/>
      <c r="I40" s="56"/>
      <c r="J40" s="52"/>
      <c r="K40" s="53"/>
      <c r="L40" s="53"/>
      <c r="M40" s="56"/>
      <c r="N40" s="52"/>
      <c r="O40" s="53"/>
      <c r="P40" s="53"/>
      <c r="Q40" s="56"/>
      <c r="R40" s="52"/>
      <c r="S40" s="53"/>
      <c r="T40" s="53"/>
      <c r="U40" s="56"/>
      <c r="V40" s="52"/>
      <c r="W40" s="53"/>
      <c r="X40" s="54"/>
      <c r="Y40" s="55"/>
    </row>
    <row r="41" spans="1:25" ht="15.75" customHeight="1">
      <c r="A41" s="6">
        <v>21</v>
      </c>
      <c r="B41" s="30"/>
      <c r="C41" s="31"/>
      <c r="D41" s="32"/>
      <c r="E41" s="33"/>
      <c r="F41" s="30">
        <v>2</v>
      </c>
      <c r="G41" s="31">
        <v>2</v>
      </c>
      <c r="H41" s="31">
        <v>11130</v>
      </c>
      <c r="I41" s="34">
        <v>2997.5</v>
      </c>
      <c r="J41" s="30"/>
      <c r="K41" s="31"/>
      <c r="L41" s="31"/>
      <c r="M41" s="34"/>
      <c r="N41" s="30"/>
      <c r="O41" s="31"/>
      <c r="P41" s="31"/>
      <c r="Q41" s="34"/>
      <c r="R41" s="30"/>
      <c r="S41" s="31"/>
      <c r="T41" s="31"/>
      <c r="U41" s="34"/>
      <c r="V41" s="30">
        <f aca="true" t="shared" si="0" ref="V41:Y42">SUM(B41,F41,J41,N41,R41)</f>
        <v>2</v>
      </c>
      <c r="W41" s="31">
        <f t="shared" si="0"/>
        <v>2</v>
      </c>
      <c r="X41" s="32">
        <f t="shared" si="0"/>
        <v>11130</v>
      </c>
      <c r="Y41" s="33">
        <f t="shared" si="0"/>
        <v>2997.5</v>
      </c>
    </row>
    <row r="42" spans="1:25" ht="15.75" customHeight="1">
      <c r="A42" s="16">
        <v>22</v>
      </c>
      <c r="B42" s="47"/>
      <c r="C42" s="48"/>
      <c r="D42" s="49"/>
      <c r="E42" s="50"/>
      <c r="F42" s="47">
        <v>1</v>
      </c>
      <c r="G42" s="48">
        <v>1</v>
      </c>
      <c r="H42" s="48">
        <v>34562</v>
      </c>
      <c r="I42" s="51">
        <v>17281</v>
      </c>
      <c r="J42" s="47"/>
      <c r="K42" s="48"/>
      <c r="L42" s="48"/>
      <c r="M42" s="51"/>
      <c r="N42" s="47"/>
      <c r="O42" s="48"/>
      <c r="P42" s="48"/>
      <c r="Q42" s="51"/>
      <c r="R42" s="47"/>
      <c r="S42" s="48"/>
      <c r="T42" s="48"/>
      <c r="U42" s="51"/>
      <c r="V42" s="47">
        <f t="shared" si="0"/>
        <v>1</v>
      </c>
      <c r="W42" s="48">
        <f t="shared" si="0"/>
        <v>1</v>
      </c>
      <c r="X42" s="49">
        <f t="shared" si="0"/>
        <v>34562</v>
      </c>
      <c r="Y42" s="50">
        <f t="shared" si="0"/>
        <v>17281</v>
      </c>
    </row>
    <row r="43" spans="1:25" ht="15.75" customHeight="1">
      <c r="A43" s="5">
        <v>23</v>
      </c>
      <c r="B43" s="12"/>
      <c r="C43" s="9"/>
      <c r="D43" s="26"/>
      <c r="E43" s="27"/>
      <c r="F43" s="12"/>
      <c r="G43" s="9"/>
      <c r="H43" s="9"/>
      <c r="I43" s="28"/>
      <c r="J43" s="12"/>
      <c r="K43" s="9"/>
      <c r="L43" s="9"/>
      <c r="M43" s="10"/>
      <c r="N43" s="12"/>
      <c r="O43" s="9"/>
      <c r="P43" s="9"/>
      <c r="Q43" s="10"/>
      <c r="R43" s="12"/>
      <c r="S43" s="9"/>
      <c r="T43" s="9"/>
      <c r="U43" s="10"/>
      <c r="V43" s="12"/>
      <c r="W43" s="9"/>
      <c r="X43" s="26"/>
      <c r="Y43" s="29"/>
    </row>
    <row r="44" spans="1:25" ht="15.75" customHeight="1">
      <c r="A44" s="5">
        <v>24</v>
      </c>
      <c r="B44" s="12"/>
      <c r="C44" s="9"/>
      <c r="D44" s="26"/>
      <c r="E44" s="27"/>
      <c r="F44" s="12">
        <v>2</v>
      </c>
      <c r="G44" s="9">
        <v>2</v>
      </c>
      <c r="H44" s="9">
        <v>24755</v>
      </c>
      <c r="I44" s="10">
        <v>6683.5</v>
      </c>
      <c r="J44" s="12"/>
      <c r="K44" s="9"/>
      <c r="L44" s="9"/>
      <c r="M44" s="10"/>
      <c r="N44" s="12"/>
      <c r="O44" s="9"/>
      <c r="P44" s="9"/>
      <c r="Q44" s="10"/>
      <c r="R44" s="12"/>
      <c r="S44" s="9"/>
      <c r="T44" s="9"/>
      <c r="U44" s="10"/>
      <c r="V44" s="12">
        <v>2</v>
      </c>
      <c r="W44" s="9">
        <v>2</v>
      </c>
      <c r="X44" s="9">
        <v>24755</v>
      </c>
      <c r="Y44" s="10">
        <v>6683.5</v>
      </c>
    </row>
    <row r="45" spans="1:25" ht="18" customHeight="1">
      <c r="A45" s="41">
        <v>25</v>
      </c>
      <c r="B45" s="52"/>
      <c r="C45" s="53"/>
      <c r="D45" s="54"/>
      <c r="E45" s="55"/>
      <c r="F45" s="52">
        <v>2</v>
      </c>
      <c r="G45" s="53">
        <v>2</v>
      </c>
      <c r="H45" s="53">
        <f>187627+9439.5</f>
        <v>197066.5</v>
      </c>
      <c r="I45" s="56">
        <f>37525+4719.75</f>
        <v>42244.75</v>
      </c>
      <c r="J45" s="52"/>
      <c r="K45" s="53"/>
      <c r="L45" s="53"/>
      <c r="M45" s="56"/>
      <c r="N45" s="52"/>
      <c r="O45" s="53"/>
      <c r="P45" s="53"/>
      <c r="Q45" s="56"/>
      <c r="R45" s="52"/>
      <c r="S45" s="53"/>
      <c r="T45" s="53"/>
      <c r="U45" s="56"/>
      <c r="V45" s="52">
        <f aca="true" t="shared" si="1" ref="V45:Y46">F45+J45+N45+R45</f>
        <v>2</v>
      </c>
      <c r="W45" s="53">
        <f t="shared" si="1"/>
        <v>2</v>
      </c>
      <c r="X45" s="53">
        <f t="shared" si="1"/>
        <v>197066.5</v>
      </c>
      <c r="Y45" s="56">
        <f t="shared" si="1"/>
        <v>42244.75</v>
      </c>
    </row>
    <row r="46" spans="1:25" ht="18" customHeight="1">
      <c r="A46" s="6">
        <v>26</v>
      </c>
      <c r="B46" s="30"/>
      <c r="C46" s="31"/>
      <c r="D46" s="32"/>
      <c r="E46" s="33"/>
      <c r="F46" s="30">
        <v>1</v>
      </c>
      <c r="G46" s="31">
        <v>1</v>
      </c>
      <c r="H46" s="31">
        <v>605392.757</v>
      </c>
      <c r="I46" s="34">
        <v>18202</v>
      </c>
      <c r="J46" s="30"/>
      <c r="K46" s="31"/>
      <c r="L46" s="31"/>
      <c r="M46" s="34"/>
      <c r="N46" s="30"/>
      <c r="O46" s="31"/>
      <c r="P46" s="31"/>
      <c r="Q46" s="34"/>
      <c r="R46" s="30"/>
      <c r="S46" s="31"/>
      <c r="T46" s="31"/>
      <c r="U46" s="34"/>
      <c r="V46" s="30">
        <f t="shared" si="1"/>
        <v>1</v>
      </c>
      <c r="W46" s="31">
        <f t="shared" si="1"/>
        <v>1</v>
      </c>
      <c r="X46" s="31">
        <f t="shared" si="1"/>
        <v>605392.757</v>
      </c>
      <c r="Y46" s="34">
        <f t="shared" si="1"/>
        <v>18202</v>
      </c>
    </row>
    <row r="47" spans="1:25" ht="18" customHeight="1">
      <c r="A47" s="62">
        <v>27</v>
      </c>
      <c r="B47" s="57"/>
      <c r="C47" s="58"/>
      <c r="D47" s="59"/>
      <c r="E47" s="60"/>
      <c r="F47" s="57">
        <v>2</v>
      </c>
      <c r="G47" s="58">
        <v>2</v>
      </c>
      <c r="H47" s="58">
        <f>203882+14706</f>
        <v>218588</v>
      </c>
      <c r="I47" s="61">
        <f>1538+2627</f>
        <v>4165</v>
      </c>
      <c r="J47" s="57"/>
      <c r="K47" s="58"/>
      <c r="L47" s="58"/>
      <c r="M47" s="61"/>
      <c r="N47" s="57"/>
      <c r="O47" s="58"/>
      <c r="P47" s="58"/>
      <c r="Q47" s="61"/>
      <c r="R47" s="57"/>
      <c r="S47" s="58"/>
      <c r="T47" s="58"/>
      <c r="U47" s="61"/>
      <c r="V47" s="57">
        <f aca="true" t="shared" si="2" ref="V47:Y49">F47+J47+N47+R47</f>
        <v>2</v>
      </c>
      <c r="W47" s="58">
        <f t="shared" si="2"/>
        <v>2</v>
      </c>
      <c r="X47" s="58">
        <f t="shared" si="2"/>
        <v>218588</v>
      </c>
      <c r="Y47" s="61">
        <f t="shared" si="2"/>
        <v>4165</v>
      </c>
    </row>
    <row r="48" spans="1:25" ht="18" customHeight="1">
      <c r="A48" s="62">
        <v>28</v>
      </c>
      <c r="B48" s="57"/>
      <c r="C48" s="58"/>
      <c r="D48" s="59"/>
      <c r="E48" s="60"/>
      <c r="F48" s="57">
        <v>1</v>
      </c>
      <c r="G48" s="58">
        <v>1</v>
      </c>
      <c r="H48" s="58">
        <v>15444</v>
      </c>
      <c r="I48" s="61">
        <v>2790</v>
      </c>
      <c r="J48" s="57"/>
      <c r="K48" s="58"/>
      <c r="L48" s="58"/>
      <c r="M48" s="61"/>
      <c r="N48" s="57"/>
      <c r="O48" s="58"/>
      <c r="P48" s="58"/>
      <c r="Q48" s="61"/>
      <c r="R48" s="57"/>
      <c r="S48" s="58"/>
      <c r="T48" s="58"/>
      <c r="U48" s="61"/>
      <c r="V48" s="57">
        <f>F48+J48+N48+R48</f>
        <v>1</v>
      </c>
      <c r="W48" s="58">
        <f>G48+K48+O48+S48</f>
        <v>1</v>
      </c>
      <c r="X48" s="58">
        <f>H48+L48+P48+T48</f>
        <v>15444</v>
      </c>
      <c r="Y48" s="61">
        <f>I48+M48+Q48+U48</f>
        <v>2790</v>
      </c>
    </row>
    <row r="49" spans="1:25" ht="18" customHeight="1">
      <c r="A49" s="35">
        <v>29</v>
      </c>
      <c r="B49" s="36"/>
      <c r="C49" s="37"/>
      <c r="D49" s="38"/>
      <c r="E49" s="39"/>
      <c r="F49" s="36">
        <v>1</v>
      </c>
      <c r="G49" s="37">
        <v>1</v>
      </c>
      <c r="H49" s="37">
        <v>89996</v>
      </c>
      <c r="I49" s="40">
        <v>14602</v>
      </c>
      <c r="J49" s="36"/>
      <c r="K49" s="37"/>
      <c r="L49" s="37"/>
      <c r="M49" s="40"/>
      <c r="N49" s="36"/>
      <c r="O49" s="37"/>
      <c r="P49" s="37"/>
      <c r="Q49" s="40"/>
      <c r="R49" s="36"/>
      <c r="S49" s="37"/>
      <c r="T49" s="37"/>
      <c r="U49" s="40"/>
      <c r="V49" s="36">
        <f t="shared" si="2"/>
        <v>1</v>
      </c>
      <c r="W49" s="37">
        <f t="shared" si="2"/>
        <v>1</v>
      </c>
      <c r="X49" s="37">
        <f t="shared" si="2"/>
        <v>89996</v>
      </c>
      <c r="Y49" s="40">
        <f t="shared" si="2"/>
        <v>14602</v>
      </c>
    </row>
  </sheetData>
  <sheetProtection/>
  <mergeCells count="31">
    <mergeCell ref="S4:S6"/>
    <mergeCell ref="P4:P6"/>
    <mergeCell ref="R3:U3"/>
    <mergeCell ref="G4:G6"/>
    <mergeCell ref="H4:H6"/>
    <mergeCell ref="I4:I6"/>
    <mergeCell ref="V3:Y3"/>
    <mergeCell ref="T4:T6"/>
    <mergeCell ref="F3:I3"/>
    <mergeCell ref="Y4:Y6"/>
    <mergeCell ref="R4:R6"/>
    <mergeCell ref="E4:E6"/>
    <mergeCell ref="B4:B6"/>
    <mergeCell ref="X4:X6"/>
    <mergeCell ref="V4:V6"/>
    <mergeCell ref="O4:O6"/>
    <mergeCell ref="U4:U6"/>
    <mergeCell ref="W4:W6"/>
    <mergeCell ref="K4:K6"/>
    <mergeCell ref="Q4:Q6"/>
    <mergeCell ref="L4:L6"/>
    <mergeCell ref="F4:F6"/>
    <mergeCell ref="J4:J6"/>
    <mergeCell ref="A3:A6"/>
    <mergeCell ref="B3:E3"/>
    <mergeCell ref="J3:M3"/>
    <mergeCell ref="N3:Q3"/>
    <mergeCell ref="N4:N6"/>
    <mergeCell ref="M4:M6"/>
    <mergeCell ref="C4:C6"/>
    <mergeCell ref="D4:D6"/>
  </mergeCells>
  <printOptions horizontalCentered="1"/>
  <pageMargins left="0.7874015748031497" right="0.1968503937007874" top="0.5905511811023623" bottom="0.5905511811023623" header="0.5118110236220472" footer="0.3937007874015748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D:\○長野県の水道\34県費推移.JAC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TOKIZAWA</dc:creator>
  <cp:keywords/>
  <dc:description/>
  <cp:lastModifiedBy>Administrator</cp:lastModifiedBy>
  <cp:lastPrinted>2019-06-04T09:21:49Z</cp:lastPrinted>
  <dcterms:created xsi:type="dcterms:W3CDTF">1999-11-10T08:16:40Z</dcterms:created>
  <dcterms:modified xsi:type="dcterms:W3CDTF">2019-06-04T09:21:54Z</dcterms:modified>
  <cp:category/>
  <cp:version/>
  <cp:contentType/>
  <cp:contentStatus/>
  <cp:revision>7</cp:revision>
</cp:coreProperties>
</file>