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30長野県の水道\過程入り\"/>
    </mc:Choice>
  </mc:AlternateContent>
  <bookViews>
    <workbookView xWindow="0" yWindow="0" windowWidth="20490" windowHeight="7920"/>
  </bookViews>
  <sheets>
    <sheet name="30" sheetId="1" r:id="rId1"/>
  </sheets>
  <definedNames>
    <definedName name="_xlnm._FilterDatabase" localSheetId="0" hidden="1">'30'!$B$44:$AC$49</definedName>
    <definedName name="_xlnm.Print_Area" localSheetId="0">'30'!$A$1:$AD$88</definedName>
    <definedName name="_xlnm.Print_Titles" localSheetId="0">'30'!$1:$6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8" i="1" l="1"/>
  <c r="M19" i="1" l="1"/>
  <c r="O19" i="1"/>
  <c r="J18" i="1"/>
  <c r="H18" i="1"/>
  <c r="I18" i="1" s="1"/>
  <c r="J10" i="1"/>
  <c r="H10" i="1"/>
  <c r="I10" i="1" s="1"/>
  <c r="J59" i="1"/>
  <c r="H59" i="1"/>
  <c r="I59" i="1" s="1"/>
  <c r="H57" i="1"/>
  <c r="J46" i="1"/>
  <c r="J47" i="1"/>
  <c r="J48" i="1"/>
  <c r="H46" i="1"/>
  <c r="I46" i="1" s="1"/>
  <c r="L46" i="1" s="1"/>
  <c r="H47" i="1"/>
  <c r="I47" i="1" s="1"/>
  <c r="H48" i="1"/>
  <c r="I48" i="1" s="1"/>
  <c r="K68" i="1"/>
  <c r="AB10" i="1" l="1"/>
  <c r="AD10" i="1"/>
  <c r="V10" i="1"/>
  <c r="N10" i="1"/>
  <c r="Z48" i="1"/>
  <c r="R48" i="1"/>
  <c r="AB48" i="1"/>
  <c r="T48" i="1"/>
  <c r="P48" i="1"/>
  <c r="L48" i="1"/>
  <c r="AD48" i="1"/>
  <c r="V48" i="1"/>
  <c r="N48" i="1"/>
  <c r="X48" i="1"/>
  <c r="AB47" i="1"/>
  <c r="T47" i="1"/>
  <c r="R47" i="1"/>
  <c r="L47" i="1"/>
  <c r="AD47" i="1"/>
  <c r="V47" i="1"/>
  <c r="Z47" i="1"/>
  <c r="N47" i="1"/>
  <c r="X47" i="1"/>
  <c r="P47" i="1"/>
  <c r="T59" i="1"/>
  <c r="AB59" i="1"/>
  <c r="V59" i="1"/>
  <c r="Z59" i="1"/>
  <c r="N59" i="1"/>
  <c r="X59" i="1"/>
  <c r="R59" i="1"/>
  <c r="L59" i="1"/>
  <c r="AD59" i="1"/>
  <c r="R46" i="1"/>
  <c r="Z46" i="1"/>
  <c r="P10" i="1"/>
  <c r="X10" i="1"/>
  <c r="T46" i="1"/>
  <c r="P46" i="1"/>
  <c r="X46" i="1"/>
  <c r="N46" i="1"/>
  <c r="R10" i="1"/>
  <c r="Z10" i="1"/>
  <c r="AB46" i="1"/>
  <c r="V46" i="1"/>
  <c r="AD46" i="1"/>
  <c r="L10" i="1"/>
  <c r="T10" i="1"/>
  <c r="AB18" i="1"/>
  <c r="T18" i="1"/>
  <c r="L18" i="1"/>
  <c r="Z18" i="1"/>
  <c r="R18" i="1"/>
  <c r="AD18" i="1"/>
  <c r="V18" i="1"/>
  <c r="N18" i="1"/>
  <c r="X18" i="1"/>
  <c r="P18" i="1"/>
  <c r="P59" i="1"/>
  <c r="AC86" i="1"/>
  <c r="AA86" i="1"/>
  <c r="Y86" i="1"/>
  <c r="W86" i="1"/>
  <c r="U86" i="1"/>
  <c r="S86" i="1"/>
  <c r="Q86" i="1"/>
  <c r="O86" i="1"/>
  <c r="M86" i="1"/>
  <c r="K86" i="1"/>
  <c r="AC79" i="1"/>
  <c r="AA79" i="1"/>
  <c r="Y79" i="1"/>
  <c r="W79" i="1"/>
  <c r="U79" i="1"/>
  <c r="S79" i="1"/>
  <c r="Q79" i="1"/>
  <c r="O79" i="1"/>
  <c r="M79" i="1"/>
  <c r="K79" i="1"/>
  <c r="AC68" i="1"/>
  <c r="AA68" i="1"/>
  <c r="Y68" i="1"/>
  <c r="W68" i="1"/>
  <c r="U68" i="1"/>
  <c r="S68" i="1"/>
  <c r="Q68" i="1"/>
  <c r="O68" i="1"/>
  <c r="M68" i="1"/>
  <c r="AC62" i="1"/>
  <c r="AA62" i="1"/>
  <c r="Y62" i="1"/>
  <c r="W62" i="1"/>
  <c r="U62" i="1"/>
  <c r="S62" i="1"/>
  <c r="Q62" i="1"/>
  <c r="O62" i="1"/>
  <c r="M62" i="1"/>
  <c r="K62" i="1"/>
  <c r="AC53" i="1"/>
  <c r="AA53" i="1"/>
  <c r="Y53" i="1"/>
  <c r="W53" i="1"/>
  <c r="U53" i="1"/>
  <c r="S53" i="1"/>
  <c r="Q53" i="1"/>
  <c r="O53" i="1"/>
  <c r="M53" i="1"/>
  <c r="K53" i="1"/>
  <c r="AC50" i="1"/>
  <c r="AA50" i="1"/>
  <c r="Y50" i="1"/>
  <c r="W50" i="1"/>
  <c r="U50" i="1"/>
  <c r="S50" i="1"/>
  <c r="Q50" i="1"/>
  <c r="O50" i="1"/>
  <c r="M50" i="1"/>
  <c r="K50" i="1"/>
  <c r="AC42" i="1"/>
  <c r="AA42" i="1"/>
  <c r="Y42" i="1"/>
  <c r="W42" i="1"/>
  <c r="U42" i="1"/>
  <c r="S42" i="1"/>
  <c r="Q42" i="1"/>
  <c r="O42" i="1"/>
  <c r="M42" i="1"/>
  <c r="K42" i="1"/>
  <c r="AC32" i="1"/>
  <c r="AA32" i="1"/>
  <c r="Y32" i="1"/>
  <c r="W32" i="1"/>
  <c r="U32" i="1"/>
  <c r="S32" i="1"/>
  <c r="Q32" i="1"/>
  <c r="O32" i="1"/>
  <c r="M32" i="1"/>
  <c r="K32" i="1"/>
  <c r="AC19" i="1"/>
  <c r="AA19" i="1"/>
  <c r="Y19" i="1"/>
  <c r="W19" i="1"/>
  <c r="U19" i="1"/>
  <c r="S19" i="1"/>
  <c r="Q19" i="1"/>
  <c r="K19" i="1"/>
  <c r="AC14" i="1"/>
  <c r="AA14" i="1"/>
  <c r="Y14" i="1"/>
  <c r="W14" i="1"/>
  <c r="U14" i="1"/>
  <c r="S14" i="1"/>
  <c r="M14" i="1"/>
  <c r="Q14" i="1"/>
  <c r="O14" i="1"/>
  <c r="K14" i="1"/>
  <c r="O88" i="1" l="1"/>
  <c r="U88" i="1"/>
  <c r="AC88" i="1"/>
  <c r="K88" i="1"/>
  <c r="W88" i="1"/>
  <c r="Q88" i="1"/>
  <c r="Y88" i="1"/>
  <c r="M88" i="1"/>
  <c r="S88" i="1"/>
  <c r="AA88" i="1"/>
  <c r="H7" i="1"/>
  <c r="I7" i="1" s="1"/>
  <c r="L7" i="1" s="1"/>
  <c r="J7" i="1"/>
  <c r="H8" i="1"/>
  <c r="I8" i="1" s="1"/>
  <c r="R8" i="1" s="1"/>
  <c r="J8" i="1"/>
  <c r="H9" i="1"/>
  <c r="I9" i="1" s="1"/>
  <c r="J9" i="1"/>
  <c r="H11" i="1"/>
  <c r="J11" i="1"/>
  <c r="H12" i="1"/>
  <c r="I12" i="1" s="1"/>
  <c r="J12" i="1"/>
  <c r="H13" i="1"/>
  <c r="I13" i="1" s="1"/>
  <c r="P13" i="1" s="1"/>
  <c r="J13" i="1"/>
  <c r="D14" i="1"/>
  <c r="E14" i="1"/>
  <c r="F14" i="1"/>
  <c r="G14" i="1"/>
  <c r="H16" i="1"/>
  <c r="I16" i="1" s="1"/>
  <c r="J16" i="1"/>
  <c r="H17" i="1"/>
  <c r="J17" i="1"/>
  <c r="D19" i="1"/>
  <c r="E19" i="1"/>
  <c r="F19" i="1"/>
  <c r="G19" i="1"/>
  <c r="H21" i="1"/>
  <c r="I21" i="1" s="1"/>
  <c r="R21" i="1" s="1"/>
  <c r="J21" i="1"/>
  <c r="H22" i="1"/>
  <c r="I22" i="1" s="1"/>
  <c r="J22" i="1"/>
  <c r="H23" i="1"/>
  <c r="J23" i="1"/>
  <c r="H24" i="1"/>
  <c r="I24" i="1" s="1"/>
  <c r="P24" i="1" s="1"/>
  <c r="J24" i="1"/>
  <c r="H25" i="1"/>
  <c r="I25" i="1" s="1"/>
  <c r="N25" i="1" s="1"/>
  <c r="J25" i="1"/>
  <c r="H26" i="1"/>
  <c r="I26" i="1" s="1"/>
  <c r="J26" i="1"/>
  <c r="H27" i="1"/>
  <c r="I27" i="1" s="1"/>
  <c r="R27" i="1" s="1"/>
  <c r="J27" i="1"/>
  <c r="H28" i="1"/>
  <c r="I28" i="1" s="1"/>
  <c r="J28" i="1"/>
  <c r="H29" i="1"/>
  <c r="I29" i="1" s="1"/>
  <c r="AD29" i="1" s="1"/>
  <c r="J29" i="1"/>
  <c r="H30" i="1"/>
  <c r="I30" i="1" s="1"/>
  <c r="N30" i="1" s="1"/>
  <c r="J30" i="1"/>
  <c r="H31" i="1"/>
  <c r="I31" i="1" s="1"/>
  <c r="J31" i="1"/>
  <c r="D32" i="1"/>
  <c r="E32" i="1"/>
  <c r="F32" i="1"/>
  <c r="G32" i="1"/>
  <c r="H34" i="1"/>
  <c r="I34" i="1" s="1"/>
  <c r="V34" i="1" s="1"/>
  <c r="J34" i="1"/>
  <c r="H35" i="1"/>
  <c r="I35" i="1" s="1"/>
  <c r="T35" i="1" s="1"/>
  <c r="J35" i="1"/>
  <c r="H36" i="1"/>
  <c r="I36" i="1" s="1"/>
  <c r="L36" i="1" s="1"/>
  <c r="J36" i="1"/>
  <c r="H37" i="1"/>
  <c r="I37" i="1" s="1"/>
  <c r="L37" i="1" s="1"/>
  <c r="J37" i="1"/>
  <c r="H38" i="1"/>
  <c r="I38" i="1" s="1"/>
  <c r="J38" i="1"/>
  <c r="H39" i="1"/>
  <c r="I39" i="1" s="1"/>
  <c r="P39" i="1" s="1"/>
  <c r="J39" i="1"/>
  <c r="H40" i="1"/>
  <c r="I40" i="1" s="1"/>
  <c r="AD40" i="1" s="1"/>
  <c r="J40" i="1"/>
  <c r="H41" i="1"/>
  <c r="I41" i="1" s="1"/>
  <c r="AB41" i="1" s="1"/>
  <c r="J41" i="1"/>
  <c r="D42" i="1"/>
  <c r="E42" i="1"/>
  <c r="F42" i="1"/>
  <c r="G42" i="1"/>
  <c r="H44" i="1"/>
  <c r="I44" i="1" s="1"/>
  <c r="L44" i="1" s="1"/>
  <c r="J44" i="1"/>
  <c r="H45" i="1"/>
  <c r="I45" i="1" s="1"/>
  <c r="P45" i="1" s="1"/>
  <c r="J45" i="1"/>
  <c r="H49" i="1"/>
  <c r="I49" i="1" s="1"/>
  <c r="J49" i="1"/>
  <c r="D50" i="1"/>
  <c r="E50" i="1"/>
  <c r="F50" i="1"/>
  <c r="G50" i="1"/>
  <c r="H52" i="1"/>
  <c r="I52" i="1" s="1"/>
  <c r="V52" i="1" s="1"/>
  <c r="J52" i="1"/>
  <c r="J53" i="1" s="1"/>
  <c r="D53" i="1"/>
  <c r="E53" i="1"/>
  <c r="F53" i="1"/>
  <c r="G53" i="1"/>
  <c r="H55" i="1"/>
  <c r="I55" i="1" s="1"/>
  <c r="J55" i="1"/>
  <c r="H58" i="1"/>
  <c r="I58" i="1" s="1"/>
  <c r="T58" i="1" s="1"/>
  <c r="J58" i="1"/>
  <c r="H56" i="1"/>
  <c r="I56" i="1" s="1"/>
  <c r="T56" i="1" s="1"/>
  <c r="J56" i="1"/>
  <c r="I57" i="1"/>
  <c r="Z57" i="1" s="1"/>
  <c r="J57" i="1"/>
  <c r="H60" i="1"/>
  <c r="I60" i="1" s="1"/>
  <c r="J60" i="1"/>
  <c r="H61" i="1"/>
  <c r="I61" i="1" s="1"/>
  <c r="J61" i="1"/>
  <c r="D62" i="1"/>
  <c r="E62" i="1"/>
  <c r="F62" i="1"/>
  <c r="G62" i="1"/>
  <c r="H64" i="1"/>
  <c r="I64" i="1" s="1"/>
  <c r="J64" i="1"/>
  <c r="H65" i="1"/>
  <c r="I65" i="1" s="1"/>
  <c r="J65" i="1"/>
  <c r="H66" i="1"/>
  <c r="J66" i="1"/>
  <c r="H67" i="1"/>
  <c r="I67" i="1" s="1"/>
  <c r="J67" i="1"/>
  <c r="D68" i="1"/>
  <c r="E68" i="1"/>
  <c r="F68" i="1"/>
  <c r="G68" i="1"/>
  <c r="H70" i="1"/>
  <c r="I70" i="1" s="1"/>
  <c r="J70" i="1"/>
  <c r="H71" i="1"/>
  <c r="I71" i="1" s="1"/>
  <c r="J71" i="1"/>
  <c r="H72" i="1"/>
  <c r="I72" i="1" s="1"/>
  <c r="J72" i="1"/>
  <c r="H73" i="1"/>
  <c r="I73" i="1" s="1"/>
  <c r="R73" i="1" s="1"/>
  <c r="J73" i="1"/>
  <c r="H74" i="1"/>
  <c r="I74" i="1" s="1"/>
  <c r="J74" i="1"/>
  <c r="H75" i="1"/>
  <c r="I75" i="1" s="1"/>
  <c r="AB75" i="1" s="1"/>
  <c r="J75" i="1"/>
  <c r="H76" i="1"/>
  <c r="I76" i="1" s="1"/>
  <c r="J76" i="1"/>
  <c r="H77" i="1"/>
  <c r="I77" i="1" s="1"/>
  <c r="J77" i="1"/>
  <c r="H78" i="1"/>
  <c r="I78" i="1" s="1"/>
  <c r="AD78" i="1" s="1"/>
  <c r="J78" i="1"/>
  <c r="D79" i="1"/>
  <c r="E79" i="1"/>
  <c r="F79" i="1"/>
  <c r="G79" i="1"/>
  <c r="H81" i="1"/>
  <c r="J81" i="1"/>
  <c r="H82" i="1"/>
  <c r="I82" i="1" s="1"/>
  <c r="L82" i="1" s="1"/>
  <c r="J82" i="1"/>
  <c r="H83" i="1"/>
  <c r="I83" i="1" s="1"/>
  <c r="P83" i="1" s="1"/>
  <c r="J83" i="1"/>
  <c r="H84" i="1"/>
  <c r="I84" i="1" s="1"/>
  <c r="V84" i="1" s="1"/>
  <c r="J84" i="1"/>
  <c r="H85" i="1"/>
  <c r="I85" i="1" s="1"/>
  <c r="L85" i="1" s="1"/>
  <c r="J85" i="1"/>
  <c r="D86" i="1"/>
  <c r="E86" i="1"/>
  <c r="F86" i="1"/>
  <c r="G86" i="1"/>
  <c r="I11" i="1" l="1"/>
  <c r="AD11" i="1" s="1"/>
  <c r="J19" i="1"/>
  <c r="H68" i="1"/>
  <c r="V58" i="1"/>
  <c r="L38" i="1"/>
  <c r="R38" i="1"/>
  <c r="Z36" i="1"/>
  <c r="AB37" i="1"/>
  <c r="G88" i="1"/>
  <c r="Z82" i="1"/>
  <c r="P82" i="1"/>
  <c r="J86" i="1"/>
  <c r="AB85" i="1"/>
  <c r="Z56" i="1"/>
  <c r="H53" i="1"/>
  <c r="X49" i="1"/>
  <c r="V49" i="1"/>
  <c r="T37" i="1"/>
  <c r="N40" i="1"/>
  <c r="Z38" i="1"/>
  <c r="T30" i="1"/>
  <c r="X82" i="1"/>
  <c r="Z34" i="1"/>
  <c r="T41" i="1"/>
  <c r="AB7" i="1"/>
  <c r="T85" i="1"/>
  <c r="L72" i="1"/>
  <c r="X72" i="1"/>
  <c r="R72" i="1"/>
  <c r="Z72" i="1"/>
  <c r="P72" i="1"/>
  <c r="L65" i="1"/>
  <c r="R65" i="1"/>
  <c r="P65" i="1"/>
  <c r="X65" i="1"/>
  <c r="Z65" i="1"/>
  <c r="X57" i="1"/>
  <c r="N55" i="1"/>
  <c r="V55" i="1"/>
  <c r="N26" i="1"/>
  <c r="T26" i="1"/>
  <c r="P26" i="1"/>
  <c r="X26" i="1"/>
  <c r="N61" i="1"/>
  <c r="P61" i="1"/>
  <c r="X61" i="1"/>
  <c r="V61" i="1"/>
  <c r="R61" i="1"/>
  <c r="Z61" i="1"/>
  <c r="AD61" i="1"/>
  <c r="T61" i="1"/>
  <c r="AB61" i="1"/>
  <c r="L61" i="1"/>
  <c r="L76" i="1"/>
  <c r="P76" i="1"/>
  <c r="R76" i="1"/>
  <c r="X76" i="1"/>
  <c r="Z76" i="1"/>
  <c r="X16" i="1"/>
  <c r="P16" i="1"/>
  <c r="J68" i="1"/>
  <c r="J62" i="1"/>
  <c r="H50" i="1"/>
  <c r="R36" i="1"/>
  <c r="P30" i="1"/>
  <c r="V25" i="1"/>
  <c r="X24" i="1"/>
  <c r="T7" i="1"/>
  <c r="J42" i="1"/>
  <c r="AD25" i="1"/>
  <c r="R82" i="1"/>
  <c r="J79" i="1"/>
  <c r="X38" i="1"/>
  <c r="AB30" i="1"/>
  <c r="L30" i="1"/>
  <c r="X13" i="1"/>
  <c r="I66" i="1"/>
  <c r="Z66" i="1" s="1"/>
  <c r="D88" i="1"/>
  <c r="X30" i="1"/>
  <c r="X52" i="1"/>
  <c r="P38" i="1"/>
  <c r="X36" i="1"/>
  <c r="P36" i="1"/>
  <c r="X35" i="1"/>
  <c r="AD36" i="1"/>
  <c r="V36" i="1"/>
  <c r="N36" i="1"/>
  <c r="AB36" i="1"/>
  <c r="T36" i="1"/>
  <c r="Z27" i="1"/>
  <c r="AB26" i="1"/>
  <c r="L26" i="1"/>
  <c r="Z21" i="1"/>
  <c r="J14" i="1"/>
  <c r="E88" i="1"/>
  <c r="AD84" i="1"/>
  <c r="X83" i="1"/>
  <c r="P78" i="1"/>
  <c r="X78" i="1"/>
  <c r="R78" i="1"/>
  <c r="Z78" i="1"/>
  <c r="L78" i="1"/>
  <c r="T78" i="1"/>
  <c r="AB78" i="1"/>
  <c r="R77" i="1"/>
  <c r="Z77" i="1"/>
  <c r="L77" i="1"/>
  <c r="T77" i="1"/>
  <c r="AB77" i="1"/>
  <c r="N77" i="1"/>
  <c r="V77" i="1"/>
  <c r="AD77" i="1"/>
  <c r="N64" i="1"/>
  <c r="V64" i="1"/>
  <c r="AD64" i="1"/>
  <c r="AB64" i="1"/>
  <c r="P64" i="1"/>
  <c r="X64" i="1"/>
  <c r="L64" i="1"/>
  <c r="R64" i="1"/>
  <c r="Z64" i="1"/>
  <c r="T64" i="1"/>
  <c r="P84" i="1"/>
  <c r="X84" i="1"/>
  <c r="R84" i="1"/>
  <c r="Z84" i="1"/>
  <c r="L84" i="1"/>
  <c r="T84" i="1"/>
  <c r="AB84" i="1"/>
  <c r="P70" i="1"/>
  <c r="X70" i="1"/>
  <c r="R70" i="1"/>
  <c r="Z70" i="1"/>
  <c r="I79" i="1"/>
  <c r="X79" i="1" s="1"/>
  <c r="N70" i="1"/>
  <c r="AD70" i="1"/>
  <c r="L70" i="1"/>
  <c r="T70" i="1"/>
  <c r="AB70" i="1"/>
  <c r="V70" i="1"/>
  <c r="N84" i="1"/>
  <c r="I81" i="1"/>
  <c r="H86" i="1"/>
  <c r="V78" i="1"/>
  <c r="X77" i="1"/>
  <c r="P74" i="1"/>
  <c r="X74" i="1"/>
  <c r="N74" i="1"/>
  <c r="R74" i="1"/>
  <c r="Z74" i="1"/>
  <c r="AD74" i="1"/>
  <c r="L74" i="1"/>
  <c r="T74" i="1"/>
  <c r="AB74" i="1"/>
  <c r="V74" i="1"/>
  <c r="N71" i="1"/>
  <c r="V71" i="1"/>
  <c r="AD71" i="1"/>
  <c r="L71" i="1"/>
  <c r="P71" i="1"/>
  <c r="X71" i="1"/>
  <c r="T71" i="1"/>
  <c r="R71" i="1"/>
  <c r="Z71" i="1"/>
  <c r="AB71" i="1"/>
  <c r="F88" i="1"/>
  <c r="P60" i="1"/>
  <c r="X60" i="1"/>
  <c r="AD60" i="1"/>
  <c r="R60" i="1"/>
  <c r="Z60" i="1"/>
  <c r="V60" i="1"/>
  <c r="L60" i="1"/>
  <c r="T60" i="1"/>
  <c r="AB60" i="1"/>
  <c r="N60" i="1"/>
  <c r="R83" i="1"/>
  <c r="Z83" i="1"/>
  <c r="L83" i="1"/>
  <c r="T83" i="1"/>
  <c r="AB83" i="1"/>
  <c r="N83" i="1"/>
  <c r="V83" i="1"/>
  <c r="AD83" i="1"/>
  <c r="N75" i="1"/>
  <c r="V75" i="1"/>
  <c r="AD75" i="1"/>
  <c r="L75" i="1"/>
  <c r="P75" i="1"/>
  <c r="X75" i="1"/>
  <c r="T75" i="1"/>
  <c r="R75" i="1"/>
  <c r="Z75" i="1"/>
  <c r="P67" i="1"/>
  <c r="X67" i="1"/>
  <c r="V67" i="1"/>
  <c r="R67" i="1"/>
  <c r="Z67" i="1"/>
  <c r="AD67" i="1"/>
  <c r="L67" i="1"/>
  <c r="T67" i="1"/>
  <c r="AB67" i="1"/>
  <c r="N67" i="1"/>
  <c r="N85" i="1"/>
  <c r="V85" i="1"/>
  <c r="AD85" i="1"/>
  <c r="P85" i="1"/>
  <c r="X85" i="1"/>
  <c r="R85" i="1"/>
  <c r="Z85" i="1"/>
  <c r="N78" i="1"/>
  <c r="P77" i="1"/>
  <c r="AD73" i="1"/>
  <c r="V73" i="1"/>
  <c r="N73" i="1"/>
  <c r="I62" i="1"/>
  <c r="AB62" i="1" s="1"/>
  <c r="L57" i="1"/>
  <c r="T57" i="1"/>
  <c r="AB57" i="1"/>
  <c r="N57" i="1"/>
  <c r="V57" i="1"/>
  <c r="AD57" i="1"/>
  <c r="N56" i="1"/>
  <c r="V56" i="1"/>
  <c r="AD56" i="1"/>
  <c r="P56" i="1"/>
  <c r="X56" i="1"/>
  <c r="P58" i="1"/>
  <c r="X58" i="1"/>
  <c r="R58" i="1"/>
  <c r="Z58" i="1"/>
  <c r="P55" i="1"/>
  <c r="R52" i="1"/>
  <c r="Z52" i="1"/>
  <c r="I53" i="1"/>
  <c r="AB53" i="1" s="1"/>
  <c r="L52" i="1"/>
  <c r="T52" i="1"/>
  <c r="AB52" i="1"/>
  <c r="R49" i="1"/>
  <c r="Z49" i="1"/>
  <c r="L49" i="1"/>
  <c r="T49" i="1"/>
  <c r="AB49" i="1"/>
  <c r="R45" i="1"/>
  <c r="R44" i="1"/>
  <c r="N41" i="1"/>
  <c r="V41" i="1"/>
  <c r="AD41" i="1"/>
  <c r="P41" i="1"/>
  <c r="X41" i="1"/>
  <c r="R41" i="1"/>
  <c r="Z41" i="1"/>
  <c r="L12" i="1"/>
  <c r="T12" i="1"/>
  <c r="AB12" i="1"/>
  <c r="N12" i="1"/>
  <c r="V12" i="1"/>
  <c r="AD12" i="1"/>
  <c r="P12" i="1"/>
  <c r="X12" i="1"/>
  <c r="R12" i="1"/>
  <c r="Z12" i="1"/>
  <c r="P73" i="1"/>
  <c r="X45" i="1"/>
  <c r="T44" i="1"/>
  <c r="L31" i="1"/>
  <c r="T31" i="1"/>
  <c r="AB31" i="1"/>
  <c r="N31" i="1"/>
  <c r="V31" i="1"/>
  <c r="AD31" i="1"/>
  <c r="P31" i="1"/>
  <c r="X31" i="1"/>
  <c r="R31" i="1"/>
  <c r="Z31" i="1"/>
  <c r="AD82" i="1"/>
  <c r="V82" i="1"/>
  <c r="N82" i="1"/>
  <c r="AD76" i="1"/>
  <c r="V76" i="1"/>
  <c r="N76" i="1"/>
  <c r="AB73" i="1"/>
  <c r="T73" i="1"/>
  <c r="L73" i="1"/>
  <c r="AD72" i="1"/>
  <c r="V72" i="1"/>
  <c r="N72" i="1"/>
  <c r="AD65" i="1"/>
  <c r="V65" i="1"/>
  <c r="N65" i="1"/>
  <c r="H62" i="1"/>
  <c r="R57" i="1"/>
  <c r="R56" i="1"/>
  <c r="AD58" i="1"/>
  <c r="N58" i="1"/>
  <c r="AD55" i="1"/>
  <c r="P52" i="1"/>
  <c r="P49" i="1"/>
  <c r="AB44" i="1"/>
  <c r="P40" i="1"/>
  <c r="X40" i="1"/>
  <c r="R40" i="1"/>
  <c r="Z40" i="1"/>
  <c r="L40" i="1"/>
  <c r="T40" i="1"/>
  <c r="AB40" i="1"/>
  <c r="R39" i="1"/>
  <c r="Z39" i="1"/>
  <c r="L39" i="1"/>
  <c r="T39" i="1"/>
  <c r="AB39" i="1"/>
  <c r="N39" i="1"/>
  <c r="V39" i="1"/>
  <c r="AD39" i="1"/>
  <c r="X73" i="1"/>
  <c r="R55" i="1"/>
  <c r="Z55" i="1"/>
  <c r="L55" i="1"/>
  <c r="T55" i="1"/>
  <c r="AB55" i="1"/>
  <c r="L45" i="1"/>
  <c r="T45" i="1"/>
  <c r="AB45" i="1"/>
  <c r="N45" i="1"/>
  <c r="V45" i="1"/>
  <c r="AD45" i="1"/>
  <c r="N44" i="1"/>
  <c r="V44" i="1"/>
  <c r="AD44" i="1"/>
  <c r="I50" i="1"/>
  <c r="P44" i="1"/>
  <c r="X44" i="1"/>
  <c r="AB82" i="1"/>
  <c r="T82" i="1"/>
  <c r="H79" i="1"/>
  <c r="AB76" i="1"/>
  <c r="T76" i="1"/>
  <c r="Z73" i="1"/>
  <c r="AB72" i="1"/>
  <c r="T72" i="1"/>
  <c r="AB65" i="1"/>
  <c r="T65" i="1"/>
  <c r="P57" i="1"/>
  <c r="AB56" i="1"/>
  <c r="L56" i="1"/>
  <c r="AB58" i="1"/>
  <c r="L58" i="1"/>
  <c r="X55" i="1"/>
  <c r="AD52" i="1"/>
  <c r="N52" i="1"/>
  <c r="AD49" i="1"/>
  <c r="N49" i="1"/>
  <c r="Z45" i="1"/>
  <c r="Z44" i="1"/>
  <c r="J50" i="1"/>
  <c r="L41" i="1"/>
  <c r="V40" i="1"/>
  <c r="X39" i="1"/>
  <c r="N37" i="1"/>
  <c r="V37" i="1"/>
  <c r="AD37" i="1"/>
  <c r="P37" i="1"/>
  <c r="X37" i="1"/>
  <c r="R37" i="1"/>
  <c r="Z37" i="1"/>
  <c r="I42" i="1"/>
  <c r="AD42" i="1" s="1"/>
  <c r="R35" i="1"/>
  <c r="Z35" i="1"/>
  <c r="N35" i="1"/>
  <c r="V35" i="1"/>
  <c r="AD35" i="1"/>
  <c r="L34" i="1"/>
  <c r="T34" i="1"/>
  <c r="AB34" i="1"/>
  <c r="P34" i="1"/>
  <c r="X34" i="1"/>
  <c r="P29" i="1"/>
  <c r="X29" i="1"/>
  <c r="R29" i="1"/>
  <c r="Z29" i="1"/>
  <c r="L29" i="1"/>
  <c r="T29" i="1"/>
  <c r="AB29" i="1"/>
  <c r="R28" i="1"/>
  <c r="Z28" i="1"/>
  <c r="L28" i="1"/>
  <c r="T28" i="1"/>
  <c r="AB28" i="1"/>
  <c r="N28" i="1"/>
  <c r="V28" i="1"/>
  <c r="AD28" i="1"/>
  <c r="I23" i="1"/>
  <c r="H32" i="1"/>
  <c r="R22" i="1"/>
  <c r="Z22" i="1"/>
  <c r="L22" i="1"/>
  <c r="T22" i="1"/>
  <c r="AB22" i="1"/>
  <c r="N22" i="1"/>
  <c r="V22" i="1"/>
  <c r="AD22" i="1"/>
  <c r="J32" i="1"/>
  <c r="P11" i="1"/>
  <c r="X11" i="1"/>
  <c r="R11" i="1"/>
  <c r="Z11" i="1"/>
  <c r="L11" i="1"/>
  <c r="T11" i="1"/>
  <c r="AB11" i="1"/>
  <c r="R9" i="1"/>
  <c r="Z9" i="1"/>
  <c r="L9" i="1"/>
  <c r="T9" i="1"/>
  <c r="AB9" i="1"/>
  <c r="N9" i="1"/>
  <c r="V9" i="1"/>
  <c r="AD9" i="1"/>
  <c r="H42" i="1"/>
  <c r="AD38" i="1"/>
  <c r="V38" i="1"/>
  <c r="N38" i="1"/>
  <c r="P35" i="1"/>
  <c r="R34" i="1"/>
  <c r="V29" i="1"/>
  <c r="X28" i="1"/>
  <c r="L27" i="1"/>
  <c r="T27" i="1"/>
  <c r="AB27" i="1"/>
  <c r="N27" i="1"/>
  <c r="V27" i="1"/>
  <c r="AD27" i="1"/>
  <c r="P27" i="1"/>
  <c r="X27" i="1"/>
  <c r="X22" i="1"/>
  <c r="L21" i="1"/>
  <c r="T21" i="1"/>
  <c r="AB21" i="1"/>
  <c r="N21" i="1"/>
  <c r="V21" i="1"/>
  <c r="AD21" i="1"/>
  <c r="P21" i="1"/>
  <c r="X21" i="1"/>
  <c r="I17" i="1"/>
  <c r="H19" i="1"/>
  <c r="R16" i="1"/>
  <c r="Z16" i="1"/>
  <c r="L16" i="1"/>
  <c r="T16" i="1"/>
  <c r="AB16" i="1"/>
  <c r="N16" i="1"/>
  <c r="V16" i="1"/>
  <c r="AD16" i="1"/>
  <c r="V11" i="1"/>
  <c r="X9" i="1"/>
  <c r="L8" i="1"/>
  <c r="T8" i="1"/>
  <c r="AB8" i="1"/>
  <c r="N8" i="1"/>
  <c r="V8" i="1"/>
  <c r="AD8" i="1"/>
  <c r="P8" i="1"/>
  <c r="X8" i="1"/>
  <c r="AB38" i="1"/>
  <c r="T38" i="1"/>
  <c r="AB35" i="1"/>
  <c r="L35" i="1"/>
  <c r="AD34" i="1"/>
  <c r="N34" i="1"/>
  <c r="N29" i="1"/>
  <c r="P28" i="1"/>
  <c r="P25" i="1"/>
  <c r="X25" i="1"/>
  <c r="R25" i="1"/>
  <c r="Z25" i="1"/>
  <c r="L25" i="1"/>
  <c r="T25" i="1"/>
  <c r="AB25" i="1"/>
  <c r="R24" i="1"/>
  <c r="Z24" i="1"/>
  <c r="L24" i="1"/>
  <c r="T24" i="1"/>
  <c r="AB24" i="1"/>
  <c r="N24" i="1"/>
  <c r="V24" i="1"/>
  <c r="AD24" i="1"/>
  <c r="P22" i="1"/>
  <c r="H14" i="1"/>
  <c r="R13" i="1"/>
  <c r="Z13" i="1"/>
  <c r="L13" i="1"/>
  <c r="T13" i="1"/>
  <c r="AB13" i="1"/>
  <c r="N13" i="1"/>
  <c r="V13" i="1"/>
  <c r="AD13" i="1"/>
  <c r="N11" i="1"/>
  <c r="P9" i="1"/>
  <c r="Z8" i="1"/>
  <c r="N7" i="1"/>
  <c r="V7" i="1"/>
  <c r="AD7" i="1"/>
  <c r="I14" i="1"/>
  <c r="L14" i="1" s="1"/>
  <c r="P7" i="1"/>
  <c r="X7" i="1"/>
  <c r="R7" i="1"/>
  <c r="Z7" i="1"/>
  <c r="Z30" i="1"/>
  <c r="R30" i="1"/>
  <c r="Z26" i="1"/>
  <c r="R26" i="1"/>
  <c r="AD30" i="1"/>
  <c r="V30" i="1"/>
  <c r="AD26" i="1"/>
  <c r="V26" i="1"/>
  <c r="L79" i="1" l="1"/>
  <c r="N66" i="1"/>
  <c r="P66" i="1"/>
  <c r="L66" i="1"/>
  <c r="P79" i="1"/>
  <c r="T66" i="1"/>
  <c r="V66" i="1"/>
  <c r="I68" i="1"/>
  <c r="T68" i="1" s="1"/>
  <c r="AB66" i="1"/>
  <c r="AD66" i="1"/>
  <c r="J88" i="1"/>
  <c r="R66" i="1"/>
  <c r="X66" i="1"/>
  <c r="T79" i="1"/>
  <c r="AD50" i="1"/>
  <c r="L50" i="1"/>
  <c r="T50" i="1"/>
  <c r="P50" i="1"/>
  <c r="AB50" i="1"/>
  <c r="X42" i="1"/>
  <c r="P17" i="1"/>
  <c r="X17" i="1"/>
  <c r="R17" i="1"/>
  <c r="Z17" i="1"/>
  <c r="L17" i="1"/>
  <c r="T17" i="1"/>
  <c r="AB17" i="1"/>
  <c r="V17" i="1"/>
  <c r="AD17" i="1"/>
  <c r="I19" i="1"/>
  <c r="N17" i="1"/>
  <c r="P42" i="1"/>
  <c r="T42" i="1"/>
  <c r="V50" i="1"/>
  <c r="N53" i="1"/>
  <c r="R53" i="1"/>
  <c r="V53" i="1"/>
  <c r="Z53" i="1"/>
  <c r="AD53" i="1"/>
  <c r="P53" i="1"/>
  <c r="X53" i="1"/>
  <c r="T53" i="1"/>
  <c r="AB79" i="1"/>
  <c r="P23" i="1"/>
  <c r="X23" i="1"/>
  <c r="R23" i="1"/>
  <c r="Z23" i="1"/>
  <c r="L23" i="1"/>
  <c r="T23" i="1"/>
  <c r="AB23" i="1"/>
  <c r="N23" i="1"/>
  <c r="V23" i="1"/>
  <c r="AD23" i="1"/>
  <c r="I32" i="1"/>
  <c r="H88" i="1"/>
  <c r="N50" i="1"/>
  <c r="N79" i="1"/>
  <c r="R79" i="1"/>
  <c r="V79" i="1"/>
  <c r="Z79" i="1"/>
  <c r="AD79" i="1"/>
  <c r="Z42" i="1"/>
  <c r="R42" i="1"/>
  <c r="N42" i="1"/>
  <c r="AB42" i="1"/>
  <c r="N62" i="1"/>
  <c r="V62" i="1"/>
  <c r="AD62" i="1"/>
  <c r="L62" i="1"/>
  <c r="P62" i="1"/>
  <c r="T62" i="1"/>
  <c r="X62" i="1"/>
  <c r="R62" i="1"/>
  <c r="Z62" i="1"/>
  <c r="N14" i="1"/>
  <c r="R14" i="1"/>
  <c r="V14" i="1"/>
  <c r="Z14" i="1"/>
  <c r="AD14" i="1"/>
  <c r="T14" i="1"/>
  <c r="P14" i="1"/>
  <c r="AB14" i="1"/>
  <c r="X14" i="1"/>
  <c r="L42" i="1"/>
  <c r="Z50" i="1"/>
  <c r="R50" i="1"/>
  <c r="L53" i="1"/>
  <c r="V42" i="1"/>
  <c r="X50" i="1"/>
  <c r="P81" i="1"/>
  <c r="X81" i="1"/>
  <c r="R81" i="1"/>
  <c r="Z81" i="1"/>
  <c r="L81" i="1"/>
  <c r="T81" i="1"/>
  <c r="AB81" i="1"/>
  <c r="I86" i="1"/>
  <c r="V81" i="1"/>
  <c r="AD81" i="1"/>
  <c r="N81" i="1"/>
  <c r="P68" i="1" l="1"/>
  <c r="L68" i="1"/>
  <c r="R68" i="1"/>
  <c r="AB68" i="1"/>
  <c r="AD68" i="1"/>
  <c r="Z68" i="1"/>
  <c r="X68" i="1"/>
  <c r="V68" i="1"/>
  <c r="N68" i="1"/>
  <c r="I88" i="1"/>
  <c r="V88" i="1" s="1"/>
  <c r="N86" i="1"/>
  <c r="AD86" i="1"/>
  <c r="R86" i="1"/>
  <c r="Z86" i="1"/>
  <c r="V86" i="1"/>
  <c r="L86" i="1"/>
  <c r="X86" i="1"/>
  <c r="P86" i="1"/>
  <c r="T86" i="1"/>
  <c r="AB86" i="1"/>
  <c r="R32" i="1"/>
  <c r="AB32" i="1"/>
  <c r="T32" i="1"/>
  <c r="Z32" i="1"/>
  <c r="AD32" i="1"/>
  <c r="X32" i="1"/>
  <c r="V32" i="1"/>
  <c r="L32" i="1"/>
  <c r="P32" i="1"/>
  <c r="N32" i="1"/>
  <c r="L19" i="1"/>
  <c r="P19" i="1"/>
  <c r="AD19" i="1"/>
  <c r="AB19" i="1"/>
  <c r="Z19" i="1"/>
  <c r="V19" i="1"/>
  <c r="T19" i="1"/>
  <c r="R19" i="1"/>
  <c r="X19" i="1"/>
  <c r="N19" i="1"/>
  <c r="P88" i="1" l="1"/>
  <c r="AB88" i="1"/>
  <c r="Z88" i="1"/>
  <c r="N88" i="1"/>
  <c r="AD88" i="1"/>
  <c r="X88" i="1"/>
  <c r="R88" i="1"/>
  <c r="T88" i="1"/>
</calcChain>
</file>

<file path=xl/sharedStrings.xml><?xml version="1.0" encoding="utf-8"?>
<sst xmlns="http://schemas.openxmlformats.org/spreadsheetml/2006/main" count="127" uniqueCount="100">
  <si>
    <t>計</t>
    <rPh sb="0" eb="1">
      <t>ケイ</t>
    </rPh>
    <phoneticPr fontId="4"/>
  </si>
  <si>
    <t>全県</t>
    <rPh sb="0" eb="1">
      <t>ゼン</t>
    </rPh>
    <rPh sb="1" eb="2">
      <t>ケン</t>
    </rPh>
    <phoneticPr fontId="4"/>
  </si>
  <si>
    <t>野沢温泉村</t>
    <rPh sb="0" eb="5">
      <t>ノザワオンセンムラ</t>
    </rPh>
    <phoneticPr fontId="4"/>
  </si>
  <si>
    <t>木島平村</t>
    <rPh sb="0" eb="4">
      <t>キジマダイラムラ</t>
    </rPh>
    <phoneticPr fontId="4"/>
  </si>
  <si>
    <t>山ノ内町</t>
    <rPh sb="0" eb="1">
      <t>ヤマ</t>
    </rPh>
    <rPh sb="2" eb="4">
      <t>ウチマチ</t>
    </rPh>
    <phoneticPr fontId="4"/>
  </si>
  <si>
    <t>飯山市</t>
    <rPh sb="0" eb="3">
      <t>イイヤマシ</t>
    </rPh>
    <phoneticPr fontId="4"/>
  </si>
  <si>
    <t>中野市</t>
    <rPh sb="0" eb="2">
      <t>ナカノ</t>
    </rPh>
    <rPh sb="2" eb="3">
      <t>シ</t>
    </rPh>
    <phoneticPr fontId="4"/>
  </si>
  <si>
    <t>北信</t>
    <rPh sb="0" eb="2">
      <t>ホクシン</t>
    </rPh>
    <phoneticPr fontId="4"/>
  </si>
  <si>
    <t>飯綱町（三水地区）</t>
    <rPh sb="0" eb="1">
      <t>イイ</t>
    </rPh>
    <rPh sb="1" eb="2">
      <t>ツナ</t>
    </rPh>
    <rPh sb="2" eb="3">
      <t>マチ</t>
    </rPh>
    <rPh sb="4" eb="6">
      <t>サミズ</t>
    </rPh>
    <rPh sb="6" eb="8">
      <t>チク</t>
    </rPh>
    <phoneticPr fontId="4"/>
  </si>
  <si>
    <t>飯綱町（牟礼地区）</t>
    <rPh sb="0" eb="3">
      <t>イイヅナチョウ</t>
    </rPh>
    <rPh sb="4" eb="6">
      <t>ムレイ</t>
    </rPh>
    <rPh sb="6" eb="8">
      <t>チク</t>
    </rPh>
    <phoneticPr fontId="4"/>
  </si>
  <si>
    <t>信濃町</t>
    <rPh sb="0" eb="3">
      <t>シナノマチ</t>
    </rPh>
    <phoneticPr fontId="4"/>
  </si>
  <si>
    <t>高山村</t>
    <rPh sb="0" eb="3">
      <t>タカヤマムラ</t>
    </rPh>
    <phoneticPr fontId="4"/>
  </si>
  <si>
    <t>小布施町</t>
    <rPh sb="0" eb="4">
      <t>オブセマチ</t>
    </rPh>
    <phoneticPr fontId="4"/>
  </si>
  <si>
    <t>千曲市</t>
    <rPh sb="0" eb="2">
      <t>チクマ</t>
    </rPh>
    <rPh sb="2" eb="3">
      <t>シ</t>
    </rPh>
    <phoneticPr fontId="4"/>
  </si>
  <si>
    <t>須坂市</t>
    <rPh sb="0" eb="3">
      <t>スザカシ</t>
    </rPh>
    <phoneticPr fontId="4"/>
  </si>
  <si>
    <t>長野市</t>
    <rPh sb="0" eb="3">
      <t>ナガノシ</t>
    </rPh>
    <phoneticPr fontId="4"/>
  </si>
  <si>
    <t>長野県</t>
    <rPh sb="0" eb="3">
      <t>ナガノケン</t>
    </rPh>
    <phoneticPr fontId="4"/>
  </si>
  <si>
    <t>長野</t>
    <rPh sb="0" eb="2">
      <t>ナガノ</t>
    </rPh>
    <phoneticPr fontId="4"/>
  </si>
  <si>
    <t>白馬村</t>
    <rPh sb="0" eb="3">
      <t>ハクバムラ</t>
    </rPh>
    <phoneticPr fontId="4"/>
  </si>
  <si>
    <t>松川村</t>
    <rPh sb="0" eb="3">
      <t>マツカワムラ</t>
    </rPh>
    <phoneticPr fontId="4"/>
  </si>
  <si>
    <t>池田町</t>
    <rPh sb="0" eb="3">
      <t>イケダマチ</t>
    </rPh>
    <phoneticPr fontId="4"/>
  </si>
  <si>
    <t>大町市</t>
    <rPh sb="0" eb="3">
      <t>オオマチシ</t>
    </rPh>
    <phoneticPr fontId="4"/>
  </si>
  <si>
    <t>山形村</t>
    <rPh sb="0" eb="2">
      <t>ヤマガタ</t>
    </rPh>
    <rPh sb="2" eb="3">
      <t>ムラ</t>
    </rPh>
    <phoneticPr fontId="4"/>
  </si>
  <si>
    <t>塩尻市</t>
    <rPh sb="0" eb="3">
      <t>シオジリシ</t>
    </rPh>
    <phoneticPr fontId="4"/>
  </si>
  <si>
    <t>松本市（松本地区）</t>
    <rPh sb="0" eb="3">
      <t>マツモトシ</t>
    </rPh>
    <rPh sb="4" eb="6">
      <t>マツモト</t>
    </rPh>
    <rPh sb="6" eb="8">
      <t>チク</t>
    </rPh>
    <phoneticPr fontId="4"/>
  </si>
  <si>
    <t>松本</t>
    <rPh sb="0" eb="2">
      <t>マツモト</t>
    </rPh>
    <phoneticPr fontId="4"/>
  </si>
  <si>
    <t>木曽町</t>
    <rPh sb="0" eb="3">
      <t>キソマチ</t>
    </rPh>
    <phoneticPr fontId="4"/>
  </si>
  <si>
    <t>木曽</t>
    <rPh sb="0" eb="2">
      <t>キソ</t>
    </rPh>
    <phoneticPr fontId="4"/>
  </si>
  <si>
    <t>高森町</t>
    <rPh sb="0" eb="3">
      <t>タカモリマチ</t>
    </rPh>
    <phoneticPr fontId="4"/>
  </si>
  <si>
    <t>松川町</t>
    <rPh sb="0" eb="3">
      <t>マツカワマチ</t>
    </rPh>
    <phoneticPr fontId="4"/>
  </si>
  <si>
    <t>飯田市</t>
    <rPh sb="0" eb="3">
      <t>イイダシ</t>
    </rPh>
    <phoneticPr fontId="4"/>
  </si>
  <si>
    <t>宮田村</t>
    <rPh sb="0" eb="3">
      <t>ミヤダムラ</t>
    </rPh>
    <phoneticPr fontId="4"/>
  </si>
  <si>
    <t>中川村</t>
    <rPh sb="0" eb="3">
      <t>ナカガワムラ</t>
    </rPh>
    <phoneticPr fontId="4"/>
  </si>
  <si>
    <t>南箕輪村</t>
    <rPh sb="0" eb="4">
      <t>ミナミミノワムラ</t>
    </rPh>
    <phoneticPr fontId="4"/>
  </si>
  <si>
    <t>飯島町</t>
    <rPh sb="0" eb="3">
      <t>イイジママチ</t>
    </rPh>
    <phoneticPr fontId="4"/>
  </si>
  <si>
    <t>箕輪町</t>
    <rPh sb="0" eb="3">
      <t>ミノワマチ</t>
    </rPh>
    <phoneticPr fontId="4"/>
  </si>
  <si>
    <t>辰野町</t>
    <rPh sb="0" eb="3">
      <t>タツノマチ</t>
    </rPh>
    <phoneticPr fontId="4"/>
  </si>
  <si>
    <t>駒ヶ根市</t>
    <rPh sb="0" eb="4">
      <t>コマガネシ</t>
    </rPh>
    <phoneticPr fontId="4"/>
  </si>
  <si>
    <t>伊那市</t>
    <rPh sb="0" eb="3">
      <t>イナシ</t>
    </rPh>
    <phoneticPr fontId="4"/>
  </si>
  <si>
    <t>上伊那</t>
    <rPh sb="0" eb="3">
      <t>カミイナ</t>
    </rPh>
    <phoneticPr fontId="4"/>
  </si>
  <si>
    <t>鹿島リゾート㈱</t>
    <rPh sb="0" eb="2">
      <t>カジマ</t>
    </rPh>
    <phoneticPr fontId="4"/>
  </si>
  <si>
    <t>東急不動産㈱</t>
    <rPh sb="0" eb="2">
      <t>トウキュウ</t>
    </rPh>
    <rPh sb="2" eb="5">
      <t>フドウサン</t>
    </rPh>
    <phoneticPr fontId="4"/>
  </si>
  <si>
    <t>㈱三井の森</t>
    <rPh sb="1" eb="3">
      <t>ミツイ</t>
    </rPh>
    <rPh sb="4" eb="5">
      <t>モリ</t>
    </rPh>
    <phoneticPr fontId="4"/>
  </si>
  <si>
    <t>㈱蓼科ビレッジ</t>
    <rPh sb="1" eb="3">
      <t>タテシナ</t>
    </rPh>
    <phoneticPr fontId="4"/>
  </si>
  <si>
    <t>東洋観光事業㈱</t>
    <rPh sb="0" eb="2">
      <t>トウヨウ</t>
    </rPh>
    <rPh sb="2" eb="4">
      <t>カンコウ</t>
    </rPh>
    <rPh sb="4" eb="6">
      <t>ジギョウ</t>
    </rPh>
    <phoneticPr fontId="4"/>
  </si>
  <si>
    <t>原村</t>
    <rPh sb="0" eb="2">
      <t>ハラムラ</t>
    </rPh>
    <phoneticPr fontId="4"/>
  </si>
  <si>
    <t>富士見町</t>
    <rPh sb="0" eb="4">
      <t>フジミマチ</t>
    </rPh>
    <phoneticPr fontId="4"/>
  </si>
  <si>
    <t>下諏訪町</t>
    <rPh sb="0" eb="4">
      <t>シモスワマチ</t>
    </rPh>
    <phoneticPr fontId="4"/>
  </si>
  <si>
    <t>茅野市</t>
    <rPh sb="0" eb="3">
      <t>チノシ</t>
    </rPh>
    <phoneticPr fontId="4"/>
  </si>
  <si>
    <t>諏訪市</t>
    <rPh sb="0" eb="3">
      <t>スワシ</t>
    </rPh>
    <phoneticPr fontId="4"/>
  </si>
  <si>
    <t>岡谷市</t>
    <rPh sb="0" eb="3">
      <t>オカヤシ</t>
    </rPh>
    <phoneticPr fontId="4"/>
  </si>
  <si>
    <t>諏訪</t>
    <rPh sb="0" eb="2">
      <t>スワ</t>
    </rPh>
    <phoneticPr fontId="4"/>
  </si>
  <si>
    <t>上田市</t>
    <rPh sb="0" eb="3">
      <t>ウエダシ</t>
    </rPh>
    <phoneticPr fontId="4"/>
  </si>
  <si>
    <t>㈱八ヶ岳高原ロッジ</t>
    <rPh sb="1" eb="4">
      <t>ヤツガタケ</t>
    </rPh>
    <rPh sb="4" eb="6">
      <t>コウゲン</t>
    </rPh>
    <phoneticPr fontId="4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</si>
  <si>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4"/>
  </si>
  <si>
    <t>軽井沢町</t>
    <rPh sb="0" eb="4">
      <t>カルイザワマチ</t>
    </rPh>
    <phoneticPr fontId="4"/>
  </si>
  <si>
    <t>小海町</t>
    <rPh sb="0" eb="3">
      <t>コウミマチ</t>
    </rPh>
    <phoneticPr fontId="4"/>
  </si>
  <si>
    <t>小諸市</t>
    <rPh sb="0" eb="3">
      <t>コモロシ</t>
    </rPh>
    <phoneticPr fontId="4"/>
  </si>
  <si>
    <t>佐久</t>
    <rPh sb="0" eb="2">
      <t>サク</t>
    </rPh>
    <phoneticPr fontId="4"/>
  </si>
  <si>
    <t>割合(%)</t>
  </si>
  <si>
    <t>延長
(m)</t>
    <phoneticPr fontId="4"/>
  </si>
  <si>
    <t>延長
(m)</t>
    <phoneticPr fontId="4"/>
  </si>
  <si>
    <t>割合(%)</t>
    <rPh sb="0" eb="2">
      <t>ワリアイ</t>
    </rPh>
    <phoneticPr fontId="4"/>
  </si>
  <si>
    <t>延長
(m)</t>
    <phoneticPr fontId="4"/>
  </si>
  <si>
    <t>配水支管</t>
    <rPh sb="0" eb="2">
      <t>ハイスイ</t>
    </rPh>
    <rPh sb="2" eb="3">
      <t>シ</t>
    </rPh>
    <rPh sb="3" eb="4">
      <t>カン</t>
    </rPh>
    <phoneticPr fontId="4"/>
  </si>
  <si>
    <t>配水本管</t>
    <rPh sb="2" eb="4">
      <t>ホンカン</t>
    </rPh>
    <phoneticPr fontId="4"/>
  </si>
  <si>
    <t>その他</t>
    <phoneticPr fontId="4"/>
  </si>
  <si>
    <t>ステンレス管</t>
    <phoneticPr fontId="4"/>
  </si>
  <si>
    <t>ポリエチレン管</t>
    <phoneticPr fontId="4"/>
  </si>
  <si>
    <t>鉛管</t>
    <phoneticPr fontId="4"/>
  </si>
  <si>
    <t>コンクリート管</t>
    <phoneticPr fontId="4"/>
  </si>
  <si>
    <t>硬質塩化ビニル管</t>
    <phoneticPr fontId="4"/>
  </si>
  <si>
    <t>石綿セメント管</t>
    <phoneticPr fontId="4"/>
  </si>
  <si>
    <t>鋼管</t>
    <phoneticPr fontId="4"/>
  </si>
  <si>
    <t>ダクタイル鋳鉄管</t>
    <phoneticPr fontId="4"/>
  </si>
  <si>
    <t>鋳鉄管</t>
    <phoneticPr fontId="4"/>
  </si>
  <si>
    <t>うち
基幹管路
延長
(m)</t>
    <rPh sb="3" eb="5">
      <t>キカン</t>
    </rPh>
    <rPh sb="5" eb="7">
      <t>カンロ</t>
    </rPh>
    <rPh sb="8" eb="10">
      <t>エンチョウ</t>
    </rPh>
    <phoneticPr fontId="4"/>
  </si>
  <si>
    <t>管種別延長</t>
    <rPh sb="0" eb="1">
      <t>カン</t>
    </rPh>
    <rPh sb="1" eb="3">
      <t>シュベツ</t>
    </rPh>
    <phoneticPr fontId="4"/>
  </si>
  <si>
    <t>総延長
(m)</t>
    <rPh sb="0" eb="1">
      <t>ソウ</t>
    </rPh>
    <phoneticPr fontId="4"/>
  </si>
  <si>
    <t>配水管延長
(m)</t>
    <phoneticPr fontId="4"/>
  </si>
  <si>
    <t>送水管延長(m)</t>
    <phoneticPr fontId="4"/>
  </si>
  <si>
    <t>導水管延長(m)</t>
    <phoneticPr fontId="4"/>
  </si>
  <si>
    <t>事業体名</t>
    <rPh sb="0" eb="2">
      <t>ジギョウ</t>
    </rPh>
    <rPh sb="2" eb="3">
      <t>タイ</t>
    </rPh>
    <rPh sb="3" eb="4">
      <t>メイ</t>
    </rPh>
    <phoneticPr fontId="4"/>
  </si>
  <si>
    <t>番号</t>
    <rPh sb="0" eb="2">
      <t>バンゴウ</t>
    </rPh>
    <phoneticPr fontId="4"/>
  </si>
  <si>
    <t>１６．管延長（上水道）</t>
    <rPh sb="3" eb="4">
      <t>カン</t>
    </rPh>
    <rPh sb="4" eb="6">
      <t>エンチョウ</t>
    </rPh>
    <rPh sb="7" eb="8">
      <t>ジョウ</t>
    </rPh>
    <rPh sb="8" eb="10">
      <t>スイドウ</t>
    </rPh>
    <phoneticPr fontId="4"/>
  </si>
  <si>
    <t>長和町</t>
    <rPh sb="0" eb="3">
      <t>ナガワマチ</t>
    </rPh>
    <phoneticPr fontId="4"/>
  </si>
  <si>
    <t>上田</t>
    <rPh sb="0" eb="2">
      <t>ウエダ</t>
    </rPh>
    <phoneticPr fontId="4"/>
  </si>
  <si>
    <t>地域振興局</t>
    <rPh sb="0" eb="5">
      <t>チイキシンコウキョク</t>
    </rPh>
    <phoneticPr fontId="4"/>
  </si>
  <si>
    <t>南信州</t>
    <rPh sb="0" eb="1">
      <t>ミナミ</t>
    </rPh>
    <rPh sb="1" eb="3">
      <t>シンシュウ</t>
    </rPh>
    <phoneticPr fontId="4"/>
  </si>
  <si>
    <t>安曇野市</t>
    <rPh sb="0" eb="3">
      <t>アズミノ</t>
    </rPh>
    <rPh sb="3" eb="4">
      <t>シ</t>
    </rPh>
    <phoneticPr fontId="4"/>
  </si>
  <si>
    <t>阿智村</t>
    <rPh sb="0" eb="3">
      <t>アチムラ</t>
    </rPh>
    <phoneticPr fontId="3"/>
  </si>
  <si>
    <t>喬木村</t>
    <rPh sb="0" eb="3">
      <t>タカギムラ</t>
    </rPh>
    <phoneticPr fontId="4"/>
  </si>
  <si>
    <t>豊丘村</t>
    <rPh sb="0" eb="3">
      <t>トヨオカムラ</t>
    </rPh>
    <phoneticPr fontId="4"/>
  </si>
  <si>
    <t>北アルプス</t>
    <rPh sb="0" eb="1">
      <t>キタ</t>
    </rPh>
    <phoneticPr fontId="4"/>
  </si>
  <si>
    <t>御代田町</t>
    <rPh sb="0" eb="4">
      <t>ミヨタマチ</t>
    </rPh>
    <phoneticPr fontId="4"/>
  </si>
  <si>
    <t>立科町</t>
  </si>
  <si>
    <t>松本市（波田地区）</t>
    <rPh sb="0" eb="3">
      <t>マツモトシ</t>
    </rPh>
    <rPh sb="4" eb="6">
      <t>ハタ</t>
    </rPh>
    <rPh sb="6" eb="8">
      <t>チク</t>
    </rPh>
    <phoneticPr fontId="1"/>
  </si>
  <si>
    <t>松本市（梓川地区）</t>
    <rPh sb="0" eb="3">
      <t>マツモトシ</t>
    </rPh>
    <rPh sb="4" eb="6">
      <t>アズサガワ</t>
    </rPh>
    <rPh sb="6" eb="8">
      <t>チク</t>
    </rPh>
    <phoneticPr fontId="1"/>
  </si>
  <si>
    <t>松本市（四賀地区）</t>
    <rPh sb="0" eb="3">
      <t>マツモトシ</t>
    </rPh>
    <rPh sb="4" eb="6">
      <t>シガ</t>
    </rPh>
    <rPh sb="6" eb="8">
      <t>チク</t>
    </rPh>
    <phoneticPr fontId="1"/>
  </si>
  <si>
    <t>東御市</t>
    <rPh sb="0" eb="1">
      <t>トウ</t>
    </rPh>
    <rPh sb="1" eb="2">
      <t>ミ</t>
    </rPh>
    <rPh sb="2" eb="3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</si>
</sst>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9">
    <xf numFmtId="0" fontId="0" fillId="0" borderId="0" xfId="0">
      <alignment vertical="center"/>
    </xf>
    <xf numFmtId="38" fontId="2" fillId="0" borderId="0" xfId="1" applyFont="1" applyProtection="1">
      <alignment vertical="center"/>
    </xf>
    <xf numFmtId="176" fontId="2" fillId="0" borderId="0" xfId="1" applyNumberFormat="1" applyFont="1" applyProtection="1">
      <alignment vertical="center"/>
    </xf>
    <xf numFmtId="38" fontId="2" fillId="0" borderId="0" xfId="1" applyFont="1" applyBorder="1" applyProtection="1">
      <alignment vertical="center"/>
    </xf>
    <xf numFmtId="176" fontId="2" fillId="0" borderId="0" xfId="1" applyNumberFormat="1" applyFont="1" applyBorder="1" applyProtection="1">
      <alignment vertical="center"/>
    </xf>
    <xf numFmtId="38" fontId="2" fillId="2" borderId="3" xfId="1" applyFont="1" applyFill="1" applyBorder="1" applyAlignment="1" applyProtection="1">
      <alignment vertical="center"/>
    </xf>
    <xf numFmtId="38" fontId="2" fillId="2" borderId="1" xfId="1" applyFont="1" applyFill="1" applyBorder="1" applyAlignment="1" applyProtection="1">
      <alignment horizontal="center" vertical="center"/>
    </xf>
    <xf numFmtId="38" fontId="2" fillId="3" borderId="5" xfId="1" applyFont="1" applyFill="1" applyBorder="1" applyProtection="1">
      <alignment vertical="center"/>
    </xf>
    <xf numFmtId="38" fontId="2" fillId="3" borderId="6" xfId="1" applyFont="1" applyFill="1" applyBorder="1" applyProtection="1">
      <alignment vertical="center"/>
    </xf>
    <xf numFmtId="38" fontId="2" fillId="3" borderId="8" xfId="1" applyFont="1" applyFill="1" applyBorder="1" applyProtection="1">
      <alignment vertical="center"/>
    </xf>
    <xf numFmtId="38" fontId="2" fillId="3" borderId="9" xfId="1" applyFont="1" applyFill="1" applyBorder="1" applyProtection="1">
      <alignment vertical="center"/>
    </xf>
    <xf numFmtId="38" fontId="2" fillId="4" borderId="0" xfId="1" applyFont="1" applyFill="1" applyBorder="1" applyProtection="1">
      <alignment vertical="center"/>
    </xf>
    <xf numFmtId="38" fontId="2" fillId="4" borderId="10" xfId="1" applyFont="1" applyFill="1" applyBorder="1" applyProtection="1">
      <alignment vertical="center"/>
    </xf>
    <xf numFmtId="38" fontId="2" fillId="4" borderId="11" xfId="1" applyFont="1" applyFill="1" applyBorder="1" applyProtection="1">
      <alignment vertical="center"/>
    </xf>
    <xf numFmtId="38" fontId="2" fillId="4" borderId="12" xfId="1" applyFont="1" applyFill="1" applyBorder="1" applyProtection="1">
      <alignment vertical="center"/>
    </xf>
    <xf numFmtId="38" fontId="2" fillId="4" borderId="13" xfId="1" applyFont="1" applyFill="1" applyBorder="1" applyProtection="1">
      <alignment vertical="center"/>
    </xf>
    <xf numFmtId="38" fontId="2" fillId="4" borderId="14" xfId="1" applyFont="1" applyFill="1" applyBorder="1" applyProtection="1">
      <alignment vertical="center"/>
    </xf>
    <xf numFmtId="38" fontId="2" fillId="4" borderId="16" xfId="1" applyFont="1" applyFill="1" applyBorder="1" applyProtection="1">
      <alignment vertical="center"/>
    </xf>
    <xf numFmtId="38" fontId="2" fillId="0" borderId="12" xfId="1" applyFont="1" applyFill="1" applyBorder="1" applyProtection="1">
      <alignment vertical="center"/>
    </xf>
    <xf numFmtId="38" fontId="2" fillId="0" borderId="11" xfId="1" applyFont="1" applyFill="1" applyBorder="1" applyProtection="1">
      <alignment vertical="center"/>
    </xf>
    <xf numFmtId="38" fontId="2" fillId="0" borderId="0" xfId="1" applyFont="1" applyAlignment="1" applyProtection="1">
      <alignment horizontal="center" vertical="center" wrapText="1"/>
    </xf>
    <xf numFmtId="176" fontId="2" fillId="2" borderId="1" xfId="3" applyNumberFormat="1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vertical="center" wrapText="1"/>
    </xf>
    <xf numFmtId="0" fontId="1" fillId="0" borderId="0" xfId="3">
      <alignment vertical="center"/>
    </xf>
    <xf numFmtId="38" fontId="0" fillId="0" borderId="0" xfId="1" applyFont="1">
      <alignment vertical="center"/>
    </xf>
    <xf numFmtId="38" fontId="6" fillId="0" borderId="0" xfId="1" applyFont="1" applyProtection="1">
      <alignment vertical="center"/>
    </xf>
    <xf numFmtId="38" fontId="2" fillId="0" borderId="13" xfId="1" applyFont="1" applyFill="1" applyBorder="1" applyProtection="1">
      <alignment vertical="center"/>
    </xf>
    <xf numFmtId="0" fontId="2" fillId="2" borderId="1" xfId="3" applyFont="1" applyFill="1" applyBorder="1" applyAlignment="1" applyProtection="1">
      <alignment horizontal="center" vertical="center" wrapText="1"/>
    </xf>
    <xf numFmtId="38" fontId="2" fillId="2" borderId="1" xfId="1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/>
    </xf>
    <xf numFmtId="0" fontId="2" fillId="2" borderId="26" xfId="3" applyFont="1" applyFill="1" applyBorder="1" applyAlignment="1" applyProtection="1">
      <alignment horizontal="center" vertical="center" wrapText="1"/>
    </xf>
    <xf numFmtId="0" fontId="2" fillId="2" borderId="3" xfId="3" applyFont="1" applyFill="1" applyBorder="1" applyAlignment="1" applyProtection="1">
      <alignment horizontal="center" vertical="center" wrapText="1"/>
    </xf>
    <xf numFmtId="0" fontId="2" fillId="2" borderId="2" xfId="3" applyFont="1" applyFill="1" applyBorder="1" applyAlignment="1" applyProtection="1">
      <alignment horizontal="center" vertical="center" wrapText="1"/>
    </xf>
    <xf numFmtId="0" fontId="2" fillId="2" borderId="15" xfId="3" applyFont="1" applyFill="1" applyBorder="1" applyAlignment="1" applyProtection="1">
      <alignment horizontal="center" vertical="center" wrapText="1"/>
    </xf>
    <xf numFmtId="0" fontId="2" fillId="2" borderId="20" xfId="3" applyFont="1" applyFill="1" applyBorder="1" applyAlignment="1" applyProtection="1">
      <alignment horizontal="center" vertical="center" wrapText="1"/>
    </xf>
    <xf numFmtId="0" fontId="2" fillId="2" borderId="17" xfId="3" applyFont="1" applyFill="1" applyBorder="1" applyAlignment="1" applyProtection="1">
      <alignment horizontal="center" vertical="center" wrapText="1"/>
    </xf>
    <xf numFmtId="0" fontId="2" fillId="2" borderId="23" xfId="3" applyFont="1" applyFill="1" applyBorder="1" applyAlignment="1" applyProtection="1">
      <alignment horizontal="center" vertical="center" wrapText="1"/>
    </xf>
    <xf numFmtId="0" fontId="2" fillId="2" borderId="27" xfId="3" applyFont="1" applyFill="1" applyBorder="1" applyAlignment="1" applyProtection="1">
      <alignment horizontal="center" vertical="center" wrapText="1"/>
    </xf>
    <xf numFmtId="0" fontId="2" fillId="2" borderId="22" xfId="3" applyFont="1" applyFill="1" applyBorder="1" applyAlignment="1" applyProtection="1">
      <alignment horizontal="center" vertical="center" wrapText="1"/>
    </xf>
    <xf numFmtId="0" fontId="2" fillId="2" borderId="25" xfId="3" applyFont="1" applyFill="1" applyBorder="1" applyAlignment="1" applyProtection="1">
      <alignment horizontal="center" vertical="center" wrapText="1"/>
    </xf>
    <xf numFmtId="0" fontId="2" fillId="2" borderId="0" xfId="3" applyFont="1" applyFill="1" applyBorder="1" applyAlignment="1" applyProtection="1">
      <alignment horizontal="center" vertical="center" wrapText="1"/>
    </xf>
    <xf numFmtId="0" fontId="2" fillId="2" borderId="24" xfId="3" applyFont="1" applyFill="1" applyBorder="1" applyAlignment="1" applyProtection="1">
      <alignment horizontal="center" vertical="center" wrapText="1"/>
    </xf>
    <xf numFmtId="0" fontId="2" fillId="2" borderId="19" xfId="3" applyFont="1" applyFill="1" applyBorder="1" applyAlignment="1" applyProtection="1">
      <alignment horizontal="center" vertical="center" wrapText="1"/>
    </xf>
    <xf numFmtId="0" fontId="2" fillId="2" borderId="21" xfId="3" applyFont="1" applyFill="1" applyBorder="1" applyAlignment="1" applyProtection="1">
      <alignment horizontal="center" vertical="center" wrapText="1"/>
    </xf>
    <xf numFmtId="0" fontId="2" fillId="2" borderId="18" xfId="3" applyFont="1" applyFill="1" applyBorder="1" applyAlignment="1" applyProtection="1">
      <alignment horizontal="center" vertical="center" wrapText="1"/>
    </xf>
    <xf numFmtId="38" fontId="2" fillId="0" borderId="1" xfId="1" applyFont="1" applyBorder="1" applyAlignment="1" applyProtection="1">
      <alignment horizontal="center" vertical="center" shrinkToFit="1"/>
    </xf>
    <xf numFmtId="38" fontId="2" fillId="5" borderId="2" xfId="1" applyFont="1" applyFill="1" applyBorder="1" applyAlignment="1" applyProtection="1">
      <alignment vertical="center"/>
    </xf>
    <xf numFmtId="176" fontId="2" fillId="5" borderId="1" xfId="1" applyNumberFormat="1" applyFont="1" applyFill="1" applyBorder="1" applyProtection="1">
      <alignment vertical="center"/>
    </xf>
    <xf numFmtId="38" fontId="2" fillId="5" borderId="1" xfId="1" applyFont="1" applyFill="1" applyBorder="1" applyProtection="1">
      <alignment vertical="center"/>
    </xf>
    <xf numFmtId="38" fontId="2" fillId="0" borderId="12" xfId="2" applyNumberFormat="1" applyFont="1" applyFill="1" applyBorder="1">
      <alignment vertical="center"/>
    </xf>
    <xf numFmtId="176" fontId="2" fillId="0" borderId="12" xfId="1" applyNumberFormat="1" applyFont="1" applyFill="1" applyBorder="1" applyProtection="1">
      <alignment vertical="center"/>
    </xf>
    <xf numFmtId="38" fontId="2" fillId="0" borderId="0" xfId="2" applyNumberFormat="1" applyFont="1" applyFill="1">
      <alignment vertical="center"/>
    </xf>
    <xf numFmtId="38" fontId="2" fillId="0" borderId="11" xfId="2" applyNumberFormat="1" applyFont="1" applyFill="1" applyBorder="1">
      <alignment vertical="center"/>
    </xf>
    <xf numFmtId="176" fontId="2" fillId="0" borderId="11" xfId="1" applyNumberFormat="1" applyFont="1" applyFill="1" applyBorder="1" applyProtection="1">
      <alignment vertical="center"/>
    </xf>
    <xf numFmtId="38" fontId="2" fillId="0" borderId="10" xfId="1" applyFont="1" applyFill="1" applyBorder="1" applyProtection="1">
      <alignment vertical="center"/>
    </xf>
    <xf numFmtId="38" fontId="2" fillId="0" borderId="14" xfId="2" applyNumberFormat="1" applyFont="1" applyFill="1" applyBorder="1">
      <alignment vertical="center"/>
    </xf>
    <xf numFmtId="176" fontId="2" fillId="0" borderId="10" xfId="1" applyNumberFormat="1" applyFont="1" applyFill="1" applyBorder="1" applyProtection="1">
      <alignment vertical="center"/>
    </xf>
    <xf numFmtId="176" fontId="2" fillId="0" borderId="13" xfId="1" applyNumberFormat="1" applyFont="1" applyFill="1" applyBorder="1" applyProtection="1">
      <alignment vertical="center"/>
    </xf>
    <xf numFmtId="38" fontId="2" fillId="0" borderId="16" xfId="1" applyFont="1" applyFill="1" applyBorder="1" applyProtection="1">
      <alignment vertical="center"/>
    </xf>
    <xf numFmtId="38" fontId="2" fillId="0" borderId="14" xfId="1" applyFont="1" applyFill="1" applyBorder="1" applyProtection="1">
      <alignment vertical="center"/>
    </xf>
    <xf numFmtId="176" fontId="2" fillId="0" borderId="14" xfId="1" applyNumberFormat="1" applyFont="1" applyFill="1" applyBorder="1" applyProtection="1">
      <alignment vertical="center"/>
    </xf>
    <xf numFmtId="176" fontId="2" fillId="0" borderId="16" xfId="1" applyNumberFormat="1" applyFont="1" applyFill="1" applyBorder="1" applyProtection="1">
      <alignment vertical="center"/>
    </xf>
    <xf numFmtId="38" fontId="2" fillId="0" borderId="15" xfId="1" applyFont="1" applyFill="1" applyBorder="1" applyProtection="1">
      <alignment vertical="center"/>
    </xf>
    <xf numFmtId="38" fontId="2" fillId="6" borderId="4" xfId="1" applyFont="1" applyFill="1" applyBorder="1" applyProtection="1">
      <alignment vertical="center"/>
    </xf>
    <xf numFmtId="38" fontId="2" fillId="6" borderId="7" xfId="1" applyFont="1" applyFill="1" applyBorder="1" applyProtection="1">
      <alignment vertical="center"/>
    </xf>
    <xf numFmtId="176" fontId="2" fillId="6" borderId="7" xfId="1" applyNumberFormat="1" applyFont="1" applyFill="1" applyBorder="1" applyProtection="1">
      <alignment vertical="center"/>
    </xf>
    <xf numFmtId="176" fontId="2" fillId="6" borderId="4" xfId="1" applyNumberFormat="1" applyFont="1" applyFill="1" applyBorder="1" applyProtection="1">
      <alignment vertical="center"/>
    </xf>
  </cellXfs>
  <cellStyles count="4">
    <cellStyle name="桁区切り 2" xfId="1"/>
    <cellStyle name="桁区切り 4" xfId="2"/>
    <cellStyle name="標準" xfId="0" builtinId="0"/>
    <cellStyle name="標準 2" xfId="3"/>
  </cellStyles>
  <dxfs count="0"/>
  <tableStyles count="0" defaultTableStyle="TableStyleMedium2" defaultPivotStyle="PivotStyleLight16"/>
  <colors>
    <mruColors>
      <color rgb="FFFFFF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6"/>
  <sheetViews>
    <sheetView tabSelected="1" view="pageBreakPreview" zoomScaleNormal="75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1" sqref="E11"/>
    </sheetView>
  </sheetViews>
  <sheetFormatPr defaultRowHeight="11" x14ac:dyDescent="0.2"/>
  <cols>
    <col min="1" max="1" width="5.6328125" style="1" customWidth="1"/>
    <col min="2" max="2" width="3" style="1" customWidth="1"/>
    <col min="3" max="3" width="15.36328125" style="1" customWidth="1"/>
    <col min="4" max="11" width="8.6328125" style="1" customWidth="1"/>
    <col min="12" max="12" width="4.6328125" style="2" customWidth="1"/>
    <col min="13" max="13" width="8.6328125" style="1" customWidth="1"/>
    <col min="14" max="14" width="4.6328125" style="2" customWidth="1"/>
    <col min="15" max="15" width="8.6328125" style="1" customWidth="1"/>
    <col min="16" max="16" width="4.6328125" style="2" customWidth="1"/>
    <col min="17" max="17" width="8.6328125" style="1" customWidth="1"/>
    <col min="18" max="18" width="4.6328125" style="2" customWidth="1"/>
    <col min="19" max="19" width="8.6328125" style="1" customWidth="1"/>
    <col min="20" max="20" width="4.6328125" style="2" customWidth="1"/>
    <col min="21" max="21" width="8.6328125" style="1" customWidth="1"/>
    <col min="22" max="22" width="4.6328125" style="2" customWidth="1"/>
    <col min="23" max="23" width="8.6328125" style="1" customWidth="1"/>
    <col min="24" max="24" width="4.6328125" style="2" customWidth="1"/>
    <col min="25" max="25" width="8.6328125" style="1" customWidth="1"/>
    <col min="26" max="26" width="4.6328125" style="2" customWidth="1"/>
    <col min="27" max="27" width="8.6328125" style="1" customWidth="1"/>
    <col min="28" max="28" width="4.6328125" style="2" customWidth="1"/>
    <col min="29" max="29" width="8.6328125" style="1" customWidth="1"/>
    <col min="30" max="30" width="4.6328125" style="2" customWidth="1"/>
    <col min="31" max="31" width="9.26953125" style="1" bestFit="1" customWidth="1"/>
    <col min="32" max="32" width="9" style="1"/>
    <col min="33" max="33" width="7.08984375" style="1" customWidth="1"/>
    <col min="34" max="256" width="9" style="1"/>
    <col min="257" max="257" width="5.6328125" style="1" customWidth="1"/>
    <col min="258" max="258" width="3" style="1" customWidth="1"/>
    <col min="259" max="259" width="15.36328125" style="1" customWidth="1"/>
    <col min="260" max="267" width="8.6328125" style="1" customWidth="1"/>
    <col min="268" max="268" width="4.6328125" style="1" customWidth="1"/>
    <col min="269" max="269" width="8.6328125" style="1" customWidth="1"/>
    <col min="270" max="270" width="4.6328125" style="1" customWidth="1"/>
    <col min="271" max="271" width="8.6328125" style="1" customWidth="1"/>
    <col min="272" max="272" width="4.6328125" style="1" customWidth="1"/>
    <col min="273" max="273" width="8.6328125" style="1" customWidth="1"/>
    <col min="274" max="274" width="4.6328125" style="1" customWidth="1"/>
    <col min="275" max="275" width="8.6328125" style="1" customWidth="1"/>
    <col min="276" max="276" width="4.6328125" style="1" customWidth="1"/>
    <col min="277" max="277" width="8.6328125" style="1" customWidth="1"/>
    <col min="278" max="278" width="4.6328125" style="1" customWidth="1"/>
    <col min="279" max="279" width="8.6328125" style="1" customWidth="1"/>
    <col min="280" max="280" width="4.6328125" style="1" customWidth="1"/>
    <col min="281" max="281" width="8.6328125" style="1" customWidth="1"/>
    <col min="282" max="282" width="4.6328125" style="1" customWidth="1"/>
    <col min="283" max="283" width="8.6328125" style="1" customWidth="1"/>
    <col min="284" max="284" width="4.6328125" style="1" customWidth="1"/>
    <col min="285" max="285" width="8.6328125" style="1" customWidth="1"/>
    <col min="286" max="286" width="4.6328125" style="1" customWidth="1"/>
    <col min="287" max="287" width="9.26953125" style="1" bestFit="1" customWidth="1"/>
    <col min="288" max="288" width="9" style="1"/>
    <col min="289" max="289" width="7.08984375" style="1" customWidth="1"/>
    <col min="290" max="512" width="9" style="1"/>
    <col min="513" max="513" width="5.6328125" style="1" customWidth="1"/>
    <col min="514" max="514" width="3" style="1" customWidth="1"/>
    <col min="515" max="515" width="15.36328125" style="1" customWidth="1"/>
    <col min="516" max="523" width="8.6328125" style="1" customWidth="1"/>
    <col min="524" max="524" width="4.6328125" style="1" customWidth="1"/>
    <col min="525" max="525" width="8.6328125" style="1" customWidth="1"/>
    <col min="526" max="526" width="4.6328125" style="1" customWidth="1"/>
    <col min="527" max="527" width="8.6328125" style="1" customWidth="1"/>
    <col min="528" max="528" width="4.6328125" style="1" customWidth="1"/>
    <col min="529" max="529" width="8.6328125" style="1" customWidth="1"/>
    <col min="530" max="530" width="4.6328125" style="1" customWidth="1"/>
    <col min="531" max="531" width="8.6328125" style="1" customWidth="1"/>
    <col min="532" max="532" width="4.6328125" style="1" customWidth="1"/>
    <col min="533" max="533" width="8.6328125" style="1" customWidth="1"/>
    <col min="534" max="534" width="4.6328125" style="1" customWidth="1"/>
    <col min="535" max="535" width="8.6328125" style="1" customWidth="1"/>
    <col min="536" max="536" width="4.6328125" style="1" customWidth="1"/>
    <col min="537" max="537" width="8.6328125" style="1" customWidth="1"/>
    <col min="538" max="538" width="4.6328125" style="1" customWidth="1"/>
    <col min="539" max="539" width="8.6328125" style="1" customWidth="1"/>
    <col min="540" max="540" width="4.6328125" style="1" customWidth="1"/>
    <col min="541" max="541" width="8.6328125" style="1" customWidth="1"/>
    <col min="542" max="542" width="4.6328125" style="1" customWidth="1"/>
    <col min="543" max="543" width="9.26953125" style="1" bestFit="1" customWidth="1"/>
    <col min="544" max="544" width="9" style="1"/>
    <col min="545" max="545" width="7.08984375" style="1" customWidth="1"/>
    <col min="546" max="768" width="9" style="1"/>
    <col min="769" max="769" width="5.6328125" style="1" customWidth="1"/>
    <col min="770" max="770" width="3" style="1" customWidth="1"/>
    <col min="771" max="771" width="15.36328125" style="1" customWidth="1"/>
    <col min="772" max="779" width="8.6328125" style="1" customWidth="1"/>
    <col min="780" max="780" width="4.6328125" style="1" customWidth="1"/>
    <col min="781" max="781" width="8.6328125" style="1" customWidth="1"/>
    <col min="782" max="782" width="4.6328125" style="1" customWidth="1"/>
    <col min="783" max="783" width="8.6328125" style="1" customWidth="1"/>
    <col min="784" max="784" width="4.6328125" style="1" customWidth="1"/>
    <col min="785" max="785" width="8.6328125" style="1" customWidth="1"/>
    <col min="786" max="786" width="4.6328125" style="1" customWidth="1"/>
    <col min="787" max="787" width="8.6328125" style="1" customWidth="1"/>
    <col min="788" max="788" width="4.6328125" style="1" customWidth="1"/>
    <col min="789" max="789" width="8.6328125" style="1" customWidth="1"/>
    <col min="790" max="790" width="4.6328125" style="1" customWidth="1"/>
    <col min="791" max="791" width="8.6328125" style="1" customWidth="1"/>
    <col min="792" max="792" width="4.6328125" style="1" customWidth="1"/>
    <col min="793" max="793" width="8.6328125" style="1" customWidth="1"/>
    <col min="794" max="794" width="4.6328125" style="1" customWidth="1"/>
    <col min="795" max="795" width="8.6328125" style="1" customWidth="1"/>
    <col min="796" max="796" width="4.6328125" style="1" customWidth="1"/>
    <col min="797" max="797" width="8.6328125" style="1" customWidth="1"/>
    <col min="798" max="798" width="4.6328125" style="1" customWidth="1"/>
    <col min="799" max="799" width="9.26953125" style="1" bestFit="1" customWidth="1"/>
    <col min="800" max="800" width="9" style="1"/>
    <col min="801" max="801" width="7.08984375" style="1" customWidth="1"/>
    <col min="802" max="1024" width="9" style="1"/>
    <col min="1025" max="1025" width="5.6328125" style="1" customWidth="1"/>
    <col min="1026" max="1026" width="3" style="1" customWidth="1"/>
    <col min="1027" max="1027" width="15.36328125" style="1" customWidth="1"/>
    <col min="1028" max="1035" width="8.6328125" style="1" customWidth="1"/>
    <col min="1036" max="1036" width="4.6328125" style="1" customWidth="1"/>
    <col min="1037" max="1037" width="8.6328125" style="1" customWidth="1"/>
    <col min="1038" max="1038" width="4.6328125" style="1" customWidth="1"/>
    <col min="1039" max="1039" width="8.6328125" style="1" customWidth="1"/>
    <col min="1040" max="1040" width="4.6328125" style="1" customWidth="1"/>
    <col min="1041" max="1041" width="8.6328125" style="1" customWidth="1"/>
    <col min="1042" max="1042" width="4.6328125" style="1" customWidth="1"/>
    <col min="1043" max="1043" width="8.6328125" style="1" customWidth="1"/>
    <col min="1044" max="1044" width="4.6328125" style="1" customWidth="1"/>
    <col min="1045" max="1045" width="8.6328125" style="1" customWidth="1"/>
    <col min="1046" max="1046" width="4.6328125" style="1" customWidth="1"/>
    <col min="1047" max="1047" width="8.6328125" style="1" customWidth="1"/>
    <col min="1048" max="1048" width="4.6328125" style="1" customWidth="1"/>
    <col min="1049" max="1049" width="8.6328125" style="1" customWidth="1"/>
    <col min="1050" max="1050" width="4.6328125" style="1" customWidth="1"/>
    <col min="1051" max="1051" width="8.6328125" style="1" customWidth="1"/>
    <col min="1052" max="1052" width="4.6328125" style="1" customWidth="1"/>
    <col min="1053" max="1053" width="8.6328125" style="1" customWidth="1"/>
    <col min="1054" max="1054" width="4.6328125" style="1" customWidth="1"/>
    <col min="1055" max="1055" width="9.26953125" style="1" bestFit="1" customWidth="1"/>
    <col min="1056" max="1056" width="9" style="1"/>
    <col min="1057" max="1057" width="7.08984375" style="1" customWidth="1"/>
    <col min="1058" max="1280" width="9" style="1"/>
    <col min="1281" max="1281" width="5.6328125" style="1" customWidth="1"/>
    <col min="1282" max="1282" width="3" style="1" customWidth="1"/>
    <col min="1283" max="1283" width="15.36328125" style="1" customWidth="1"/>
    <col min="1284" max="1291" width="8.6328125" style="1" customWidth="1"/>
    <col min="1292" max="1292" width="4.6328125" style="1" customWidth="1"/>
    <col min="1293" max="1293" width="8.6328125" style="1" customWidth="1"/>
    <col min="1294" max="1294" width="4.6328125" style="1" customWidth="1"/>
    <col min="1295" max="1295" width="8.6328125" style="1" customWidth="1"/>
    <col min="1296" max="1296" width="4.6328125" style="1" customWidth="1"/>
    <col min="1297" max="1297" width="8.6328125" style="1" customWidth="1"/>
    <col min="1298" max="1298" width="4.6328125" style="1" customWidth="1"/>
    <col min="1299" max="1299" width="8.6328125" style="1" customWidth="1"/>
    <col min="1300" max="1300" width="4.6328125" style="1" customWidth="1"/>
    <col min="1301" max="1301" width="8.6328125" style="1" customWidth="1"/>
    <col min="1302" max="1302" width="4.6328125" style="1" customWidth="1"/>
    <col min="1303" max="1303" width="8.6328125" style="1" customWidth="1"/>
    <col min="1304" max="1304" width="4.6328125" style="1" customWidth="1"/>
    <col min="1305" max="1305" width="8.6328125" style="1" customWidth="1"/>
    <col min="1306" max="1306" width="4.6328125" style="1" customWidth="1"/>
    <col min="1307" max="1307" width="8.6328125" style="1" customWidth="1"/>
    <col min="1308" max="1308" width="4.6328125" style="1" customWidth="1"/>
    <col min="1309" max="1309" width="8.6328125" style="1" customWidth="1"/>
    <col min="1310" max="1310" width="4.6328125" style="1" customWidth="1"/>
    <col min="1311" max="1311" width="9.26953125" style="1" bestFit="1" customWidth="1"/>
    <col min="1312" max="1312" width="9" style="1"/>
    <col min="1313" max="1313" width="7.08984375" style="1" customWidth="1"/>
    <col min="1314" max="1536" width="9" style="1"/>
    <col min="1537" max="1537" width="5.6328125" style="1" customWidth="1"/>
    <col min="1538" max="1538" width="3" style="1" customWidth="1"/>
    <col min="1539" max="1539" width="15.36328125" style="1" customWidth="1"/>
    <col min="1540" max="1547" width="8.6328125" style="1" customWidth="1"/>
    <col min="1548" max="1548" width="4.6328125" style="1" customWidth="1"/>
    <col min="1549" max="1549" width="8.6328125" style="1" customWidth="1"/>
    <col min="1550" max="1550" width="4.6328125" style="1" customWidth="1"/>
    <col min="1551" max="1551" width="8.6328125" style="1" customWidth="1"/>
    <col min="1552" max="1552" width="4.6328125" style="1" customWidth="1"/>
    <col min="1553" max="1553" width="8.6328125" style="1" customWidth="1"/>
    <col min="1554" max="1554" width="4.6328125" style="1" customWidth="1"/>
    <col min="1555" max="1555" width="8.6328125" style="1" customWidth="1"/>
    <col min="1556" max="1556" width="4.6328125" style="1" customWidth="1"/>
    <col min="1557" max="1557" width="8.6328125" style="1" customWidth="1"/>
    <col min="1558" max="1558" width="4.6328125" style="1" customWidth="1"/>
    <col min="1559" max="1559" width="8.6328125" style="1" customWidth="1"/>
    <col min="1560" max="1560" width="4.6328125" style="1" customWidth="1"/>
    <col min="1561" max="1561" width="8.6328125" style="1" customWidth="1"/>
    <col min="1562" max="1562" width="4.6328125" style="1" customWidth="1"/>
    <col min="1563" max="1563" width="8.6328125" style="1" customWidth="1"/>
    <col min="1564" max="1564" width="4.6328125" style="1" customWidth="1"/>
    <col min="1565" max="1565" width="8.6328125" style="1" customWidth="1"/>
    <col min="1566" max="1566" width="4.6328125" style="1" customWidth="1"/>
    <col min="1567" max="1567" width="9.26953125" style="1" bestFit="1" customWidth="1"/>
    <col min="1568" max="1568" width="9" style="1"/>
    <col min="1569" max="1569" width="7.08984375" style="1" customWidth="1"/>
    <col min="1570" max="1792" width="9" style="1"/>
    <col min="1793" max="1793" width="5.6328125" style="1" customWidth="1"/>
    <col min="1794" max="1794" width="3" style="1" customWidth="1"/>
    <col min="1795" max="1795" width="15.36328125" style="1" customWidth="1"/>
    <col min="1796" max="1803" width="8.6328125" style="1" customWidth="1"/>
    <col min="1804" max="1804" width="4.6328125" style="1" customWidth="1"/>
    <col min="1805" max="1805" width="8.6328125" style="1" customWidth="1"/>
    <col min="1806" max="1806" width="4.6328125" style="1" customWidth="1"/>
    <col min="1807" max="1807" width="8.6328125" style="1" customWidth="1"/>
    <col min="1808" max="1808" width="4.6328125" style="1" customWidth="1"/>
    <col min="1809" max="1809" width="8.6328125" style="1" customWidth="1"/>
    <col min="1810" max="1810" width="4.6328125" style="1" customWidth="1"/>
    <col min="1811" max="1811" width="8.6328125" style="1" customWidth="1"/>
    <col min="1812" max="1812" width="4.6328125" style="1" customWidth="1"/>
    <col min="1813" max="1813" width="8.6328125" style="1" customWidth="1"/>
    <col min="1814" max="1814" width="4.6328125" style="1" customWidth="1"/>
    <col min="1815" max="1815" width="8.6328125" style="1" customWidth="1"/>
    <col min="1816" max="1816" width="4.6328125" style="1" customWidth="1"/>
    <col min="1817" max="1817" width="8.6328125" style="1" customWidth="1"/>
    <col min="1818" max="1818" width="4.6328125" style="1" customWidth="1"/>
    <col min="1819" max="1819" width="8.6328125" style="1" customWidth="1"/>
    <col min="1820" max="1820" width="4.6328125" style="1" customWidth="1"/>
    <col min="1821" max="1821" width="8.6328125" style="1" customWidth="1"/>
    <col min="1822" max="1822" width="4.6328125" style="1" customWidth="1"/>
    <col min="1823" max="1823" width="9.26953125" style="1" bestFit="1" customWidth="1"/>
    <col min="1824" max="1824" width="9" style="1"/>
    <col min="1825" max="1825" width="7.08984375" style="1" customWidth="1"/>
    <col min="1826" max="2048" width="9" style="1"/>
    <col min="2049" max="2049" width="5.6328125" style="1" customWidth="1"/>
    <col min="2050" max="2050" width="3" style="1" customWidth="1"/>
    <col min="2051" max="2051" width="15.36328125" style="1" customWidth="1"/>
    <col min="2052" max="2059" width="8.6328125" style="1" customWidth="1"/>
    <col min="2060" max="2060" width="4.6328125" style="1" customWidth="1"/>
    <col min="2061" max="2061" width="8.6328125" style="1" customWidth="1"/>
    <col min="2062" max="2062" width="4.6328125" style="1" customWidth="1"/>
    <col min="2063" max="2063" width="8.6328125" style="1" customWidth="1"/>
    <col min="2064" max="2064" width="4.6328125" style="1" customWidth="1"/>
    <col min="2065" max="2065" width="8.6328125" style="1" customWidth="1"/>
    <col min="2066" max="2066" width="4.6328125" style="1" customWidth="1"/>
    <col min="2067" max="2067" width="8.6328125" style="1" customWidth="1"/>
    <col min="2068" max="2068" width="4.6328125" style="1" customWidth="1"/>
    <col min="2069" max="2069" width="8.6328125" style="1" customWidth="1"/>
    <col min="2070" max="2070" width="4.6328125" style="1" customWidth="1"/>
    <col min="2071" max="2071" width="8.6328125" style="1" customWidth="1"/>
    <col min="2072" max="2072" width="4.6328125" style="1" customWidth="1"/>
    <col min="2073" max="2073" width="8.6328125" style="1" customWidth="1"/>
    <col min="2074" max="2074" width="4.6328125" style="1" customWidth="1"/>
    <col min="2075" max="2075" width="8.6328125" style="1" customWidth="1"/>
    <col min="2076" max="2076" width="4.6328125" style="1" customWidth="1"/>
    <col min="2077" max="2077" width="8.6328125" style="1" customWidth="1"/>
    <col min="2078" max="2078" width="4.6328125" style="1" customWidth="1"/>
    <col min="2079" max="2079" width="9.26953125" style="1" bestFit="1" customWidth="1"/>
    <col min="2080" max="2080" width="9" style="1"/>
    <col min="2081" max="2081" width="7.08984375" style="1" customWidth="1"/>
    <col min="2082" max="2304" width="9" style="1"/>
    <col min="2305" max="2305" width="5.6328125" style="1" customWidth="1"/>
    <col min="2306" max="2306" width="3" style="1" customWidth="1"/>
    <col min="2307" max="2307" width="15.36328125" style="1" customWidth="1"/>
    <col min="2308" max="2315" width="8.6328125" style="1" customWidth="1"/>
    <col min="2316" max="2316" width="4.6328125" style="1" customWidth="1"/>
    <col min="2317" max="2317" width="8.6328125" style="1" customWidth="1"/>
    <col min="2318" max="2318" width="4.6328125" style="1" customWidth="1"/>
    <col min="2319" max="2319" width="8.6328125" style="1" customWidth="1"/>
    <col min="2320" max="2320" width="4.6328125" style="1" customWidth="1"/>
    <col min="2321" max="2321" width="8.6328125" style="1" customWidth="1"/>
    <col min="2322" max="2322" width="4.6328125" style="1" customWidth="1"/>
    <col min="2323" max="2323" width="8.6328125" style="1" customWidth="1"/>
    <col min="2324" max="2324" width="4.6328125" style="1" customWidth="1"/>
    <col min="2325" max="2325" width="8.6328125" style="1" customWidth="1"/>
    <col min="2326" max="2326" width="4.6328125" style="1" customWidth="1"/>
    <col min="2327" max="2327" width="8.6328125" style="1" customWidth="1"/>
    <col min="2328" max="2328" width="4.6328125" style="1" customWidth="1"/>
    <col min="2329" max="2329" width="8.6328125" style="1" customWidth="1"/>
    <col min="2330" max="2330" width="4.6328125" style="1" customWidth="1"/>
    <col min="2331" max="2331" width="8.6328125" style="1" customWidth="1"/>
    <col min="2332" max="2332" width="4.6328125" style="1" customWidth="1"/>
    <col min="2333" max="2333" width="8.6328125" style="1" customWidth="1"/>
    <col min="2334" max="2334" width="4.6328125" style="1" customWidth="1"/>
    <col min="2335" max="2335" width="9.26953125" style="1" bestFit="1" customWidth="1"/>
    <col min="2336" max="2336" width="9" style="1"/>
    <col min="2337" max="2337" width="7.08984375" style="1" customWidth="1"/>
    <col min="2338" max="2560" width="9" style="1"/>
    <col min="2561" max="2561" width="5.6328125" style="1" customWidth="1"/>
    <col min="2562" max="2562" width="3" style="1" customWidth="1"/>
    <col min="2563" max="2563" width="15.36328125" style="1" customWidth="1"/>
    <col min="2564" max="2571" width="8.6328125" style="1" customWidth="1"/>
    <col min="2572" max="2572" width="4.6328125" style="1" customWidth="1"/>
    <col min="2573" max="2573" width="8.6328125" style="1" customWidth="1"/>
    <col min="2574" max="2574" width="4.6328125" style="1" customWidth="1"/>
    <col min="2575" max="2575" width="8.6328125" style="1" customWidth="1"/>
    <col min="2576" max="2576" width="4.6328125" style="1" customWidth="1"/>
    <col min="2577" max="2577" width="8.6328125" style="1" customWidth="1"/>
    <col min="2578" max="2578" width="4.6328125" style="1" customWidth="1"/>
    <col min="2579" max="2579" width="8.6328125" style="1" customWidth="1"/>
    <col min="2580" max="2580" width="4.6328125" style="1" customWidth="1"/>
    <col min="2581" max="2581" width="8.6328125" style="1" customWidth="1"/>
    <col min="2582" max="2582" width="4.6328125" style="1" customWidth="1"/>
    <col min="2583" max="2583" width="8.6328125" style="1" customWidth="1"/>
    <col min="2584" max="2584" width="4.6328125" style="1" customWidth="1"/>
    <col min="2585" max="2585" width="8.6328125" style="1" customWidth="1"/>
    <col min="2586" max="2586" width="4.6328125" style="1" customWidth="1"/>
    <col min="2587" max="2587" width="8.6328125" style="1" customWidth="1"/>
    <col min="2588" max="2588" width="4.6328125" style="1" customWidth="1"/>
    <col min="2589" max="2589" width="8.6328125" style="1" customWidth="1"/>
    <col min="2590" max="2590" width="4.6328125" style="1" customWidth="1"/>
    <col min="2591" max="2591" width="9.26953125" style="1" bestFit="1" customWidth="1"/>
    <col min="2592" max="2592" width="9" style="1"/>
    <col min="2593" max="2593" width="7.08984375" style="1" customWidth="1"/>
    <col min="2594" max="2816" width="9" style="1"/>
    <col min="2817" max="2817" width="5.6328125" style="1" customWidth="1"/>
    <col min="2818" max="2818" width="3" style="1" customWidth="1"/>
    <col min="2819" max="2819" width="15.36328125" style="1" customWidth="1"/>
    <col min="2820" max="2827" width="8.6328125" style="1" customWidth="1"/>
    <col min="2828" max="2828" width="4.6328125" style="1" customWidth="1"/>
    <col min="2829" max="2829" width="8.6328125" style="1" customWidth="1"/>
    <col min="2830" max="2830" width="4.6328125" style="1" customWidth="1"/>
    <col min="2831" max="2831" width="8.6328125" style="1" customWidth="1"/>
    <col min="2832" max="2832" width="4.6328125" style="1" customWidth="1"/>
    <col min="2833" max="2833" width="8.6328125" style="1" customWidth="1"/>
    <col min="2834" max="2834" width="4.6328125" style="1" customWidth="1"/>
    <col min="2835" max="2835" width="8.6328125" style="1" customWidth="1"/>
    <col min="2836" max="2836" width="4.6328125" style="1" customWidth="1"/>
    <col min="2837" max="2837" width="8.6328125" style="1" customWidth="1"/>
    <col min="2838" max="2838" width="4.6328125" style="1" customWidth="1"/>
    <col min="2839" max="2839" width="8.6328125" style="1" customWidth="1"/>
    <col min="2840" max="2840" width="4.6328125" style="1" customWidth="1"/>
    <col min="2841" max="2841" width="8.6328125" style="1" customWidth="1"/>
    <col min="2842" max="2842" width="4.6328125" style="1" customWidth="1"/>
    <col min="2843" max="2843" width="8.6328125" style="1" customWidth="1"/>
    <col min="2844" max="2844" width="4.6328125" style="1" customWidth="1"/>
    <col min="2845" max="2845" width="8.6328125" style="1" customWidth="1"/>
    <col min="2846" max="2846" width="4.6328125" style="1" customWidth="1"/>
    <col min="2847" max="2847" width="9.26953125" style="1" bestFit="1" customWidth="1"/>
    <col min="2848" max="2848" width="9" style="1"/>
    <col min="2849" max="2849" width="7.08984375" style="1" customWidth="1"/>
    <col min="2850" max="3072" width="9" style="1"/>
    <col min="3073" max="3073" width="5.6328125" style="1" customWidth="1"/>
    <col min="3074" max="3074" width="3" style="1" customWidth="1"/>
    <col min="3075" max="3075" width="15.36328125" style="1" customWidth="1"/>
    <col min="3076" max="3083" width="8.6328125" style="1" customWidth="1"/>
    <col min="3084" max="3084" width="4.6328125" style="1" customWidth="1"/>
    <col min="3085" max="3085" width="8.6328125" style="1" customWidth="1"/>
    <col min="3086" max="3086" width="4.6328125" style="1" customWidth="1"/>
    <col min="3087" max="3087" width="8.6328125" style="1" customWidth="1"/>
    <col min="3088" max="3088" width="4.6328125" style="1" customWidth="1"/>
    <col min="3089" max="3089" width="8.6328125" style="1" customWidth="1"/>
    <col min="3090" max="3090" width="4.6328125" style="1" customWidth="1"/>
    <col min="3091" max="3091" width="8.6328125" style="1" customWidth="1"/>
    <col min="3092" max="3092" width="4.6328125" style="1" customWidth="1"/>
    <col min="3093" max="3093" width="8.6328125" style="1" customWidth="1"/>
    <col min="3094" max="3094" width="4.6328125" style="1" customWidth="1"/>
    <col min="3095" max="3095" width="8.6328125" style="1" customWidth="1"/>
    <col min="3096" max="3096" width="4.6328125" style="1" customWidth="1"/>
    <col min="3097" max="3097" width="8.6328125" style="1" customWidth="1"/>
    <col min="3098" max="3098" width="4.6328125" style="1" customWidth="1"/>
    <col min="3099" max="3099" width="8.6328125" style="1" customWidth="1"/>
    <col min="3100" max="3100" width="4.6328125" style="1" customWidth="1"/>
    <col min="3101" max="3101" width="8.6328125" style="1" customWidth="1"/>
    <col min="3102" max="3102" width="4.6328125" style="1" customWidth="1"/>
    <col min="3103" max="3103" width="9.26953125" style="1" bestFit="1" customWidth="1"/>
    <col min="3104" max="3104" width="9" style="1"/>
    <col min="3105" max="3105" width="7.08984375" style="1" customWidth="1"/>
    <col min="3106" max="3328" width="9" style="1"/>
    <col min="3329" max="3329" width="5.6328125" style="1" customWidth="1"/>
    <col min="3330" max="3330" width="3" style="1" customWidth="1"/>
    <col min="3331" max="3331" width="15.36328125" style="1" customWidth="1"/>
    <col min="3332" max="3339" width="8.6328125" style="1" customWidth="1"/>
    <col min="3340" max="3340" width="4.6328125" style="1" customWidth="1"/>
    <col min="3341" max="3341" width="8.6328125" style="1" customWidth="1"/>
    <col min="3342" max="3342" width="4.6328125" style="1" customWidth="1"/>
    <col min="3343" max="3343" width="8.6328125" style="1" customWidth="1"/>
    <col min="3344" max="3344" width="4.6328125" style="1" customWidth="1"/>
    <col min="3345" max="3345" width="8.6328125" style="1" customWidth="1"/>
    <col min="3346" max="3346" width="4.6328125" style="1" customWidth="1"/>
    <col min="3347" max="3347" width="8.6328125" style="1" customWidth="1"/>
    <col min="3348" max="3348" width="4.6328125" style="1" customWidth="1"/>
    <col min="3349" max="3349" width="8.6328125" style="1" customWidth="1"/>
    <col min="3350" max="3350" width="4.6328125" style="1" customWidth="1"/>
    <col min="3351" max="3351" width="8.6328125" style="1" customWidth="1"/>
    <col min="3352" max="3352" width="4.6328125" style="1" customWidth="1"/>
    <col min="3353" max="3353" width="8.6328125" style="1" customWidth="1"/>
    <col min="3354" max="3354" width="4.6328125" style="1" customWidth="1"/>
    <col min="3355" max="3355" width="8.6328125" style="1" customWidth="1"/>
    <col min="3356" max="3356" width="4.6328125" style="1" customWidth="1"/>
    <col min="3357" max="3357" width="8.6328125" style="1" customWidth="1"/>
    <col min="3358" max="3358" width="4.6328125" style="1" customWidth="1"/>
    <col min="3359" max="3359" width="9.26953125" style="1" bestFit="1" customWidth="1"/>
    <col min="3360" max="3360" width="9" style="1"/>
    <col min="3361" max="3361" width="7.08984375" style="1" customWidth="1"/>
    <col min="3362" max="3584" width="9" style="1"/>
    <col min="3585" max="3585" width="5.6328125" style="1" customWidth="1"/>
    <col min="3586" max="3586" width="3" style="1" customWidth="1"/>
    <col min="3587" max="3587" width="15.36328125" style="1" customWidth="1"/>
    <col min="3588" max="3595" width="8.6328125" style="1" customWidth="1"/>
    <col min="3596" max="3596" width="4.6328125" style="1" customWidth="1"/>
    <col min="3597" max="3597" width="8.6328125" style="1" customWidth="1"/>
    <col min="3598" max="3598" width="4.6328125" style="1" customWidth="1"/>
    <col min="3599" max="3599" width="8.6328125" style="1" customWidth="1"/>
    <col min="3600" max="3600" width="4.6328125" style="1" customWidth="1"/>
    <col min="3601" max="3601" width="8.6328125" style="1" customWidth="1"/>
    <col min="3602" max="3602" width="4.6328125" style="1" customWidth="1"/>
    <col min="3603" max="3603" width="8.6328125" style="1" customWidth="1"/>
    <col min="3604" max="3604" width="4.6328125" style="1" customWidth="1"/>
    <col min="3605" max="3605" width="8.6328125" style="1" customWidth="1"/>
    <col min="3606" max="3606" width="4.6328125" style="1" customWidth="1"/>
    <col min="3607" max="3607" width="8.6328125" style="1" customWidth="1"/>
    <col min="3608" max="3608" width="4.6328125" style="1" customWidth="1"/>
    <col min="3609" max="3609" width="8.6328125" style="1" customWidth="1"/>
    <col min="3610" max="3610" width="4.6328125" style="1" customWidth="1"/>
    <col min="3611" max="3611" width="8.6328125" style="1" customWidth="1"/>
    <col min="3612" max="3612" width="4.6328125" style="1" customWidth="1"/>
    <col min="3613" max="3613" width="8.6328125" style="1" customWidth="1"/>
    <col min="3614" max="3614" width="4.6328125" style="1" customWidth="1"/>
    <col min="3615" max="3615" width="9.26953125" style="1" bestFit="1" customWidth="1"/>
    <col min="3616" max="3616" width="9" style="1"/>
    <col min="3617" max="3617" width="7.08984375" style="1" customWidth="1"/>
    <col min="3618" max="3840" width="9" style="1"/>
    <col min="3841" max="3841" width="5.6328125" style="1" customWidth="1"/>
    <col min="3842" max="3842" width="3" style="1" customWidth="1"/>
    <col min="3843" max="3843" width="15.36328125" style="1" customWidth="1"/>
    <col min="3844" max="3851" width="8.6328125" style="1" customWidth="1"/>
    <col min="3852" max="3852" width="4.6328125" style="1" customWidth="1"/>
    <col min="3853" max="3853" width="8.6328125" style="1" customWidth="1"/>
    <col min="3854" max="3854" width="4.6328125" style="1" customWidth="1"/>
    <col min="3855" max="3855" width="8.6328125" style="1" customWidth="1"/>
    <col min="3856" max="3856" width="4.6328125" style="1" customWidth="1"/>
    <col min="3857" max="3857" width="8.6328125" style="1" customWidth="1"/>
    <col min="3858" max="3858" width="4.6328125" style="1" customWidth="1"/>
    <col min="3859" max="3859" width="8.6328125" style="1" customWidth="1"/>
    <col min="3860" max="3860" width="4.6328125" style="1" customWidth="1"/>
    <col min="3861" max="3861" width="8.6328125" style="1" customWidth="1"/>
    <col min="3862" max="3862" width="4.6328125" style="1" customWidth="1"/>
    <col min="3863" max="3863" width="8.6328125" style="1" customWidth="1"/>
    <col min="3864" max="3864" width="4.6328125" style="1" customWidth="1"/>
    <col min="3865" max="3865" width="8.6328125" style="1" customWidth="1"/>
    <col min="3866" max="3866" width="4.6328125" style="1" customWidth="1"/>
    <col min="3867" max="3867" width="8.6328125" style="1" customWidth="1"/>
    <col min="3868" max="3868" width="4.6328125" style="1" customWidth="1"/>
    <col min="3869" max="3869" width="8.6328125" style="1" customWidth="1"/>
    <col min="3870" max="3870" width="4.6328125" style="1" customWidth="1"/>
    <col min="3871" max="3871" width="9.26953125" style="1" bestFit="1" customWidth="1"/>
    <col min="3872" max="3872" width="9" style="1"/>
    <col min="3873" max="3873" width="7.08984375" style="1" customWidth="1"/>
    <col min="3874" max="4096" width="9" style="1"/>
    <col min="4097" max="4097" width="5.6328125" style="1" customWidth="1"/>
    <col min="4098" max="4098" width="3" style="1" customWidth="1"/>
    <col min="4099" max="4099" width="15.36328125" style="1" customWidth="1"/>
    <col min="4100" max="4107" width="8.6328125" style="1" customWidth="1"/>
    <col min="4108" max="4108" width="4.6328125" style="1" customWidth="1"/>
    <col min="4109" max="4109" width="8.6328125" style="1" customWidth="1"/>
    <col min="4110" max="4110" width="4.6328125" style="1" customWidth="1"/>
    <col min="4111" max="4111" width="8.6328125" style="1" customWidth="1"/>
    <col min="4112" max="4112" width="4.6328125" style="1" customWidth="1"/>
    <col min="4113" max="4113" width="8.6328125" style="1" customWidth="1"/>
    <col min="4114" max="4114" width="4.6328125" style="1" customWidth="1"/>
    <col min="4115" max="4115" width="8.6328125" style="1" customWidth="1"/>
    <col min="4116" max="4116" width="4.6328125" style="1" customWidth="1"/>
    <col min="4117" max="4117" width="8.6328125" style="1" customWidth="1"/>
    <col min="4118" max="4118" width="4.6328125" style="1" customWidth="1"/>
    <col min="4119" max="4119" width="8.6328125" style="1" customWidth="1"/>
    <col min="4120" max="4120" width="4.6328125" style="1" customWidth="1"/>
    <col min="4121" max="4121" width="8.6328125" style="1" customWidth="1"/>
    <col min="4122" max="4122" width="4.6328125" style="1" customWidth="1"/>
    <col min="4123" max="4123" width="8.6328125" style="1" customWidth="1"/>
    <col min="4124" max="4124" width="4.6328125" style="1" customWidth="1"/>
    <col min="4125" max="4125" width="8.6328125" style="1" customWidth="1"/>
    <col min="4126" max="4126" width="4.6328125" style="1" customWidth="1"/>
    <col min="4127" max="4127" width="9.26953125" style="1" bestFit="1" customWidth="1"/>
    <col min="4128" max="4128" width="9" style="1"/>
    <col min="4129" max="4129" width="7.08984375" style="1" customWidth="1"/>
    <col min="4130" max="4352" width="9" style="1"/>
    <col min="4353" max="4353" width="5.6328125" style="1" customWidth="1"/>
    <col min="4354" max="4354" width="3" style="1" customWidth="1"/>
    <col min="4355" max="4355" width="15.36328125" style="1" customWidth="1"/>
    <col min="4356" max="4363" width="8.6328125" style="1" customWidth="1"/>
    <col min="4364" max="4364" width="4.6328125" style="1" customWidth="1"/>
    <col min="4365" max="4365" width="8.6328125" style="1" customWidth="1"/>
    <col min="4366" max="4366" width="4.6328125" style="1" customWidth="1"/>
    <col min="4367" max="4367" width="8.6328125" style="1" customWidth="1"/>
    <col min="4368" max="4368" width="4.6328125" style="1" customWidth="1"/>
    <col min="4369" max="4369" width="8.6328125" style="1" customWidth="1"/>
    <col min="4370" max="4370" width="4.6328125" style="1" customWidth="1"/>
    <col min="4371" max="4371" width="8.6328125" style="1" customWidth="1"/>
    <col min="4372" max="4372" width="4.6328125" style="1" customWidth="1"/>
    <col min="4373" max="4373" width="8.6328125" style="1" customWidth="1"/>
    <col min="4374" max="4374" width="4.6328125" style="1" customWidth="1"/>
    <col min="4375" max="4375" width="8.6328125" style="1" customWidth="1"/>
    <col min="4376" max="4376" width="4.6328125" style="1" customWidth="1"/>
    <col min="4377" max="4377" width="8.6328125" style="1" customWidth="1"/>
    <col min="4378" max="4378" width="4.6328125" style="1" customWidth="1"/>
    <col min="4379" max="4379" width="8.6328125" style="1" customWidth="1"/>
    <col min="4380" max="4380" width="4.6328125" style="1" customWidth="1"/>
    <col min="4381" max="4381" width="8.6328125" style="1" customWidth="1"/>
    <col min="4382" max="4382" width="4.6328125" style="1" customWidth="1"/>
    <col min="4383" max="4383" width="9.26953125" style="1" bestFit="1" customWidth="1"/>
    <col min="4384" max="4384" width="9" style="1"/>
    <col min="4385" max="4385" width="7.08984375" style="1" customWidth="1"/>
    <col min="4386" max="4608" width="9" style="1"/>
    <col min="4609" max="4609" width="5.6328125" style="1" customWidth="1"/>
    <col min="4610" max="4610" width="3" style="1" customWidth="1"/>
    <col min="4611" max="4611" width="15.36328125" style="1" customWidth="1"/>
    <col min="4612" max="4619" width="8.6328125" style="1" customWidth="1"/>
    <col min="4620" max="4620" width="4.6328125" style="1" customWidth="1"/>
    <col min="4621" max="4621" width="8.6328125" style="1" customWidth="1"/>
    <col min="4622" max="4622" width="4.6328125" style="1" customWidth="1"/>
    <col min="4623" max="4623" width="8.6328125" style="1" customWidth="1"/>
    <col min="4624" max="4624" width="4.6328125" style="1" customWidth="1"/>
    <col min="4625" max="4625" width="8.6328125" style="1" customWidth="1"/>
    <col min="4626" max="4626" width="4.6328125" style="1" customWidth="1"/>
    <col min="4627" max="4627" width="8.6328125" style="1" customWidth="1"/>
    <col min="4628" max="4628" width="4.6328125" style="1" customWidth="1"/>
    <col min="4629" max="4629" width="8.6328125" style="1" customWidth="1"/>
    <col min="4630" max="4630" width="4.6328125" style="1" customWidth="1"/>
    <col min="4631" max="4631" width="8.6328125" style="1" customWidth="1"/>
    <col min="4632" max="4632" width="4.6328125" style="1" customWidth="1"/>
    <col min="4633" max="4633" width="8.6328125" style="1" customWidth="1"/>
    <col min="4634" max="4634" width="4.6328125" style="1" customWidth="1"/>
    <col min="4635" max="4635" width="8.6328125" style="1" customWidth="1"/>
    <col min="4636" max="4636" width="4.6328125" style="1" customWidth="1"/>
    <col min="4637" max="4637" width="8.6328125" style="1" customWidth="1"/>
    <col min="4638" max="4638" width="4.6328125" style="1" customWidth="1"/>
    <col min="4639" max="4639" width="9.26953125" style="1" bestFit="1" customWidth="1"/>
    <col min="4640" max="4640" width="9" style="1"/>
    <col min="4641" max="4641" width="7.08984375" style="1" customWidth="1"/>
    <col min="4642" max="4864" width="9" style="1"/>
    <col min="4865" max="4865" width="5.6328125" style="1" customWidth="1"/>
    <col min="4866" max="4866" width="3" style="1" customWidth="1"/>
    <col min="4867" max="4867" width="15.36328125" style="1" customWidth="1"/>
    <col min="4868" max="4875" width="8.6328125" style="1" customWidth="1"/>
    <col min="4876" max="4876" width="4.6328125" style="1" customWidth="1"/>
    <col min="4877" max="4877" width="8.6328125" style="1" customWidth="1"/>
    <col min="4878" max="4878" width="4.6328125" style="1" customWidth="1"/>
    <col min="4879" max="4879" width="8.6328125" style="1" customWidth="1"/>
    <col min="4880" max="4880" width="4.6328125" style="1" customWidth="1"/>
    <col min="4881" max="4881" width="8.6328125" style="1" customWidth="1"/>
    <col min="4882" max="4882" width="4.6328125" style="1" customWidth="1"/>
    <col min="4883" max="4883" width="8.6328125" style="1" customWidth="1"/>
    <col min="4884" max="4884" width="4.6328125" style="1" customWidth="1"/>
    <col min="4885" max="4885" width="8.6328125" style="1" customWidth="1"/>
    <col min="4886" max="4886" width="4.6328125" style="1" customWidth="1"/>
    <col min="4887" max="4887" width="8.6328125" style="1" customWidth="1"/>
    <col min="4888" max="4888" width="4.6328125" style="1" customWidth="1"/>
    <col min="4889" max="4889" width="8.6328125" style="1" customWidth="1"/>
    <col min="4890" max="4890" width="4.6328125" style="1" customWidth="1"/>
    <col min="4891" max="4891" width="8.6328125" style="1" customWidth="1"/>
    <col min="4892" max="4892" width="4.6328125" style="1" customWidth="1"/>
    <col min="4893" max="4893" width="8.6328125" style="1" customWidth="1"/>
    <col min="4894" max="4894" width="4.6328125" style="1" customWidth="1"/>
    <col min="4895" max="4895" width="9.26953125" style="1" bestFit="1" customWidth="1"/>
    <col min="4896" max="4896" width="9" style="1"/>
    <col min="4897" max="4897" width="7.08984375" style="1" customWidth="1"/>
    <col min="4898" max="5120" width="9" style="1"/>
    <col min="5121" max="5121" width="5.6328125" style="1" customWidth="1"/>
    <col min="5122" max="5122" width="3" style="1" customWidth="1"/>
    <col min="5123" max="5123" width="15.36328125" style="1" customWidth="1"/>
    <col min="5124" max="5131" width="8.6328125" style="1" customWidth="1"/>
    <col min="5132" max="5132" width="4.6328125" style="1" customWidth="1"/>
    <col min="5133" max="5133" width="8.6328125" style="1" customWidth="1"/>
    <col min="5134" max="5134" width="4.6328125" style="1" customWidth="1"/>
    <col min="5135" max="5135" width="8.6328125" style="1" customWidth="1"/>
    <col min="5136" max="5136" width="4.6328125" style="1" customWidth="1"/>
    <col min="5137" max="5137" width="8.6328125" style="1" customWidth="1"/>
    <col min="5138" max="5138" width="4.6328125" style="1" customWidth="1"/>
    <col min="5139" max="5139" width="8.6328125" style="1" customWidth="1"/>
    <col min="5140" max="5140" width="4.6328125" style="1" customWidth="1"/>
    <col min="5141" max="5141" width="8.6328125" style="1" customWidth="1"/>
    <col min="5142" max="5142" width="4.6328125" style="1" customWidth="1"/>
    <col min="5143" max="5143" width="8.6328125" style="1" customWidth="1"/>
    <col min="5144" max="5144" width="4.6328125" style="1" customWidth="1"/>
    <col min="5145" max="5145" width="8.6328125" style="1" customWidth="1"/>
    <col min="5146" max="5146" width="4.6328125" style="1" customWidth="1"/>
    <col min="5147" max="5147" width="8.6328125" style="1" customWidth="1"/>
    <col min="5148" max="5148" width="4.6328125" style="1" customWidth="1"/>
    <col min="5149" max="5149" width="8.6328125" style="1" customWidth="1"/>
    <col min="5150" max="5150" width="4.6328125" style="1" customWidth="1"/>
    <col min="5151" max="5151" width="9.26953125" style="1" bestFit="1" customWidth="1"/>
    <col min="5152" max="5152" width="9" style="1"/>
    <col min="5153" max="5153" width="7.08984375" style="1" customWidth="1"/>
    <col min="5154" max="5376" width="9" style="1"/>
    <col min="5377" max="5377" width="5.6328125" style="1" customWidth="1"/>
    <col min="5378" max="5378" width="3" style="1" customWidth="1"/>
    <col min="5379" max="5379" width="15.36328125" style="1" customWidth="1"/>
    <col min="5380" max="5387" width="8.6328125" style="1" customWidth="1"/>
    <col min="5388" max="5388" width="4.6328125" style="1" customWidth="1"/>
    <col min="5389" max="5389" width="8.6328125" style="1" customWidth="1"/>
    <col min="5390" max="5390" width="4.6328125" style="1" customWidth="1"/>
    <col min="5391" max="5391" width="8.6328125" style="1" customWidth="1"/>
    <col min="5392" max="5392" width="4.6328125" style="1" customWidth="1"/>
    <col min="5393" max="5393" width="8.6328125" style="1" customWidth="1"/>
    <col min="5394" max="5394" width="4.6328125" style="1" customWidth="1"/>
    <col min="5395" max="5395" width="8.6328125" style="1" customWidth="1"/>
    <col min="5396" max="5396" width="4.6328125" style="1" customWidth="1"/>
    <col min="5397" max="5397" width="8.6328125" style="1" customWidth="1"/>
    <col min="5398" max="5398" width="4.6328125" style="1" customWidth="1"/>
    <col min="5399" max="5399" width="8.6328125" style="1" customWidth="1"/>
    <col min="5400" max="5400" width="4.6328125" style="1" customWidth="1"/>
    <col min="5401" max="5401" width="8.6328125" style="1" customWidth="1"/>
    <col min="5402" max="5402" width="4.6328125" style="1" customWidth="1"/>
    <col min="5403" max="5403" width="8.6328125" style="1" customWidth="1"/>
    <col min="5404" max="5404" width="4.6328125" style="1" customWidth="1"/>
    <col min="5405" max="5405" width="8.6328125" style="1" customWidth="1"/>
    <col min="5406" max="5406" width="4.6328125" style="1" customWidth="1"/>
    <col min="5407" max="5407" width="9.26953125" style="1" bestFit="1" customWidth="1"/>
    <col min="5408" max="5408" width="9" style="1"/>
    <col min="5409" max="5409" width="7.08984375" style="1" customWidth="1"/>
    <col min="5410" max="5632" width="9" style="1"/>
    <col min="5633" max="5633" width="5.6328125" style="1" customWidth="1"/>
    <col min="5634" max="5634" width="3" style="1" customWidth="1"/>
    <col min="5635" max="5635" width="15.36328125" style="1" customWidth="1"/>
    <col min="5636" max="5643" width="8.6328125" style="1" customWidth="1"/>
    <col min="5644" max="5644" width="4.6328125" style="1" customWidth="1"/>
    <col min="5645" max="5645" width="8.6328125" style="1" customWidth="1"/>
    <col min="5646" max="5646" width="4.6328125" style="1" customWidth="1"/>
    <col min="5647" max="5647" width="8.6328125" style="1" customWidth="1"/>
    <col min="5648" max="5648" width="4.6328125" style="1" customWidth="1"/>
    <col min="5649" max="5649" width="8.6328125" style="1" customWidth="1"/>
    <col min="5650" max="5650" width="4.6328125" style="1" customWidth="1"/>
    <col min="5651" max="5651" width="8.6328125" style="1" customWidth="1"/>
    <col min="5652" max="5652" width="4.6328125" style="1" customWidth="1"/>
    <col min="5653" max="5653" width="8.6328125" style="1" customWidth="1"/>
    <col min="5654" max="5654" width="4.6328125" style="1" customWidth="1"/>
    <col min="5655" max="5655" width="8.6328125" style="1" customWidth="1"/>
    <col min="5656" max="5656" width="4.6328125" style="1" customWidth="1"/>
    <col min="5657" max="5657" width="8.6328125" style="1" customWidth="1"/>
    <col min="5658" max="5658" width="4.6328125" style="1" customWidth="1"/>
    <col min="5659" max="5659" width="8.6328125" style="1" customWidth="1"/>
    <col min="5660" max="5660" width="4.6328125" style="1" customWidth="1"/>
    <col min="5661" max="5661" width="8.6328125" style="1" customWidth="1"/>
    <col min="5662" max="5662" width="4.6328125" style="1" customWidth="1"/>
    <col min="5663" max="5663" width="9.26953125" style="1" bestFit="1" customWidth="1"/>
    <col min="5664" max="5664" width="9" style="1"/>
    <col min="5665" max="5665" width="7.08984375" style="1" customWidth="1"/>
    <col min="5666" max="5888" width="9" style="1"/>
    <col min="5889" max="5889" width="5.6328125" style="1" customWidth="1"/>
    <col min="5890" max="5890" width="3" style="1" customWidth="1"/>
    <col min="5891" max="5891" width="15.36328125" style="1" customWidth="1"/>
    <col min="5892" max="5899" width="8.6328125" style="1" customWidth="1"/>
    <col min="5900" max="5900" width="4.6328125" style="1" customWidth="1"/>
    <col min="5901" max="5901" width="8.6328125" style="1" customWidth="1"/>
    <col min="5902" max="5902" width="4.6328125" style="1" customWidth="1"/>
    <col min="5903" max="5903" width="8.6328125" style="1" customWidth="1"/>
    <col min="5904" max="5904" width="4.6328125" style="1" customWidth="1"/>
    <col min="5905" max="5905" width="8.6328125" style="1" customWidth="1"/>
    <col min="5906" max="5906" width="4.6328125" style="1" customWidth="1"/>
    <col min="5907" max="5907" width="8.6328125" style="1" customWidth="1"/>
    <col min="5908" max="5908" width="4.6328125" style="1" customWidth="1"/>
    <col min="5909" max="5909" width="8.6328125" style="1" customWidth="1"/>
    <col min="5910" max="5910" width="4.6328125" style="1" customWidth="1"/>
    <col min="5911" max="5911" width="8.6328125" style="1" customWidth="1"/>
    <col min="5912" max="5912" width="4.6328125" style="1" customWidth="1"/>
    <col min="5913" max="5913" width="8.6328125" style="1" customWidth="1"/>
    <col min="5914" max="5914" width="4.6328125" style="1" customWidth="1"/>
    <col min="5915" max="5915" width="8.6328125" style="1" customWidth="1"/>
    <col min="5916" max="5916" width="4.6328125" style="1" customWidth="1"/>
    <col min="5917" max="5917" width="8.6328125" style="1" customWidth="1"/>
    <col min="5918" max="5918" width="4.6328125" style="1" customWidth="1"/>
    <col min="5919" max="5919" width="9.26953125" style="1" bestFit="1" customWidth="1"/>
    <col min="5920" max="5920" width="9" style="1"/>
    <col min="5921" max="5921" width="7.08984375" style="1" customWidth="1"/>
    <col min="5922" max="6144" width="9" style="1"/>
    <col min="6145" max="6145" width="5.6328125" style="1" customWidth="1"/>
    <col min="6146" max="6146" width="3" style="1" customWidth="1"/>
    <col min="6147" max="6147" width="15.36328125" style="1" customWidth="1"/>
    <col min="6148" max="6155" width="8.6328125" style="1" customWidth="1"/>
    <col min="6156" max="6156" width="4.6328125" style="1" customWidth="1"/>
    <col min="6157" max="6157" width="8.6328125" style="1" customWidth="1"/>
    <col min="6158" max="6158" width="4.6328125" style="1" customWidth="1"/>
    <col min="6159" max="6159" width="8.6328125" style="1" customWidth="1"/>
    <col min="6160" max="6160" width="4.6328125" style="1" customWidth="1"/>
    <col min="6161" max="6161" width="8.6328125" style="1" customWidth="1"/>
    <col min="6162" max="6162" width="4.6328125" style="1" customWidth="1"/>
    <col min="6163" max="6163" width="8.6328125" style="1" customWidth="1"/>
    <col min="6164" max="6164" width="4.6328125" style="1" customWidth="1"/>
    <col min="6165" max="6165" width="8.6328125" style="1" customWidth="1"/>
    <col min="6166" max="6166" width="4.6328125" style="1" customWidth="1"/>
    <col min="6167" max="6167" width="8.6328125" style="1" customWidth="1"/>
    <col min="6168" max="6168" width="4.6328125" style="1" customWidth="1"/>
    <col min="6169" max="6169" width="8.6328125" style="1" customWidth="1"/>
    <col min="6170" max="6170" width="4.6328125" style="1" customWidth="1"/>
    <col min="6171" max="6171" width="8.6328125" style="1" customWidth="1"/>
    <col min="6172" max="6172" width="4.6328125" style="1" customWidth="1"/>
    <col min="6173" max="6173" width="8.6328125" style="1" customWidth="1"/>
    <col min="6174" max="6174" width="4.6328125" style="1" customWidth="1"/>
    <col min="6175" max="6175" width="9.26953125" style="1" bestFit="1" customWidth="1"/>
    <col min="6176" max="6176" width="9" style="1"/>
    <col min="6177" max="6177" width="7.08984375" style="1" customWidth="1"/>
    <col min="6178" max="6400" width="9" style="1"/>
    <col min="6401" max="6401" width="5.6328125" style="1" customWidth="1"/>
    <col min="6402" max="6402" width="3" style="1" customWidth="1"/>
    <col min="6403" max="6403" width="15.36328125" style="1" customWidth="1"/>
    <col min="6404" max="6411" width="8.6328125" style="1" customWidth="1"/>
    <col min="6412" max="6412" width="4.6328125" style="1" customWidth="1"/>
    <col min="6413" max="6413" width="8.6328125" style="1" customWidth="1"/>
    <col min="6414" max="6414" width="4.6328125" style="1" customWidth="1"/>
    <col min="6415" max="6415" width="8.6328125" style="1" customWidth="1"/>
    <col min="6416" max="6416" width="4.6328125" style="1" customWidth="1"/>
    <col min="6417" max="6417" width="8.6328125" style="1" customWidth="1"/>
    <col min="6418" max="6418" width="4.6328125" style="1" customWidth="1"/>
    <col min="6419" max="6419" width="8.6328125" style="1" customWidth="1"/>
    <col min="6420" max="6420" width="4.6328125" style="1" customWidth="1"/>
    <col min="6421" max="6421" width="8.6328125" style="1" customWidth="1"/>
    <col min="6422" max="6422" width="4.6328125" style="1" customWidth="1"/>
    <col min="6423" max="6423" width="8.6328125" style="1" customWidth="1"/>
    <col min="6424" max="6424" width="4.6328125" style="1" customWidth="1"/>
    <col min="6425" max="6425" width="8.6328125" style="1" customWidth="1"/>
    <col min="6426" max="6426" width="4.6328125" style="1" customWidth="1"/>
    <col min="6427" max="6427" width="8.6328125" style="1" customWidth="1"/>
    <col min="6428" max="6428" width="4.6328125" style="1" customWidth="1"/>
    <col min="6429" max="6429" width="8.6328125" style="1" customWidth="1"/>
    <col min="6430" max="6430" width="4.6328125" style="1" customWidth="1"/>
    <col min="6431" max="6431" width="9.26953125" style="1" bestFit="1" customWidth="1"/>
    <col min="6432" max="6432" width="9" style="1"/>
    <col min="6433" max="6433" width="7.08984375" style="1" customWidth="1"/>
    <col min="6434" max="6656" width="9" style="1"/>
    <col min="6657" max="6657" width="5.6328125" style="1" customWidth="1"/>
    <col min="6658" max="6658" width="3" style="1" customWidth="1"/>
    <col min="6659" max="6659" width="15.36328125" style="1" customWidth="1"/>
    <col min="6660" max="6667" width="8.6328125" style="1" customWidth="1"/>
    <col min="6668" max="6668" width="4.6328125" style="1" customWidth="1"/>
    <col min="6669" max="6669" width="8.6328125" style="1" customWidth="1"/>
    <col min="6670" max="6670" width="4.6328125" style="1" customWidth="1"/>
    <col min="6671" max="6671" width="8.6328125" style="1" customWidth="1"/>
    <col min="6672" max="6672" width="4.6328125" style="1" customWidth="1"/>
    <col min="6673" max="6673" width="8.6328125" style="1" customWidth="1"/>
    <col min="6674" max="6674" width="4.6328125" style="1" customWidth="1"/>
    <col min="6675" max="6675" width="8.6328125" style="1" customWidth="1"/>
    <col min="6676" max="6676" width="4.6328125" style="1" customWidth="1"/>
    <col min="6677" max="6677" width="8.6328125" style="1" customWidth="1"/>
    <col min="6678" max="6678" width="4.6328125" style="1" customWidth="1"/>
    <col min="6679" max="6679" width="8.6328125" style="1" customWidth="1"/>
    <col min="6680" max="6680" width="4.6328125" style="1" customWidth="1"/>
    <col min="6681" max="6681" width="8.6328125" style="1" customWidth="1"/>
    <col min="6682" max="6682" width="4.6328125" style="1" customWidth="1"/>
    <col min="6683" max="6683" width="8.6328125" style="1" customWidth="1"/>
    <col min="6684" max="6684" width="4.6328125" style="1" customWidth="1"/>
    <col min="6685" max="6685" width="8.6328125" style="1" customWidth="1"/>
    <col min="6686" max="6686" width="4.6328125" style="1" customWidth="1"/>
    <col min="6687" max="6687" width="9.26953125" style="1" bestFit="1" customWidth="1"/>
    <col min="6688" max="6688" width="9" style="1"/>
    <col min="6689" max="6689" width="7.08984375" style="1" customWidth="1"/>
    <col min="6690" max="6912" width="9" style="1"/>
    <col min="6913" max="6913" width="5.6328125" style="1" customWidth="1"/>
    <col min="6914" max="6914" width="3" style="1" customWidth="1"/>
    <col min="6915" max="6915" width="15.36328125" style="1" customWidth="1"/>
    <col min="6916" max="6923" width="8.6328125" style="1" customWidth="1"/>
    <col min="6924" max="6924" width="4.6328125" style="1" customWidth="1"/>
    <col min="6925" max="6925" width="8.6328125" style="1" customWidth="1"/>
    <col min="6926" max="6926" width="4.6328125" style="1" customWidth="1"/>
    <col min="6927" max="6927" width="8.6328125" style="1" customWidth="1"/>
    <col min="6928" max="6928" width="4.6328125" style="1" customWidth="1"/>
    <col min="6929" max="6929" width="8.6328125" style="1" customWidth="1"/>
    <col min="6930" max="6930" width="4.6328125" style="1" customWidth="1"/>
    <col min="6931" max="6931" width="8.6328125" style="1" customWidth="1"/>
    <col min="6932" max="6932" width="4.6328125" style="1" customWidth="1"/>
    <col min="6933" max="6933" width="8.6328125" style="1" customWidth="1"/>
    <col min="6934" max="6934" width="4.6328125" style="1" customWidth="1"/>
    <col min="6935" max="6935" width="8.6328125" style="1" customWidth="1"/>
    <col min="6936" max="6936" width="4.6328125" style="1" customWidth="1"/>
    <col min="6937" max="6937" width="8.6328125" style="1" customWidth="1"/>
    <col min="6938" max="6938" width="4.6328125" style="1" customWidth="1"/>
    <col min="6939" max="6939" width="8.6328125" style="1" customWidth="1"/>
    <col min="6940" max="6940" width="4.6328125" style="1" customWidth="1"/>
    <col min="6941" max="6941" width="8.6328125" style="1" customWidth="1"/>
    <col min="6942" max="6942" width="4.6328125" style="1" customWidth="1"/>
    <col min="6943" max="6943" width="9.26953125" style="1" bestFit="1" customWidth="1"/>
    <col min="6944" max="6944" width="9" style="1"/>
    <col min="6945" max="6945" width="7.08984375" style="1" customWidth="1"/>
    <col min="6946" max="7168" width="9" style="1"/>
    <col min="7169" max="7169" width="5.6328125" style="1" customWidth="1"/>
    <col min="7170" max="7170" width="3" style="1" customWidth="1"/>
    <col min="7171" max="7171" width="15.36328125" style="1" customWidth="1"/>
    <col min="7172" max="7179" width="8.6328125" style="1" customWidth="1"/>
    <col min="7180" max="7180" width="4.6328125" style="1" customWidth="1"/>
    <col min="7181" max="7181" width="8.6328125" style="1" customWidth="1"/>
    <col min="7182" max="7182" width="4.6328125" style="1" customWidth="1"/>
    <col min="7183" max="7183" width="8.6328125" style="1" customWidth="1"/>
    <col min="7184" max="7184" width="4.6328125" style="1" customWidth="1"/>
    <col min="7185" max="7185" width="8.6328125" style="1" customWidth="1"/>
    <col min="7186" max="7186" width="4.6328125" style="1" customWidth="1"/>
    <col min="7187" max="7187" width="8.6328125" style="1" customWidth="1"/>
    <col min="7188" max="7188" width="4.6328125" style="1" customWidth="1"/>
    <col min="7189" max="7189" width="8.6328125" style="1" customWidth="1"/>
    <col min="7190" max="7190" width="4.6328125" style="1" customWidth="1"/>
    <col min="7191" max="7191" width="8.6328125" style="1" customWidth="1"/>
    <col min="7192" max="7192" width="4.6328125" style="1" customWidth="1"/>
    <col min="7193" max="7193" width="8.6328125" style="1" customWidth="1"/>
    <col min="7194" max="7194" width="4.6328125" style="1" customWidth="1"/>
    <col min="7195" max="7195" width="8.6328125" style="1" customWidth="1"/>
    <col min="7196" max="7196" width="4.6328125" style="1" customWidth="1"/>
    <col min="7197" max="7197" width="8.6328125" style="1" customWidth="1"/>
    <col min="7198" max="7198" width="4.6328125" style="1" customWidth="1"/>
    <col min="7199" max="7199" width="9.26953125" style="1" bestFit="1" customWidth="1"/>
    <col min="7200" max="7200" width="9" style="1"/>
    <col min="7201" max="7201" width="7.08984375" style="1" customWidth="1"/>
    <col min="7202" max="7424" width="9" style="1"/>
    <col min="7425" max="7425" width="5.6328125" style="1" customWidth="1"/>
    <col min="7426" max="7426" width="3" style="1" customWidth="1"/>
    <col min="7427" max="7427" width="15.36328125" style="1" customWidth="1"/>
    <col min="7428" max="7435" width="8.6328125" style="1" customWidth="1"/>
    <col min="7436" max="7436" width="4.6328125" style="1" customWidth="1"/>
    <col min="7437" max="7437" width="8.6328125" style="1" customWidth="1"/>
    <col min="7438" max="7438" width="4.6328125" style="1" customWidth="1"/>
    <col min="7439" max="7439" width="8.6328125" style="1" customWidth="1"/>
    <col min="7440" max="7440" width="4.6328125" style="1" customWidth="1"/>
    <col min="7441" max="7441" width="8.6328125" style="1" customWidth="1"/>
    <col min="7442" max="7442" width="4.6328125" style="1" customWidth="1"/>
    <col min="7443" max="7443" width="8.6328125" style="1" customWidth="1"/>
    <col min="7444" max="7444" width="4.6328125" style="1" customWidth="1"/>
    <col min="7445" max="7445" width="8.6328125" style="1" customWidth="1"/>
    <col min="7446" max="7446" width="4.6328125" style="1" customWidth="1"/>
    <col min="7447" max="7447" width="8.6328125" style="1" customWidth="1"/>
    <col min="7448" max="7448" width="4.6328125" style="1" customWidth="1"/>
    <col min="7449" max="7449" width="8.6328125" style="1" customWidth="1"/>
    <col min="7450" max="7450" width="4.6328125" style="1" customWidth="1"/>
    <col min="7451" max="7451" width="8.6328125" style="1" customWidth="1"/>
    <col min="7452" max="7452" width="4.6328125" style="1" customWidth="1"/>
    <col min="7453" max="7453" width="8.6328125" style="1" customWidth="1"/>
    <col min="7454" max="7454" width="4.6328125" style="1" customWidth="1"/>
    <col min="7455" max="7455" width="9.26953125" style="1" bestFit="1" customWidth="1"/>
    <col min="7456" max="7456" width="9" style="1"/>
    <col min="7457" max="7457" width="7.08984375" style="1" customWidth="1"/>
    <col min="7458" max="7680" width="9" style="1"/>
    <col min="7681" max="7681" width="5.6328125" style="1" customWidth="1"/>
    <col min="7682" max="7682" width="3" style="1" customWidth="1"/>
    <col min="7683" max="7683" width="15.36328125" style="1" customWidth="1"/>
    <col min="7684" max="7691" width="8.6328125" style="1" customWidth="1"/>
    <col min="7692" max="7692" width="4.6328125" style="1" customWidth="1"/>
    <col min="7693" max="7693" width="8.6328125" style="1" customWidth="1"/>
    <col min="7694" max="7694" width="4.6328125" style="1" customWidth="1"/>
    <col min="7695" max="7695" width="8.6328125" style="1" customWidth="1"/>
    <col min="7696" max="7696" width="4.6328125" style="1" customWidth="1"/>
    <col min="7697" max="7697" width="8.6328125" style="1" customWidth="1"/>
    <col min="7698" max="7698" width="4.6328125" style="1" customWidth="1"/>
    <col min="7699" max="7699" width="8.6328125" style="1" customWidth="1"/>
    <col min="7700" max="7700" width="4.6328125" style="1" customWidth="1"/>
    <col min="7701" max="7701" width="8.6328125" style="1" customWidth="1"/>
    <col min="7702" max="7702" width="4.6328125" style="1" customWidth="1"/>
    <col min="7703" max="7703" width="8.6328125" style="1" customWidth="1"/>
    <col min="7704" max="7704" width="4.6328125" style="1" customWidth="1"/>
    <col min="7705" max="7705" width="8.6328125" style="1" customWidth="1"/>
    <col min="7706" max="7706" width="4.6328125" style="1" customWidth="1"/>
    <col min="7707" max="7707" width="8.6328125" style="1" customWidth="1"/>
    <col min="7708" max="7708" width="4.6328125" style="1" customWidth="1"/>
    <col min="7709" max="7709" width="8.6328125" style="1" customWidth="1"/>
    <col min="7710" max="7710" width="4.6328125" style="1" customWidth="1"/>
    <col min="7711" max="7711" width="9.26953125" style="1" bestFit="1" customWidth="1"/>
    <col min="7712" max="7712" width="9" style="1"/>
    <col min="7713" max="7713" width="7.08984375" style="1" customWidth="1"/>
    <col min="7714" max="7936" width="9" style="1"/>
    <col min="7937" max="7937" width="5.6328125" style="1" customWidth="1"/>
    <col min="7938" max="7938" width="3" style="1" customWidth="1"/>
    <col min="7939" max="7939" width="15.36328125" style="1" customWidth="1"/>
    <col min="7940" max="7947" width="8.6328125" style="1" customWidth="1"/>
    <col min="7948" max="7948" width="4.6328125" style="1" customWidth="1"/>
    <col min="7949" max="7949" width="8.6328125" style="1" customWidth="1"/>
    <col min="7950" max="7950" width="4.6328125" style="1" customWidth="1"/>
    <col min="7951" max="7951" width="8.6328125" style="1" customWidth="1"/>
    <col min="7952" max="7952" width="4.6328125" style="1" customWidth="1"/>
    <col min="7953" max="7953" width="8.6328125" style="1" customWidth="1"/>
    <col min="7954" max="7954" width="4.6328125" style="1" customWidth="1"/>
    <col min="7955" max="7955" width="8.6328125" style="1" customWidth="1"/>
    <col min="7956" max="7956" width="4.6328125" style="1" customWidth="1"/>
    <col min="7957" max="7957" width="8.6328125" style="1" customWidth="1"/>
    <col min="7958" max="7958" width="4.6328125" style="1" customWidth="1"/>
    <col min="7959" max="7959" width="8.6328125" style="1" customWidth="1"/>
    <col min="7960" max="7960" width="4.6328125" style="1" customWidth="1"/>
    <col min="7961" max="7961" width="8.6328125" style="1" customWidth="1"/>
    <col min="7962" max="7962" width="4.6328125" style="1" customWidth="1"/>
    <col min="7963" max="7963" width="8.6328125" style="1" customWidth="1"/>
    <col min="7964" max="7964" width="4.6328125" style="1" customWidth="1"/>
    <col min="7965" max="7965" width="8.6328125" style="1" customWidth="1"/>
    <col min="7966" max="7966" width="4.6328125" style="1" customWidth="1"/>
    <col min="7967" max="7967" width="9.26953125" style="1" bestFit="1" customWidth="1"/>
    <col min="7968" max="7968" width="9" style="1"/>
    <col min="7969" max="7969" width="7.08984375" style="1" customWidth="1"/>
    <col min="7970" max="8192" width="9" style="1"/>
    <col min="8193" max="8193" width="5.6328125" style="1" customWidth="1"/>
    <col min="8194" max="8194" width="3" style="1" customWidth="1"/>
    <col min="8195" max="8195" width="15.36328125" style="1" customWidth="1"/>
    <col min="8196" max="8203" width="8.6328125" style="1" customWidth="1"/>
    <col min="8204" max="8204" width="4.6328125" style="1" customWidth="1"/>
    <col min="8205" max="8205" width="8.6328125" style="1" customWidth="1"/>
    <col min="8206" max="8206" width="4.6328125" style="1" customWidth="1"/>
    <col min="8207" max="8207" width="8.6328125" style="1" customWidth="1"/>
    <col min="8208" max="8208" width="4.6328125" style="1" customWidth="1"/>
    <col min="8209" max="8209" width="8.6328125" style="1" customWidth="1"/>
    <col min="8210" max="8210" width="4.6328125" style="1" customWidth="1"/>
    <col min="8211" max="8211" width="8.6328125" style="1" customWidth="1"/>
    <col min="8212" max="8212" width="4.6328125" style="1" customWidth="1"/>
    <col min="8213" max="8213" width="8.6328125" style="1" customWidth="1"/>
    <col min="8214" max="8214" width="4.6328125" style="1" customWidth="1"/>
    <col min="8215" max="8215" width="8.6328125" style="1" customWidth="1"/>
    <col min="8216" max="8216" width="4.6328125" style="1" customWidth="1"/>
    <col min="8217" max="8217" width="8.6328125" style="1" customWidth="1"/>
    <col min="8218" max="8218" width="4.6328125" style="1" customWidth="1"/>
    <col min="8219" max="8219" width="8.6328125" style="1" customWidth="1"/>
    <col min="8220" max="8220" width="4.6328125" style="1" customWidth="1"/>
    <col min="8221" max="8221" width="8.6328125" style="1" customWidth="1"/>
    <col min="8222" max="8222" width="4.6328125" style="1" customWidth="1"/>
    <col min="8223" max="8223" width="9.26953125" style="1" bestFit="1" customWidth="1"/>
    <col min="8224" max="8224" width="9" style="1"/>
    <col min="8225" max="8225" width="7.08984375" style="1" customWidth="1"/>
    <col min="8226" max="8448" width="9" style="1"/>
    <col min="8449" max="8449" width="5.6328125" style="1" customWidth="1"/>
    <col min="8450" max="8450" width="3" style="1" customWidth="1"/>
    <col min="8451" max="8451" width="15.36328125" style="1" customWidth="1"/>
    <col min="8452" max="8459" width="8.6328125" style="1" customWidth="1"/>
    <col min="8460" max="8460" width="4.6328125" style="1" customWidth="1"/>
    <col min="8461" max="8461" width="8.6328125" style="1" customWidth="1"/>
    <col min="8462" max="8462" width="4.6328125" style="1" customWidth="1"/>
    <col min="8463" max="8463" width="8.6328125" style="1" customWidth="1"/>
    <col min="8464" max="8464" width="4.6328125" style="1" customWidth="1"/>
    <col min="8465" max="8465" width="8.6328125" style="1" customWidth="1"/>
    <col min="8466" max="8466" width="4.6328125" style="1" customWidth="1"/>
    <col min="8467" max="8467" width="8.6328125" style="1" customWidth="1"/>
    <col min="8468" max="8468" width="4.6328125" style="1" customWidth="1"/>
    <col min="8469" max="8469" width="8.6328125" style="1" customWidth="1"/>
    <col min="8470" max="8470" width="4.6328125" style="1" customWidth="1"/>
    <col min="8471" max="8471" width="8.6328125" style="1" customWidth="1"/>
    <col min="8472" max="8472" width="4.6328125" style="1" customWidth="1"/>
    <col min="8473" max="8473" width="8.6328125" style="1" customWidth="1"/>
    <col min="8474" max="8474" width="4.6328125" style="1" customWidth="1"/>
    <col min="8475" max="8475" width="8.6328125" style="1" customWidth="1"/>
    <col min="8476" max="8476" width="4.6328125" style="1" customWidth="1"/>
    <col min="8477" max="8477" width="8.6328125" style="1" customWidth="1"/>
    <col min="8478" max="8478" width="4.6328125" style="1" customWidth="1"/>
    <col min="8479" max="8479" width="9.26953125" style="1" bestFit="1" customWidth="1"/>
    <col min="8480" max="8480" width="9" style="1"/>
    <col min="8481" max="8481" width="7.08984375" style="1" customWidth="1"/>
    <col min="8482" max="8704" width="9" style="1"/>
    <col min="8705" max="8705" width="5.6328125" style="1" customWidth="1"/>
    <col min="8706" max="8706" width="3" style="1" customWidth="1"/>
    <col min="8707" max="8707" width="15.36328125" style="1" customWidth="1"/>
    <col min="8708" max="8715" width="8.6328125" style="1" customWidth="1"/>
    <col min="8716" max="8716" width="4.6328125" style="1" customWidth="1"/>
    <col min="8717" max="8717" width="8.6328125" style="1" customWidth="1"/>
    <col min="8718" max="8718" width="4.6328125" style="1" customWidth="1"/>
    <col min="8719" max="8719" width="8.6328125" style="1" customWidth="1"/>
    <col min="8720" max="8720" width="4.6328125" style="1" customWidth="1"/>
    <col min="8721" max="8721" width="8.6328125" style="1" customWidth="1"/>
    <col min="8722" max="8722" width="4.6328125" style="1" customWidth="1"/>
    <col min="8723" max="8723" width="8.6328125" style="1" customWidth="1"/>
    <col min="8724" max="8724" width="4.6328125" style="1" customWidth="1"/>
    <col min="8725" max="8725" width="8.6328125" style="1" customWidth="1"/>
    <col min="8726" max="8726" width="4.6328125" style="1" customWidth="1"/>
    <col min="8727" max="8727" width="8.6328125" style="1" customWidth="1"/>
    <col min="8728" max="8728" width="4.6328125" style="1" customWidth="1"/>
    <col min="8729" max="8729" width="8.6328125" style="1" customWidth="1"/>
    <col min="8730" max="8730" width="4.6328125" style="1" customWidth="1"/>
    <col min="8731" max="8731" width="8.6328125" style="1" customWidth="1"/>
    <col min="8732" max="8732" width="4.6328125" style="1" customWidth="1"/>
    <col min="8733" max="8733" width="8.6328125" style="1" customWidth="1"/>
    <col min="8734" max="8734" width="4.6328125" style="1" customWidth="1"/>
    <col min="8735" max="8735" width="9.26953125" style="1" bestFit="1" customWidth="1"/>
    <col min="8736" max="8736" width="9" style="1"/>
    <col min="8737" max="8737" width="7.08984375" style="1" customWidth="1"/>
    <col min="8738" max="8960" width="9" style="1"/>
    <col min="8961" max="8961" width="5.6328125" style="1" customWidth="1"/>
    <col min="8962" max="8962" width="3" style="1" customWidth="1"/>
    <col min="8963" max="8963" width="15.36328125" style="1" customWidth="1"/>
    <col min="8964" max="8971" width="8.6328125" style="1" customWidth="1"/>
    <col min="8972" max="8972" width="4.6328125" style="1" customWidth="1"/>
    <col min="8973" max="8973" width="8.6328125" style="1" customWidth="1"/>
    <col min="8974" max="8974" width="4.6328125" style="1" customWidth="1"/>
    <col min="8975" max="8975" width="8.6328125" style="1" customWidth="1"/>
    <col min="8976" max="8976" width="4.6328125" style="1" customWidth="1"/>
    <col min="8977" max="8977" width="8.6328125" style="1" customWidth="1"/>
    <col min="8978" max="8978" width="4.6328125" style="1" customWidth="1"/>
    <col min="8979" max="8979" width="8.6328125" style="1" customWidth="1"/>
    <col min="8980" max="8980" width="4.6328125" style="1" customWidth="1"/>
    <col min="8981" max="8981" width="8.6328125" style="1" customWidth="1"/>
    <col min="8982" max="8982" width="4.6328125" style="1" customWidth="1"/>
    <col min="8983" max="8983" width="8.6328125" style="1" customWidth="1"/>
    <col min="8984" max="8984" width="4.6328125" style="1" customWidth="1"/>
    <col min="8985" max="8985" width="8.6328125" style="1" customWidth="1"/>
    <col min="8986" max="8986" width="4.6328125" style="1" customWidth="1"/>
    <col min="8987" max="8987" width="8.6328125" style="1" customWidth="1"/>
    <col min="8988" max="8988" width="4.6328125" style="1" customWidth="1"/>
    <col min="8989" max="8989" width="8.6328125" style="1" customWidth="1"/>
    <col min="8990" max="8990" width="4.6328125" style="1" customWidth="1"/>
    <col min="8991" max="8991" width="9.26953125" style="1" bestFit="1" customWidth="1"/>
    <col min="8992" max="8992" width="9" style="1"/>
    <col min="8993" max="8993" width="7.08984375" style="1" customWidth="1"/>
    <col min="8994" max="9216" width="9" style="1"/>
    <col min="9217" max="9217" width="5.6328125" style="1" customWidth="1"/>
    <col min="9218" max="9218" width="3" style="1" customWidth="1"/>
    <col min="9219" max="9219" width="15.36328125" style="1" customWidth="1"/>
    <col min="9220" max="9227" width="8.6328125" style="1" customWidth="1"/>
    <col min="9228" max="9228" width="4.6328125" style="1" customWidth="1"/>
    <col min="9229" max="9229" width="8.6328125" style="1" customWidth="1"/>
    <col min="9230" max="9230" width="4.6328125" style="1" customWidth="1"/>
    <col min="9231" max="9231" width="8.6328125" style="1" customWidth="1"/>
    <col min="9232" max="9232" width="4.6328125" style="1" customWidth="1"/>
    <col min="9233" max="9233" width="8.6328125" style="1" customWidth="1"/>
    <col min="9234" max="9234" width="4.6328125" style="1" customWidth="1"/>
    <col min="9235" max="9235" width="8.6328125" style="1" customWidth="1"/>
    <col min="9236" max="9236" width="4.6328125" style="1" customWidth="1"/>
    <col min="9237" max="9237" width="8.6328125" style="1" customWidth="1"/>
    <col min="9238" max="9238" width="4.6328125" style="1" customWidth="1"/>
    <col min="9239" max="9239" width="8.6328125" style="1" customWidth="1"/>
    <col min="9240" max="9240" width="4.6328125" style="1" customWidth="1"/>
    <col min="9241" max="9241" width="8.6328125" style="1" customWidth="1"/>
    <col min="9242" max="9242" width="4.6328125" style="1" customWidth="1"/>
    <col min="9243" max="9243" width="8.6328125" style="1" customWidth="1"/>
    <col min="9244" max="9244" width="4.6328125" style="1" customWidth="1"/>
    <col min="9245" max="9245" width="8.6328125" style="1" customWidth="1"/>
    <col min="9246" max="9246" width="4.6328125" style="1" customWidth="1"/>
    <col min="9247" max="9247" width="9.26953125" style="1" bestFit="1" customWidth="1"/>
    <col min="9248" max="9248" width="9" style="1"/>
    <col min="9249" max="9249" width="7.08984375" style="1" customWidth="1"/>
    <col min="9250" max="9472" width="9" style="1"/>
    <col min="9473" max="9473" width="5.6328125" style="1" customWidth="1"/>
    <col min="9474" max="9474" width="3" style="1" customWidth="1"/>
    <col min="9475" max="9475" width="15.36328125" style="1" customWidth="1"/>
    <col min="9476" max="9483" width="8.6328125" style="1" customWidth="1"/>
    <col min="9484" max="9484" width="4.6328125" style="1" customWidth="1"/>
    <col min="9485" max="9485" width="8.6328125" style="1" customWidth="1"/>
    <col min="9486" max="9486" width="4.6328125" style="1" customWidth="1"/>
    <col min="9487" max="9487" width="8.6328125" style="1" customWidth="1"/>
    <col min="9488" max="9488" width="4.6328125" style="1" customWidth="1"/>
    <col min="9489" max="9489" width="8.6328125" style="1" customWidth="1"/>
    <col min="9490" max="9490" width="4.6328125" style="1" customWidth="1"/>
    <col min="9491" max="9491" width="8.6328125" style="1" customWidth="1"/>
    <col min="9492" max="9492" width="4.6328125" style="1" customWidth="1"/>
    <col min="9493" max="9493" width="8.6328125" style="1" customWidth="1"/>
    <col min="9494" max="9494" width="4.6328125" style="1" customWidth="1"/>
    <col min="9495" max="9495" width="8.6328125" style="1" customWidth="1"/>
    <col min="9496" max="9496" width="4.6328125" style="1" customWidth="1"/>
    <col min="9497" max="9497" width="8.6328125" style="1" customWidth="1"/>
    <col min="9498" max="9498" width="4.6328125" style="1" customWidth="1"/>
    <col min="9499" max="9499" width="8.6328125" style="1" customWidth="1"/>
    <col min="9500" max="9500" width="4.6328125" style="1" customWidth="1"/>
    <col min="9501" max="9501" width="8.6328125" style="1" customWidth="1"/>
    <col min="9502" max="9502" width="4.6328125" style="1" customWidth="1"/>
    <col min="9503" max="9503" width="9.26953125" style="1" bestFit="1" customWidth="1"/>
    <col min="9504" max="9504" width="9" style="1"/>
    <col min="9505" max="9505" width="7.08984375" style="1" customWidth="1"/>
    <col min="9506" max="9728" width="9" style="1"/>
    <col min="9729" max="9729" width="5.6328125" style="1" customWidth="1"/>
    <col min="9730" max="9730" width="3" style="1" customWidth="1"/>
    <col min="9731" max="9731" width="15.36328125" style="1" customWidth="1"/>
    <col min="9732" max="9739" width="8.6328125" style="1" customWidth="1"/>
    <col min="9740" max="9740" width="4.6328125" style="1" customWidth="1"/>
    <col min="9741" max="9741" width="8.6328125" style="1" customWidth="1"/>
    <col min="9742" max="9742" width="4.6328125" style="1" customWidth="1"/>
    <col min="9743" max="9743" width="8.6328125" style="1" customWidth="1"/>
    <col min="9744" max="9744" width="4.6328125" style="1" customWidth="1"/>
    <col min="9745" max="9745" width="8.6328125" style="1" customWidth="1"/>
    <col min="9746" max="9746" width="4.6328125" style="1" customWidth="1"/>
    <col min="9747" max="9747" width="8.6328125" style="1" customWidth="1"/>
    <col min="9748" max="9748" width="4.6328125" style="1" customWidth="1"/>
    <col min="9749" max="9749" width="8.6328125" style="1" customWidth="1"/>
    <col min="9750" max="9750" width="4.6328125" style="1" customWidth="1"/>
    <col min="9751" max="9751" width="8.6328125" style="1" customWidth="1"/>
    <col min="9752" max="9752" width="4.6328125" style="1" customWidth="1"/>
    <col min="9753" max="9753" width="8.6328125" style="1" customWidth="1"/>
    <col min="9754" max="9754" width="4.6328125" style="1" customWidth="1"/>
    <col min="9755" max="9755" width="8.6328125" style="1" customWidth="1"/>
    <col min="9756" max="9756" width="4.6328125" style="1" customWidth="1"/>
    <col min="9757" max="9757" width="8.6328125" style="1" customWidth="1"/>
    <col min="9758" max="9758" width="4.6328125" style="1" customWidth="1"/>
    <col min="9759" max="9759" width="9.26953125" style="1" bestFit="1" customWidth="1"/>
    <col min="9760" max="9760" width="9" style="1"/>
    <col min="9761" max="9761" width="7.08984375" style="1" customWidth="1"/>
    <col min="9762" max="9984" width="9" style="1"/>
    <col min="9985" max="9985" width="5.6328125" style="1" customWidth="1"/>
    <col min="9986" max="9986" width="3" style="1" customWidth="1"/>
    <col min="9987" max="9987" width="15.36328125" style="1" customWidth="1"/>
    <col min="9988" max="9995" width="8.6328125" style="1" customWidth="1"/>
    <col min="9996" max="9996" width="4.6328125" style="1" customWidth="1"/>
    <col min="9997" max="9997" width="8.6328125" style="1" customWidth="1"/>
    <col min="9998" max="9998" width="4.6328125" style="1" customWidth="1"/>
    <col min="9999" max="9999" width="8.6328125" style="1" customWidth="1"/>
    <col min="10000" max="10000" width="4.6328125" style="1" customWidth="1"/>
    <col min="10001" max="10001" width="8.6328125" style="1" customWidth="1"/>
    <col min="10002" max="10002" width="4.6328125" style="1" customWidth="1"/>
    <col min="10003" max="10003" width="8.6328125" style="1" customWidth="1"/>
    <col min="10004" max="10004" width="4.6328125" style="1" customWidth="1"/>
    <col min="10005" max="10005" width="8.6328125" style="1" customWidth="1"/>
    <col min="10006" max="10006" width="4.6328125" style="1" customWidth="1"/>
    <col min="10007" max="10007" width="8.6328125" style="1" customWidth="1"/>
    <col min="10008" max="10008" width="4.6328125" style="1" customWidth="1"/>
    <col min="10009" max="10009" width="8.6328125" style="1" customWidth="1"/>
    <col min="10010" max="10010" width="4.6328125" style="1" customWidth="1"/>
    <col min="10011" max="10011" width="8.6328125" style="1" customWidth="1"/>
    <col min="10012" max="10012" width="4.6328125" style="1" customWidth="1"/>
    <col min="10013" max="10013" width="8.6328125" style="1" customWidth="1"/>
    <col min="10014" max="10014" width="4.6328125" style="1" customWidth="1"/>
    <col min="10015" max="10015" width="9.26953125" style="1" bestFit="1" customWidth="1"/>
    <col min="10016" max="10016" width="9" style="1"/>
    <col min="10017" max="10017" width="7.08984375" style="1" customWidth="1"/>
    <col min="10018" max="10240" width="9" style="1"/>
    <col min="10241" max="10241" width="5.6328125" style="1" customWidth="1"/>
    <col min="10242" max="10242" width="3" style="1" customWidth="1"/>
    <col min="10243" max="10243" width="15.36328125" style="1" customWidth="1"/>
    <col min="10244" max="10251" width="8.6328125" style="1" customWidth="1"/>
    <col min="10252" max="10252" width="4.6328125" style="1" customWidth="1"/>
    <col min="10253" max="10253" width="8.6328125" style="1" customWidth="1"/>
    <col min="10254" max="10254" width="4.6328125" style="1" customWidth="1"/>
    <col min="10255" max="10255" width="8.6328125" style="1" customWidth="1"/>
    <col min="10256" max="10256" width="4.6328125" style="1" customWidth="1"/>
    <col min="10257" max="10257" width="8.6328125" style="1" customWidth="1"/>
    <col min="10258" max="10258" width="4.6328125" style="1" customWidth="1"/>
    <col min="10259" max="10259" width="8.6328125" style="1" customWidth="1"/>
    <col min="10260" max="10260" width="4.6328125" style="1" customWidth="1"/>
    <col min="10261" max="10261" width="8.6328125" style="1" customWidth="1"/>
    <col min="10262" max="10262" width="4.6328125" style="1" customWidth="1"/>
    <col min="10263" max="10263" width="8.6328125" style="1" customWidth="1"/>
    <col min="10264" max="10264" width="4.6328125" style="1" customWidth="1"/>
    <col min="10265" max="10265" width="8.6328125" style="1" customWidth="1"/>
    <col min="10266" max="10266" width="4.6328125" style="1" customWidth="1"/>
    <col min="10267" max="10267" width="8.6328125" style="1" customWidth="1"/>
    <col min="10268" max="10268" width="4.6328125" style="1" customWidth="1"/>
    <col min="10269" max="10269" width="8.6328125" style="1" customWidth="1"/>
    <col min="10270" max="10270" width="4.6328125" style="1" customWidth="1"/>
    <col min="10271" max="10271" width="9.26953125" style="1" bestFit="1" customWidth="1"/>
    <col min="10272" max="10272" width="9" style="1"/>
    <col min="10273" max="10273" width="7.08984375" style="1" customWidth="1"/>
    <col min="10274" max="10496" width="9" style="1"/>
    <col min="10497" max="10497" width="5.6328125" style="1" customWidth="1"/>
    <col min="10498" max="10498" width="3" style="1" customWidth="1"/>
    <col min="10499" max="10499" width="15.36328125" style="1" customWidth="1"/>
    <col min="10500" max="10507" width="8.6328125" style="1" customWidth="1"/>
    <col min="10508" max="10508" width="4.6328125" style="1" customWidth="1"/>
    <col min="10509" max="10509" width="8.6328125" style="1" customWidth="1"/>
    <col min="10510" max="10510" width="4.6328125" style="1" customWidth="1"/>
    <col min="10511" max="10511" width="8.6328125" style="1" customWidth="1"/>
    <col min="10512" max="10512" width="4.6328125" style="1" customWidth="1"/>
    <col min="10513" max="10513" width="8.6328125" style="1" customWidth="1"/>
    <col min="10514" max="10514" width="4.6328125" style="1" customWidth="1"/>
    <col min="10515" max="10515" width="8.6328125" style="1" customWidth="1"/>
    <col min="10516" max="10516" width="4.6328125" style="1" customWidth="1"/>
    <col min="10517" max="10517" width="8.6328125" style="1" customWidth="1"/>
    <col min="10518" max="10518" width="4.6328125" style="1" customWidth="1"/>
    <col min="10519" max="10519" width="8.6328125" style="1" customWidth="1"/>
    <col min="10520" max="10520" width="4.6328125" style="1" customWidth="1"/>
    <col min="10521" max="10521" width="8.6328125" style="1" customWidth="1"/>
    <col min="10522" max="10522" width="4.6328125" style="1" customWidth="1"/>
    <col min="10523" max="10523" width="8.6328125" style="1" customWidth="1"/>
    <col min="10524" max="10524" width="4.6328125" style="1" customWidth="1"/>
    <col min="10525" max="10525" width="8.6328125" style="1" customWidth="1"/>
    <col min="10526" max="10526" width="4.6328125" style="1" customWidth="1"/>
    <col min="10527" max="10527" width="9.26953125" style="1" bestFit="1" customWidth="1"/>
    <col min="10528" max="10528" width="9" style="1"/>
    <col min="10529" max="10529" width="7.08984375" style="1" customWidth="1"/>
    <col min="10530" max="10752" width="9" style="1"/>
    <col min="10753" max="10753" width="5.6328125" style="1" customWidth="1"/>
    <col min="10754" max="10754" width="3" style="1" customWidth="1"/>
    <col min="10755" max="10755" width="15.36328125" style="1" customWidth="1"/>
    <col min="10756" max="10763" width="8.6328125" style="1" customWidth="1"/>
    <col min="10764" max="10764" width="4.6328125" style="1" customWidth="1"/>
    <col min="10765" max="10765" width="8.6328125" style="1" customWidth="1"/>
    <col min="10766" max="10766" width="4.6328125" style="1" customWidth="1"/>
    <col min="10767" max="10767" width="8.6328125" style="1" customWidth="1"/>
    <col min="10768" max="10768" width="4.6328125" style="1" customWidth="1"/>
    <col min="10769" max="10769" width="8.6328125" style="1" customWidth="1"/>
    <col min="10770" max="10770" width="4.6328125" style="1" customWidth="1"/>
    <col min="10771" max="10771" width="8.6328125" style="1" customWidth="1"/>
    <col min="10772" max="10772" width="4.6328125" style="1" customWidth="1"/>
    <col min="10773" max="10773" width="8.6328125" style="1" customWidth="1"/>
    <col min="10774" max="10774" width="4.6328125" style="1" customWidth="1"/>
    <col min="10775" max="10775" width="8.6328125" style="1" customWidth="1"/>
    <col min="10776" max="10776" width="4.6328125" style="1" customWidth="1"/>
    <col min="10777" max="10777" width="8.6328125" style="1" customWidth="1"/>
    <col min="10778" max="10778" width="4.6328125" style="1" customWidth="1"/>
    <col min="10779" max="10779" width="8.6328125" style="1" customWidth="1"/>
    <col min="10780" max="10780" width="4.6328125" style="1" customWidth="1"/>
    <col min="10781" max="10781" width="8.6328125" style="1" customWidth="1"/>
    <col min="10782" max="10782" width="4.6328125" style="1" customWidth="1"/>
    <col min="10783" max="10783" width="9.26953125" style="1" bestFit="1" customWidth="1"/>
    <col min="10784" max="10784" width="9" style="1"/>
    <col min="10785" max="10785" width="7.08984375" style="1" customWidth="1"/>
    <col min="10786" max="11008" width="9" style="1"/>
    <col min="11009" max="11009" width="5.6328125" style="1" customWidth="1"/>
    <col min="11010" max="11010" width="3" style="1" customWidth="1"/>
    <col min="11011" max="11011" width="15.36328125" style="1" customWidth="1"/>
    <col min="11012" max="11019" width="8.6328125" style="1" customWidth="1"/>
    <col min="11020" max="11020" width="4.6328125" style="1" customWidth="1"/>
    <col min="11021" max="11021" width="8.6328125" style="1" customWidth="1"/>
    <col min="11022" max="11022" width="4.6328125" style="1" customWidth="1"/>
    <col min="11023" max="11023" width="8.6328125" style="1" customWidth="1"/>
    <col min="11024" max="11024" width="4.6328125" style="1" customWidth="1"/>
    <col min="11025" max="11025" width="8.6328125" style="1" customWidth="1"/>
    <col min="11026" max="11026" width="4.6328125" style="1" customWidth="1"/>
    <col min="11027" max="11027" width="8.6328125" style="1" customWidth="1"/>
    <col min="11028" max="11028" width="4.6328125" style="1" customWidth="1"/>
    <col min="11029" max="11029" width="8.6328125" style="1" customWidth="1"/>
    <col min="11030" max="11030" width="4.6328125" style="1" customWidth="1"/>
    <col min="11031" max="11031" width="8.6328125" style="1" customWidth="1"/>
    <col min="11032" max="11032" width="4.6328125" style="1" customWidth="1"/>
    <col min="11033" max="11033" width="8.6328125" style="1" customWidth="1"/>
    <col min="11034" max="11034" width="4.6328125" style="1" customWidth="1"/>
    <col min="11035" max="11035" width="8.6328125" style="1" customWidth="1"/>
    <col min="11036" max="11036" width="4.6328125" style="1" customWidth="1"/>
    <col min="11037" max="11037" width="8.6328125" style="1" customWidth="1"/>
    <col min="11038" max="11038" width="4.6328125" style="1" customWidth="1"/>
    <col min="11039" max="11039" width="9.26953125" style="1" bestFit="1" customWidth="1"/>
    <col min="11040" max="11040" width="9" style="1"/>
    <col min="11041" max="11041" width="7.08984375" style="1" customWidth="1"/>
    <col min="11042" max="11264" width="9" style="1"/>
    <col min="11265" max="11265" width="5.6328125" style="1" customWidth="1"/>
    <col min="11266" max="11266" width="3" style="1" customWidth="1"/>
    <col min="11267" max="11267" width="15.36328125" style="1" customWidth="1"/>
    <col min="11268" max="11275" width="8.6328125" style="1" customWidth="1"/>
    <col min="11276" max="11276" width="4.6328125" style="1" customWidth="1"/>
    <col min="11277" max="11277" width="8.6328125" style="1" customWidth="1"/>
    <col min="11278" max="11278" width="4.6328125" style="1" customWidth="1"/>
    <col min="11279" max="11279" width="8.6328125" style="1" customWidth="1"/>
    <col min="11280" max="11280" width="4.6328125" style="1" customWidth="1"/>
    <col min="11281" max="11281" width="8.6328125" style="1" customWidth="1"/>
    <col min="11282" max="11282" width="4.6328125" style="1" customWidth="1"/>
    <col min="11283" max="11283" width="8.6328125" style="1" customWidth="1"/>
    <col min="11284" max="11284" width="4.6328125" style="1" customWidth="1"/>
    <col min="11285" max="11285" width="8.6328125" style="1" customWidth="1"/>
    <col min="11286" max="11286" width="4.6328125" style="1" customWidth="1"/>
    <col min="11287" max="11287" width="8.6328125" style="1" customWidth="1"/>
    <col min="11288" max="11288" width="4.6328125" style="1" customWidth="1"/>
    <col min="11289" max="11289" width="8.6328125" style="1" customWidth="1"/>
    <col min="11290" max="11290" width="4.6328125" style="1" customWidth="1"/>
    <col min="11291" max="11291" width="8.6328125" style="1" customWidth="1"/>
    <col min="11292" max="11292" width="4.6328125" style="1" customWidth="1"/>
    <col min="11293" max="11293" width="8.6328125" style="1" customWidth="1"/>
    <col min="11294" max="11294" width="4.6328125" style="1" customWidth="1"/>
    <col min="11295" max="11295" width="9.26953125" style="1" bestFit="1" customWidth="1"/>
    <col min="11296" max="11296" width="9" style="1"/>
    <col min="11297" max="11297" width="7.08984375" style="1" customWidth="1"/>
    <col min="11298" max="11520" width="9" style="1"/>
    <col min="11521" max="11521" width="5.6328125" style="1" customWidth="1"/>
    <col min="11522" max="11522" width="3" style="1" customWidth="1"/>
    <col min="11523" max="11523" width="15.36328125" style="1" customWidth="1"/>
    <col min="11524" max="11531" width="8.6328125" style="1" customWidth="1"/>
    <col min="11532" max="11532" width="4.6328125" style="1" customWidth="1"/>
    <col min="11533" max="11533" width="8.6328125" style="1" customWidth="1"/>
    <col min="11534" max="11534" width="4.6328125" style="1" customWidth="1"/>
    <col min="11535" max="11535" width="8.6328125" style="1" customWidth="1"/>
    <col min="11536" max="11536" width="4.6328125" style="1" customWidth="1"/>
    <col min="11537" max="11537" width="8.6328125" style="1" customWidth="1"/>
    <col min="11538" max="11538" width="4.6328125" style="1" customWidth="1"/>
    <col min="11539" max="11539" width="8.6328125" style="1" customWidth="1"/>
    <col min="11540" max="11540" width="4.6328125" style="1" customWidth="1"/>
    <col min="11541" max="11541" width="8.6328125" style="1" customWidth="1"/>
    <col min="11542" max="11542" width="4.6328125" style="1" customWidth="1"/>
    <col min="11543" max="11543" width="8.6328125" style="1" customWidth="1"/>
    <col min="11544" max="11544" width="4.6328125" style="1" customWidth="1"/>
    <col min="11545" max="11545" width="8.6328125" style="1" customWidth="1"/>
    <col min="11546" max="11546" width="4.6328125" style="1" customWidth="1"/>
    <col min="11547" max="11547" width="8.6328125" style="1" customWidth="1"/>
    <col min="11548" max="11548" width="4.6328125" style="1" customWidth="1"/>
    <col min="11549" max="11549" width="8.6328125" style="1" customWidth="1"/>
    <col min="11550" max="11550" width="4.6328125" style="1" customWidth="1"/>
    <col min="11551" max="11551" width="9.26953125" style="1" bestFit="1" customWidth="1"/>
    <col min="11552" max="11552" width="9" style="1"/>
    <col min="11553" max="11553" width="7.08984375" style="1" customWidth="1"/>
    <col min="11554" max="11776" width="9" style="1"/>
    <col min="11777" max="11777" width="5.6328125" style="1" customWidth="1"/>
    <col min="11778" max="11778" width="3" style="1" customWidth="1"/>
    <col min="11779" max="11779" width="15.36328125" style="1" customWidth="1"/>
    <col min="11780" max="11787" width="8.6328125" style="1" customWidth="1"/>
    <col min="11788" max="11788" width="4.6328125" style="1" customWidth="1"/>
    <col min="11789" max="11789" width="8.6328125" style="1" customWidth="1"/>
    <col min="11790" max="11790" width="4.6328125" style="1" customWidth="1"/>
    <col min="11791" max="11791" width="8.6328125" style="1" customWidth="1"/>
    <col min="11792" max="11792" width="4.6328125" style="1" customWidth="1"/>
    <col min="11793" max="11793" width="8.6328125" style="1" customWidth="1"/>
    <col min="11794" max="11794" width="4.6328125" style="1" customWidth="1"/>
    <col min="11795" max="11795" width="8.6328125" style="1" customWidth="1"/>
    <col min="11796" max="11796" width="4.6328125" style="1" customWidth="1"/>
    <col min="11797" max="11797" width="8.6328125" style="1" customWidth="1"/>
    <col min="11798" max="11798" width="4.6328125" style="1" customWidth="1"/>
    <col min="11799" max="11799" width="8.6328125" style="1" customWidth="1"/>
    <col min="11800" max="11800" width="4.6328125" style="1" customWidth="1"/>
    <col min="11801" max="11801" width="8.6328125" style="1" customWidth="1"/>
    <col min="11802" max="11802" width="4.6328125" style="1" customWidth="1"/>
    <col min="11803" max="11803" width="8.6328125" style="1" customWidth="1"/>
    <col min="11804" max="11804" width="4.6328125" style="1" customWidth="1"/>
    <col min="11805" max="11805" width="8.6328125" style="1" customWidth="1"/>
    <col min="11806" max="11806" width="4.6328125" style="1" customWidth="1"/>
    <col min="11807" max="11807" width="9.26953125" style="1" bestFit="1" customWidth="1"/>
    <col min="11808" max="11808" width="9" style="1"/>
    <col min="11809" max="11809" width="7.08984375" style="1" customWidth="1"/>
    <col min="11810" max="12032" width="9" style="1"/>
    <col min="12033" max="12033" width="5.6328125" style="1" customWidth="1"/>
    <col min="12034" max="12034" width="3" style="1" customWidth="1"/>
    <col min="12035" max="12035" width="15.36328125" style="1" customWidth="1"/>
    <col min="12036" max="12043" width="8.6328125" style="1" customWidth="1"/>
    <col min="12044" max="12044" width="4.6328125" style="1" customWidth="1"/>
    <col min="12045" max="12045" width="8.6328125" style="1" customWidth="1"/>
    <col min="12046" max="12046" width="4.6328125" style="1" customWidth="1"/>
    <col min="12047" max="12047" width="8.6328125" style="1" customWidth="1"/>
    <col min="12048" max="12048" width="4.6328125" style="1" customWidth="1"/>
    <col min="12049" max="12049" width="8.6328125" style="1" customWidth="1"/>
    <col min="12050" max="12050" width="4.6328125" style="1" customWidth="1"/>
    <col min="12051" max="12051" width="8.6328125" style="1" customWidth="1"/>
    <col min="12052" max="12052" width="4.6328125" style="1" customWidth="1"/>
    <col min="12053" max="12053" width="8.6328125" style="1" customWidth="1"/>
    <col min="12054" max="12054" width="4.6328125" style="1" customWidth="1"/>
    <col min="12055" max="12055" width="8.6328125" style="1" customWidth="1"/>
    <col min="12056" max="12056" width="4.6328125" style="1" customWidth="1"/>
    <col min="12057" max="12057" width="8.6328125" style="1" customWidth="1"/>
    <col min="12058" max="12058" width="4.6328125" style="1" customWidth="1"/>
    <col min="12059" max="12059" width="8.6328125" style="1" customWidth="1"/>
    <col min="12060" max="12060" width="4.6328125" style="1" customWidth="1"/>
    <col min="12061" max="12061" width="8.6328125" style="1" customWidth="1"/>
    <col min="12062" max="12062" width="4.6328125" style="1" customWidth="1"/>
    <col min="12063" max="12063" width="9.26953125" style="1" bestFit="1" customWidth="1"/>
    <col min="12064" max="12064" width="9" style="1"/>
    <col min="12065" max="12065" width="7.08984375" style="1" customWidth="1"/>
    <col min="12066" max="12288" width="9" style="1"/>
    <col min="12289" max="12289" width="5.6328125" style="1" customWidth="1"/>
    <col min="12290" max="12290" width="3" style="1" customWidth="1"/>
    <col min="12291" max="12291" width="15.36328125" style="1" customWidth="1"/>
    <col min="12292" max="12299" width="8.6328125" style="1" customWidth="1"/>
    <col min="12300" max="12300" width="4.6328125" style="1" customWidth="1"/>
    <col min="12301" max="12301" width="8.6328125" style="1" customWidth="1"/>
    <col min="12302" max="12302" width="4.6328125" style="1" customWidth="1"/>
    <col min="12303" max="12303" width="8.6328125" style="1" customWidth="1"/>
    <col min="12304" max="12304" width="4.6328125" style="1" customWidth="1"/>
    <col min="12305" max="12305" width="8.6328125" style="1" customWidth="1"/>
    <col min="12306" max="12306" width="4.6328125" style="1" customWidth="1"/>
    <col min="12307" max="12307" width="8.6328125" style="1" customWidth="1"/>
    <col min="12308" max="12308" width="4.6328125" style="1" customWidth="1"/>
    <col min="12309" max="12309" width="8.6328125" style="1" customWidth="1"/>
    <col min="12310" max="12310" width="4.6328125" style="1" customWidth="1"/>
    <col min="12311" max="12311" width="8.6328125" style="1" customWidth="1"/>
    <col min="12312" max="12312" width="4.6328125" style="1" customWidth="1"/>
    <col min="12313" max="12313" width="8.6328125" style="1" customWidth="1"/>
    <col min="12314" max="12314" width="4.6328125" style="1" customWidth="1"/>
    <col min="12315" max="12315" width="8.6328125" style="1" customWidth="1"/>
    <col min="12316" max="12316" width="4.6328125" style="1" customWidth="1"/>
    <col min="12317" max="12317" width="8.6328125" style="1" customWidth="1"/>
    <col min="12318" max="12318" width="4.6328125" style="1" customWidth="1"/>
    <col min="12319" max="12319" width="9.26953125" style="1" bestFit="1" customWidth="1"/>
    <col min="12320" max="12320" width="9" style="1"/>
    <col min="12321" max="12321" width="7.08984375" style="1" customWidth="1"/>
    <col min="12322" max="12544" width="9" style="1"/>
    <col min="12545" max="12545" width="5.6328125" style="1" customWidth="1"/>
    <col min="12546" max="12546" width="3" style="1" customWidth="1"/>
    <col min="12547" max="12547" width="15.36328125" style="1" customWidth="1"/>
    <col min="12548" max="12555" width="8.6328125" style="1" customWidth="1"/>
    <col min="12556" max="12556" width="4.6328125" style="1" customWidth="1"/>
    <col min="12557" max="12557" width="8.6328125" style="1" customWidth="1"/>
    <col min="12558" max="12558" width="4.6328125" style="1" customWidth="1"/>
    <col min="12559" max="12559" width="8.6328125" style="1" customWidth="1"/>
    <col min="12560" max="12560" width="4.6328125" style="1" customWidth="1"/>
    <col min="12561" max="12561" width="8.6328125" style="1" customWidth="1"/>
    <col min="12562" max="12562" width="4.6328125" style="1" customWidth="1"/>
    <col min="12563" max="12563" width="8.6328125" style="1" customWidth="1"/>
    <col min="12564" max="12564" width="4.6328125" style="1" customWidth="1"/>
    <col min="12565" max="12565" width="8.6328125" style="1" customWidth="1"/>
    <col min="12566" max="12566" width="4.6328125" style="1" customWidth="1"/>
    <col min="12567" max="12567" width="8.6328125" style="1" customWidth="1"/>
    <col min="12568" max="12568" width="4.6328125" style="1" customWidth="1"/>
    <col min="12569" max="12569" width="8.6328125" style="1" customWidth="1"/>
    <col min="12570" max="12570" width="4.6328125" style="1" customWidth="1"/>
    <col min="12571" max="12571" width="8.6328125" style="1" customWidth="1"/>
    <col min="12572" max="12572" width="4.6328125" style="1" customWidth="1"/>
    <col min="12573" max="12573" width="8.6328125" style="1" customWidth="1"/>
    <col min="12574" max="12574" width="4.6328125" style="1" customWidth="1"/>
    <col min="12575" max="12575" width="9.26953125" style="1" bestFit="1" customWidth="1"/>
    <col min="12576" max="12576" width="9" style="1"/>
    <col min="12577" max="12577" width="7.08984375" style="1" customWidth="1"/>
    <col min="12578" max="12800" width="9" style="1"/>
    <col min="12801" max="12801" width="5.6328125" style="1" customWidth="1"/>
    <col min="12802" max="12802" width="3" style="1" customWidth="1"/>
    <col min="12803" max="12803" width="15.36328125" style="1" customWidth="1"/>
    <col min="12804" max="12811" width="8.6328125" style="1" customWidth="1"/>
    <col min="12812" max="12812" width="4.6328125" style="1" customWidth="1"/>
    <col min="12813" max="12813" width="8.6328125" style="1" customWidth="1"/>
    <col min="12814" max="12814" width="4.6328125" style="1" customWidth="1"/>
    <col min="12815" max="12815" width="8.6328125" style="1" customWidth="1"/>
    <col min="12816" max="12816" width="4.6328125" style="1" customWidth="1"/>
    <col min="12817" max="12817" width="8.6328125" style="1" customWidth="1"/>
    <col min="12818" max="12818" width="4.6328125" style="1" customWidth="1"/>
    <col min="12819" max="12819" width="8.6328125" style="1" customWidth="1"/>
    <col min="12820" max="12820" width="4.6328125" style="1" customWidth="1"/>
    <col min="12821" max="12821" width="8.6328125" style="1" customWidth="1"/>
    <col min="12822" max="12822" width="4.6328125" style="1" customWidth="1"/>
    <col min="12823" max="12823" width="8.6328125" style="1" customWidth="1"/>
    <col min="12824" max="12824" width="4.6328125" style="1" customWidth="1"/>
    <col min="12825" max="12825" width="8.6328125" style="1" customWidth="1"/>
    <col min="12826" max="12826" width="4.6328125" style="1" customWidth="1"/>
    <col min="12827" max="12827" width="8.6328125" style="1" customWidth="1"/>
    <col min="12828" max="12828" width="4.6328125" style="1" customWidth="1"/>
    <col min="12829" max="12829" width="8.6328125" style="1" customWidth="1"/>
    <col min="12830" max="12830" width="4.6328125" style="1" customWidth="1"/>
    <col min="12831" max="12831" width="9.26953125" style="1" bestFit="1" customWidth="1"/>
    <col min="12832" max="12832" width="9" style="1"/>
    <col min="12833" max="12833" width="7.08984375" style="1" customWidth="1"/>
    <col min="12834" max="13056" width="9" style="1"/>
    <col min="13057" max="13057" width="5.6328125" style="1" customWidth="1"/>
    <col min="13058" max="13058" width="3" style="1" customWidth="1"/>
    <col min="13059" max="13059" width="15.36328125" style="1" customWidth="1"/>
    <col min="13060" max="13067" width="8.6328125" style="1" customWidth="1"/>
    <col min="13068" max="13068" width="4.6328125" style="1" customWidth="1"/>
    <col min="13069" max="13069" width="8.6328125" style="1" customWidth="1"/>
    <col min="13070" max="13070" width="4.6328125" style="1" customWidth="1"/>
    <col min="13071" max="13071" width="8.6328125" style="1" customWidth="1"/>
    <col min="13072" max="13072" width="4.6328125" style="1" customWidth="1"/>
    <col min="13073" max="13073" width="8.6328125" style="1" customWidth="1"/>
    <col min="13074" max="13074" width="4.6328125" style="1" customWidth="1"/>
    <col min="13075" max="13075" width="8.6328125" style="1" customWidth="1"/>
    <col min="13076" max="13076" width="4.6328125" style="1" customWidth="1"/>
    <col min="13077" max="13077" width="8.6328125" style="1" customWidth="1"/>
    <col min="13078" max="13078" width="4.6328125" style="1" customWidth="1"/>
    <col min="13079" max="13079" width="8.6328125" style="1" customWidth="1"/>
    <col min="13080" max="13080" width="4.6328125" style="1" customWidth="1"/>
    <col min="13081" max="13081" width="8.6328125" style="1" customWidth="1"/>
    <col min="13082" max="13082" width="4.6328125" style="1" customWidth="1"/>
    <col min="13083" max="13083" width="8.6328125" style="1" customWidth="1"/>
    <col min="13084" max="13084" width="4.6328125" style="1" customWidth="1"/>
    <col min="13085" max="13085" width="8.6328125" style="1" customWidth="1"/>
    <col min="13086" max="13086" width="4.6328125" style="1" customWidth="1"/>
    <col min="13087" max="13087" width="9.26953125" style="1" bestFit="1" customWidth="1"/>
    <col min="13088" max="13088" width="9" style="1"/>
    <col min="13089" max="13089" width="7.08984375" style="1" customWidth="1"/>
    <col min="13090" max="13312" width="9" style="1"/>
    <col min="13313" max="13313" width="5.6328125" style="1" customWidth="1"/>
    <col min="13314" max="13314" width="3" style="1" customWidth="1"/>
    <col min="13315" max="13315" width="15.36328125" style="1" customWidth="1"/>
    <col min="13316" max="13323" width="8.6328125" style="1" customWidth="1"/>
    <col min="13324" max="13324" width="4.6328125" style="1" customWidth="1"/>
    <col min="13325" max="13325" width="8.6328125" style="1" customWidth="1"/>
    <col min="13326" max="13326" width="4.6328125" style="1" customWidth="1"/>
    <col min="13327" max="13327" width="8.6328125" style="1" customWidth="1"/>
    <col min="13328" max="13328" width="4.6328125" style="1" customWidth="1"/>
    <col min="13329" max="13329" width="8.6328125" style="1" customWidth="1"/>
    <col min="13330" max="13330" width="4.6328125" style="1" customWidth="1"/>
    <col min="13331" max="13331" width="8.6328125" style="1" customWidth="1"/>
    <col min="13332" max="13332" width="4.6328125" style="1" customWidth="1"/>
    <col min="13333" max="13333" width="8.6328125" style="1" customWidth="1"/>
    <col min="13334" max="13334" width="4.6328125" style="1" customWidth="1"/>
    <col min="13335" max="13335" width="8.6328125" style="1" customWidth="1"/>
    <col min="13336" max="13336" width="4.6328125" style="1" customWidth="1"/>
    <col min="13337" max="13337" width="8.6328125" style="1" customWidth="1"/>
    <col min="13338" max="13338" width="4.6328125" style="1" customWidth="1"/>
    <col min="13339" max="13339" width="8.6328125" style="1" customWidth="1"/>
    <col min="13340" max="13340" width="4.6328125" style="1" customWidth="1"/>
    <col min="13341" max="13341" width="8.6328125" style="1" customWidth="1"/>
    <col min="13342" max="13342" width="4.6328125" style="1" customWidth="1"/>
    <col min="13343" max="13343" width="9.26953125" style="1" bestFit="1" customWidth="1"/>
    <col min="13344" max="13344" width="9" style="1"/>
    <col min="13345" max="13345" width="7.08984375" style="1" customWidth="1"/>
    <col min="13346" max="13568" width="9" style="1"/>
    <col min="13569" max="13569" width="5.6328125" style="1" customWidth="1"/>
    <col min="13570" max="13570" width="3" style="1" customWidth="1"/>
    <col min="13571" max="13571" width="15.36328125" style="1" customWidth="1"/>
    <col min="13572" max="13579" width="8.6328125" style="1" customWidth="1"/>
    <col min="13580" max="13580" width="4.6328125" style="1" customWidth="1"/>
    <col min="13581" max="13581" width="8.6328125" style="1" customWidth="1"/>
    <col min="13582" max="13582" width="4.6328125" style="1" customWidth="1"/>
    <col min="13583" max="13583" width="8.6328125" style="1" customWidth="1"/>
    <col min="13584" max="13584" width="4.6328125" style="1" customWidth="1"/>
    <col min="13585" max="13585" width="8.6328125" style="1" customWidth="1"/>
    <col min="13586" max="13586" width="4.6328125" style="1" customWidth="1"/>
    <col min="13587" max="13587" width="8.6328125" style="1" customWidth="1"/>
    <col min="13588" max="13588" width="4.6328125" style="1" customWidth="1"/>
    <col min="13589" max="13589" width="8.6328125" style="1" customWidth="1"/>
    <col min="13590" max="13590" width="4.6328125" style="1" customWidth="1"/>
    <col min="13591" max="13591" width="8.6328125" style="1" customWidth="1"/>
    <col min="13592" max="13592" width="4.6328125" style="1" customWidth="1"/>
    <col min="13593" max="13593" width="8.6328125" style="1" customWidth="1"/>
    <col min="13594" max="13594" width="4.6328125" style="1" customWidth="1"/>
    <col min="13595" max="13595" width="8.6328125" style="1" customWidth="1"/>
    <col min="13596" max="13596" width="4.6328125" style="1" customWidth="1"/>
    <col min="13597" max="13597" width="8.6328125" style="1" customWidth="1"/>
    <col min="13598" max="13598" width="4.6328125" style="1" customWidth="1"/>
    <col min="13599" max="13599" width="9.26953125" style="1" bestFit="1" customWidth="1"/>
    <col min="13600" max="13600" width="9" style="1"/>
    <col min="13601" max="13601" width="7.08984375" style="1" customWidth="1"/>
    <col min="13602" max="13824" width="9" style="1"/>
    <col min="13825" max="13825" width="5.6328125" style="1" customWidth="1"/>
    <col min="13826" max="13826" width="3" style="1" customWidth="1"/>
    <col min="13827" max="13827" width="15.36328125" style="1" customWidth="1"/>
    <col min="13828" max="13835" width="8.6328125" style="1" customWidth="1"/>
    <col min="13836" max="13836" width="4.6328125" style="1" customWidth="1"/>
    <col min="13837" max="13837" width="8.6328125" style="1" customWidth="1"/>
    <col min="13838" max="13838" width="4.6328125" style="1" customWidth="1"/>
    <col min="13839" max="13839" width="8.6328125" style="1" customWidth="1"/>
    <col min="13840" max="13840" width="4.6328125" style="1" customWidth="1"/>
    <col min="13841" max="13841" width="8.6328125" style="1" customWidth="1"/>
    <col min="13842" max="13842" width="4.6328125" style="1" customWidth="1"/>
    <col min="13843" max="13843" width="8.6328125" style="1" customWidth="1"/>
    <col min="13844" max="13844" width="4.6328125" style="1" customWidth="1"/>
    <col min="13845" max="13845" width="8.6328125" style="1" customWidth="1"/>
    <col min="13846" max="13846" width="4.6328125" style="1" customWidth="1"/>
    <col min="13847" max="13847" width="8.6328125" style="1" customWidth="1"/>
    <col min="13848" max="13848" width="4.6328125" style="1" customWidth="1"/>
    <col min="13849" max="13849" width="8.6328125" style="1" customWidth="1"/>
    <col min="13850" max="13850" width="4.6328125" style="1" customWidth="1"/>
    <col min="13851" max="13851" width="8.6328125" style="1" customWidth="1"/>
    <col min="13852" max="13852" width="4.6328125" style="1" customWidth="1"/>
    <col min="13853" max="13853" width="8.6328125" style="1" customWidth="1"/>
    <col min="13854" max="13854" width="4.6328125" style="1" customWidth="1"/>
    <col min="13855" max="13855" width="9.26953125" style="1" bestFit="1" customWidth="1"/>
    <col min="13856" max="13856" width="9" style="1"/>
    <col min="13857" max="13857" width="7.08984375" style="1" customWidth="1"/>
    <col min="13858" max="14080" width="9" style="1"/>
    <col min="14081" max="14081" width="5.6328125" style="1" customWidth="1"/>
    <col min="14082" max="14082" width="3" style="1" customWidth="1"/>
    <col min="14083" max="14083" width="15.36328125" style="1" customWidth="1"/>
    <col min="14084" max="14091" width="8.6328125" style="1" customWidth="1"/>
    <col min="14092" max="14092" width="4.6328125" style="1" customWidth="1"/>
    <col min="14093" max="14093" width="8.6328125" style="1" customWidth="1"/>
    <col min="14094" max="14094" width="4.6328125" style="1" customWidth="1"/>
    <col min="14095" max="14095" width="8.6328125" style="1" customWidth="1"/>
    <col min="14096" max="14096" width="4.6328125" style="1" customWidth="1"/>
    <col min="14097" max="14097" width="8.6328125" style="1" customWidth="1"/>
    <col min="14098" max="14098" width="4.6328125" style="1" customWidth="1"/>
    <col min="14099" max="14099" width="8.6328125" style="1" customWidth="1"/>
    <col min="14100" max="14100" width="4.6328125" style="1" customWidth="1"/>
    <col min="14101" max="14101" width="8.6328125" style="1" customWidth="1"/>
    <col min="14102" max="14102" width="4.6328125" style="1" customWidth="1"/>
    <col min="14103" max="14103" width="8.6328125" style="1" customWidth="1"/>
    <col min="14104" max="14104" width="4.6328125" style="1" customWidth="1"/>
    <col min="14105" max="14105" width="8.6328125" style="1" customWidth="1"/>
    <col min="14106" max="14106" width="4.6328125" style="1" customWidth="1"/>
    <col min="14107" max="14107" width="8.6328125" style="1" customWidth="1"/>
    <col min="14108" max="14108" width="4.6328125" style="1" customWidth="1"/>
    <col min="14109" max="14109" width="8.6328125" style="1" customWidth="1"/>
    <col min="14110" max="14110" width="4.6328125" style="1" customWidth="1"/>
    <col min="14111" max="14111" width="9.26953125" style="1" bestFit="1" customWidth="1"/>
    <col min="14112" max="14112" width="9" style="1"/>
    <col min="14113" max="14113" width="7.08984375" style="1" customWidth="1"/>
    <col min="14114" max="14336" width="9" style="1"/>
    <col min="14337" max="14337" width="5.6328125" style="1" customWidth="1"/>
    <col min="14338" max="14338" width="3" style="1" customWidth="1"/>
    <col min="14339" max="14339" width="15.36328125" style="1" customWidth="1"/>
    <col min="14340" max="14347" width="8.6328125" style="1" customWidth="1"/>
    <col min="14348" max="14348" width="4.6328125" style="1" customWidth="1"/>
    <col min="14349" max="14349" width="8.6328125" style="1" customWidth="1"/>
    <col min="14350" max="14350" width="4.6328125" style="1" customWidth="1"/>
    <col min="14351" max="14351" width="8.6328125" style="1" customWidth="1"/>
    <col min="14352" max="14352" width="4.6328125" style="1" customWidth="1"/>
    <col min="14353" max="14353" width="8.6328125" style="1" customWidth="1"/>
    <col min="14354" max="14354" width="4.6328125" style="1" customWidth="1"/>
    <col min="14355" max="14355" width="8.6328125" style="1" customWidth="1"/>
    <col min="14356" max="14356" width="4.6328125" style="1" customWidth="1"/>
    <col min="14357" max="14357" width="8.6328125" style="1" customWidth="1"/>
    <col min="14358" max="14358" width="4.6328125" style="1" customWidth="1"/>
    <col min="14359" max="14359" width="8.6328125" style="1" customWidth="1"/>
    <col min="14360" max="14360" width="4.6328125" style="1" customWidth="1"/>
    <col min="14361" max="14361" width="8.6328125" style="1" customWidth="1"/>
    <col min="14362" max="14362" width="4.6328125" style="1" customWidth="1"/>
    <col min="14363" max="14363" width="8.6328125" style="1" customWidth="1"/>
    <col min="14364" max="14364" width="4.6328125" style="1" customWidth="1"/>
    <col min="14365" max="14365" width="8.6328125" style="1" customWidth="1"/>
    <col min="14366" max="14366" width="4.6328125" style="1" customWidth="1"/>
    <col min="14367" max="14367" width="9.26953125" style="1" bestFit="1" customWidth="1"/>
    <col min="14368" max="14368" width="9" style="1"/>
    <col min="14369" max="14369" width="7.08984375" style="1" customWidth="1"/>
    <col min="14370" max="14592" width="9" style="1"/>
    <col min="14593" max="14593" width="5.6328125" style="1" customWidth="1"/>
    <col min="14594" max="14594" width="3" style="1" customWidth="1"/>
    <col min="14595" max="14595" width="15.36328125" style="1" customWidth="1"/>
    <col min="14596" max="14603" width="8.6328125" style="1" customWidth="1"/>
    <col min="14604" max="14604" width="4.6328125" style="1" customWidth="1"/>
    <col min="14605" max="14605" width="8.6328125" style="1" customWidth="1"/>
    <col min="14606" max="14606" width="4.6328125" style="1" customWidth="1"/>
    <col min="14607" max="14607" width="8.6328125" style="1" customWidth="1"/>
    <col min="14608" max="14608" width="4.6328125" style="1" customWidth="1"/>
    <col min="14609" max="14609" width="8.6328125" style="1" customWidth="1"/>
    <col min="14610" max="14610" width="4.6328125" style="1" customWidth="1"/>
    <col min="14611" max="14611" width="8.6328125" style="1" customWidth="1"/>
    <col min="14612" max="14612" width="4.6328125" style="1" customWidth="1"/>
    <col min="14613" max="14613" width="8.6328125" style="1" customWidth="1"/>
    <col min="14614" max="14614" width="4.6328125" style="1" customWidth="1"/>
    <col min="14615" max="14615" width="8.6328125" style="1" customWidth="1"/>
    <col min="14616" max="14616" width="4.6328125" style="1" customWidth="1"/>
    <col min="14617" max="14617" width="8.6328125" style="1" customWidth="1"/>
    <col min="14618" max="14618" width="4.6328125" style="1" customWidth="1"/>
    <col min="14619" max="14619" width="8.6328125" style="1" customWidth="1"/>
    <col min="14620" max="14620" width="4.6328125" style="1" customWidth="1"/>
    <col min="14621" max="14621" width="8.6328125" style="1" customWidth="1"/>
    <col min="14622" max="14622" width="4.6328125" style="1" customWidth="1"/>
    <col min="14623" max="14623" width="9.26953125" style="1" bestFit="1" customWidth="1"/>
    <col min="14624" max="14624" width="9" style="1"/>
    <col min="14625" max="14625" width="7.08984375" style="1" customWidth="1"/>
    <col min="14626" max="14848" width="9" style="1"/>
    <col min="14849" max="14849" width="5.6328125" style="1" customWidth="1"/>
    <col min="14850" max="14850" width="3" style="1" customWidth="1"/>
    <col min="14851" max="14851" width="15.36328125" style="1" customWidth="1"/>
    <col min="14852" max="14859" width="8.6328125" style="1" customWidth="1"/>
    <col min="14860" max="14860" width="4.6328125" style="1" customWidth="1"/>
    <col min="14861" max="14861" width="8.6328125" style="1" customWidth="1"/>
    <col min="14862" max="14862" width="4.6328125" style="1" customWidth="1"/>
    <col min="14863" max="14863" width="8.6328125" style="1" customWidth="1"/>
    <col min="14864" max="14864" width="4.6328125" style="1" customWidth="1"/>
    <col min="14865" max="14865" width="8.6328125" style="1" customWidth="1"/>
    <col min="14866" max="14866" width="4.6328125" style="1" customWidth="1"/>
    <col min="14867" max="14867" width="8.6328125" style="1" customWidth="1"/>
    <col min="14868" max="14868" width="4.6328125" style="1" customWidth="1"/>
    <col min="14869" max="14869" width="8.6328125" style="1" customWidth="1"/>
    <col min="14870" max="14870" width="4.6328125" style="1" customWidth="1"/>
    <col min="14871" max="14871" width="8.6328125" style="1" customWidth="1"/>
    <col min="14872" max="14872" width="4.6328125" style="1" customWidth="1"/>
    <col min="14873" max="14873" width="8.6328125" style="1" customWidth="1"/>
    <col min="14874" max="14874" width="4.6328125" style="1" customWidth="1"/>
    <col min="14875" max="14875" width="8.6328125" style="1" customWidth="1"/>
    <col min="14876" max="14876" width="4.6328125" style="1" customWidth="1"/>
    <col min="14877" max="14877" width="8.6328125" style="1" customWidth="1"/>
    <col min="14878" max="14878" width="4.6328125" style="1" customWidth="1"/>
    <col min="14879" max="14879" width="9.26953125" style="1" bestFit="1" customWidth="1"/>
    <col min="14880" max="14880" width="9" style="1"/>
    <col min="14881" max="14881" width="7.08984375" style="1" customWidth="1"/>
    <col min="14882" max="15104" width="9" style="1"/>
    <col min="15105" max="15105" width="5.6328125" style="1" customWidth="1"/>
    <col min="15106" max="15106" width="3" style="1" customWidth="1"/>
    <col min="15107" max="15107" width="15.36328125" style="1" customWidth="1"/>
    <col min="15108" max="15115" width="8.6328125" style="1" customWidth="1"/>
    <col min="15116" max="15116" width="4.6328125" style="1" customWidth="1"/>
    <col min="15117" max="15117" width="8.6328125" style="1" customWidth="1"/>
    <col min="15118" max="15118" width="4.6328125" style="1" customWidth="1"/>
    <col min="15119" max="15119" width="8.6328125" style="1" customWidth="1"/>
    <col min="15120" max="15120" width="4.6328125" style="1" customWidth="1"/>
    <col min="15121" max="15121" width="8.6328125" style="1" customWidth="1"/>
    <col min="15122" max="15122" width="4.6328125" style="1" customWidth="1"/>
    <col min="15123" max="15123" width="8.6328125" style="1" customWidth="1"/>
    <col min="15124" max="15124" width="4.6328125" style="1" customWidth="1"/>
    <col min="15125" max="15125" width="8.6328125" style="1" customWidth="1"/>
    <col min="15126" max="15126" width="4.6328125" style="1" customWidth="1"/>
    <col min="15127" max="15127" width="8.6328125" style="1" customWidth="1"/>
    <col min="15128" max="15128" width="4.6328125" style="1" customWidth="1"/>
    <col min="15129" max="15129" width="8.6328125" style="1" customWidth="1"/>
    <col min="15130" max="15130" width="4.6328125" style="1" customWidth="1"/>
    <col min="15131" max="15131" width="8.6328125" style="1" customWidth="1"/>
    <col min="15132" max="15132" width="4.6328125" style="1" customWidth="1"/>
    <col min="15133" max="15133" width="8.6328125" style="1" customWidth="1"/>
    <col min="15134" max="15134" width="4.6328125" style="1" customWidth="1"/>
    <col min="15135" max="15135" width="9.26953125" style="1" bestFit="1" customWidth="1"/>
    <col min="15136" max="15136" width="9" style="1"/>
    <col min="15137" max="15137" width="7.08984375" style="1" customWidth="1"/>
    <col min="15138" max="15360" width="9" style="1"/>
    <col min="15361" max="15361" width="5.6328125" style="1" customWidth="1"/>
    <col min="15362" max="15362" width="3" style="1" customWidth="1"/>
    <col min="15363" max="15363" width="15.36328125" style="1" customWidth="1"/>
    <col min="15364" max="15371" width="8.6328125" style="1" customWidth="1"/>
    <col min="15372" max="15372" width="4.6328125" style="1" customWidth="1"/>
    <col min="15373" max="15373" width="8.6328125" style="1" customWidth="1"/>
    <col min="15374" max="15374" width="4.6328125" style="1" customWidth="1"/>
    <col min="15375" max="15375" width="8.6328125" style="1" customWidth="1"/>
    <col min="15376" max="15376" width="4.6328125" style="1" customWidth="1"/>
    <col min="15377" max="15377" width="8.6328125" style="1" customWidth="1"/>
    <col min="15378" max="15378" width="4.6328125" style="1" customWidth="1"/>
    <col min="15379" max="15379" width="8.6328125" style="1" customWidth="1"/>
    <col min="15380" max="15380" width="4.6328125" style="1" customWidth="1"/>
    <col min="15381" max="15381" width="8.6328125" style="1" customWidth="1"/>
    <col min="15382" max="15382" width="4.6328125" style="1" customWidth="1"/>
    <col min="15383" max="15383" width="8.6328125" style="1" customWidth="1"/>
    <col min="15384" max="15384" width="4.6328125" style="1" customWidth="1"/>
    <col min="15385" max="15385" width="8.6328125" style="1" customWidth="1"/>
    <col min="15386" max="15386" width="4.6328125" style="1" customWidth="1"/>
    <col min="15387" max="15387" width="8.6328125" style="1" customWidth="1"/>
    <col min="15388" max="15388" width="4.6328125" style="1" customWidth="1"/>
    <col min="15389" max="15389" width="8.6328125" style="1" customWidth="1"/>
    <col min="15390" max="15390" width="4.6328125" style="1" customWidth="1"/>
    <col min="15391" max="15391" width="9.26953125" style="1" bestFit="1" customWidth="1"/>
    <col min="15392" max="15392" width="9" style="1"/>
    <col min="15393" max="15393" width="7.08984375" style="1" customWidth="1"/>
    <col min="15394" max="15616" width="9" style="1"/>
    <col min="15617" max="15617" width="5.6328125" style="1" customWidth="1"/>
    <col min="15618" max="15618" width="3" style="1" customWidth="1"/>
    <col min="15619" max="15619" width="15.36328125" style="1" customWidth="1"/>
    <col min="15620" max="15627" width="8.6328125" style="1" customWidth="1"/>
    <col min="15628" max="15628" width="4.6328125" style="1" customWidth="1"/>
    <col min="15629" max="15629" width="8.6328125" style="1" customWidth="1"/>
    <col min="15630" max="15630" width="4.6328125" style="1" customWidth="1"/>
    <col min="15631" max="15631" width="8.6328125" style="1" customWidth="1"/>
    <col min="15632" max="15632" width="4.6328125" style="1" customWidth="1"/>
    <col min="15633" max="15633" width="8.6328125" style="1" customWidth="1"/>
    <col min="15634" max="15634" width="4.6328125" style="1" customWidth="1"/>
    <col min="15635" max="15635" width="8.6328125" style="1" customWidth="1"/>
    <col min="15636" max="15636" width="4.6328125" style="1" customWidth="1"/>
    <col min="15637" max="15637" width="8.6328125" style="1" customWidth="1"/>
    <col min="15638" max="15638" width="4.6328125" style="1" customWidth="1"/>
    <col min="15639" max="15639" width="8.6328125" style="1" customWidth="1"/>
    <col min="15640" max="15640" width="4.6328125" style="1" customWidth="1"/>
    <col min="15641" max="15641" width="8.6328125" style="1" customWidth="1"/>
    <col min="15642" max="15642" width="4.6328125" style="1" customWidth="1"/>
    <col min="15643" max="15643" width="8.6328125" style="1" customWidth="1"/>
    <col min="15644" max="15644" width="4.6328125" style="1" customWidth="1"/>
    <col min="15645" max="15645" width="8.6328125" style="1" customWidth="1"/>
    <col min="15646" max="15646" width="4.6328125" style="1" customWidth="1"/>
    <col min="15647" max="15647" width="9.26953125" style="1" bestFit="1" customWidth="1"/>
    <col min="15648" max="15648" width="9" style="1"/>
    <col min="15649" max="15649" width="7.08984375" style="1" customWidth="1"/>
    <col min="15650" max="15872" width="9" style="1"/>
    <col min="15873" max="15873" width="5.6328125" style="1" customWidth="1"/>
    <col min="15874" max="15874" width="3" style="1" customWidth="1"/>
    <col min="15875" max="15875" width="15.36328125" style="1" customWidth="1"/>
    <col min="15876" max="15883" width="8.6328125" style="1" customWidth="1"/>
    <col min="15884" max="15884" width="4.6328125" style="1" customWidth="1"/>
    <col min="15885" max="15885" width="8.6328125" style="1" customWidth="1"/>
    <col min="15886" max="15886" width="4.6328125" style="1" customWidth="1"/>
    <col min="15887" max="15887" width="8.6328125" style="1" customWidth="1"/>
    <col min="15888" max="15888" width="4.6328125" style="1" customWidth="1"/>
    <col min="15889" max="15889" width="8.6328125" style="1" customWidth="1"/>
    <col min="15890" max="15890" width="4.6328125" style="1" customWidth="1"/>
    <col min="15891" max="15891" width="8.6328125" style="1" customWidth="1"/>
    <col min="15892" max="15892" width="4.6328125" style="1" customWidth="1"/>
    <col min="15893" max="15893" width="8.6328125" style="1" customWidth="1"/>
    <col min="15894" max="15894" width="4.6328125" style="1" customWidth="1"/>
    <col min="15895" max="15895" width="8.6328125" style="1" customWidth="1"/>
    <col min="15896" max="15896" width="4.6328125" style="1" customWidth="1"/>
    <col min="15897" max="15897" width="8.6328125" style="1" customWidth="1"/>
    <col min="15898" max="15898" width="4.6328125" style="1" customWidth="1"/>
    <col min="15899" max="15899" width="8.6328125" style="1" customWidth="1"/>
    <col min="15900" max="15900" width="4.6328125" style="1" customWidth="1"/>
    <col min="15901" max="15901" width="8.6328125" style="1" customWidth="1"/>
    <col min="15902" max="15902" width="4.6328125" style="1" customWidth="1"/>
    <col min="15903" max="15903" width="9.26953125" style="1" bestFit="1" customWidth="1"/>
    <col min="15904" max="15904" width="9" style="1"/>
    <col min="15905" max="15905" width="7.08984375" style="1" customWidth="1"/>
    <col min="15906" max="16128" width="9" style="1"/>
    <col min="16129" max="16129" width="5.6328125" style="1" customWidth="1"/>
    <col min="16130" max="16130" width="3" style="1" customWidth="1"/>
    <col min="16131" max="16131" width="15.36328125" style="1" customWidth="1"/>
    <col min="16132" max="16139" width="8.6328125" style="1" customWidth="1"/>
    <col min="16140" max="16140" width="4.6328125" style="1" customWidth="1"/>
    <col min="16141" max="16141" width="8.6328125" style="1" customWidth="1"/>
    <col min="16142" max="16142" width="4.6328125" style="1" customWidth="1"/>
    <col min="16143" max="16143" width="8.6328125" style="1" customWidth="1"/>
    <col min="16144" max="16144" width="4.6328125" style="1" customWidth="1"/>
    <col min="16145" max="16145" width="8.6328125" style="1" customWidth="1"/>
    <col min="16146" max="16146" width="4.6328125" style="1" customWidth="1"/>
    <col min="16147" max="16147" width="8.6328125" style="1" customWidth="1"/>
    <col min="16148" max="16148" width="4.6328125" style="1" customWidth="1"/>
    <col min="16149" max="16149" width="8.6328125" style="1" customWidth="1"/>
    <col min="16150" max="16150" width="4.6328125" style="1" customWidth="1"/>
    <col min="16151" max="16151" width="8.6328125" style="1" customWidth="1"/>
    <col min="16152" max="16152" width="4.6328125" style="1" customWidth="1"/>
    <col min="16153" max="16153" width="8.6328125" style="1" customWidth="1"/>
    <col min="16154" max="16154" width="4.6328125" style="1" customWidth="1"/>
    <col min="16155" max="16155" width="8.6328125" style="1" customWidth="1"/>
    <col min="16156" max="16156" width="4.6328125" style="1" customWidth="1"/>
    <col min="16157" max="16157" width="8.6328125" style="1" customWidth="1"/>
    <col min="16158" max="16158" width="4.6328125" style="1" customWidth="1"/>
    <col min="16159" max="16159" width="9.26953125" style="1" bestFit="1" customWidth="1"/>
    <col min="16160" max="16160" width="9" style="1"/>
    <col min="16161" max="16161" width="7.08984375" style="1" customWidth="1"/>
    <col min="16162" max="16384" width="9" style="1"/>
  </cols>
  <sheetData>
    <row r="1" spans="1:32" ht="17.149999999999999" customHeight="1" x14ac:dyDescent="0.2">
      <c r="A1" s="27" t="s">
        <v>84</v>
      </c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32" ht="14.15" customHeight="1" x14ac:dyDescent="0.2">
      <c r="E2" s="25"/>
      <c r="F2" s="25"/>
      <c r="G2" s="25"/>
    </row>
    <row r="3" spans="1:32" s="20" customFormat="1" ht="17.149999999999999" customHeight="1" x14ac:dyDescent="0.2">
      <c r="A3" s="30" t="s">
        <v>87</v>
      </c>
      <c r="B3" s="30" t="s">
        <v>83</v>
      </c>
      <c r="C3" s="30" t="s">
        <v>82</v>
      </c>
      <c r="D3" s="29" t="s">
        <v>81</v>
      </c>
      <c r="E3" s="29" t="s">
        <v>80</v>
      </c>
      <c r="F3" s="38" t="s">
        <v>79</v>
      </c>
      <c r="G3" s="39"/>
      <c r="H3" s="40"/>
      <c r="I3" s="32" t="s">
        <v>78</v>
      </c>
      <c r="J3" s="24"/>
      <c r="K3" s="32" t="s">
        <v>77</v>
      </c>
      <c r="L3" s="33"/>
      <c r="M3" s="33"/>
      <c r="N3" s="34"/>
      <c r="O3" s="32" t="s">
        <v>77</v>
      </c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4"/>
    </row>
    <row r="4" spans="1:32" s="20" customFormat="1" ht="17.149999999999999" customHeight="1" x14ac:dyDescent="0.2">
      <c r="A4" s="30"/>
      <c r="B4" s="30"/>
      <c r="C4" s="30"/>
      <c r="D4" s="29"/>
      <c r="E4" s="29"/>
      <c r="F4" s="41"/>
      <c r="G4" s="42"/>
      <c r="H4" s="43"/>
      <c r="I4" s="29"/>
      <c r="J4" s="35" t="s">
        <v>76</v>
      </c>
      <c r="K4" s="29" t="s">
        <v>75</v>
      </c>
      <c r="L4" s="29"/>
      <c r="M4" s="38" t="s">
        <v>74</v>
      </c>
      <c r="N4" s="40"/>
      <c r="O4" s="29" t="s">
        <v>73</v>
      </c>
      <c r="P4" s="29"/>
      <c r="Q4" s="29" t="s">
        <v>72</v>
      </c>
      <c r="R4" s="29"/>
      <c r="S4" s="29" t="s">
        <v>71</v>
      </c>
      <c r="T4" s="29"/>
      <c r="U4" s="29" t="s">
        <v>70</v>
      </c>
      <c r="V4" s="29"/>
      <c r="W4" s="29" t="s">
        <v>69</v>
      </c>
      <c r="X4" s="29"/>
      <c r="Y4" s="29" t="s">
        <v>68</v>
      </c>
      <c r="Z4" s="29"/>
      <c r="AA4" s="29" t="s">
        <v>67</v>
      </c>
      <c r="AB4" s="29"/>
      <c r="AC4" s="29" t="s">
        <v>66</v>
      </c>
      <c r="AD4" s="29"/>
    </row>
    <row r="5" spans="1:32" s="20" customFormat="1" ht="27" customHeight="1" x14ac:dyDescent="0.2">
      <c r="A5" s="30"/>
      <c r="B5" s="30"/>
      <c r="C5" s="30"/>
      <c r="D5" s="29"/>
      <c r="E5" s="29"/>
      <c r="F5" s="44"/>
      <c r="G5" s="45"/>
      <c r="H5" s="46"/>
      <c r="I5" s="29"/>
      <c r="J5" s="36"/>
      <c r="K5" s="29"/>
      <c r="L5" s="29"/>
      <c r="M5" s="44"/>
      <c r="N5" s="46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2" s="20" customFormat="1" ht="27" customHeight="1" x14ac:dyDescent="0.2">
      <c r="A6" s="30"/>
      <c r="B6" s="30"/>
      <c r="C6" s="30"/>
      <c r="D6" s="29"/>
      <c r="E6" s="29"/>
      <c r="F6" s="22" t="s">
        <v>65</v>
      </c>
      <c r="G6" s="22" t="s">
        <v>64</v>
      </c>
      <c r="H6" s="22" t="s">
        <v>0</v>
      </c>
      <c r="I6" s="29"/>
      <c r="J6" s="37"/>
      <c r="K6" s="23" t="s">
        <v>63</v>
      </c>
      <c r="L6" s="21" t="s">
        <v>62</v>
      </c>
      <c r="M6" s="22" t="s">
        <v>60</v>
      </c>
      <c r="N6" s="21" t="s">
        <v>59</v>
      </c>
      <c r="O6" s="22" t="s">
        <v>60</v>
      </c>
      <c r="P6" s="21" t="s">
        <v>59</v>
      </c>
      <c r="Q6" s="22" t="s">
        <v>60</v>
      </c>
      <c r="R6" s="21" t="s">
        <v>59</v>
      </c>
      <c r="S6" s="22" t="s">
        <v>60</v>
      </c>
      <c r="T6" s="21" t="s">
        <v>59</v>
      </c>
      <c r="U6" s="22" t="s">
        <v>60</v>
      </c>
      <c r="V6" s="21" t="s">
        <v>59</v>
      </c>
      <c r="W6" s="22" t="s">
        <v>60</v>
      </c>
      <c r="X6" s="21" t="s">
        <v>59</v>
      </c>
      <c r="Y6" s="22" t="s">
        <v>61</v>
      </c>
      <c r="Z6" s="21" t="s">
        <v>59</v>
      </c>
      <c r="AA6" s="22" t="s">
        <v>60</v>
      </c>
      <c r="AB6" s="21" t="s">
        <v>59</v>
      </c>
      <c r="AC6" s="22" t="s">
        <v>60</v>
      </c>
      <c r="AD6" s="21" t="s">
        <v>59</v>
      </c>
    </row>
    <row r="7" spans="1:32" s="11" customFormat="1" ht="14.15" customHeight="1" x14ac:dyDescent="0.2">
      <c r="A7" s="31" t="s">
        <v>58</v>
      </c>
      <c r="B7" s="14">
        <v>6</v>
      </c>
      <c r="C7" s="14" t="s">
        <v>57</v>
      </c>
      <c r="D7" s="18">
        <v>18882</v>
      </c>
      <c r="E7" s="18">
        <v>28026</v>
      </c>
      <c r="F7" s="18">
        <v>0</v>
      </c>
      <c r="G7" s="18">
        <v>499907</v>
      </c>
      <c r="H7" s="18">
        <f t="shared" ref="H7:H13" si="0">F7+G7</f>
        <v>499907</v>
      </c>
      <c r="I7" s="18">
        <f t="shared" ref="I7:I13" si="1">D7+E7+H7</f>
        <v>546815</v>
      </c>
      <c r="J7" s="18">
        <f t="shared" ref="J7:J13" si="2">D7+E7+F7</f>
        <v>46908</v>
      </c>
      <c r="K7" s="51">
        <v>20203</v>
      </c>
      <c r="L7" s="52">
        <f t="shared" ref="L7:L14" si="3">K7/$I7*100</f>
        <v>3.6946682150270203</v>
      </c>
      <c r="M7" s="18">
        <v>318931</v>
      </c>
      <c r="N7" s="52">
        <f t="shared" ref="N7:N14" si="4">M7/$I7*100</f>
        <v>58.325210537384677</v>
      </c>
      <c r="O7" s="18">
        <v>28758</v>
      </c>
      <c r="P7" s="52">
        <f t="shared" ref="P7:P14" si="5">O7/$I7*100</f>
        <v>5.2591827217614728</v>
      </c>
      <c r="Q7" s="18">
        <v>4428</v>
      </c>
      <c r="R7" s="52">
        <f t="shared" ref="R7:R14" si="6">Q7/$I7*100</f>
        <v>0.80978027303567013</v>
      </c>
      <c r="S7" s="18">
        <v>124850</v>
      </c>
      <c r="T7" s="52">
        <f t="shared" ref="T7:T14" si="7">S7/$I7*100</f>
        <v>22.832219306346754</v>
      </c>
      <c r="U7" s="18">
        <v>0</v>
      </c>
      <c r="V7" s="52">
        <f t="shared" ref="V7:V14" si="8">U7/$I7*100</f>
        <v>0</v>
      </c>
      <c r="W7" s="18">
        <v>0</v>
      </c>
      <c r="X7" s="52">
        <f t="shared" ref="X7:X14" si="9">W7/$I7*100</f>
        <v>0</v>
      </c>
      <c r="Y7" s="18">
        <v>47329</v>
      </c>
      <c r="Z7" s="52">
        <f t="shared" ref="Z7:Z14" si="10">Y7/$I7*100</f>
        <v>8.6553953348024475</v>
      </c>
      <c r="AA7" s="53">
        <v>1531</v>
      </c>
      <c r="AB7" s="52">
        <f t="shared" ref="AB7:AB14" si="11">AA7/$I7*100</f>
        <v>0.27998500406901788</v>
      </c>
      <c r="AC7" s="18">
        <v>785</v>
      </c>
      <c r="AD7" s="52">
        <f t="shared" ref="AD7:AD14" si="12">AC7/$I7*100</f>
        <v>0.14355860757294517</v>
      </c>
    </row>
    <row r="8" spans="1:32" s="11" customFormat="1" ht="14.15" customHeight="1" x14ac:dyDescent="0.2">
      <c r="A8" s="31"/>
      <c r="B8" s="13">
        <v>42</v>
      </c>
      <c r="C8" s="13" t="s">
        <v>56</v>
      </c>
      <c r="D8" s="19">
        <v>1860</v>
      </c>
      <c r="E8" s="19">
        <v>15155</v>
      </c>
      <c r="F8" s="19">
        <v>64124</v>
      </c>
      <c r="G8" s="19">
        <v>0</v>
      </c>
      <c r="H8" s="19">
        <f t="shared" si="0"/>
        <v>64124</v>
      </c>
      <c r="I8" s="19">
        <f t="shared" si="1"/>
        <v>81139</v>
      </c>
      <c r="J8" s="19">
        <f t="shared" si="2"/>
        <v>81139</v>
      </c>
      <c r="K8" s="54">
        <v>1860</v>
      </c>
      <c r="L8" s="55">
        <f t="shared" si="3"/>
        <v>2.29236248906198</v>
      </c>
      <c r="M8" s="19">
        <v>69849</v>
      </c>
      <c r="N8" s="55">
        <f t="shared" si="4"/>
        <v>86.085606181983991</v>
      </c>
      <c r="O8" s="19">
        <v>0</v>
      </c>
      <c r="P8" s="55">
        <f t="shared" si="5"/>
        <v>0</v>
      </c>
      <c r="Q8" s="19">
        <v>0</v>
      </c>
      <c r="R8" s="55">
        <f t="shared" si="6"/>
        <v>0</v>
      </c>
      <c r="S8" s="19">
        <v>7105</v>
      </c>
      <c r="T8" s="55">
        <f t="shared" si="7"/>
        <v>8.7565782176265436</v>
      </c>
      <c r="U8" s="19">
        <v>0</v>
      </c>
      <c r="V8" s="55">
        <f t="shared" si="8"/>
        <v>0</v>
      </c>
      <c r="W8" s="19">
        <v>0</v>
      </c>
      <c r="X8" s="55">
        <f t="shared" si="9"/>
        <v>0</v>
      </c>
      <c r="Y8" s="19">
        <v>2325</v>
      </c>
      <c r="Z8" s="55">
        <f t="shared" si="10"/>
        <v>2.8654531113274753</v>
      </c>
      <c r="AA8" s="54">
        <v>0</v>
      </c>
      <c r="AB8" s="55">
        <f t="shared" si="11"/>
        <v>0</v>
      </c>
      <c r="AC8" s="19">
        <v>0</v>
      </c>
      <c r="AD8" s="55">
        <f t="shared" si="12"/>
        <v>0</v>
      </c>
    </row>
    <row r="9" spans="1:32" s="11" customFormat="1" ht="14.15" customHeight="1" x14ac:dyDescent="0.2">
      <c r="A9" s="31"/>
      <c r="B9" s="13">
        <v>13</v>
      </c>
      <c r="C9" s="13" t="s">
        <v>55</v>
      </c>
      <c r="D9" s="19">
        <v>9325</v>
      </c>
      <c r="E9" s="19">
        <v>7940</v>
      </c>
      <c r="F9" s="19">
        <v>0</v>
      </c>
      <c r="G9" s="19">
        <v>276139</v>
      </c>
      <c r="H9" s="19">
        <f t="shared" si="0"/>
        <v>276139</v>
      </c>
      <c r="I9" s="19">
        <f t="shared" si="1"/>
        <v>293404</v>
      </c>
      <c r="J9" s="19">
        <f t="shared" si="2"/>
        <v>17265</v>
      </c>
      <c r="K9" s="54">
        <v>18188</v>
      </c>
      <c r="L9" s="55">
        <f t="shared" si="3"/>
        <v>6.1989611593570633</v>
      </c>
      <c r="M9" s="19">
        <v>39200</v>
      </c>
      <c r="N9" s="55">
        <f t="shared" si="4"/>
        <v>13.360417717549863</v>
      </c>
      <c r="O9" s="19">
        <v>34</v>
      </c>
      <c r="P9" s="55">
        <f t="shared" si="5"/>
        <v>1.1588117408078963E-2</v>
      </c>
      <c r="Q9" s="19">
        <v>2576</v>
      </c>
      <c r="R9" s="55">
        <f t="shared" si="6"/>
        <v>0.87797030715327673</v>
      </c>
      <c r="S9" s="19">
        <v>232445</v>
      </c>
      <c r="T9" s="55">
        <f t="shared" si="7"/>
        <v>79.223527968262189</v>
      </c>
      <c r="U9" s="19">
        <v>0</v>
      </c>
      <c r="V9" s="55">
        <f t="shared" si="8"/>
        <v>0</v>
      </c>
      <c r="W9" s="19">
        <v>0</v>
      </c>
      <c r="X9" s="55">
        <f t="shared" si="9"/>
        <v>0</v>
      </c>
      <c r="Y9" s="19">
        <v>961</v>
      </c>
      <c r="Z9" s="55">
        <f t="shared" si="10"/>
        <v>0.32753473026952601</v>
      </c>
      <c r="AA9" s="54">
        <v>0</v>
      </c>
      <c r="AB9" s="55">
        <f t="shared" si="11"/>
        <v>0</v>
      </c>
      <c r="AC9" s="19">
        <v>0</v>
      </c>
      <c r="AD9" s="55">
        <f t="shared" si="12"/>
        <v>0</v>
      </c>
    </row>
    <row r="10" spans="1:32" s="11" customFormat="1" ht="14.15" customHeight="1" x14ac:dyDescent="0.2">
      <c r="A10" s="31"/>
      <c r="B10" s="13">
        <v>90</v>
      </c>
      <c r="C10" s="13" t="s">
        <v>94</v>
      </c>
      <c r="D10" s="19">
        <v>1116</v>
      </c>
      <c r="E10" s="19">
        <v>5280</v>
      </c>
      <c r="F10" s="19">
        <v>0</v>
      </c>
      <c r="G10" s="19">
        <v>76404</v>
      </c>
      <c r="H10" s="19">
        <f t="shared" si="0"/>
        <v>76404</v>
      </c>
      <c r="I10" s="19">
        <f t="shared" si="1"/>
        <v>82800</v>
      </c>
      <c r="J10" s="19">
        <f t="shared" si="2"/>
        <v>6396</v>
      </c>
      <c r="K10" s="54">
        <v>0</v>
      </c>
      <c r="L10" s="55">
        <f t="shared" si="3"/>
        <v>0</v>
      </c>
      <c r="M10" s="19">
        <v>45961</v>
      </c>
      <c r="N10" s="55">
        <f t="shared" si="4"/>
        <v>55.50845410628019</v>
      </c>
      <c r="O10" s="19">
        <v>102</v>
      </c>
      <c r="P10" s="55">
        <f t="shared" si="5"/>
        <v>0.12318840579710144</v>
      </c>
      <c r="Q10" s="19">
        <v>1304</v>
      </c>
      <c r="R10" s="55">
        <f t="shared" si="6"/>
        <v>1.57487922705314</v>
      </c>
      <c r="S10" s="19">
        <v>27898</v>
      </c>
      <c r="T10" s="55">
        <f t="shared" si="7"/>
        <v>33.693236714975846</v>
      </c>
      <c r="U10" s="19">
        <v>28</v>
      </c>
      <c r="V10" s="55">
        <f t="shared" si="8"/>
        <v>3.3816425120772951E-2</v>
      </c>
      <c r="W10" s="19">
        <v>0</v>
      </c>
      <c r="X10" s="55">
        <f t="shared" si="9"/>
        <v>0</v>
      </c>
      <c r="Y10" s="19">
        <v>7136</v>
      </c>
      <c r="Z10" s="55">
        <f t="shared" si="10"/>
        <v>8.6183574879227045</v>
      </c>
      <c r="AA10" s="54">
        <v>177</v>
      </c>
      <c r="AB10" s="55">
        <f t="shared" si="11"/>
        <v>0.21376811594202896</v>
      </c>
      <c r="AC10" s="19">
        <v>194</v>
      </c>
      <c r="AD10" s="55">
        <f t="shared" si="12"/>
        <v>0.23429951690821255</v>
      </c>
    </row>
    <row r="11" spans="1:32" s="11" customFormat="1" ht="14.15" customHeight="1" x14ac:dyDescent="0.2">
      <c r="A11" s="31"/>
      <c r="B11" s="13">
        <v>50</v>
      </c>
      <c r="C11" s="13" t="s">
        <v>95</v>
      </c>
      <c r="D11" s="19">
        <v>2298</v>
      </c>
      <c r="E11" s="19">
        <v>1582</v>
      </c>
      <c r="F11" s="19">
        <v>30345</v>
      </c>
      <c r="G11" s="19">
        <v>59442</v>
      </c>
      <c r="H11" s="19">
        <f t="shared" si="0"/>
        <v>89787</v>
      </c>
      <c r="I11" s="19">
        <f t="shared" si="1"/>
        <v>93667</v>
      </c>
      <c r="J11" s="19">
        <f t="shared" si="2"/>
        <v>34225</v>
      </c>
      <c r="K11" s="54">
        <v>0</v>
      </c>
      <c r="L11" s="55">
        <f t="shared" si="3"/>
        <v>0</v>
      </c>
      <c r="M11" s="19">
        <v>74536</v>
      </c>
      <c r="N11" s="55">
        <f t="shared" si="4"/>
        <v>79.575517524848678</v>
      </c>
      <c r="O11" s="19">
        <v>980</v>
      </c>
      <c r="P11" s="55">
        <f t="shared" si="5"/>
        <v>1.0462596218518796</v>
      </c>
      <c r="Q11" s="19">
        <v>0</v>
      </c>
      <c r="R11" s="55">
        <f t="shared" si="6"/>
        <v>0</v>
      </c>
      <c r="S11" s="19">
        <v>8849</v>
      </c>
      <c r="T11" s="55">
        <f t="shared" si="7"/>
        <v>9.4472973405788583</v>
      </c>
      <c r="U11" s="19">
        <v>0</v>
      </c>
      <c r="V11" s="55">
        <f t="shared" si="8"/>
        <v>0</v>
      </c>
      <c r="W11" s="19">
        <v>0</v>
      </c>
      <c r="X11" s="55">
        <f t="shared" si="9"/>
        <v>0</v>
      </c>
      <c r="Y11" s="19">
        <v>9302</v>
      </c>
      <c r="Z11" s="55">
        <f t="shared" si="10"/>
        <v>9.9309255127205951</v>
      </c>
      <c r="AA11" s="54">
        <v>0</v>
      </c>
      <c r="AB11" s="55">
        <f t="shared" si="11"/>
        <v>0</v>
      </c>
      <c r="AC11" s="19">
        <v>0</v>
      </c>
      <c r="AD11" s="55">
        <f t="shared" si="12"/>
        <v>0</v>
      </c>
    </row>
    <row r="12" spans="1:32" s="11" customFormat="1" ht="14.15" customHeight="1" x14ac:dyDescent="0.2">
      <c r="A12" s="31"/>
      <c r="B12" s="13">
        <v>37</v>
      </c>
      <c r="C12" s="13" t="s">
        <v>54</v>
      </c>
      <c r="D12" s="19">
        <v>32929</v>
      </c>
      <c r="E12" s="19">
        <v>102237</v>
      </c>
      <c r="F12" s="19">
        <v>11254</v>
      </c>
      <c r="G12" s="19">
        <v>921703</v>
      </c>
      <c r="H12" s="19">
        <f t="shared" si="0"/>
        <v>932957</v>
      </c>
      <c r="I12" s="19">
        <f t="shared" si="1"/>
        <v>1068123</v>
      </c>
      <c r="J12" s="19">
        <f t="shared" si="2"/>
        <v>146420</v>
      </c>
      <c r="K12" s="54">
        <v>1304</v>
      </c>
      <c r="L12" s="55">
        <f t="shared" si="3"/>
        <v>0.12208331811972965</v>
      </c>
      <c r="M12" s="19">
        <v>834828</v>
      </c>
      <c r="N12" s="55">
        <f t="shared" si="4"/>
        <v>78.158414339921521</v>
      </c>
      <c r="O12" s="19">
        <v>18148</v>
      </c>
      <c r="P12" s="55">
        <f t="shared" si="5"/>
        <v>1.6990552586172194</v>
      </c>
      <c r="Q12" s="19">
        <v>16939</v>
      </c>
      <c r="R12" s="55">
        <f t="shared" si="6"/>
        <v>1.5858660472623471</v>
      </c>
      <c r="S12" s="19">
        <v>119160</v>
      </c>
      <c r="T12" s="55">
        <f t="shared" si="7"/>
        <v>11.156018548425603</v>
      </c>
      <c r="U12" s="19">
        <v>0</v>
      </c>
      <c r="V12" s="55">
        <f t="shared" si="8"/>
        <v>0</v>
      </c>
      <c r="W12" s="19">
        <v>0</v>
      </c>
      <c r="X12" s="55">
        <f t="shared" si="9"/>
        <v>0</v>
      </c>
      <c r="Y12" s="19">
        <v>71206</v>
      </c>
      <c r="Z12" s="55">
        <f t="shared" si="10"/>
        <v>6.6664606978784278</v>
      </c>
      <c r="AA12" s="54">
        <v>3825</v>
      </c>
      <c r="AB12" s="55">
        <f t="shared" si="11"/>
        <v>0.35810482500610885</v>
      </c>
      <c r="AC12" s="19">
        <v>2713</v>
      </c>
      <c r="AD12" s="55">
        <f t="shared" si="12"/>
        <v>0.25399696476903877</v>
      </c>
    </row>
    <row r="13" spans="1:32" s="11" customFormat="1" ht="14.15" customHeight="1" thickBot="1" x14ac:dyDescent="0.25">
      <c r="A13" s="31"/>
      <c r="B13" s="12">
        <v>86</v>
      </c>
      <c r="C13" s="12" t="s">
        <v>53</v>
      </c>
      <c r="D13" s="56">
        <v>2185</v>
      </c>
      <c r="E13" s="56">
        <v>980</v>
      </c>
      <c r="F13" s="56">
        <v>0</v>
      </c>
      <c r="G13" s="56">
        <v>37479</v>
      </c>
      <c r="H13" s="56">
        <f t="shared" si="0"/>
        <v>37479</v>
      </c>
      <c r="I13" s="56">
        <f t="shared" si="1"/>
        <v>40644</v>
      </c>
      <c r="J13" s="56">
        <f t="shared" si="2"/>
        <v>3165</v>
      </c>
      <c r="K13" s="57">
        <v>0</v>
      </c>
      <c r="L13" s="58">
        <f t="shared" si="3"/>
        <v>0</v>
      </c>
      <c r="M13" s="56">
        <v>1915</v>
      </c>
      <c r="N13" s="58">
        <f t="shared" si="4"/>
        <v>4.7116425548666472</v>
      </c>
      <c r="O13" s="56">
        <v>15920</v>
      </c>
      <c r="P13" s="58">
        <f t="shared" si="5"/>
        <v>39.169373093199489</v>
      </c>
      <c r="Q13" s="56">
        <v>0</v>
      </c>
      <c r="R13" s="58">
        <f t="shared" si="6"/>
        <v>0</v>
      </c>
      <c r="S13" s="56">
        <v>0</v>
      </c>
      <c r="T13" s="58">
        <f t="shared" si="7"/>
        <v>0</v>
      </c>
      <c r="U13" s="56">
        <v>0</v>
      </c>
      <c r="V13" s="58">
        <f t="shared" si="8"/>
        <v>0</v>
      </c>
      <c r="W13" s="56">
        <v>0</v>
      </c>
      <c r="X13" s="58">
        <f t="shared" si="9"/>
        <v>0</v>
      </c>
      <c r="Y13" s="56">
        <v>22809</v>
      </c>
      <c r="Z13" s="58">
        <f t="shared" si="10"/>
        <v>56.118984351933868</v>
      </c>
      <c r="AA13" s="53">
        <v>0</v>
      </c>
      <c r="AB13" s="58">
        <f t="shared" si="11"/>
        <v>0</v>
      </c>
      <c r="AC13" s="56">
        <v>0</v>
      </c>
      <c r="AD13" s="58">
        <f t="shared" si="12"/>
        <v>0</v>
      </c>
    </row>
    <row r="14" spans="1:32" s="3" customFormat="1" ht="14.15" customHeight="1" thickTop="1" x14ac:dyDescent="0.2">
      <c r="A14" s="31"/>
      <c r="B14" s="10"/>
      <c r="C14" s="9" t="s">
        <v>0</v>
      </c>
      <c r="D14" s="66">
        <f t="shared" ref="D14:K14" si="13">+SUM(D7:D13)</f>
        <v>68595</v>
      </c>
      <c r="E14" s="66">
        <f t="shared" si="13"/>
        <v>161200</v>
      </c>
      <c r="F14" s="66">
        <f t="shared" si="13"/>
        <v>105723</v>
      </c>
      <c r="G14" s="66">
        <f t="shared" si="13"/>
        <v>1871074</v>
      </c>
      <c r="H14" s="66">
        <f t="shared" si="13"/>
        <v>1976797</v>
      </c>
      <c r="I14" s="66">
        <f t="shared" si="13"/>
        <v>2206592</v>
      </c>
      <c r="J14" s="66">
        <f t="shared" si="13"/>
        <v>335518</v>
      </c>
      <c r="K14" s="66">
        <f t="shared" si="13"/>
        <v>41555</v>
      </c>
      <c r="L14" s="67">
        <f t="shared" si="3"/>
        <v>1.8832208219734323</v>
      </c>
      <c r="M14" s="66">
        <f>+SUM(M7:M13)</f>
        <v>1385220</v>
      </c>
      <c r="N14" s="67">
        <f t="shared" si="4"/>
        <v>62.776444399327104</v>
      </c>
      <c r="O14" s="66">
        <f>+SUM(O7:O13)</f>
        <v>63942</v>
      </c>
      <c r="P14" s="67">
        <f t="shared" si="5"/>
        <v>2.8977717675039156</v>
      </c>
      <c r="Q14" s="66">
        <f>+SUM(Q7:Q13)</f>
        <v>25247</v>
      </c>
      <c r="R14" s="67">
        <f t="shared" si="6"/>
        <v>1.1441625819363073</v>
      </c>
      <c r="S14" s="66">
        <f>+SUM(S7:S13)</f>
        <v>520307</v>
      </c>
      <c r="T14" s="67">
        <f t="shared" si="7"/>
        <v>23.579664931260513</v>
      </c>
      <c r="U14" s="66">
        <f>+SUM(U7:U13)</f>
        <v>28</v>
      </c>
      <c r="V14" s="67">
        <f t="shared" si="8"/>
        <v>1.2689251116654099E-3</v>
      </c>
      <c r="W14" s="66">
        <f>+SUM(W7:W13)</f>
        <v>0</v>
      </c>
      <c r="X14" s="67">
        <f t="shared" si="9"/>
        <v>0</v>
      </c>
      <c r="Y14" s="66">
        <f>+SUM(Y7:Y13)</f>
        <v>161068</v>
      </c>
      <c r="Z14" s="67">
        <f t="shared" si="10"/>
        <v>7.2994010673472944</v>
      </c>
      <c r="AA14" s="66">
        <f>+SUM(AA7:AA13)</f>
        <v>5533</v>
      </c>
      <c r="AB14" s="67">
        <f t="shared" si="11"/>
        <v>0.25074866581588257</v>
      </c>
      <c r="AC14" s="66">
        <f>+SUM(AC7:AC13)</f>
        <v>3692</v>
      </c>
      <c r="AD14" s="67">
        <f t="shared" si="12"/>
        <v>0.16731683972388189</v>
      </c>
      <c r="AE14" s="11"/>
      <c r="AF14" s="11"/>
    </row>
    <row r="15" spans="1:32" s="3" customFormat="1" ht="14.15" customHeight="1" x14ac:dyDescent="0.2">
      <c r="A15" s="31"/>
      <c r="B15" s="8"/>
      <c r="C15" s="7"/>
      <c r="D15" s="65"/>
      <c r="E15" s="65"/>
      <c r="F15" s="65"/>
      <c r="G15" s="65"/>
      <c r="H15" s="65"/>
      <c r="I15" s="65"/>
      <c r="J15" s="65"/>
      <c r="K15" s="65"/>
      <c r="L15" s="68"/>
      <c r="M15" s="65"/>
      <c r="N15" s="68"/>
      <c r="O15" s="65"/>
      <c r="P15" s="68"/>
      <c r="Q15" s="65"/>
      <c r="R15" s="68"/>
      <c r="S15" s="65"/>
      <c r="T15" s="68"/>
      <c r="U15" s="65"/>
      <c r="V15" s="68"/>
      <c r="W15" s="65"/>
      <c r="X15" s="68"/>
      <c r="Y15" s="65"/>
      <c r="Z15" s="68"/>
      <c r="AA15" s="65"/>
      <c r="AB15" s="68"/>
      <c r="AC15" s="65"/>
      <c r="AD15" s="68"/>
      <c r="AE15" s="11"/>
      <c r="AF15" s="11"/>
    </row>
    <row r="16" spans="1:32" s="11" customFormat="1" ht="14.15" customHeight="1" x14ac:dyDescent="0.2">
      <c r="A16" s="31" t="s">
        <v>86</v>
      </c>
      <c r="B16" s="14">
        <v>3</v>
      </c>
      <c r="C16" s="14" t="s">
        <v>52</v>
      </c>
      <c r="D16" s="14">
        <v>30104</v>
      </c>
      <c r="E16" s="14">
        <v>55353</v>
      </c>
      <c r="F16" s="14">
        <v>0</v>
      </c>
      <c r="G16" s="14">
        <v>941303</v>
      </c>
      <c r="H16" s="18">
        <f>F16+G16</f>
        <v>941303</v>
      </c>
      <c r="I16" s="18">
        <f>D16+E16+H16</f>
        <v>1026760</v>
      </c>
      <c r="J16" s="18">
        <f>D16+E16+F16</f>
        <v>85457</v>
      </c>
      <c r="K16" s="18">
        <v>8953</v>
      </c>
      <c r="L16" s="52">
        <f>K16/$I16*100</f>
        <v>0.87196618489228239</v>
      </c>
      <c r="M16" s="18">
        <v>875475</v>
      </c>
      <c r="N16" s="52">
        <f>M16/$I16*100</f>
        <v>85.265787525809344</v>
      </c>
      <c r="O16" s="18">
        <v>14323</v>
      </c>
      <c r="P16" s="52">
        <f>O16/$I16*100</f>
        <v>1.3949705870894855</v>
      </c>
      <c r="Q16" s="18">
        <v>4527</v>
      </c>
      <c r="R16" s="52">
        <f>Q16/$I16*100</f>
        <v>0.44090147648915035</v>
      </c>
      <c r="S16" s="18">
        <v>75048</v>
      </c>
      <c r="T16" s="52">
        <f>S16/$I16*100</f>
        <v>7.3092056566286185</v>
      </c>
      <c r="U16" s="18">
        <v>0</v>
      </c>
      <c r="V16" s="52">
        <f>U16/$I16*100</f>
        <v>0</v>
      </c>
      <c r="W16" s="18">
        <v>0</v>
      </c>
      <c r="X16" s="52">
        <f>W16/$I16*100</f>
        <v>0</v>
      </c>
      <c r="Y16" s="18">
        <v>45574</v>
      </c>
      <c r="Z16" s="52">
        <f>Y16/$I16*100</f>
        <v>4.438622462892984</v>
      </c>
      <c r="AA16" s="53">
        <v>2860</v>
      </c>
      <c r="AB16" s="52">
        <f>AA16/$I16*100</f>
        <v>0.27854610619813785</v>
      </c>
      <c r="AC16" s="18">
        <v>0</v>
      </c>
      <c r="AD16" s="52">
        <f>AC16/$I16*100</f>
        <v>0</v>
      </c>
    </row>
    <row r="17" spans="1:32" s="11" customFormat="1" ht="14.15" customHeight="1" x14ac:dyDescent="0.2">
      <c r="A17" s="31"/>
      <c r="B17" s="15">
        <v>53</v>
      </c>
      <c r="C17" s="15" t="s">
        <v>99</v>
      </c>
      <c r="D17" s="15">
        <v>16504</v>
      </c>
      <c r="E17" s="15">
        <v>33911</v>
      </c>
      <c r="F17" s="15">
        <v>3014</v>
      </c>
      <c r="G17" s="15">
        <v>300072</v>
      </c>
      <c r="H17" s="28">
        <f>F17+G17</f>
        <v>303086</v>
      </c>
      <c r="I17" s="28">
        <f>D17+E17+H17</f>
        <v>353501</v>
      </c>
      <c r="J17" s="28">
        <f>D17+E17+F17</f>
        <v>53429</v>
      </c>
      <c r="K17" s="28">
        <v>1813</v>
      </c>
      <c r="L17" s="59">
        <f>K17/$I17*100</f>
        <v>0.51286983629466398</v>
      </c>
      <c r="M17" s="28">
        <v>232929</v>
      </c>
      <c r="N17" s="59">
        <f>M17/$I17*100</f>
        <v>65.892034251671134</v>
      </c>
      <c r="O17" s="28">
        <v>6370</v>
      </c>
      <c r="P17" s="59">
        <f>O17/$I17*100</f>
        <v>1.8019751004947655</v>
      </c>
      <c r="Q17" s="28">
        <v>1157</v>
      </c>
      <c r="R17" s="59">
        <f>Q17/$I17*100</f>
        <v>0.3272975182531308</v>
      </c>
      <c r="S17" s="28">
        <v>70409</v>
      </c>
      <c r="T17" s="59">
        <f>S17/$I17*100</f>
        <v>19.917623995405954</v>
      </c>
      <c r="U17" s="28">
        <v>0</v>
      </c>
      <c r="V17" s="59">
        <f>U17/$I17*100</f>
        <v>0</v>
      </c>
      <c r="W17" s="28">
        <v>0</v>
      </c>
      <c r="X17" s="59">
        <f>W17/$I17*100</f>
        <v>0</v>
      </c>
      <c r="Y17" s="28">
        <v>36799</v>
      </c>
      <c r="Z17" s="59">
        <f>Y17/$I17*100</f>
        <v>10.40987154208899</v>
      </c>
      <c r="AA17" s="54">
        <v>971</v>
      </c>
      <c r="AB17" s="59">
        <f>AA17/$I17*100</f>
        <v>0.27468097685720833</v>
      </c>
      <c r="AC17" s="28">
        <v>3053</v>
      </c>
      <c r="AD17" s="59">
        <f>AC17/$I17*100</f>
        <v>0.86364677893414721</v>
      </c>
    </row>
    <row r="18" spans="1:32" s="11" customFormat="1" ht="14.15" customHeight="1" thickBot="1" x14ac:dyDescent="0.25">
      <c r="A18" s="31"/>
      <c r="B18" s="13">
        <v>92</v>
      </c>
      <c r="C18" s="13" t="s">
        <v>85</v>
      </c>
      <c r="D18" s="13">
        <v>8943</v>
      </c>
      <c r="E18" s="13">
        <v>46324</v>
      </c>
      <c r="F18" s="13">
        <v>148190</v>
      </c>
      <c r="G18" s="13">
        <v>0</v>
      </c>
      <c r="H18" s="19">
        <f>F18+G18</f>
        <v>148190</v>
      </c>
      <c r="I18" s="19">
        <f>D18+E18+H18</f>
        <v>203457</v>
      </c>
      <c r="J18" s="19">
        <f>D18+E18+F18</f>
        <v>203457</v>
      </c>
      <c r="K18" s="19">
        <v>0</v>
      </c>
      <c r="L18" s="55">
        <f>K18/$I18*100</f>
        <v>0</v>
      </c>
      <c r="M18" s="19">
        <v>53639</v>
      </c>
      <c r="N18" s="55">
        <f>M18/$I18*100</f>
        <v>26.363801687825926</v>
      </c>
      <c r="O18" s="19">
        <v>3019</v>
      </c>
      <c r="P18" s="55">
        <f>O18/$I18*100</f>
        <v>1.4838516246676201</v>
      </c>
      <c r="Q18" s="19">
        <v>0</v>
      </c>
      <c r="R18" s="55">
        <f>Q18/$I18*100</f>
        <v>0</v>
      </c>
      <c r="S18" s="19">
        <v>105720</v>
      </c>
      <c r="T18" s="55">
        <f>S18/$I18*100</f>
        <v>51.961839602471279</v>
      </c>
      <c r="U18" s="19">
        <v>0</v>
      </c>
      <c r="V18" s="55">
        <f>U18/$I18*100</f>
        <v>0</v>
      </c>
      <c r="W18" s="19">
        <v>0</v>
      </c>
      <c r="X18" s="55">
        <f>W18/$I18*100</f>
        <v>0</v>
      </c>
      <c r="Y18" s="19">
        <v>35683</v>
      </c>
      <c r="Z18" s="55">
        <f>Y18/$I18*100</f>
        <v>17.538349626702448</v>
      </c>
      <c r="AA18" s="54">
        <v>580</v>
      </c>
      <c r="AB18" s="55">
        <f>AA18/$I18*100</f>
        <v>0.28507252146645234</v>
      </c>
      <c r="AC18" s="19">
        <v>4816</v>
      </c>
      <c r="AD18" s="55">
        <f>AC18/$I18*100</f>
        <v>2.3670849368662665</v>
      </c>
    </row>
    <row r="19" spans="1:32" s="3" customFormat="1" ht="14.15" customHeight="1" thickTop="1" x14ac:dyDescent="0.2">
      <c r="A19" s="31"/>
      <c r="B19" s="10"/>
      <c r="C19" s="9" t="s">
        <v>0</v>
      </c>
      <c r="D19" s="66">
        <f t="shared" ref="D19:K19" si="14">+SUM(D16:D18)</f>
        <v>55551</v>
      </c>
      <c r="E19" s="66">
        <f t="shared" si="14"/>
        <v>135588</v>
      </c>
      <c r="F19" s="66">
        <f t="shared" si="14"/>
        <v>151204</v>
      </c>
      <c r="G19" s="66">
        <f t="shared" si="14"/>
        <v>1241375</v>
      </c>
      <c r="H19" s="66">
        <f t="shared" si="14"/>
        <v>1392579</v>
      </c>
      <c r="I19" s="66">
        <f t="shared" si="14"/>
        <v>1583718</v>
      </c>
      <c r="J19" s="66">
        <f t="shared" si="14"/>
        <v>342343</v>
      </c>
      <c r="K19" s="66">
        <f t="shared" si="14"/>
        <v>10766</v>
      </c>
      <c r="L19" s="67">
        <f>K19/$I19*100</f>
        <v>0.67979274087937369</v>
      </c>
      <c r="M19" s="66">
        <f>+SUM(M16:M18)</f>
        <v>1162043</v>
      </c>
      <c r="N19" s="67">
        <f>M19/$I19*100</f>
        <v>73.374363365195066</v>
      </c>
      <c r="O19" s="66">
        <f>+SUM(O16:O18)</f>
        <v>23712</v>
      </c>
      <c r="P19" s="67">
        <f>O19/$I19*100</f>
        <v>1.4972362503930625</v>
      </c>
      <c r="Q19" s="66">
        <f>+SUM(Q16:Q18)</f>
        <v>5684</v>
      </c>
      <c r="R19" s="67">
        <f>Q19/$I19*100</f>
        <v>0.35890227931992941</v>
      </c>
      <c r="S19" s="66">
        <f>+SUM(S16:S18)</f>
        <v>251177</v>
      </c>
      <c r="T19" s="67">
        <f>S19/$I19*100</f>
        <v>15.859957391404278</v>
      </c>
      <c r="U19" s="66">
        <f>+SUM(U16:U18)</f>
        <v>0</v>
      </c>
      <c r="V19" s="67">
        <f>U19/$I19*100</f>
        <v>0</v>
      </c>
      <c r="W19" s="66">
        <f>+SUM(W16:W18)</f>
        <v>0</v>
      </c>
      <c r="X19" s="67">
        <f>W19/$I19*100</f>
        <v>0</v>
      </c>
      <c r="Y19" s="66">
        <f>+SUM(Y16:Y18)</f>
        <v>118056</v>
      </c>
      <c r="Z19" s="67">
        <f>Y19/$I19*100</f>
        <v>7.4543574045379284</v>
      </c>
      <c r="AA19" s="66">
        <f>+SUM(AA16:AA18)</f>
        <v>4411</v>
      </c>
      <c r="AB19" s="67">
        <f>AA19/$I19*100</f>
        <v>0.27852180754401984</v>
      </c>
      <c r="AC19" s="66">
        <f>+SUM(AC16:AC18)</f>
        <v>7869</v>
      </c>
      <c r="AD19" s="67">
        <f>AC19/$I19*100</f>
        <v>0.49686876072634145</v>
      </c>
      <c r="AE19" s="11"/>
      <c r="AF19" s="11"/>
    </row>
    <row r="20" spans="1:32" s="3" customFormat="1" ht="14.15" customHeight="1" x14ac:dyDescent="0.2">
      <c r="A20" s="31"/>
      <c r="B20" s="8"/>
      <c r="C20" s="7"/>
      <c r="D20" s="65"/>
      <c r="E20" s="65"/>
      <c r="F20" s="65"/>
      <c r="G20" s="65"/>
      <c r="H20" s="65"/>
      <c r="I20" s="65"/>
      <c r="J20" s="65"/>
      <c r="K20" s="65"/>
      <c r="L20" s="68"/>
      <c r="M20" s="65"/>
      <c r="N20" s="68"/>
      <c r="O20" s="65"/>
      <c r="P20" s="68"/>
      <c r="Q20" s="65"/>
      <c r="R20" s="68"/>
      <c r="S20" s="65"/>
      <c r="T20" s="68"/>
      <c r="U20" s="65"/>
      <c r="V20" s="68"/>
      <c r="W20" s="65"/>
      <c r="X20" s="68"/>
      <c r="Y20" s="65"/>
      <c r="Z20" s="68"/>
      <c r="AA20" s="65"/>
      <c r="AB20" s="68"/>
      <c r="AC20" s="65"/>
      <c r="AD20" s="68"/>
      <c r="AE20" s="11"/>
      <c r="AF20" s="11"/>
    </row>
    <row r="21" spans="1:32" s="11" customFormat="1" ht="14.15" customHeight="1" x14ac:dyDescent="0.2">
      <c r="A21" s="31" t="s">
        <v>51</v>
      </c>
      <c r="B21" s="14">
        <v>14</v>
      </c>
      <c r="C21" s="14" t="s">
        <v>50</v>
      </c>
      <c r="D21" s="14">
        <v>273</v>
      </c>
      <c r="E21" s="14">
        <v>20137</v>
      </c>
      <c r="F21" s="14">
        <v>793</v>
      </c>
      <c r="G21" s="14">
        <v>327540</v>
      </c>
      <c r="H21" s="18">
        <f t="shared" ref="H21:H31" si="15">F21+G21</f>
        <v>328333</v>
      </c>
      <c r="I21" s="18">
        <f t="shared" ref="I21:I31" si="16">D21+E21+H21</f>
        <v>348743</v>
      </c>
      <c r="J21" s="18">
        <f t="shared" ref="J21:J31" si="17">D21+E21+F21</f>
        <v>21203</v>
      </c>
      <c r="K21" s="18">
        <v>1831</v>
      </c>
      <c r="L21" s="52">
        <f t="shared" ref="L21:L32" si="18">K21/$I21*100</f>
        <v>0.52502845935258913</v>
      </c>
      <c r="M21" s="18">
        <v>144334</v>
      </c>
      <c r="N21" s="52">
        <f t="shared" ref="N21:N32" si="19">M21/$I21*100</f>
        <v>41.386923895246639</v>
      </c>
      <c r="O21" s="18">
        <v>2675</v>
      </c>
      <c r="P21" s="52">
        <f t="shared" ref="P21:P32" si="20">O21/$I21*100</f>
        <v>0.7670404854004238</v>
      </c>
      <c r="Q21" s="18">
        <v>0</v>
      </c>
      <c r="R21" s="52">
        <f t="shared" ref="R21:R32" si="21">Q21/$I21*100</f>
        <v>0</v>
      </c>
      <c r="S21" s="18">
        <v>178136</v>
      </c>
      <c r="T21" s="52">
        <f t="shared" ref="T21:T32" si="22">S21/$I21*100</f>
        <v>51.079448189641084</v>
      </c>
      <c r="U21" s="18">
        <v>0</v>
      </c>
      <c r="V21" s="52">
        <f t="shared" ref="V21:V32" si="23">U21/$I21*100</f>
        <v>0</v>
      </c>
      <c r="W21" s="18">
        <v>0</v>
      </c>
      <c r="X21" s="52">
        <f t="shared" ref="X21:X32" si="24">W21/$I21*100</f>
        <v>0</v>
      </c>
      <c r="Y21" s="18">
        <v>20099</v>
      </c>
      <c r="Z21" s="52">
        <f t="shared" ref="Z21:Z32" si="25">Y21/$I21*100</f>
        <v>5.7632698003974276</v>
      </c>
      <c r="AA21" s="18">
        <v>832</v>
      </c>
      <c r="AB21" s="52">
        <f t="shared" ref="AB21:AB32" si="26">AA21/$I21*100</f>
        <v>0.23857109676753366</v>
      </c>
      <c r="AC21" s="18">
        <v>836</v>
      </c>
      <c r="AD21" s="52">
        <f t="shared" ref="AD21:AD32" si="27">AC21/$I21*100</f>
        <v>0.23971807319430066</v>
      </c>
    </row>
    <row r="22" spans="1:32" s="11" customFormat="1" ht="14.15" customHeight="1" x14ac:dyDescent="0.2">
      <c r="A22" s="31"/>
      <c r="B22" s="13">
        <v>5</v>
      </c>
      <c r="C22" s="13" t="s">
        <v>49</v>
      </c>
      <c r="D22" s="13">
        <v>6785</v>
      </c>
      <c r="E22" s="13">
        <v>25161</v>
      </c>
      <c r="F22" s="13">
        <v>0</v>
      </c>
      <c r="G22" s="13">
        <v>345279</v>
      </c>
      <c r="H22" s="19">
        <f t="shared" si="15"/>
        <v>345279</v>
      </c>
      <c r="I22" s="19">
        <f t="shared" si="16"/>
        <v>377225</v>
      </c>
      <c r="J22" s="19">
        <f t="shared" si="17"/>
        <v>31946</v>
      </c>
      <c r="K22" s="19">
        <v>25542</v>
      </c>
      <c r="L22" s="55">
        <f t="shared" si="18"/>
        <v>6.7710252501822525</v>
      </c>
      <c r="M22" s="19">
        <v>271013</v>
      </c>
      <c r="N22" s="55">
        <f t="shared" si="19"/>
        <v>71.843859765392011</v>
      </c>
      <c r="O22" s="19">
        <v>35872</v>
      </c>
      <c r="P22" s="55">
        <f t="shared" si="20"/>
        <v>9.5094439658029017</v>
      </c>
      <c r="Q22" s="19">
        <v>519</v>
      </c>
      <c r="R22" s="55">
        <f t="shared" si="21"/>
        <v>0.1375836702233415</v>
      </c>
      <c r="S22" s="19">
        <v>2209</v>
      </c>
      <c r="T22" s="55">
        <f t="shared" si="22"/>
        <v>0.5855921532242031</v>
      </c>
      <c r="U22" s="19">
        <v>0</v>
      </c>
      <c r="V22" s="55">
        <f t="shared" si="23"/>
        <v>0</v>
      </c>
      <c r="W22" s="19">
        <v>0</v>
      </c>
      <c r="X22" s="55">
        <f t="shared" si="24"/>
        <v>0</v>
      </c>
      <c r="Y22" s="19">
        <v>41460</v>
      </c>
      <c r="Z22" s="55">
        <f t="shared" si="25"/>
        <v>10.990787991251906</v>
      </c>
      <c r="AA22" s="19">
        <v>608</v>
      </c>
      <c r="AB22" s="55">
        <f t="shared" si="26"/>
        <v>0.16117701636954074</v>
      </c>
      <c r="AC22" s="19">
        <v>2</v>
      </c>
      <c r="AD22" s="55">
        <f t="shared" si="27"/>
        <v>5.3018755384717342E-4</v>
      </c>
    </row>
    <row r="23" spans="1:32" s="11" customFormat="1" ht="14.15" customHeight="1" x14ac:dyDescent="0.2">
      <c r="A23" s="31"/>
      <c r="B23" s="13">
        <v>45</v>
      </c>
      <c r="C23" s="13" t="s">
        <v>48</v>
      </c>
      <c r="D23" s="13">
        <v>35262</v>
      </c>
      <c r="E23" s="13">
        <v>33221</v>
      </c>
      <c r="F23" s="13">
        <v>186014</v>
      </c>
      <c r="G23" s="13">
        <v>455289</v>
      </c>
      <c r="H23" s="19">
        <f t="shared" si="15"/>
        <v>641303</v>
      </c>
      <c r="I23" s="19">
        <f t="shared" si="16"/>
        <v>709786</v>
      </c>
      <c r="J23" s="19">
        <f t="shared" si="17"/>
        <v>254497</v>
      </c>
      <c r="K23" s="19">
        <v>4618</v>
      </c>
      <c r="L23" s="55">
        <f t="shared" si="18"/>
        <v>0.65061863716669532</v>
      </c>
      <c r="M23" s="19">
        <v>462039</v>
      </c>
      <c r="N23" s="55">
        <f t="shared" si="19"/>
        <v>65.095535837562309</v>
      </c>
      <c r="O23" s="19">
        <v>9987</v>
      </c>
      <c r="P23" s="55">
        <f t="shared" si="20"/>
        <v>1.4070438132056706</v>
      </c>
      <c r="Q23" s="19">
        <v>19682</v>
      </c>
      <c r="R23" s="55">
        <f t="shared" si="21"/>
        <v>2.7729484661574051</v>
      </c>
      <c r="S23" s="19">
        <v>180237</v>
      </c>
      <c r="T23" s="55">
        <f t="shared" si="22"/>
        <v>25.393146666741806</v>
      </c>
      <c r="U23" s="19">
        <v>0</v>
      </c>
      <c r="V23" s="55">
        <f t="shared" si="23"/>
        <v>0</v>
      </c>
      <c r="W23" s="19">
        <v>0</v>
      </c>
      <c r="X23" s="55">
        <f t="shared" si="24"/>
        <v>0</v>
      </c>
      <c r="Y23" s="19">
        <v>24599</v>
      </c>
      <c r="Z23" s="55">
        <f t="shared" si="25"/>
        <v>3.4656924763238499</v>
      </c>
      <c r="AA23" s="19">
        <v>917</v>
      </c>
      <c r="AB23" s="55">
        <f t="shared" si="26"/>
        <v>0.12919386970157201</v>
      </c>
      <c r="AC23" s="19">
        <v>7707</v>
      </c>
      <c r="AD23" s="55">
        <f t="shared" si="27"/>
        <v>1.085820233140693</v>
      </c>
    </row>
    <row r="24" spans="1:32" s="11" customFormat="1" ht="14.15" customHeight="1" x14ac:dyDescent="0.2">
      <c r="A24" s="31"/>
      <c r="B24" s="13">
        <v>17</v>
      </c>
      <c r="C24" s="13" t="s">
        <v>47</v>
      </c>
      <c r="D24" s="13">
        <v>3047</v>
      </c>
      <c r="E24" s="13">
        <v>14516</v>
      </c>
      <c r="F24" s="13">
        <v>0</v>
      </c>
      <c r="G24" s="13">
        <v>101578</v>
      </c>
      <c r="H24" s="19">
        <f t="shared" si="15"/>
        <v>101578</v>
      </c>
      <c r="I24" s="19">
        <f t="shared" si="16"/>
        <v>119141</v>
      </c>
      <c r="J24" s="19">
        <f t="shared" si="17"/>
        <v>17563</v>
      </c>
      <c r="K24" s="19">
        <v>29326</v>
      </c>
      <c r="L24" s="55">
        <f t="shared" si="18"/>
        <v>24.614532360816177</v>
      </c>
      <c r="M24" s="19">
        <v>57889</v>
      </c>
      <c r="N24" s="55">
        <f t="shared" si="19"/>
        <v>48.588647065242021</v>
      </c>
      <c r="O24" s="19">
        <v>1641</v>
      </c>
      <c r="P24" s="55">
        <f t="shared" si="20"/>
        <v>1.3773595991304419</v>
      </c>
      <c r="Q24" s="19">
        <v>0</v>
      </c>
      <c r="R24" s="55">
        <f t="shared" si="21"/>
        <v>0</v>
      </c>
      <c r="S24" s="19">
        <v>12156</v>
      </c>
      <c r="T24" s="55">
        <f t="shared" si="22"/>
        <v>10.203036737982726</v>
      </c>
      <c r="U24" s="19">
        <v>420</v>
      </c>
      <c r="V24" s="55">
        <f t="shared" si="23"/>
        <v>0.35252348058183158</v>
      </c>
      <c r="W24" s="19">
        <v>0</v>
      </c>
      <c r="X24" s="55">
        <f t="shared" si="24"/>
        <v>0</v>
      </c>
      <c r="Y24" s="19">
        <v>17583</v>
      </c>
      <c r="Z24" s="55">
        <f t="shared" si="25"/>
        <v>14.758143712072251</v>
      </c>
      <c r="AA24" s="19">
        <v>126</v>
      </c>
      <c r="AB24" s="55">
        <f t="shared" si="26"/>
        <v>0.10575704417454948</v>
      </c>
      <c r="AC24" s="19">
        <v>0</v>
      </c>
      <c r="AD24" s="55">
        <f t="shared" si="27"/>
        <v>0</v>
      </c>
    </row>
    <row r="25" spans="1:32" s="11" customFormat="1" ht="14.15" customHeight="1" x14ac:dyDescent="0.2">
      <c r="A25" s="31"/>
      <c r="B25" s="13">
        <v>58</v>
      </c>
      <c r="C25" s="13" t="s">
        <v>46</v>
      </c>
      <c r="D25" s="13">
        <v>14469</v>
      </c>
      <c r="E25" s="13">
        <v>24836</v>
      </c>
      <c r="F25" s="13">
        <v>17266</v>
      </c>
      <c r="G25" s="13">
        <v>264528</v>
      </c>
      <c r="H25" s="19">
        <f t="shared" si="15"/>
        <v>281794</v>
      </c>
      <c r="I25" s="19">
        <f t="shared" si="16"/>
        <v>321099</v>
      </c>
      <c r="J25" s="19">
        <f t="shared" si="17"/>
        <v>56571</v>
      </c>
      <c r="K25" s="19">
        <v>0</v>
      </c>
      <c r="L25" s="55">
        <f t="shared" si="18"/>
        <v>0</v>
      </c>
      <c r="M25" s="19">
        <v>250285</v>
      </c>
      <c r="N25" s="55">
        <f t="shared" si="19"/>
        <v>77.946365451153696</v>
      </c>
      <c r="O25" s="19">
        <v>19018</v>
      </c>
      <c r="P25" s="55">
        <f t="shared" si="20"/>
        <v>5.9227839389098067</v>
      </c>
      <c r="Q25" s="19">
        <v>146</v>
      </c>
      <c r="R25" s="55">
        <f t="shared" si="21"/>
        <v>4.5468842942519287E-2</v>
      </c>
      <c r="S25" s="19">
        <v>10545</v>
      </c>
      <c r="T25" s="55">
        <f t="shared" si="22"/>
        <v>3.2840338960881224</v>
      </c>
      <c r="U25" s="19">
        <v>0</v>
      </c>
      <c r="V25" s="55">
        <f t="shared" si="23"/>
        <v>0</v>
      </c>
      <c r="W25" s="19">
        <v>0</v>
      </c>
      <c r="X25" s="55">
        <f t="shared" si="24"/>
        <v>0</v>
      </c>
      <c r="Y25" s="19">
        <v>40718</v>
      </c>
      <c r="Z25" s="55">
        <f t="shared" si="25"/>
        <v>12.68082429406507</v>
      </c>
      <c r="AA25" s="19">
        <v>387</v>
      </c>
      <c r="AB25" s="55">
        <f t="shared" si="26"/>
        <v>0.12052357684078742</v>
      </c>
      <c r="AC25" s="19">
        <v>0</v>
      </c>
      <c r="AD25" s="55">
        <f t="shared" si="27"/>
        <v>0</v>
      </c>
    </row>
    <row r="26" spans="1:32" s="11" customFormat="1" ht="14.15" customHeight="1" x14ac:dyDescent="0.2">
      <c r="A26" s="31"/>
      <c r="B26" s="13">
        <v>56</v>
      </c>
      <c r="C26" s="13" t="s">
        <v>45</v>
      </c>
      <c r="D26" s="13">
        <v>0</v>
      </c>
      <c r="E26" s="13">
        <v>4015</v>
      </c>
      <c r="F26" s="13">
        <v>6</v>
      </c>
      <c r="G26" s="13">
        <v>146813</v>
      </c>
      <c r="H26" s="19">
        <f t="shared" si="15"/>
        <v>146819</v>
      </c>
      <c r="I26" s="19">
        <f t="shared" si="16"/>
        <v>150834</v>
      </c>
      <c r="J26" s="19">
        <f t="shared" si="17"/>
        <v>4021</v>
      </c>
      <c r="K26" s="19">
        <v>0</v>
      </c>
      <c r="L26" s="55">
        <f t="shared" si="18"/>
        <v>0</v>
      </c>
      <c r="M26" s="19">
        <v>70704</v>
      </c>
      <c r="N26" s="55">
        <f t="shared" si="19"/>
        <v>46.875372926528499</v>
      </c>
      <c r="O26" s="19">
        <v>82</v>
      </c>
      <c r="P26" s="55">
        <f t="shared" si="20"/>
        <v>5.4364400599334367E-2</v>
      </c>
      <c r="Q26" s="19">
        <v>48</v>
      </c>
      <c r="R26" s="55">
        <f t="shared" si="21"/>
        <v>3.1823063765464024E-2</v>
      </c>
      <c r="S26" s="19">
        <v>72609</v>
      </c>
      <c r="T26" s="55">
        <f t="shared" si="22"/>
        <v>48.138350769720354</v>
      </c>
      <c r="U26" s="19">
        <v>0</v>
      </c>
      <c r="V26" s="55">
        <f t="shared" si="23"/>
        <v>0</v>
      </c>
      <c r="W26" s="19">
        <v>0</v>
      </c>
      <c r="X26" s="55">
        <f t="shared" si="24"/>
        <v>0</v>
      </c>
      <c r="Y26" s="19">
        <v>6191</v>
      </c>
      <c r="Z26" s="55">
        <f t="shared" si="25"/>
        <v>4.1045122452497447</v>
      </c>
      <c r="AA26" s="19">
        <v>6</v>
      </c>
      <c r="AB26" s="55">
        <f t="shared" si="26"/>
        <v>3.977882970683003E-3</v>
      </c>
      <c r="AC26" s="19">
        <v>1194</v>
      </c>
      <c r="AD26" s="55">
        <f t="shared" si="27"/>
        <v>0.7915987111659174</v>
      </c>
    </row>
    <row r="27" spans="1:32" s="11" customFormat="1" ht="14.15" customHeight="1" x14ac:dyDescent="0.2">
      <c r="A27" s="31"/>
      <c r="B27" s="13">
        <v>71</v>
      </c>
      <c r="C27" s="13" t="s">
        <v>44</v>
      </c>
      <c r="D27" s="13">
        <v>1511</v>
      </c>
      <c r="E27" s="13">
        <v>5727</v>
      </c>
      <c r="F27" s="13">
        <v>0</v>
      </c>
      <c r="G27" s="13">
        <v>25721</v>
      </c>
      <c r="H27" s="19">
        <f t="shared" si="15"/>
        <v>25721</v>
      </c>
      <c r="I27" s="19">
        <f t="shared" si="16"/>
        <v>32959</v>
      </c>
      <c r="J27" s="19">
        <f t="shared" si="17"/>
        <v>7238</v>
      </c>
      <c r="K27" s="19">
        <v>0</v>
      </c>
      <c r="L27" s="55">
        <f t="shared" si="18"/>
        <v>0</v>
      </c>
      <c r="M27" s="19">
        <v>7572</v>
      </c>
      <c r="N27" s="55">
        <f t="shared" si="19"/>
        <v>22.973997997512061</v>
      </c>
      <c r="O27" s="19">
        <v>0</v>
      </c>
      <c r="P27" s="55">
        <f t="shared" si="20"/>
        <v>0</v>
      </c>
      <c r="Q27" s="19">
        <v>700</v>
      </c>
      <c r="R27" s="55">
        <f t="shared" si="21"/>
        <v>2.1238508449892288</v>
      </c>
      <c r="S27" s="19">
        <v>19832</v>
      </c>
      <c r="T27" s="55">
        <f t="shared" si="22"/>
        <v>60.171728511180554</v>
      </c>
      <c r="U27" s="19">
        <v>0</v>
      </c>
      <c r="V27" s="55">
        <f t="shared" si="23"/>
        <v>0</v>
      </c>
      <c r="W27" s="19">
        <v>0</v>
      </c>
      <c r="X27" s="55">
        <f t="shared" si="24"/>
        <v>0</v>
      </c>
      <c r="Y27" s="19">
        <v>1673</v>
      </c>
      <c r="Z27" s="55">
        <f t="shared" si="25"/>
        <v>5.0760035195242574</v>
      </c>
      <c r="AA27" s="19">
        <v>3182</v>
      </c>
      <c r="AB27" s="55">
        <f t="shared" si="26"/>
        <v>9.6544191267938952</v>
      </c>
      <c r="AC27" s="19">
        <v>0</v>
      </c>
      <c r="AD27" s="55">
        <f t="shared" si="27"/>
        <v>0</v>
      </c>
    </row>
    <row r="28" spans="1:32" s="11" customFormat="1" ht="14.15" customHeight="1" x14ac:dyDescent="0.2">
      <c r="A28" s="31"/>
      <c r="B28" s="13">
        <v>78</v>
      </c>
      <c r="C28" s="13" t="s">
        <v>43</v>
      </c>
      <c r="D28" s="13">
        <v>0</v>
      </c>
      <c r="E28" s="13">
        <v>2290</v>
      </c>
      <c r="F28" s="13">
        <v>54825</v>
      </c>
      <c r="G28" s="13">
        <v>12959</v>
      </c>
      <c r="H28" s="19">
        <f t="shared" si="15"/>
        <v>67784</v>
      </c>
      <c r="I28" s="19">
        <f t="shared" si="16"/>
        <v>70074</v>
      </c>
      <c r="J28" s="19">
        <f t="shared" si="17"/>
        <v>57115</v>
      </c>
      <c r="K28" s="19">
        <v>0</v>
      </c>
      <c r="L28" s="55">
        <f t="shared" si="18"/>
        <v>0</v>
      </c>
      <c r="M28" s="19">
        <v>0</v>
      </c>
      <c r="N28" s="55">
        <f t="shared" si="19"/>
        <v>0</v>
      </c>
      <c r="O28" s="19">
        <v>0</v>
      </c>
      <c r="P28" s="55">
        <f t="shared" si="20"/>
        <v>0</v>
      </c>
      <c r="Q28" s="19">
        <v>0</v>
      </c>
      <c r="R28" s="55">
        <f t="shared" si="21"/>
        <v>0</v>
      </c>
      <c r="S28" s="19">
        <v>45689</v>
      </c>
      <c r="T28" s="55">
        <f t="shared" si="22"/>
        <v>65.201073151240124</v>
      </c>
      <c r="U28" s="19">
        <v>0</v>
      </c>
      <c r="V28" s="55">
        <f t="shared" si="23"/>
        <v>0</v>
      </c>
      <c r="W28" s="19">
        <v>0</v>
      </c>
      <c r="X28" s="55">
        <f t="shared" si="24"/>
        <v>0</v>
      </c>
      <c r="Y28" s="19">
        <v>24385</v>
      </c>
      <c r="Z28" s="55">
        <f t="shared" si="25"/>
        <v>34.798926848759884</v>
      </c>
      <c r="AA28" s="19">
        <v>0</v>
      </c>
      <c r="AB28" s="55">
        <f t="shared" si="26"/>
        <v>0</v>
      </c>
      <c r="AC28" s="19">
        <v>0</v>
      </c>
      <c r="AD28" s="55">
        <f t="shared" si="27"/>
        <v>0</v>
      </c>
    </row>
    <row r="29" spans="1:32" s="11" customFormat="1" ht="14.15" customHeight="1" x14ac:dyDescent="0.2">
      <c r="A29" s="31"/>
      <c r="B29" s="13">
        <v>79</v>
      </c>
      <c r="C29" s="13" t="s">
        <v>42</v>
      </c>
      <c r="D29" s="13">
        <v>1356</v>
      </c>
      <c r="E29" s="13">
        <v>7845</v>
      </c>
      <c r="F29" s="13">
        <v>0</v>
      </c>
      <c r="G29" s="13">
        <v>42359</v>
      </c>
      <c r="H29" s="19">
        <f t="shared" si="15"/>
        <v>42359</v>
      </c>
      <c r="I29" s="19">
        <f t="shared" si="16"/>
        <v>51560</v>
      </c>
      <c r="J29" s="19">
        <f t="shared" si="17"/>
        <v>9201</v>
      </c>
      <c r="K29" s="19">
        <v>0</v>
      </c>
      <c r="L29" s="55">
        <f t="shared" si="18"/>
        <v>0</v>
      </c>
      <c r="M29" s="19">
        <v>10317</v>
      </c>
      <c r="N29" s="55">
        <f t="shared" si="19"/>
        <v>20.009697439875872</v>
      </c>
      <c r="O29" s="19">
        <v>2663</v>
      </c>
      <c r="P29" s="55">
        <f t="shared" si="20"/>
        <v>5.1648564778898374</v>
      </c>
      <c r="Q29" s="19">
        <v>0</v>
      </c>
      <c r="R29" s="55">
        <f t="shared" si="21"/>
        <v>0</v>
      </c>
      <c r="S29" s="19">
        <v>36746</v>
      </c>
      <c r="T29" s="55">
        <f t="shared" si="22"/>
        <v>71.268425135764161</v>
      </c>
      <c r="U29" s="19">
        <v>0</v>
      </c>
      <c r="V29" s="55">
        <f t="shared" si="23"/>
        <v>0</v>
      </c>
      <c r="W29" s="19">
        <v>0</v>
      </c>
      <c r="X29" s="55">
        <f t="shared" si="24"/>
        <v>0</v>
      </c>
      <c r="Y29" s="19">
        <v>1834</v>
      </c>
      <c r="Z29" s="55">
        <f t="shared" si="25"/>
        <v>3.5570209464701317</v>
      </c>
      <c r="AA29" s="19">
        <v>0</v>
      </c>
      <c r="AB29" s="55">
        <f t="shared" si="26"/>
        <v>0</v>
      </c>
      <c r="AC29" s="19">
        <v>0</v>
      </c>
      <c r="AD29" s="55">
        <f t="shared" si="27"/>
        <v>0</v>
      </c>
    </row>
    <row r="30" spans="1:32" s="11" customFormat="1" ht="14.15" customHeight="1" x14ac:dyDescent="0.2">
      <c r="A30" s="31"/>
      <c r="B30" s="13">
        <v>80</v>
      </c>
      <c r="C30" s="13" t="s">
        <v>41</v>
      </c>
      <c r="D30" s="13">
        <v>3800</v>
      </c>
      <c r="E30" s="13">
        <v>1747</v>
      </c>
      <c r="F30" s="13">
        <v>0</v>
      </c>
      <c r="G30" s="13">
        <v>40525</v>
      </c>
      <c r="H30" s="19">
        <f t="shared" si="15"/>
        <v>40525</v>
      </c>
      <c r="I30" s="19">
        <f t="shared" si="16"/>
        <v>46072</v>
      </c>
      <c r="J30" s="19">
        <f t="shared" si="17"/>
        <v>5547</v>
      </c>
      <c r="K30" s="19">
        <v>3674</v>
      </c>
      <c r="L30" s="55">
        <f t="shared" si="18"/>
        <v>7.9744747351970835</v>
      </c>
      <c r="M30" s="19">
        <v>23483</v>
      </c>
      <c r="N30" s="55">
        <f t="shared" si="19"/>
        <v>50.970220524396595</v>
      </c>
      <c r="O30" s="19">
        <v>2732</v>
      </c>
      <c r="P30" s="55">
        <f t="shared" si="20"/>
        <v>5.9298489321062684</v>
      </c>
      <c r="Q30" s="19">
        <v>0</v>
      </c>
      <c r="R30" s="55">
        <f t="shared" si="21"/>
        <v>0</v>
      </c>
      <c r="S30" s="19">
        <v>16183</v>
      </c>
      <c r="T30" s="55">
        <f t="shared" si="22"/>
        <v>35.125455808300053</v>
      </c>
      <c r="U30" s="19">
        <v>0</v>
      </c>
      <c r="V30" s="55">
        <f t="shared" si="23"/>
        <v>0</v>
      </c>
      <c r="W30" s="19">
        <v>0</v>
      </c>
      <c r="X30" s="55">
        <f t="shared" si="24"/>
        <v>0</v>
      </c>
      <c r="Y30" s="19">
        <v>0</v>
      </c>
      <c r="Z30" s="55">
        <f t="shared" si="25"/>
        <v>0</v>
      </c>
      <c r="AA30" s="19">
        <v>0</v>
      </c>
      <c r="AB30" s="55">
        <f t="shared" si="26"/>
        <v>0</v>
      </c>
      <c r="AC30" s="19">
        <v>0</v>
      </c>
      <c r="AD30" s="55">
        <f t="shared" si="27"/>
        <v>0</v>
      </c>
    </row>
    <row r="31" spans="1:32" s="11" customFormat="1" ht="14.15" customHeight="1" thickBot="1" x14ac:dyDescent="0.25">
      <c r="A31" s="31"/>
      <c r="B31" s="12">
        <v>85</v>
      </c>
      <c r="C31" s="12" t="s">
        <v>40</v>
      </c>
      <c r="D31" s="12">
        <v>1046</v>
      </c>
      <c r="E31" s="12">
        <v>1983</v>
      </c>
      <c r="F31" s="12">
        <v>0</v>
      </c>
      <c r="G31" s="12">
        <v>42457</v>
      </c>
      <c r="H31" s="56">
        <f t="shared" si="15"/>
        <v>42457</v>
      </c>
      <c r="I31" s="56">
        <f t="shared" si="16"/>
        <v>45486</v>
      </c>
      <c r="J31" s="56">
        <f t="shared" si="17"/>
        <v>3029</v>
      </c>
      <c r="K31" s="56">
        <v>0</v>
      </c>
      <c r="L31" s="58">
        <f t="shared" si="18"/>
        <v>0</v>
      </c>
      <c r="M31" s="56">
        <v>0</v>
      </c>
      <c r="N31" s="58">
        <f t="shared" si="19"/>
        <v>0</v>
      </c>
      <c r="O31" s="56">
        <v>0</v>
      </c>
      <c r="P31" s="58">
        <f t="shared" si="20"/>
        <v>0</v>
      </c>
      <c r="Q31" s="56">
        <v>0</v>
      </c>
      <c r="R31" s="58">
        <f t="shared" si="21"/>
        <v>0</v>
      </c>
      <c r="S31" s="56">
        <v>43156</v>
      </c>
      <c r="T31" s="58">
        <f t="shared" si="22"/>
        <v>94.877544739040587</v>
      </c>
      <c r="U31" s="56">
        <v>0</v>
      </c>
      <c r="V31" s="58">
        <f t="shared" si="23"/>
        <v>0</v>
      </c>
      <c r="W31" s="56">
        <v>0</v>
      </c>
      <c r="X31" s="58">
        <f t="shared" si="24"/>
        <v>0</v>
      </c>
      <c r="Y31" s="56">
        <v>2330</v>
      </c>
      <c r="Z31" s="58">
        <f t="shared" si="25"/>
        <v>5.1224552609594163</v>
      </c>
      <c r="AA31" s="56">
        <v>0</v>
      </c>
      <c r="AB31" s="58">
        <f t="shared" si="26"/>
        <v>0</v>
      </c>
      <c r="AC31" s="56">
        <v>0</v>
      </c>
      <c r="AD31" s="58">
        <f t="shared" si="27"/>
        <v>0</v>
      </c>
    </row>
    <row r="32" spans="1:32" s="3" customFormat="1" ht="14.15" customHeight="1" thickTop="1" x14ac:dyDescent="0.2">
      <c r="A32" s="31"/>
      <c r="B32" s="10"/>
      <c r="C32" s="9" t="s">
        <v>0</v>
      </c>
      <c r="D32" s="66">
        <f t="shared" ref="D32:K32" si="28">+SUM(D21:D31)</f>
        <v>67549</v>
      </c>
      <c r="E32" s="66">
        <f t="shared" si="28"/>
        <v>141478</v>
      </c>
      <c r="F32" s="66">
        <f t="shared" si="28"/>
        <v>258904</v>
      </c>
      <c r="G32" s="66">
        <f t="shared" si="28"/>
        <v>1805048</v>
      </c>
      <c r="H32" s="66">
        <f t="shared" si="28"/>
        <v>2063952</v>
      </c>
      <c r="I32" s="66">
        <f t="shared" si="28"/>
        <v>2272979</v>
      </c>
      <c r="J32" s="66">
        <f t="shared" si="28"/>
        <v>467931</v>
      </c>
      <c r="K32" s="66">
        <f t="shared" si="28"/>
        <v>64991</v>
      </c>
      <c r="L32" s="67">
        <f t="shared" si="18"/>
        <v>2.8592873053380607</v>
      </c>
      <c r="M32" s="66">
        <f>+SUM(M21:M31)</f>
        <v>1297636</v>
      </c>
      <c r="N32" s="67">
        <f t="shared" si="19"/>
        <v>57.089660749175422</v>
      </c>
      <c r="O32" s="66">
        <f>+SUM(O21:O31)</f>
        <v>74670</v>
      </c>
      <c r="P32" s="67">
        <f t="shared" si="20"/>
        <v>3.2851161405362741</v>
      </c>
      <c r="Q32" s="66">
        <f>+SUM(Q21:Q31)</f>
        <v>21095</v>
      </c>
      <c r="R32" s="67">
        <f t="shared" si="21"/>
        <v>0.92807720616864475</v>
      </c>
      <c r="S32" s="66">
        <f>+SUM(S21:S31)</f>
        <v>617498</v>
      </c>
      <c r="T32" s="67">
        <f t="shared" si="22"/>
        <v>27.166902993824404</v>
      </c>
      <c r="U32" s="66">
        <f>+SUM(U21:U31)</f>
        <v>420</v>
      </c>
      <c r="V32" s="67">
        <f t="shared" si="23"/>
        <v>1.8477953381883423E-2</v>
      </c>
      <c r="W32" s="66">
        <f>+SUM(W21:W31)</f>
        <v>0</v>
      </c>
      <c r="X32" s="67">
        <f t="shared" si="24"/>
        <v>0</v>
      </c>
      <c r="Y32" s="66">
        <f>+SUM(Y21:Y31)</f>
        <v>180872</v>
      </c>
      <c r="Z32" s="67">
        <f t="shared" si="25"/>
        <v>7.9574866287809964</v>
      </c>
      <c r="AA32" s="66">
        <f>+SUM(AA21:AA31)</f>
        <v>6058</v>
      </c>
      <c r="AB32" s="67">
        <f t="shared" si="26"/>
        <v>0.26652247997011852</v>
      </c>
      <c r="AC32" s="66">
        <f>+SUM(AC21:AC31)</f>
        <v>9739</v>
      </c>
      <c r="AD32" s="67">
        <f t="shared" si="27"/>
        <v>0.42846854282419677</v>
      </c>
      <c r="AE32" s="11"/>
      <c r="AF32" s="11"/>
    </row>
    <row r="33" spans="1:32" s="3" customFormat="1" ht="14.15" customHeight="1" x14ac:dyDescent="0.2">
      <c r="A33" s="31"/>
      <c r="B33" s="8"/>
      <c r="C33" s="7"/>
      <c r="D33" s="65"/>
      <c r="E33" s="65"/>
      <c r="F33" s="65"/>
      <c r="G33" s="65"/>
      <c r="H33" s="65"/>
      <c r="I33" s="65"/>
      <c r="J33" s="65"/>
      <c r="K33" s="65"/>
      <c r="L33" s="68"/>
      <c r="M33" s="65"/>
      <c r="N33" s="68"/>
      <c r="O33" s="65"/>
      <c r="P33" s="68"/>
      <c r="Q33" s="65"/>
      <c r="R33" s="68"/>
      <c r="S33" s="65"/>
      <c r="T33" s="68"/>
      <c r="U33" s="65"/>
      <c r="V33" s="68"/>
      <c r="W33" s="65"/>
      <c r="X33" s="68"/>
      <c r="Y33" s="65"/>
      <c r="Z33" s="68"/>
      <c r="AA33" s="65"/>
      <c r="AB33" s="68"/>
      <c r="AC33" s="65"/>
      <c r="AD33" s="68"/>
      <c r="AE33" s="11"/>
      <c r="AF33" s="11"/>
    </row>
    <row r="34" spans="1:32" s="11" customFormat="1" ht="14.15" customHeight="1" x14ac:dyDescent="0.2">
      <c r="A34" s="31" t="s">
        <v>39</v>
      </c>
      <c r="B34" s="14">
        <v>35</v>
      </c>
      <c r="C34" s="14" t="s">
        <v>38</v>
      </c>
      <c r="D34" s="14">
        <v>9454</v>
      </c>
      <c r="E34" s="14">
        <v>57867</v>
      </c>
      <c r="F34" s="14">
        <v>0</v>
      </c>
      <c r="G34" s="14">
        <v>550441</v>
      </c>
      <c r="H34" s="18">
        <f t="shared" ref="H34:H41" si="29">F34+G34</f>
        <v>550441</v>
      </c>
      <c r="I34" s="18">
        <f t="shared" ref="I34:I41" si="30">D34+E34+H34</f>
        <v>617762</v>
      </c>
      <c r="J34" s="18">
        <f t="shared" ref="J34:J41" si="31">D34+E34+F34</f>
        <v>67321</v>
      </c>
      <c r="K34" s="18">
        <v>7128</v>
      </c>
      <c r="L34" s="52">
        <f t="shared" ref="L34:L42" si="32">K34/$I34*100</f>
        <v>1.1538424182775893</v>
      </c>
      <c r="M34" s="18">
        <v>219275</v>
      </c>
      <c r="N34" s="52">
        <f t="shared" ref="N34:N42" si="33">M34/$I34*100</f>
        <v>35.495061204800557</v>
      </c>
      <c r="O34" s="18">
        <v>6762</v>
      </c>
      <c r="P34" s="52">
        <f t="shared" ref="P34:P42" si="34">O34/$I34*100</f>
        <v>1.0945963008407769</v>
      </c>
      <c r="Q34" s="18">
        <v>13489</v>
      </c>
      <c r="R34" s="52">
        <f t="shared" ref="R34:R42" si="35">Q34/$I34*100</f>
        <v>2.1835269893583615</v>
      </c>
      <c r="S34" s="18">
        <v>343707</v>
      </c>
      <c r="T34" s="52">
        <f t="shared" ref="T34:T42" si="36">S34/$I34*100</f>
        <v>55.637446136214272</v>
      </c>
      <c r="U34" s="18">
        <v>1330</v>
      </c>
      <c r="V34" s="52">
        <f t="shared" ref="V34:V42" si="37">U34/$I34*100</f>
        <v>0.21529326828131223</v>
      </c>
      <c r="W34" s="18">
        <v>0</v>
      </c>
      <c r="X34" s="52">
        <f t="shared" ref="X34:X42" si="38">W34/$I34*100</f>
        <v>0</v>
      </c>
      <c r="Y34" s="18">
        <v>24190</v>
      </c>
      <c r="Z34" s="52">
        <f t="shared" ref="Z34:Z42" si="39">Y34/$I34*100</f>
        <v>3.9157474885149943</v>
      </c>
      <c r="AA34" s="18">
        <v>865</v>
      </c>
      <c r="AB34" s="52">
        <f t="shared" ref="AB34:AB42" si="40">AA34/$I34*100</f>
        <v>0.1400215617017557</v>
      </c>
      <c r="AC34" s="18">
        <v>1016</v>
      </c>
      <c r="AD34" s="52">
        <f t="shared" ref="AD34:AD42" si="41">AC34/$I34*100</f>
        <v>0.16446463201038589</v>
      </c>
    </row>
    <row r="35" spans="1:32" s="11" customFormat="1" ht="14.15" customHeight="1" x14ac:dyDescent="0.2">
      <c r="A35" s="31"/>
      <c r="B35" s="13">
        <v>29</v>
      </c>
      <c r="C35" s="13" t="s">
        <v>37</v>
      </c>
      <c r="D35" s="13">
        <v>9195</v>
      </c>
      <c r="E35" s="13">
        <v>14561</v>
      </c>
      <c r="F35" s="13">
        <v>0</v>
      </c>
      <c r="G35" s="13">
        <v>337995</v>
      </c>
      <c r="H35" s="19">
        <f t="shared" si="29"/>
        <v>337995</v>
      </c>
      <c r="I35" s="19">
        <f t="shared" si="30"/>
        <v>361751</v>
      </c>
      <c r="J35" s="19">
        <f t="shared" si="31"/>
        <v>23756</v>
      </c>
      <c r="K35" s="19">
        <v>0</v>
      </c>
      <c r="L35" s="55">
        <f t="shared" si="32"/>
        <v>0</v>
      </c>
      <c r="M35" s="19">
        <v>181357</v>
      </c>
      <c r="N35" s="55">
        <f t="shared" si="33"/>
        <v>50.133102603724666</v>
      </c>
      <c r="O35" s="19">
        <v>3423</v>
      </c>
      <c r="P35" s="55">
        <f t="shared" si="34"/>
        <v>0.94623097102703235</v>
      </c>
      <c r="Q35" s="19">
        <v>123</v>
      </c>
      <c r="R35" s="55">
        <f t="shared" si="35"/>
        <v>3.4001288178885473E-2</v>
      </c>
      <c r="S35" s="19">
        <v>75661</v>
      </c>
      <c r="T35" s="55">
        <f t="shared" si="36"/>
        <v>20.915215161810195</v>
      </c>
      <c r="U35" s="19">
        <v>0</v>
      </c>
      <c r="V35" s="55">
        <f t="shared" si="37"/>
        <v>0</v>
      </c>
      <c r="W35" s="19">
        <v>0</v>
      </c>
      <c r="X35" s="55">
        <f t="shared" si="38"/>
        <v>0</v>
      </c>
      <c r="Y35" s="19">
        <v>99749</v>
      </c>
      <c r="Z35" s="55">
        <f t="shared" si="39"/>
        <v>27.573938980127217</v>
      </c>
      <c r="AA35" s="19">
        <v>1438</v>
      </c>
      <c r="AB35" s="55">
        <f t="shared" si="40"/>
        <v>0.39751099513201071</v>
      </c>
      <c r="AC35" s="19">
        <v>0</v>
      </c>
      <c r="AD35" s="55">
        <f t="shared" si="41"/>
        <v>0</v>
      </c>
    </row>
    <row r="36" spans="1:32" s="11" customFormat="1" ht="14.15" customHeight="1" x14ac:dyDescent="0.2">
      <c r="A36" s="31"/>
      <c r="B36" s="13">
        <v>25</v>
      </c>
      <c r="C36" s="13" t="s">
        <v>36</v>
      </c>
      <c r="D36" s="13">
        <v>8845</v>
      </c>
      <c r="E36" s="13">
        <v>4412</v>
      </c>
      <c r="F36" s="13">
        <v>1007</v>
      </c>
      <c r="G36" s="13">
        <v>189424</v>
      </c>
      <c r="H36" s="19">
        <f t="shared" si="29"/>
        <v>190431</v>
      </c>
      <c r="I36" s="19">
        <f t="shared" si="30"/>
        <v>203688</v>
      </c>
      <c r="J36" s="19">
        <f t="shared" si="31"/>
        <v>14264</v>
      </c>
      <c r="K36" s="19">
        <v>0</v>
      </c>
      <c r="L36" s="55">
        <f t="shared" si="32"/>
        <v>0</v>
      </c>
      <c r="M36" s="19">
        <v>155335</v>
      </c>
      <c r="N36" s="55">
        <f t="shared" si="33"/>
        <v>76.261242684890618</v>
      </c>
      <c r="O36" s="19">
        <v>829</v>
      </c>
      <c r="P36" s="55">
        <f t="shared" si="34"/>
        <v>0.40699501197910531</v>
      </c>
      <c r="Q36" s="19">
        <v>434</v>
      </c>
      <c r="R36" s="55">
        <f t="shared" si="35"/>
        <v>0.21307097128942304</v>
      </c>
      <c r="S36" s="19">
        <v>33219</v>
      </c>
      <c r="T36" s="55">
        <f t="shared" si="36"/>
        <v>16.308766348533048</v>
      </c>
      <c r="U36" s="19">
        <v>0</v>
      </c>
      <c r="V36" s="55">
        <f t="shared" si="37"/>
        <v>0</v>
      </c>
      <c r="W36" s="19">
        <v>0</v>
      </c>
      <c r="X36" s="55">
        <f t="shared" si="38"/>
        <v>0</v>
      </c>
      <c r="Y36" s="19">
        <v>13853</v>
      </c>
      <c r="Z36" s="55">
        <f t="shared" si="39"/>
        <v>6.8010879384156162</v>
      </c>
      <c r="AA36" s="19">
        <v>18</v>
      </c>
      <c r="AB36" s="55">
        <f t="shared" si="40"/>
        <v>8.8370448921880531E-3</v>
      </c>
      <c r="AC36" s="19">
        <v>0</v>
      </c>
      <c r="AD36" s="55">
        <f t="shared" si="41"/>
        <v>0</v>
      </c>
    </row>
    <row r="37" spans="1:32" s="11" customFormat="1" ht="14.15" customHeight="1" x14ac:dyDescent="0.2">
      <c r="A37" s="31"/>
      <c r="B37" s="13">
        <v>59</v>
      </c>
      <c r="C37" s="13" t="s">
        <v>35</v>
      </c>
      <c r="D37" s="13">
        <v>4885</v>
      </c>
      <c r="E37" s="13">
        <v>11658</v>
      </c>
      <c r="F37" s="13">
        <v>7991</v>
      </c>
      <c r="G37" s="13">
        <v>204553</v>
      </c>
      <c r="H37" s="19">
        <f t="shared" si="29"/>
        <v>212544</v>
      </c>
      <c r="I37" s="19">
        <f t="shared" si="30"/>
        <v>229087</v>
      </c>
      <c r="J37" s="19">
        <f t="shared" si="31"/>
        <v>24534</v>
      </c>
      <c r="K37" s="19">
        <v>27437</v>
      </c>
      <c r="L37" s="55">
        <f t="shared" si="32"/>
        <v>11.976672617826416</v>
      </c>
      <c r="M37" s="19">
        <v>19756</v>
      </c>
      <c r="N37" s="55">
        <f t="shared" si="33"/>
        <v>8.6237979457585983</v>
      </c>
      <c r="O37" s="19">
        <v>0</v>
      </c>
      <c r="P37" s="55">
        <f t="shared" si="34"/>
        <v>0</v>
      </c>
      <c r="Q37" s="19">
        <v>481</v>
      </c>
      <c r="R37" s="55">
        <f t="shared" si="35"/>
        <v>0.20996390017766176</v>
      </c>
      <c r="S37" s="19">
        <v>148072</v>
      </c>
      <c r="T37" s="55">
        <f t="shared" si="36"/>
        <v>64.635706085460981</v>
      </c>
      <c r="U37" s="19">
        <v>0</v>
      </c>
      <c r="V37" s="55">
        <f t="shared" si="37"/>
        <v>0</v>
      </c>
      <c r="W37" s="19">
        <v>0</v>
      </c>
      <c r="X37" s="55">
        <f t="shared" si="38"/>
        <v>0</v>
      </c>
      <c r="Y37" s="19">
        <v>33341</v>
      </c>
      <c r="Z37" s="55">
        <f t="shared" si="39"/>
        <v>14.553859450776343</v>
      </c>
      <c r="AA37" s="19">
        <v>0</v>
      </c>
      <c r="AB37" s="55">
        <f t="shared" si="40"/>
        <v>0</v>
      </c>
      <c r="AC37" s="19">
        <v>0</v>
      </c>
      <c r="AD37" s="55">
        <f t="shared" si="41"/>
        <v>0</v>
      </c>
    </row>
    <row r="38" spans="1:32" s="11" customFormat="1" ht="14.15" customHeight="1" x14ac:dyDescent="0.2">
      <c r="A38" s="31"/>
      <c r="B38" s="13">
        <v>66</v>
      </c>
      <c r="C38" s="13" t="s">
        <v>34</v>
      </c>
      <c r="D38" s="13">
        <v>1205</v>
      </c>
      <c r="E38" s="13">
        <v>10641</v>
      </c>
      <c r="F38" s="13">
        <v>7988</v>
      </c>
      <c r="G38" s="13">
        <v>124514</v>
      </c>
      <c r="H38" s="19">
        <f t="shared" si="29"/>
        <v>132502</v>
      </c>
      <c r="I38" s="19">
        <f t="shared" si="30"/>
        <v>144348</v>
      </c>
      <c r="J38" s="19">
        <f t="shared" si="31"/>
        <v>19834</v>
      </c>
      <c r="K38" s="19">
        <v>0</v>
      </c>
      <c r="L38" s="55">
        <f t="shared" si="32"/>
        <v>0</v>
      </c>
      <c r="M38" s="19">
        <v>28125</v>
      </c>
      <c r="N38" s="55">
        <f t="shared" si="33"/>
        <v>19.484163272092445</v>
      </c>
      <c r="O38" s="19">
        <v>3000</v>
      </c>
      <c r="P38" s="55">
        <f t="shared" si="34"/>
        <v>2.0783107490231942</v>
      </c>
      <c r="Q38" s="19">
        <v>5772</v>
      </c>
      <c r="R38" s="55">
        <f t="shared" si="35"/>
        <v>3.9986698811206249</v>
      </c>
      <c r="S38" s="19">
        <v>21940</v>
      </c>
      <c r="T38" s="55">
        <f t="shared" si="36"/>
        <v>15.199379277856293</v>
      </c>
      <c r="U38" s="19">
        <v>77</v>
      </c>
      <c r="V38" s="55">
        <f t="shared" si="37"/>
        <v>5.3343309224928651E-2</v>
      </c>
      <c r="W38" s="19">
        <v>0</v>
      </c>
      <c r="X38" s="55">
        <f t="shared" si="38"/>
        <v>0</v>
      </c>
      <c r="Y38" s="19">
        <v>85275</v>
      </c>
      <c r="Z38" s="55">
        <f t="shared" si="39"/>
        <v>59.075983040984291</v>
      </c>
      <c r="AA38" s="19">
        <v>159</v>
      </c>
      <c r="AB38" s="55">
        <f t="shared" si="40"/>
        <v>0.11015046969822928</v>
      </c>
      <c r="AC38" s="19">
        <v>0</v>
      </c>
      <c r="AD38" s="55">
        <f t="shared" si="41"/>
        <v>0</v>
      </c>
    </row>
    <row r="39" spans="1:32" s="11" customFormat="1" ht="14.15" customHeight="1" x14ac:dyDescent="0.2">
      <c r="A39" s="31"/>
      <c r="B39" s="13">
        <v>64</v>
      </c>
      <c r="C39" s="13" t="s">
        <v>33</v>
      </c>
      <c r="D39" s="13">
        <v>3800</v>
      </c>
      <c r="E39" s="13">
        <v>3175</v>
      </c>
      <c r="F39" s="13">
        <v>0</v>
      </c>
      <c r="G39" s="13">
        <v>105714</v>
      </c>
      <c r="H39" s="19">
        <f t="shared" si="29"/>
        <v>105714</v>
      </c>
      <c r="I39" s="19">
        <f t="shared" si="30"/>
        <v>112689</v>
      </c>
      <c r="J39" s="19">
        <f t="shared" si="31"/>
        <v>6975</v>
      </c>
      <c r="K39" s="19">
        <v>0</v>
      </c>
      <c r="L39" s="55">
        <f t="shared" si="32"/>
        <v>0</v>
      </c>
      <c r="M39" s="19">
        <v>26808</v>
      </c>
      <c r="N39" s="55">
        <f t="shared" si="33"/>
        <v>23.789367196443308</v>
      </c>
      <c r="O39" s="19">
        <v>678</v>
      </c>
      <c r="P39" s="55">
        <f t="shared" si="34"/>
        <v>0.60165588478023591</v>
      </c>
      <c r="Q39" s="19">
        <v>647</v>
      </c>
      <c r="R39" s="55">
        <f t="shared" si="35"/>
        <v>0.57414654491565287</v>
      </c>
      <c r="S39" s="19">
        <v>83385</v>
      </c>
      <c r="T39" s="55">
        <f t="shared" si="36"/>
        <v>73.995687245427675</v>
      </c>
      <c r="U39" s="19">
        <v>0</v>
      </c>
      <c r="V39" s="55">
        <f t="shared" si="37"/>
        <v>0</v>
      </c>
      <c r="W39" s="19">
        <v>0</v>
      </c>
      <c r="X39" s="55">
        <f t="shared" si="38"/>
        <v>0</v>
      </c>
      <c r="Y39" s="19">
        <v>1063</v>
      </c>
      <c r="Z39" s="55">
        <f t="shared" si="39"/>
        <v>0.9433041379371544</v>
      </c>
      <c r="AA39" s="19">
        <v>108</v>
      </c>
      <c r="AB39" s="55">
        <f t="shared" si="40"/>
        <v>9.583899049596678E-2</v>
      </c>
      <c r="AC39" s="19">
        <v>0</v>
      </c>
      <c r="AD39" s="55">
        <f t="shared" si="41"/>
        <v>0</v>
      </c>
    </row>
    <row r="40" spans="1:32" s="11" customFormat="1" ht="14.15" customHeight="1" x14ac:dyDescent="0.2">
      <c r="A40" s="31"/>
      <c r="B40" s="13">
        <v>88</v>
      </c>
      <c r="C40" s="13" t="s">
        <v>32</v>
      </c>
      <c r="D40" s="13">
        <v>3043</v>
      </c>
      <c r="E40" s="13">
        <v>4907</v>
      </c>
      <c r="F40" s="13">
        <v>3172</v>
      </c>
      <c r="G40" s="13">
        <v>77690</v>
      </c>
      <c r="H40" s="19">
        <f t="shared" si="29"/>
        <v>80862</v>
      </c>
      <c r="I40" s="19">
        <f t="shared" si="30"/>
        <v>88812</v>
      </c>
      <c r="J40" s="19">
        <f t="shared" si="31"/>
        <v>11122</v>
      </c>
      <c r="K40" s="19">
        <v>0</v>
      </c>
      <c r="L40" s="55">
        <f t="shared" si="32"/>
        <v>0</v>
      </c>
      <c r="M40" s="19">
        <v>4817</v>
      </c>
      <c r="N40" s="55">
        <f t="shared" si="33"/>
        <v>5.4238166013601763</v>
      </c>
      <c r="O40" s="19">
        <v>0</v>
      </c>
      <c r="P40" s="55">
        <f t="shared" si="34"/>
        <v>0</v>
      </c>
      <c r="Q40" s="19">
        <v>0</v>
      </c>
      <c r="R40" s="55">
        <f t="shared" si="35"/>
        <v>0</v>
      </c>
      <c r="S40" s="19">
        <v>62693</v>
      </c>
      <c r="T40" s="55">
        <f t="shared" si="36"/>
        <v>70.590685943340986</v>
      </c>
      <c r="U40" s="19">
        <v>0</v>
      </c>
      <c r="V40" s="55">
        <f t="shared" si="37"/>
        <v>0</v>
      </c>
      <c r="W40" s="19">
        <v>0</v>
      </c>
      <c r="X40" s="55">
        <f t="shared" si="38"/>
        <v>0</v>
      </c>
      <c r="Y40" s="19">
        <v>21302</v>
      </c>
      <c r="Z40" s="55">
        <f t="shared" si="39"/>
        <v>23.985497455298834</v>
      </c>
      <c r="AA40" s="19">
        <v>0</v>
      </c>
      <c r="AB40" s="55">
        <f t="shared" si="40"/>
        <v>0</v>
      </c>
      <c r="AC40" s="19">
        <v>0</v>
      </c>
      <c r="AD40" s="55">
        <f t="shared" si="41"/>
        <v>0</v>
      </c>
    </row>
    <row r="41" spans="1:32" s="11" customFormat="1" ht="14.15" customHeight="1" thickBot="1" x14ac:dyDescent="0.25">
      <c r="A41" s="31"/>
      <c r="B41" s="12">
        <v>52</v>
      </c>
      <c r="C41" s="12" t="s">
        <v>31</v>
      </c>
      <c r="D41" s="12">
        <v>2008</v>
      </c>
      <c r="E41" s="12">
        <v>3691</v>
      </c>
      <c r="F41" s="12">
        <v>0</v>
      </c>
      <c r="G41" s="12">
        <v>57683</v>
      </c>
      <c r="H41" s="56">
        <f t="shared" si="29"/>
        <v>57683</v>
      </c>
      <c r="I41" s="56">
        <f t="shared" si="30"/>
        <v>63382</v>
      </c>
      <c r="J41" s="56">
        <f t="shared" si="31"/>
        <v>5699</v>
      </c>
      <c r="K41" s="56">
        <v>0</v>
      </c>
      <c r="L41" s="58">
        <f t="shared" si="32"/>
        <v>0</v>
      </c>
      <c r="M41" s="56">
        <v>56998</v>
      </c>
      <c r="N41" s="58">
        <f t="shared" si="33"/>
        <v>89.9277397368338</v>
      </c>
      <c r="O41" s="56">
        <v>106</v>
      </c>
      <c r="P41" s="58">
        <f t="shared" si="34"/>
        <v>0.1672399103846518</v>
      </c>
      <c r="Q41" s="56">
        <v>0</v>
      </c>
      <c r="R41" s="58">
        <f t="shared" si="35"/>
        <v>0</v>
      </c>
      <c r="S41" s="56">
        <v>2321</v>
      </c>
      <c r="T41" s="58">
        <f t="shared" si="36"/>
        <v>3.661922943422423</v>
      </c>
      <c r="U41" s="56">
        <v>0</v>
      </c>
      <c r="V41" s="58">
        <f t="shared" si="37"/>
        <v>0</v>
      </c>
      <c r="W41" s="56">
        <v>0</v>
      </c>
      <c r="X41" s="58">
        <f t="shared" si="38"/>
        <v>0</v>
      </c>
      <c r="Y41" s="56">
        <v>3957</v>
      </c>
      <c r="Z41" s="58">
        <f t="shared" si="39"/>
        <v>6.2430974093591241</v>
      </c>
      <c r="AA41" s="56">
        <v>0</v>
      </c>
      <c r="AB41" s="58">
        <f t="shared" si="40"/>
        <v>0</v>
      </c>
      <c r="AC41" s="56">
        <v>0</v>
      </c>
      <c r="AD41" s="58">
        <f t="shared" si="41"/>
        <v>0</v>
      </c>
    </row>
    <row r="42" spans="1:32" s="3" customFormat="1" ht="14.15" customHeight="1" thickTop="1" x14ac:dyDescent="0.2">
      <c r="A42" s="31"/>
      <c r="B42" s="10"/>
      <c r="C42" s="9" t="s">
        <v>0</v>
      </c>
      <c r="D42" s="66">
        <f t="shared" ref="D42:AC42" si="42">+SUM(D34:D41)</f>
        <v>42435</v>
      </c>
      <c r="E42" s="66">
        <f t="shared" si="42"/>
        <v>110912</v>
      </c>
      <c r="F42" s="66">
        <f t="shared" si="42"/>
        <v>20158</v>
      </c>
      <c r="G42" s="66">
        <f t="shared" si="42"/>
        <v>1648014</v>
      </c>
      <c r="H42" s="66">
        <f t="shared" si="42"/>
        <v>1668172</v>
      </c>
      <c r="I42" s="66">
        <f t="shared" si="42"/>
        <v>1821519</v>
      </c>
      <c r="J42" s="66">
        <f t="shared" si="42"/>
        <v>173505</v>
      </c>
      <c r="K42" s="66">
        <f t="shared" si="42"/>
        <v>34565</v>
      </c>
      <c r="L42" s="67">
        <f t="shared" si="32"/>
        <v>1.8975920646449473</v>
      </c>
      <c r="M42" s="66">
        <f t="shared" si="42"/>
        <v>692471</v>
      </c>
      <c r="N42" s="67">
        <f t="shared" si="33"/>
        <v>38.016128297316691</v>
      </c>
      <c r="O42" s="66">
        <f t="shared" si="42"/>
        <v>14798</v>
      </c>
      <c r="P42" s="67">
        <f t="shared" si="34"/>
        <v>0.81239888247116832</v>
      </c>
      <c r="Q42" s="66">
        <f t="shared" si="42"/>
        <v>20946</v>
      </c>
      <c r="R42" s="67">
        <f t="shared" si="35"/>
        <v>1.1499193804731105</v>
      </c>
      <c r="S42" s="66">
        <f t="shared" si="42"/>
        <v>770998</v>
      </c>
      <c r="T42" s="67">
        <f t="shared" si="36"/>
        <v>42.327200539769279</v>
      </c>
      <c r="U42" s="66">
        <f t="shared" si="42"/>
        <v>1407</v>
      </c>
      <c r="V42" s="67">
        <f t="shared" si="37"/>
        <v>7.7243223924647497E-2</v>
      </c>
      <c r="W42" s="66">
        <f t="shared" si="42"/>
        <v>0</v>
      </c>
      <c r="X42" s="67">
        <f t="shared" si="38"/>
        <v>0</v>
      </c>
      <c r="Y42" s="66">
        <f t="shared" si="42"/>
        <v>282730</v>
      </c>
      <c r="Z42" s="67">
        <f t="shared" si="39"/>
        <v>15.521660767743844</v>
      </c>
      <c r="AA42" s="66">
        <f t="shared" si="42"/>
        <v>2588</v>
      </c>
      <c r="AB42" s="67">
        <f t="shared" si="40"/>
        <v>0.14207922069437651</v>
      </c>
      <c r="AC42" s="66">
        <f t="shared" si="42"/>
        <v>1016</v>
      </c>
      <c r="AD42" s="67">
        <f t="shared" si="41"/>
        <v>5.5777622961934517E-2</v>
      </c>
      <c r="AE42" s="11"/>
      <c r="AF42" s="11"/>
    </row>
    <row r="43" spans="1:32" s="3" customFormat="1" ht="14.15" customHeight="1" x14ac:dyDescent="0.2">
      <c r="A43" s="31"/>
      <c r="B43" s="8"/>
      <c r="C43" s="7"/>
      <c r="D43" s="65"/>
      <c r="E43" s="65"/>
      <c r="F43" s="65"/>
      <c r="G43" s="65"/>
      <c r="H43" s="65"/>
      <c r="I43" s="65"/>
      <c r="J43" s="65"/>
      <c r="K43" s="65"/>
      <c r="L43" s="68"/>
      <c r="M43" s="65"/>
      <c r="N43" s="68"/>
      <c r="O43" s="65"/>
      <c r="P43" s="68"/>
      <c r="Q43" s="65"/>
      <c r="R43" s="68"/>
      <c r="S43" s="65"/>
      <c r="T43" s="68"/>
      <c r="U43" s="65"/>
      <c r="V43" s="68"/>
      <c r="W43" s="65"/>
      <c r="X43" s="68"/>
      <c r="Y43" s="65"/>
      <c r="Z43" s="68"/>
      <c r="AA43" s="65"/>
      <c r="AB43" s="68"/>
      <c r="AC43" s="65"/>
      <c r="AD43" s="68"/>
      <c r="AE43" s="11"/>
      <c r="AF43" s="11"/>
    </row>
    <row r="44" spans="1:32" s="11" customFormat="1" ht="14.15" customHeight="1" x14ac:dyDescent="0.2">
      <c r="A44" s="31" t="s">
        <v>88</v>
      </c>
      <c r="B44" s="14">
        <v>70</v>
      </c>
      <c r="C44" s="14" t="s">
        <v>30</v>
      </c>
      <c r="D44" s="14">
        <v>30661</v>
      </c>
      <c r="E44" s="14">
        <v>173888</v>
      </c>
      <c r="F44" s="14">
        <v>0</v>
      </c>
      <c r="G44" s="14">
        <v>894285</v>
      </c>
      <c r="H44" s="18">
        <f>F44+G44</f>
        <v>894285</v>
      </c>
      <c r="I44" s="18">
        <f>D44+E44+H44</f>
        <v>1098834</v>
      </c>
      <c r="J44" s="18">
        <f>D44+E44+F44</f>
        <v>204549</v>
      </c>
      <c r="K44" s="18">
        <v>43032</v>
      </c>
      <c r="L44" s="52">
        <f>K44/$I44*100</f>
        <v>3.9161511201873984</v>
      </c>
      <c r="M44" s="18">
        <v>981035</v>
      </c>
      <c r="N44" s="52">
        <f>M44/$I44*100</f>
        <v>89.279636414599466</v>
      </c>
      <c r="O44" s="18">
        <v>29245</v>
      </c>
      <c r="P44" s="52">
        <f>O44/$I44*100</f>
        <v>2.661457508595475</v>
      </c>
      <c r="Q44" s="18">
        <v>170</v>
      </c>
      <c r="R44" s="52">
        <f>Q44/$I44*100</f>
        <v>1.5470944655880689E-2</v>
      </c>
      <c r="S44" s="18">
        <v>34816</v>
      </c>
      <c r="T44" s="52">
        <f>S44/$I44*100</f>
        <v>3.1684494655243651</v>
      </c>
      <c r="U44" s="18">
        <v>0</v>
      </c>
      <c r="V44" s="52">
        <f>U44/$I44*100</f>
        <v>0</v>
      </c>
      <c r="W44" s="18">
        <v>0</v>
      </c>
      <c r="X44" s="52">
        <f>W44/$I44*100</f>
        <v>0</v>
      </c>
      <c r="Y44" s="18">
        <v>5427</v>
      </c>
      <c r="Z44" s="52">
        <f>Y44/$I44*100</f>
        <v>0.49388715674979117</v>
      </c>
      <c r="AA44" s="18">
        <v>3510</v>
      </c>
      <c r="AB44" s="52">
        <f>AA44/$I44*100</f>
        <v>0.31942950436553658</v>
      </c>
      <c r="AC44" s="18">
        <v>1599</v>
      </c>
      <c r="AD44" s="52">
        <f>AC44/$I44*100</f>
        <v>0.14551788532207777</v>
      </c>
    </row>
    <row r="45" spans="1:32" s="11" customFormat="1" ht="14.15" customHeight="1" x14ac:dyDescent="0.2">
      <c r="A45" s="31"/>
      <c r="B45" s="13">
        <v>83</v>
      </c>
      <c r="C45" s="13" t="s">
        <v>29</v>
      </c>
      <c r="D45" s="13">
        <v>4811</v>
      </c>
      <c r="E45" s="13">
        <v>15583</v>
      </c>
      <c r="F45" s="13">
        <v>0</v>
      </c>
      <c r="G45" s="13">
        <v>183710</v>
      </c>
      <c r="H45" s="19">
        <f>F45+G45</f>
        <v>183710</v>
      </c>
      <c r="I45" s="19">
        <f>D45+E45+H45</f>
        <v>204104</v>
      </c>
      <c r="J45" s="19">
        <f>D45+E45+F45</f>
        <v>20394</v>
      </c>
      <c r="K45" s="19">
        <v>0</v>
      </c>
      <c r="L45" s="55">
        <f>K45/$I45*100</f>
        <v>0</v>
      </c>
      <c r="M45" s="19">
        <v>180217</v>
      </c>
      <c r="N45" s="55">
        <f>M45/$I45*100</f>
        <v>88.296652686865514</v>
      </c>
      <c r="O45" s="19">
        <v>6620</v>
      </c>
      <c r="P45" s="55">
        <f>O45/$I45*100</f>
        <v>3.2434445184807745</v>
      </c>
      <c r="Q45" s="19">
        <v>0</v>
      </c>
      <c r="R45" s="55">
        <f>Q45/$I45*100</f>
        <v>0</v>
      </c>
      <c r="S45" s="19">
        <v>3671</v>
      </c>
      <c r="T45" s="55">
        <f>S45/$I45*100</f>
        <v>1.7985928742209853</v>
      </c>
      <c r="U45" s="19">
        <v>0</v>
      </c>
      <c r="V45" s="55">
        <f>U45/$I45*100</f>
        <v>0</v>
      </c>
      <c r="W45" s="19">
        <v>0</v>
      </c>
      <c r="X45" s="55">
        <f>W45/$I45*100</f>
        <v>0</v>
      </c>
      <c r="Y45" s="19">
        <v>12848</v>
      </c>
      <c r="Z45" s="55">
        <f>Y45/$I45*100</f>
        <v>6.2948300866225066</v>
      </c>
      <c r="AA45" s="19">
        <v>748</v>
      </c>
      <c r="AB45" s="55">
        <f>AA45/$I45*100</f>
        <v>0.36647983381021437</v>
      </c>
      <c r="AC45" s="19">
        <v>0</v>
      </c>
      <c r="AD45" s="55">
        <f>AC45/$I45*100</f>
        <v>0</v>
      </c>
    </row>
    <row r="46" spans="1:32" s="11" customFormat="1" ht="14.15" customHeight="1" x14ac:dyDescent="0.2">
      <c r="A46" s="31"/>
      <c r="B46" s="17">
        <v>76</v>
      </c>
      <c r="C46" s="17" t="s">
        <v>28</v>
      </c>
      <c r="D46" s="17">
        <v>5147</v>
      </c>
      <c r="E46" s="17">
        <v>4260</v>
      </c>
      <c r="F46" s="17">
        <v>0</v>
      </c>
      <c r="G46" s="17">
        <v>89289</v>
      </c>
      <c r="H46" s="19">
        <f t="shared" ref="H46:H48" si="43">F46+G46</f>
        <v>89289</v>
      </c>
      <c r="I46" s="19">
        <f t="shared" ref="I46:I48" si="44">D46+E46+H46</f>
        <v>98696</v>
      </c>
      <c r="J46" s="19">
        <f t="shared" ref="J46:J48" si="45">D46+E46+F46</f>
        <v>9407</v>
      </c>
      <c r="K46" s="60">
        <v>0</v>
      </c>
      <c r="L46" s="55">
        <f t="shared" ref="L46:L48" si="46">K46/$I46*100</f>
        <v>0</v>
      </c>
      <c r="M46" s="60">
        <v>66151</v>
      </c>
      <c r="N46" s="55">
        <f t="shared" ref="N46:N48" si="47">M46/$I46*100</f>
        <v>67.025006079273737</v>
      </c>
      <c r="O46" s="60">
        <v>166</v>
      </c>
      <c r="P46" s="55">
        <f t="shared" ref="P46:P48" si="48">O46/$I46*100</f>
        <v>0.16819323984761286</v>
      </c>
      <c r="Q46" s="60">
        <v>0</v>
      </c>
      <c r="R46" s="55">
        <f t="shared" ref="R46:R48" si="49">Q46/$I46*100</f>
        <v>0</v>
      </c>
      <c r="S46" s="60">
        <v>25336</v>
      </c>
      <c r="T46" s="55">
        <f t="shared" ref="T46:T48" si="50">S46/$I46*100</f>
        <v>25.670746534813976</v>
      </c>
      <c r="U46" s="60">
        <v>0</v>
      </c>
      <c r="V46" s="55">
        <f t="shared" ref="V46:V48" si="51">U46/$I46*100</f>
        <v>0</v>
      </c>
      <c r="W46" s="60">
        <v>0</v>
      </c>
      <c r="X46" s="55">
        <f t="shared" ref="X46:X48" si="52">W46/$I46*100</f>
        <v>0</v>
      </c>
      <c r="Y46" s="60">
        <v>6869</v>
      </c>
      <c r="Z46" s="55">
        <f t="shared" ref="Z46:Z48" si="53">Y46/$I46*100</f>
        <v>6.9597552079111615</v>
      </c>
      <c r="AA46" s="60">
        <v>174</v>
      </c>
      <c r="AB46" s="55">
        <f t="shared" ref="AB46:AB48" si="54">AA46/$I46*100</f>
        <v>0.17629893815352191</v>
      </c>
      <c r="AC46" s="60">
        <v>0</v>
      </c>
      <c r="AD46" s="55">
        <f t="shared" ref="AD46:AD48" si="55">AC46/$I46*100</f>
        <v>0</v>
      </c>
    </row>
    <row r="47" spans="1:32" s="11" customFormat="1" ht="14.15" customHeight="1" x14ac:dyDescent="0.2">
      <c r="A47" s="31"/>
      <c r="B47" s="17">
        <v>93</v>
      </c>
      <c r="C47" s="17" t="s">
        <v>90</v>
      </c>
      <c r="D47" s="17">
        <v>11212</v>
      </c>
      <c r="E47" s="17">
        <v>20175</v>
      </c>
      <c r="F47" s="17">
        <v>0</v>
      </c>
      <c r="G47" s="17">
        <v>102162</v>
      </c>
      <c r="H47" s="19">
        <f t="shared" si="43"/>
        <v>102162</v>
      </c>
      <c r="I47" s="19">
        <f t="shared" si="44"/>
        <v>133549</v>
      </c>
      <c r="J47" s="19">
        <f t="shared" si="45"/>
        <v>31387</v>
      </c>
      <c r="K47" s="60">
        <v>0</v>
      </c>
      <c r="L47" s="55">
        <f t="shared" si="46"/>
        <v>0</v>
      </c>
      <c r="M47" s="60">
        <v>31192</v>
      </c>
      <c r="N47" s="55">
        <f t="shared" si="47"/>
        <v>23.356221312027795</v>
      </c>
      <c r="O47" s="60">
        <v>12132</v>
      </c>
      <c r="P47" s="55">
        <f t="shared" si="48"/>
        <v>9.0843061348269174</v>
      </c>
      <c r="Q47" s="60">
        <v>0</v>
      </c>
      <c r="R47" s="55">
        <f t="shared" si="49"/>
        <v>0</v>
      </c>
      <c r="S47" s="60">
        <v>75655</v>
      </c>
      <c r="T47" s="55">
        <f t="shared" si="50"/>
        <v>56.649619240877882</v>
      </c>
      <c r="U47" s="60">
        <v>0</v>
      </c>
      <c r="V47" s="55">
        <f t="shared" si="51"/>
        <v>0</v>
      </c>
      <c r="W47" s="60">
        <v>0</v>
      </c>
      <c r="X47" s="55">
        <f t="shared" si="52"/>
        <v>0</v>
      </c>
      <c r="Y47" s="60">
        <v>14263</v>
      </c>
      <c r="Z47" s="55">
        <f t="shared" si="53"/>
        <v>10.679975140210709</v>
      </c>
      <c r="AA47" s="60">
        <v>307</v>
      </c>
      <c r="AB47" s="55">
        <f t="shared" si="54"/>
        <v>0.2298781720566983</v>
      </c>
      <c r="AC47" s="60">
        <v>0</v>
      </c>
      <c r="AD47" s="55">
        <f t="shared" si="55"/>
        <v>0</v>
      </c>
    </row>
    <row r="48" spans="1:32" s="11" customFormat="1" ht="14.15" customHeight="1" x14ac:dyDescent="0.2">
      <c r="A48" s="31"/>
      <c r="B48" s="17">
        <v>94</v>
      </c>
      <c r="C48" s="17" t="s">
        <v>91</v>
      </c>
      <c r="D48" s="17">
        <v>6020</v>
      </c>
      <c r="E48" s="17">
        <v>26210</v>
      </c>
      <c r="F48" s="17">
        <v>864</v>
      </c>
      <c r="G48" s="17">
        <v>77056</v>
      </c>
      <c r="H48" s="19">
        <f t="shared" si="43"/>
        <v>77920</v>
      </c>
      <c r="I48" s="19">
        <f t="shared" si="44"/>
        <v>110150</v>
      </c>
      <c r="J48" s="19">
        <f t="shared" si="45"/>
        <v>33094</v>
      </c>
      <c r="K48" s="60">
        <v>0</v>
      </c>
      <c r="L48" s="55">
        <f t="shared" si="46"/>
        <v>0</v>
      </c>
      <c r="M48" s="60">
        <v>36120</v>
      </c>
      <c r="N48" s="55">
        <f t="shared" si="47"/>
        <v>32.791647753063998</v>
      </c>
      <c r="O48" s="60">
        <v>1177</v>
      </c>
      <c r="P48" s="55">
        <f t="shared" si="48"/>
        <v>1.0685428960508396</v>
      </c>
      <c r="Q48" s="60">
        <v>0</v>
      </c>
      <c r="R48" s="55">
        <f t="shared" si="49"/>
        <v>0</v>
      </c>
      <c r="S48" s="60">
        <v>65423</v>
      </c>
      <c r="T48" s="55">
        <f t="shared" si="50"/>
        <v>59.394462097140263</v>
      </c>
      <c r="U48" s="60">
        <v>0</v>
      </c>
      <c r="V48" s="55">
        <f t="shared" si="51"/>
        <v>0</v>
      </c>
      <c r="W48" s="60">
        <v>0</v>
      </c>
      <c r="X48" s="55">
        <f t="shared" si="52"/>
        <v>0</v>
      </c>
      <c r="Y48" s="60">
        <v>7430</v>
      </c>
      <c r="Z48" s="55">
        <f t="shared" si="53"/>
        <v>6.7453472537448933</v>
      </c>
      <c r="AA48" s="60">
        <v>0</v>
      </c>
      <c r="AB48" s="55">
        <f t="shared" si="54"/>
        <v>0</v>
      </c>
      <c r="AC48" s="60">
        <v>0</v>
      </c>
      <c r="AD48" s="55">
        <f t="shared" si="55"/>
        <v>0</v>
      </c>
    </row>
    <row r="49" spans="1:32" s="11" customFormat="1" ht="14.15" customHeight="1" thickBot="1" x14ac:dyDescent="0.25">
      <c r="A49" s="31"/>
      <c r="B49" s="12">
        <v>91</v>
      </c>
      <c r="C49" s="12" t="s">
        <v>92</v>
      </c>
      <c r="D49" s="12">
        <v>9601</v>
      </c>
      <c r="E49" s="12">
        <v>19539</v>
      </c>
      <c r="F49" s="12">
        <v>96072</v>
      </c>
      <c r="G49" s="12">
        <v>0</v>
      </c>
      <c r="H49" s="56">
        <f>F49+G49</f>
        <v>96072</v>
      </c>
      <c r="I49" s="56">
        <f>D49+E49+H49</f>
        <v>125212</v>
      </c>
      <c r="J49" s="56">
        <f>D49+E49+F49</f>
        <v>125212</v>
      </c>
      <c r="K49" s="56">
        <v>0</v>
      </c>
      <c r="L49" s="58">
        <f>K49/$I49*100</f>
        <v>0</v>
      </c>
      <c r="M49" s="56">
        <v>10823</v>
      </c>
      <c r="N49" s="58">
        <f>M49/$I49*100</f>
        <v>8.6437402165926596</v>
      </c>
      <c r="O49" s="56">
        <v>8992</v>
      </c>
      <c r="P49" s="58">
        <f>O49/$I49*100</f>
        <v>7.1814203111522854</v>
      </c>
      <c r="Q49" s="56">
        <v>0</v>
      </c>
      <c r="R49" s="58">
        <f>Q49/$I49*100</f>
        <v>0</v>
      </c>
      <c r="S49" s="56">
        <v>78748</v>
      </c>
      <c r="T49" s="58">
        <f>S49/$I49*100</f>
        <v>62.891735616394598</v>
      </c>
      <c r="U49" s="56">
        <v>0</v>
      </c>
      <c r="V49" s="58">
        <f>U49/$I49*100</f>
        <v>0</v>
      </c>
      <c r="W49" s="56">
        <v>0</v>
      </c>
      <c r="X49" s="58">
        <f>W49/$I49*100</f>
        <v>0</v>
      </c>
      <c r="Y49" s="56">
        <v>26649</v>
      </c>
      <c r="Z49" s="58">
        <f>Y49/$I49*100</f>
        <v>21.28310385586046</v>
      </c>
      <c r="AA49" s="56">
        <v>0</v>
      </c>
      <c r="AB49" s="58">
        <f>AA49/$I49*100</f>
        <v>0</v>
      </c>
      <c r="AC49" s="56">
        <v>0</v>
      </c>
      <c r="AD49" s="58">
        <f>AC49/$I49*100</f>
        <v>0</v>
      </c>
    </row>
    <row r="50" spans="1:32" s="3" customFormat="1" ht="14.15" customHeight="1" thickTop="1" x14ac:dyDescent="0.2">
      <c r="A50" s="31"/>
      <c r="B50" s="10"/>
      <c r="C50" s="9" t="s">
        <v>0</v>
      </c>
      <c r="D50" s="66">
        <f t="shared" ref="D50:AC50" si="56">+SUM(D44:D49)</f>
        <v>67452</v>
      </c>
      <c r="E50" s="66">
        <f t="shared" si="56"/>
        <v>259655</v>
      </c>
      <c r="F50" s="66">
        <f t="shared" si="56"/>
        <v>96936</v>
      </c>
      <c r="G50" s="66">
        <f t="shared" si="56"/>
        <v>1346502</v>
      </c>
      <c r="H50" s="66">
        <f t="shared" si="56"/>
        <v>1443438</v>
      </c>
      <c r="I50" s="66">
        <f t="shared" si="56"/>
        <v>1770545</v>
      </c>
      <c r="J50" s="66">
        <f t="shared" si="56"/>
        <v>424043</v>
      </c>
      <c r="K50" s="66">
        <f t="shared" si="56"/>
        <v>43032</v>
      </c>
      <c r="L50" s="67">
        <f>K50/$I50*100</f>
        <v>2.4304380854482659</v>
      </c>
      <c r="M50" s="66">
        <f t="shared" si="56"/>
        <v>1305538</v>
      </c>
      <c r="N50" s="67">
        <f>M50/$I50*100</f>
        <v>73.736504861497451</v>
      </c>
      <c r="O50" s="66">
        <f t="shared" si="56"/>
        <v>58332</v>
      </c>
      <c r="P50" s="67">
        <f>O50/$I50*100</f>
        <v>3.2945787878873456</v>
      </c>
      <c r="Q50" s="66">
        <f t="shared" si="56"/>
        <v>170</v>
      </c>
      <c r="R50" s="67">
        <f>Q50/$I50*100</f>
        <v>9.6015633604342159E-3</v>
      </c>
      <c r="S50" s="66">
        <f t="shared" si="56"/>
        <v>283649</v>
      </c>
      <c r="T50" s="67">
        <f>S50/$I50*100</f>
        <v>16.020434386022384</v>
      </c>
      <c r="U50" s="66">
        <f t="shared" si="56"/>
        <v>0</v>
      </c>
      <c r="V50" s="67">
        <f>U50/$I50*100</f>
        <v>0</v>
      </c>
      <c r="W50" s="66">
        <f t="shared" si="56"/>
        <v>0</v>
      </c>
      <c r="X50" s="67">
        <f>W50/$I50*100</f>
        <v>0</v>
      </c>
      <c r="Y50" s="66">
        <f t="shared" si="56"/>
        <v>73486</v>
      </c>
      <c r="Z50" s="67">
        <f>Y50/$I50*100</f>
        <v>4.1504734417933458</v>
      </c>
      <c r="AA50" s="66">
        <f t="shared" si="56"/>
        <v>4739</v>
      </c>
      <c r="AB50" s="67">
        <f>AA50/$I50*100</f>
        <v>0.26765769861822208</v>
      </c>
      <c r="AC50" s="66">
        <f t="shared" si="56"/>
        <v>1599</v>
      </c>
      <c r="AD50" s="67">
        <f>AC50/$I50*100</f>
        <v>9.0311175372554772E-2</v>
      </c>
      <c r="AE50" s="11"/>
      <c r="AF50" s="11"/>
    </row>
    <row r="51" spans="1:32" s="3" customFormat="1" ht="14.15" customHeight="1" x14ac:dyDescent="0.2">
      <c r="A51" s="31"/>
      <c r="B51" s="8"/>
      <c r="C51" s="7"/>
      <c r="D51" s="65"/>
      <c r="E51" s="65"/>
      <c r="F51" s="65"/>
      <c r="G51" s="65"/>
      <c r="H51" s="65"/>
      <c r="I51" s="65"/>
      <c r="J51" s="65"/>
      <c r="K51" s="65"/>
      <c r="L51" s="68"/>
      <c r="M51" s="65"/>
      <c r="N51" s="68"/>
      <c r="O51" s="65"/>
      <c r="P51" s="68"/>
      <c r="Q51" s="65"/>
      <c r="R51" s="68"/>
      <c r="S51" s="65"/>
      <c r="T51" s="68"/>
      <c r="U51" s="65"/>
      <c r="V51" s="68"/>
      <c r="W51" s="65"/>
      <c r="X51" s="68"/>
      <c r="Y51" s="65"/>
      <c r="Z51" s="68"/>
      <c r="AA51" s="65"/>
      <c r="AB51" s="68"/>
      <c r="AC51" s="65"/>
      <c r="AD51" s="68"/>
      <c r="AE51" s="11"/>
      <c r="AF51" s="11"/>
    </row>
    <row r="52" spans="1:32" s="11" customFormat="1" ht="14.15" customHeight="1" thickBot="1" x14ac:dyDescent="0.25">
      <c r="A52" s="31" t="s">
        <v>27</v>
      </c>
      <c r="B52" s="16">
        <v>20</v>
      </c>
      <c r="C52" s="16" t="s">
        <v>26</v>
      </c>
      <c r="D52" s="16">
        <v>1994</v>
      </c>
      <c r="E52" s="16">
        <v>6043</v>
      </c>
      <c r="F52" s="16">
        <v>0</v>
      </c>
      <c r="G52" s="16">
        <v>84764</v>
      </c>
      <c r="H52" s="61">
        <f>F52+G52</f>
        <v>84764</v>
      </c>
      <c r="I52" s="61">
        <f>D52+E52+H52</f>
        <v>92801</v>
      </c>
      <c r="J52" s="61">
        <f>D52+E52+F52</f>
        <v>8037</v>
      </c>
      <c r="K52" s="61">
        <v>500</v>
      </c>
      <c r="L52" s="62">
        <f>K52/$I52*100</f>
        <v>0.53878729755067289</v>
      </c>
      <c r="M52" s="61">
        <v>46444</v>
      </c>
      <c r="N52" s="62">
        <f>M52/$I52*100</f>
        <v>50.046874494886907</v>
      </c>
      <c r="O52" s="61">
        <v>2454</v>
      </c>
      <c r="P52" s="62">
        <f>O52/$I52*100</f>
        <v>2.6443680563787026</v>
      </c>
      <c r="Q52" s="61">
        <v>1016</v>
      </c>
      <c r="R52" s="62">
        <f>Q52/$I52*100</f>
        <v>1.0948157886229675</v>
      </c>
      <c r="S52" s="61">
        <v>31129</v>
      </c>
      <c r="T52" s="62">
        <f>S52/$I52*100</f>
        <v>33.543819570909797</v>
      </c>
      <c r="U52" s="61">
        <v>466</v>
      </c>
      <c r="V52" s="62">
        <f>U52/$I52*100</f>
        <v>0.50214976131722722</v>
      </c>
      <c r="W52" s="61">
        <v>0</v>
      </c>
      <c r="X52" s="62">
        <f>W52/$I52*100</f>
        <v>0</v>
      </c>
      <c r="Y52" s="61">
        <v>9351</v>
      </c>
      <c r="Z52" s="62">
        <f>Y52/$I52*100</f>
        <v>10.076400038792684</v>
      </c>
      <c r="AA52" s="61">
        <v>918</v>
      </c>
      <c r="AB52" s="62">
        <f>AA52/$I52*100</f>
        <v>0.98921347830303541</v>
      </c>
      <c r="AC52" s="61">
        <v>523</v>
      </c>
      <c r="AD52" s="62">
        <f>AC52/$I52*100</f>
        <v>0.56357151323800392</v>
      </c>
    </row>
    <row r="53" spans="1:32" s="3" customFormat="1" ht="14.15" customHeight="1" thickTop="1" x14ac:dyDescent="0.2">
      <c r="A53" s="31"/>
      <c r="B53" s="10"/>
      <c r="C53" s="9" t="s">
        <v>0</v>
      </c>
      <c r="D53" s="66">
        <f t="shared" ref="D53:AC53" si="57">+SUM(D52:D52)</f>
        <v>1994</v>
      </c>
      <c r="E53" s="66">
        <f t="shared" si="57"/>
        <v>6043</v>
      </c>
      <c r="F53" s="66">
        <f t="shared" si="57"/>
        <v>0</v>
      </c>
      <c r="G53" s="66">
        <f t="shared" si="57"/>
        <v>84764</v>
      </c>
      <c r="H53" s="66">
        <f t="shared" si="57"/>
        <v>84764</v>
      </c>
      <c r="I53" s="66">
        <f t="shared" si="57"/>
        <v>92801</v>
      </c>
      <c r="J53" s="66">
        <f t="shared" si="57"/>
        <v>8037</v>
      </c>
      <c r="K53" s="66">
        <f t="shared" si="57"/>
        <v>500</v>
      </c>
      <c r="L53" s="67">
        <f>K53/$I53*100</f>
        <v>0.53878729755067289</v>
      </c>
      <c r="M53" s="66">
        <f t="shared" si="57"/>
        <v>46444</v>
      </c>
      <c r="N53" s="67">
        <f>M53/$I53*100</f>
        <v>50.046874494886907</v>
      </c>
      <c r="O53" s="66">
        <f t="shared" si="57"/>
        <v>2454</v>
      </c>
      <c r="P53" s="67">
        <f>O53/$I53*100</f>
        <v>2.6443680563787026</v>
      </c>
      <c r="Q53" s="66">
        <f t="shared" si="57"/>
        <v>1016</v>
      </c>
      <c r="R53" s="67">
        <f>Q53/$I53*100</f>
        <v>1.0948157886229675</v>
      </c>
      <c r="S53" s="66">
        <f t="shared" si="57"/>
        <v>31129</v>
      </c>
      <c r="T53" s="67">
        <f>S53/$I53*100</f>
        <v>33.543819570909797</v>
      </c>
      <c r="U53" s="66">
        <f t="shared" si="57"/>
        <v>466</v>
      </c>
      <c r="V53" s="67">
        <f>U53/$I53*100</f>
        <v>0.50214976131722722</v>
      </c>
      <c r="W53" s="66">
        <f t="shared" si="57"/>
        <v>0</v>
      </c>
      <c r="X53" s="67">
        <f>W53/$I53*100</f>
        <v>0</v>
      </c>
      <c r="Y53" s="66">
        <f t="shared" si="57"/>
        <v>9351</v>
      </c>
      <c r="Z53" s="67">
        <f>Y53/$I53*100</f>
        <v>10.076400038792684</v>
      </c>
      <c r="AA53" s="66">
        <f t="shared" si="57"/>
        <v>918</v>
      </c>
      <c r="AB53" s="67">
        <f>AA53/$I53*100</f>
        <v>0.98921347830303541</v>
      </c>
      <c r="AC53" s="66">
        <f t="shared" si="57"/>
        <v>523</v>
      </c>
      <c r="AD53" s="67">
        <f>AC53/$I53*100</f>
        <v>0.56357151323800392</v>
      </c>
      <c r="AE53" s="11"/>
      <c r="AF53" s="11"/>
    </row>
    <row r="54" spans="1:32" s="3" customFormat="1" ht="14.15" customHeight="1" x14ac:dyDescent="0.2">
      <c r="A54" s="31"/>
      <c r="B54" s="8"/>
      <c r="C54" s="7"/>
      <c r="D54" s="65"/>
      <c r="E54" s="65"/>
      <c r="F54" s="65"/>
      <c r="G54" s="65"/>
      <c r="H54" s="65"/>
      <c r="I54" s="65"/>
      <c r="J54" s="65"/>
      <c r="K54" s="65"/>
      <c r="L54" s="68"/>
      <c r="M54" s="65"/>
      <c r="N54" s="68"/>
      <c r="O54" s="65"/>
      <c r="P54" s="68"/>
      <c r="Q54" s="65"/>
      <c r="R54" s="68"/>
      <c r="S54" s="65"/>
      <c r="T54" s="68"/>
      <c r="U54" s="65"/>
      <c r="V54" s="68"/>
      <c r="W54" s="65"/>
      <c r="X54" s="68"/>
      <c r="Y54" s="65"/>
      <c r="Z54" s="68"/>
      <c r="AA54" s="65"/>
      <c r="AB54" s="68"/>
      <c r="AC54" s="65"/>
      <c r="AD54" s="68"/>
      <c r="AE54" s="11"/>
      <c r="AF54" s="11"/>
    </row>
    <row r="55" spans="1:32" s="11" customFormat="1" ht="14.15" customHeight="1" x14ac:dyDescent="0.2">
      <c r="A55" s="31" t="s">
        <v>25</v>
      </c>
      <c r="B55" s="14">
        <v>4</v>
      </c>
      <c r="C55" s="14" t="s">
        <v>24</v>
      </c>
      <c r="D55" s="14">
        <v>0</v>
      </c>
      <c r="E55" s="14">
        <v>15400</v>
      </c>
      <c r="F55" s="14">
        <v>63961</v>
      </c>
      <c r="G55" s="14">
        <v>1255831</v>
      </c>
      <c r="H55" s="18">
        <f t="shared" ref="H55:H61" si="58">F55+G55</f>
        <v>1319792</v>
      </c>
      <c r="I55" s="18">
        <f t="shared" ref="I55:I61" si="59">D55+E55+H55</f>
        <v>1335192</v>
      </c>
      <c r="J55" s="18">
        <f t="shared" ref="J55:J61" si="60">D55+E55+F55</f>
        <v>79361</v>
      </c>
      <c r="K55" s="18">
        <v>15418</v>
      </c>
      <c r="L55" s="52">
        <f t="shared" ref="L55:L62" si="61">K55/$I55*100</f>
        <v>1.1547402920329062</v>
      </c>
      <c r="M55" s="18">
        <v>1011611</v>
      </c>
      <c r="N55" s="52">
        <f t="shared" ref="N55:N62" si="62">M55/$I55*100</f>
        <v>75.765208299630316</v>
      </c>
      <c r="O55" s="18">
        <v>16397</v>
      </c>
      <c r="P55" s="52">
        <f t="shared" ref="P55:P62" si="63">O55/$I55*100</f>
        <v>1.2280630800663874</v>
      </c>
      <c r="Q55" s="18">
        <v>1069</v>
      </c>
      <c r="R55" s="52">
        <f t="shared" ref="R55:R62" si="64">Q55/$I55*100</f>
        <v>8.0063391632064912E-2</v>
      </c>
      <c r="S55" s="18">
        <v>170142</v>
      </c>
      <c r="T55" s="52">
        <f t="shared" ref="T55:T62" si="65">S55/$I55*100</f>
        <v>12.742886416335628</v>
      </c>
      <c r="U55" s="18">
        <v>0</v>
      </c>
      <c r="V55" s="52">
        <f t="shared" ref="V55:V62" si="66">U55/$I55*100</f>
        <v>0</v>
      </c>
      <c r="W55" s="18">
        <v>0</v>
      </c>
      <c r="X55" s="52">
        <f t="shared" ref="X55:X62" si="67">W55/$I55*100</f>
        <v>0</v>
      </c>
      <c r="Y55" s="18">
        <v>116868</v>
      </c>
      <c r="Z55" s="52">
        <f t="shared" ref="Z55:Z62" si="68">Y55/$I55*100</f>
        <v>8.7528984595473904</v>
      </c>
      <c r="AA55" s="18">
        <v>2925</v>
      </c>
      <c r="AB55" s="52">
        <f t="shared" ref="AB55:AB62" si="69">AA55/$I55*100</f>
        <v>0.21906961695396615</v>
      </c>
      <c r="AC55" s="18">
        <v>762</v>
      </c>
      <c r="AD55" s="52">
        <f t="shared" ref="AD55:AD62" si="70">AC55/$I55*100</f>
        <v>5.707044380134093E-2</v>
      </c>
    </row>
    <row r="56" spans="1:32" s="11" customFormat="1" ht="14.15" customHeight="1" x14ac:dyDescent="0.2">
      <c r="A56" s="31"/>
      <c r="B56" s="13">
        <v>19</v>
      </c>
      <c r="C56" s="13" t="s">
        <v>96</v>
      </c>
      <c r="D56" s="13">
        <v>11346</v>
      </c>
      <c r="E56" s="13">
        <v>3916</v>
      </c>
      <c r="F56" s="13">
        <v>0</v>
      </c>
      <c r="G56" s="13">
        <v>116953</v>
      </c>
      <c r="H56" s="19">
        <f t="shared" si="58"/>
        <v>116953</v>
      </c>
      <c r="I56" s="19">
        <f t="shared" si="59"/>
        <v>132215</v>
      </c>
      <c r="J56" s="19">
        <f t="shared" si="60"/>
        <v>15262</v>
      </c>
      <c r="K56" s="19">
        <v>0</v>
      </c>
      <c r="L56" s="55">
        <f t="shared" si="61"/>
        <v>0</v>
      </c>
      <c r="M56" s="19">
        <v>51648</v>
      </c>
      <c r="N56" s="55">
        <f t="shared" si="62"/>
        <v>39.063646333623261</v>
      </c>
      <c r="O56" s="19">
        <v>5686</v>
      </c>
      <c r="P56" s="55">
        <f t="shared" si="63"/>
        <v>4.3005710395945993</v>
      </c>
      <c r="Q56" s="19">
        <v>3122</v>
      </c>
      <c r="R56" s="55">
        <f t="shared" si="64"/>
        <v>2.3613054494573236</v>
      </c>
      <c r="S56" s="19">
        <v>59202</v>
      </c>
      <c r="T56" s="55">
        <f t="shared" si="65"/>
        <v>44.777067654955943</v>
      </c>
      <c r="U56" s="19">
        <v>0</v>
      </c>
      <c r="V56" s="55">
        <f t="shared" si="66"/>
        <v>0</v>
      </c>
      <c r="W56" s="19">
        <v>0</v>
      </c>
      <c r="X56" s="55">
        <f t="shared" si="67"/>
        <v>0</v>
      </c>
      <c r="Y56" s="19">
        <v>10848</v>
      </c>
      <c r="Z56" s="55">
        <f t="shared" si="68"/>
        <v>8.2048179102219869</v>
      </c>
      <c r="AA56" s="19">
        <v>10</v>
      </c>
      <c r="AB56" s="55">
        <f t="shared" si="69"/>
        <v>7.5634383390689409E-3</v>
      </c>
      <c r="AC56" s="19">
        <v>1699</v>
      </c>
      <c r="AD56" s="55">
        <f t="shared" si="70"/>
        <v>1.2850281738078129</v>
      </c>
    </row>
    <row r="57" spans="1:32" s="11" customFormat="1" ht="14.15" customHeight="1" x14ac:dyDescent="0.2">
      <c r="A57" s="31"/>
      <c r="B57" s="13">
        <v>41</v>
      </c>
      <c r="C57" s="13" t="s">
        <v>97</v>
      </c>
      <c r="D57" s="13">
        <v>18537</v>
      </c>
      <c r="E57" s="13">
        <v>25187</v>
      </c>
      <c r="F57" s="13">
        <v>0</v>
      </c>
      <c r="G57" s="13">
        <v>184767</v>
      </c>
      <c r="H57" s="19">
        <f>F57+G57</f>
        <v>184767</v>
      </c>
      <c r="I57" s="19">
        <f>D57+E57+H57</f>
        <v>228491</v>
      </c>
      <c r="J57" s="19">
        <f>D57+E57+F57</f>
        <v>43724</v>
      </c>
      <c r="K57" s="19">
        <v>0</v>
      </c>
      <c r="L57" s="55">
        <f>K57/$I57*100</f>
        <v>0</v>
      </c>
      <c r="M57" s="19">
        <v>136547</v>
      </c>
      <c r="N57" s="55">
        <f>M57/$I57*100</f>
        <v>59.760340669873216</v>
      </c>
      <c r="O57" s="19">
        <v>834</v>
      </c>
      <c r="P57" s="55">
        <f>O57/$I57*100</f>
        <v>0.36500343558389609</v>
      </c>
      <c r="Q57" s="19">
        <v>113</v>
      </c>
      <c r="R57" s="55">
        <f>Q57/$I57*100</f>
        <v>4.9454901943621406E-2</v>
      </c>
      <c r="S57" s="19">
        <v>33143</v>
      </c>
      <c r="T57" s="55">
        <f>S57/$I57*100</f>
        <v>14.505166505464109</v>
      </c>
      <c r="U57" s="19">
        <v>0</v>
      </c>
      <c r="V57" s="55">
        <f>U57/$I57*100</f>
        <v>0</v>
      </c>
      <c r="W57" s="19">
        <v>0</v>
      </c>
      <c r="X57" s="55">
        <f>W57/$I57*100</f>
        <v>0</v>
      </c>
      <c r="Y57" s="19">
        <v>53999</v>
      </c>
      <c r="Z57" s="55">
        <f>Y57/$I57*100</f>
        <v>23.63287831905852</v>
      </c>
      <c r="AA57" s="19">
        <v>531</v>
      </c>
      <c r="AB57" s="55">
        <f>AA57/$I57*100</f>
        <v>0.23239427373507052</v>
      </c>
      <c r="AC57" s="19">
        <v>3324</v>
      </c>
      <c r="AD57" s="55">
        <f>AC57/$I57*100</f>
        <v>1.4547618943415714</v>
      </c>
    </row>
    <row r="58" spans="1:32" s="11" customFormat="1" ht="14.15" customHeight="1" x14ac:dyDescent="0.2">
      <c r="A58" s="31"/>
      <c r="B58" s="13">
        <v>47</v>
      </c>
      <c r="C58" s="13" t="s">
        <v>98</v>
      </c>
      <c r="D58" s="13">
        <v>6200</v>
      </c>
      <c r="E58" s="13">
        <v>17636</v>
      </c>
      <c r="F58" s="13">
        <v>0</v>
      </c>
      <c r="G58" s="13">
        <v>87030</v>
      </c>
      <c r="H58" s="19">
        <f>F58+G58</f>
        <v>87030</v>
      </c>
      <c r="I58" s="19">
        <f>D58+E58+H58</f>
        <v>110866</v>
      </c>
      <c r="J58" s="19">
        <f>D58+E58+F58</f>
        <v>23836</v>
      </c>
      <c r="K58" s="19">
        <v>0</v>
      </c>
      <c r="L58" s="55">
        <f>K58/$I58*100</f>
        <v>0</v>
      </c>
      <c r="M58" s="19">
        <v>54633</v>
      </c>
      <c r="N58" s="55">
        <f>M58/$I58*100</f>
        <v>49.278408168419539</v>
      </c>
      <c r="O58" s="19">
        <v>6682</v>
      </c>
      <c r="P58" s="55">
        <f>O58/$I58*100</f>
        <v>6.0270957732758461</v>
      </c>
      <c r="Q58" s="19">
        <v>244</v>
      </c>
      <c r="R58" s="55">
        <f>Q58/$I58*100</f>
        <v>0.22008550863204229</v>
      </c>
      <c r="S58" s="19">
        <v>22059</v>
      </c>
      <c r="T58" s="55">
        <f>S58/$I58*100</f>
        <v>19.896992766041887</v>
      </c>
      <c r="U58" s="19">
        <v>0</v>
      </c>
      <c r="V58" s="55">
        <f>U58/$I58*100</f>
        <v>0</v>
      </c>
      <c r="W58" s="19">
        <v>0</v>
      </c>
      <c r="X58" s="55">
        <f>W58/$I58*100</f>
        <v>0</v>
      </c>
      <c r="Y58" s="19">
        <v>23250</v>
      </c>
      <c r="Z58" s="55">
        <f>Y58/$I58*100</f>
        <v>20.971262605307309</v>
      </c>
      <c r="AA58" s="19">
        <v>734</v>
      </c>
      <c r="AB58" s="55">
        <f>AA58/$I58*100</f>
        <v>0.662060505475078</v>
      </c>
      <c r="AC58" s="19">
        <v>3264</v>
      </c>
      <c r="AD58" s="55">
        <f>AC58/$I58*100</f>
        <v>2.9440946728483035</v>
      </c>
    </row>
    <row r="59" spans="1:32" s="11" customFormat="1" ht="14.15" customHeight="1" x14ac:dyDescent="0.2">
      <c r="A59" s="31"/>
      <c r="B59" s="13">
        <v>46</v>
      </c>
      <c r="C59" s="13" t="s">
        <v>23</v>
      </c>
      <c r="D59" s="13">
        <v>21969</v>
      </c>
      <c r="E59" s="13">
        <v>51785</v>
      </c>
      <c r="F59" s="13">
        <v>8226</v>
      </c>
      <c r="G59" s="13">
        <v>551562</v>
      </c>
      <c r="H59" s="19">
        <f t="shared" si="58"/>
        <v>559788</v>
      </c>
      <c r="I59" s="19">
        <f t="shared" si="59"/>
        <v>633542</v>
      </c>
      <c r="J59" s="19">
        <f t="shared" si="60"/>
        <v>81980</v>
      </c>
      <c r="K59" s="19">
        <v>4653</v>
      </c>
      <c r="L59" s="55">
        <f t="shared" si="61"/>
        <v>0.73444223113858276</v>
      </c>
      <c r="M59" s="19">
        <v>391695</v>
      </c>
      <c r="N59" s="55">
        <f t="shared" si="62"/>
        <v>61.826208838561612</v>
      </c>
      <c r="O59" s="19">
        <v>24047</v>
      </c>
      <c r="P59" s="55">
        <f t="shared" si="63"/>
        <v>3.7956441719728131</v>
      </c>
      <c r="Q59" s="19">
        <v>0</v>
      </c>
      <c r="R59" s="55">
        <f t="shared" si="64"/>
        <v>0</v>
      </c>
      <c r="S59" s="19">
        <v>147956</v>
      </c>
      <c r="T59" s="55">
        <f t="shared" si="65"/>
        <v>23.353779228527863</v>
      </c>
      <c r="U59" s="19">
        <v>0</v>
      </c>
      <c r="V59" s="55">
        <f t="shared" si="66"/>
        <v>0</v>
      </c>
      <c r="W59" s="19">
        <v>0</v>
      </c>
      <c r="X59" s="55">
        <f t="shared" si="67"/>
        <v>0</v>
      </c>
      <c r="Y59" s="19">
        <v>60959</v>
      </c>
      <c r="Z59" s="55">
        <f t="shared" si="68"/>
        <v>9.6219350887549684</v>
      </c>
      <c r="AA59" s="19">
        <v>4232</v>
      </c>
      <c r="AB59" s="55">
        <f t="shared" si="69"/>
        <v>0.66799044104416128</v>
      </c>
      <c r="AC59" s="19">
        <v>0</v>
      </c>
      <c r="AD59" s="55">
        <f t="shared" si="70"/>
        <v>0</v>
      </c>
    </row>
    <row r="60" spans="1:32" s="11" customFormat="1" ht="14.15" customHeight="1" x14ac:dyDescent="0.2">
      <c r="A60" s="31"/>
      <c r="B60" s="17">
        <v>89</v>
      </c>
      <c r="C60" s="17" t="s">
        <v>89</v>
      </c>
      <c r="D60" s="17">
        <v>9172</v>
      </c>
      <c r="E60" s="17">
        <v>68123</v>
      </c>
      <c r="F60" s="17">
        <v>19634</v>
      </c>
      <c r="G60" s="17">
        <v>914344</v>
      </c>
      <c r="H60" s="19">
        <f t="shared" si="58"/>
        <v>933978</v>
      </c>
      <c r="I60" s="19">
        <f t="shared" si="59"/>
        <v>1011273</v>
      </c>
      <c r="J60" s="19">
        <f t="shared" si="60"/>
        <v>96929</v>
      </c>
      <c r="K60" s="60">
        <v>649</v>
      </c>
      <c r="L60" s="63">
        <f t="shared" si="61"/>
        <v>6.4176537888384247E-2</v>
      </c>
      <c r="M60" s="60">
        <v>532900</v>
      </c>
      <c r="N60" s="63">
        <f t="shared" si="62"/>
        <v>52.695958460277289</v>
      </c>
      <c r="O60" s="60">
        <v>20121</v>
      </c>
      <c r="P60" s="63">
        <f t="shared" si="63"/>
        <v>1.9896704450726954</v>
      </c>
      <c r="Q60" s="60">
        <v>0</v>
      </c>
      <c r="R60" s="63">
        <f t="shared" si="64"/>
        <v>0</v>
      </c>
      <c r="S60" s="60">
        <v>326287</v>
      </c>
      <c r="T60" s="63">
        <f t="shared" si="65"/>
        <v>32.264976915234563</v>
      </c>
      <c r="U60" s="60">
        <v>0</v>
      </c>
      <c r="V60" s="63">
        <f t="shared" si="66"/>
        <v>0</v>
      </c>
      <c r="W60" s="60">
        <v>0</v>
      </c>
      <c r="X60" s="63">
        <f t="shared" si="67"/>
        <v>0</v>
      </c>
      <c r="Y60" s="60">
        <v>119772</v>
      </c>
      <c r="Z60" s="63">
        <f t="shared" si="68"/>
        <v>11.843686126298241</v>
      </c>
      <c r="AA60" s="60">
        <v>858</v>
      </c>
      <c r="AB60" s="63">
        <f t="shared" si="69"/>
        <v>8.4843558564304589E-2</v>
      </c>
      <c r="AC60" s="60">
        <v>10686</v>
      </c>
      <c r="AD60" s="63">
        <f t="shared" si="70"/>
        <v>1.0566879566645209</v>
      </c>
    </row>
    <row r="61" spans="1:32" s="11" customFormat="1" ht="14.15" customHeight="1" thickBot="1" x14ac:dyDescent="0.25">
      <c r="A61" s="31"/>
      <c r="B61" s="12">
        <v>32</v>
      </c>
      <c r="C61" s="12" t="s">
        <v>22</v>
      </c>
      <c r="D61" s="12">
        <v>1170</v>
      </c>
      <c r="E61" s="12">
        <v>11400</v>
      </c>
      <c r="F61" s="12">
        <v>0</v>
      </c>
      <c r="G61" s="12">
        <v>63602</v>
      </c>
      <c r="H61" s="56">
        <f t="shared" si="58"/>
        <v>63602</v>
      </c>
      <c r="I61" s="56">
        <f t="shared" si="59"/>
        <v>76172</v>
      </c>
      <c r="J61" s="56">
        <f t="shared" si="60"/>
        <v>12570</v>
      </c>
      <c r="K61" s="56">
        <v>0</v>
      </c>
      <c r="L61" s="58">
        <f t="shared" si="61"/>
        <v>0</v>
      </c>
      <c r="M61" s="56">
        <v>60850</v>
      </c>
      <c r="N61" s="58">
        <f t="shared" si="62"/>
        <v>79.88499711179962</v>
      </c>
      <c r="O61" s="56">
        <v>380</v>
      </c>
      <c r="P61" s="58">
        <f t="shared" si="63"/>
        <v>0.49887097621173138</v>
      </c>
      <c r="Q61" s="56">
        <v>0</v>
      </c>
      <c r="R61" s="58">
        <f t="shared" si="64"/>
        <v>0</v>
      </c>
      <c r="S61" s="56">
        <v>13595</v>
      </c>
      <c r="T61" s="58">
        <f t="shared" si="65"/>
        <v>17.847765583153915</v>
      </c>
      <c r="U61" s="56">
        <v>0</v>
      </c>
      <c r="V61" s="58">
        <f t="shared" si="66"/>
        <v>0</v>
      </c>
      <c r="W61" s="56">
        <v>0</v>
      </c>
      <c r="X61" s="58">
        <f t="shared" si="67"/>
        <v>0</v>
      </c>
      <c r="Y61" s="56">
        <v>1347</v>
      </c>
      <c r="Z61" s="58">
        <f t="shared" si="68"/>
        <v>1.7683663288347424</v>
      </c>
      <c r="AA61" s="56">
        <v>0</v>
      </c>
      <c r="AB61" s="58">
        <f t="shared" si="69"/>
        <v>0</v>
      </c>
      <c r="AC61" s="56">
        <v>0</v>
      </c>
      <c r="AD61" s="58">
        <f t="shared" si="70"/>
        <v>0</v>
      </c>
    </row>
    <row r="62" spans="1:32" s="3" customFormat="1" ht="14.15" customHeight="1" thickTop="1" x14ac:dyDescent="0.2">
      <c r="A62" s="31"/>
      <c r="B62" s="10"/>
      <c r="C62" s="9" t="s">
        <v>0</v>
      </c>
      <c r="D62" s="66">
        <f t="shared" ref="D62:K62" si="71">+SUM(D55:D61)</f>
        <v>68394</v>
      </c>
      <c r="E62" s="66">
        <f t="shared" si="71"/>
        <v>193447</v>
      </c>
      <c r="F62" s="66">
        <f t="shared" si="71"/>
        <v>91821</v>
      </c>
      <c r="G62" s="66">
        <f t="shared" si="71"/>
        <v>3174089</v>
      </c>
      <c r="H62" s="66">
        <f t="shared" si="71"/>
        <v>3265910</v>
      </c>
      <c r="I62" s="66">
        <f t="shared" si="71"/>
        <v>3527751</v>
      </c>
      <c r="J62" s="66">
        <f t="shared" si="71"/>
        <v>353662</v>
      </c>
      <c r="K62" s="66">
        <f t="shared" si="71"/>
        <v>20720</v>
      </c>
      <c r="L62" s="67">
        <f t="shared" si="61"/>
        <v>0.58734304093457845</v>
      </c>
      <c r="M62" s="66">
        <f>+SUM(M55:M61)</f>
        <v>2239884</v>
      </c>
      <c r="N62" s="67">
        <f t="shared" si="62"/>
        <v>63.49325675196463</v>
      </c>
      <c r="O62" s="66">
        <f>+SUM(O55:O61)</f>
        <v>74147</v>
      </c>
      <c r="P62" s="67">
        <f t="shared" si="63"/>
        <v>2.1018206783868814</v>
      </c>
      <c r="Q62" s="66">
        <f>+SUM(Q55:Q61)</f>
        <v>4548</v>
      </c>
      <c r="R62" s="67">
        <f t="shared" si="64"/>
        <v>0.12892066361826557</v>
      </c>
      <c r="S62" s="66">
        <f>+SUM(S55:S61)</f>
        <v>772384</v>
      </c>
      <c r="T62" s="67">
        <f t="shared" si="65"/>
        <v>21.894515797741963</v>
      </c>
      <c r="U62" s="66">
        <f>+SUM(U55:U61)</f>
        <v>0</v>
      </c>
      <c r="V62" s="67">
        <f t="shared" si="66"/>
        <v>0</v>
      </c>
      <c r="W62" s="66">
        <f>+SUM(W55:W61)</f>
        <v>0</v>
      </c>
      <c r="X62" s="67">
        <f t="shared" si="67"/>
        <v>0</v>
      </c>
      <c r="Y62" s="66">
        <f>+SUM(Y55:Y61)</f>
        <v>387043</v>
      </c>
      <c r="Z62" s="67">
        <f t="shared" si="68"/>
        <v>10.97138091662365</v>
      </c>
      <c r="AA62" s="66">
        <f>+SUM(AA55:AA61)</f>
        <v>9290</v>
      </c>
      <c r="AB62" s="67">
        <f t="shared" si="69"/>
        <v>0.26334058157732787</v>
      </c>
      <c r="AC62" s="66">
        <f>+SUM(AC55:AC61)</f>
        <v>19735</v>
      </c>
      <c r="AD62" s="67">
        <f t="shared" si="70"/>
        <v>0.55942156915269814</v>
      </c>
      <c r="AE62" s="11"/>
      <c r="AF62" s="11"/>
    </row>
    <row r="63" spans="1:32" s="3" customFormat="1" ht="14.15" customHeight="1" x14ac:dyDescent="0.2">
      <c r="A63" s="31"/>
      <c r="B63" s="8"/>
      <c r="C63" s="7"/>
      <c r="D63" s="65"/>
      <c r="E63" s="65"/>
      <c r="F63" s="65"/>
      <c r="G63" s="65"/>
      <c r="H63" s="65"/>
      <c r="I63" s="65"/>
      <c r="J63" s="65"/>
      <c r="K63" s="65"/>
      <c r="L63" s="68"/>
      <c r="M63" s="65"/>
      <c r="N63" s="68"/>
      <c r="O63" s="65"/>
      <c r="P63" s="68"/>
      <c r="Q63" s="65"/>
      <c r="R63" s="68"/>
      <c r="S63" s="65"/>
      <c r="T63" s="68"/>
      <c r="U63" s="65"/>
      <c r="V63" s="68"/>
      <c r="W63" s="65"/>
      <c r="X63" s="68"/>
      <c r="Y63" s="65"/>
      <c r="Z63" s="68"/>
      <c r="AA63" s="65"/>
      <c r="AB63" s="68"/>
      <c r="AC63" s="65"/>
      <c r="AD63" s="68"/>
      <c r="AE63" s="11"/>
      <c r="AF63" s="11"/>
    </row>
    <row r="64" spans="1:32" s="11" customFormat="1" ht="14.15" customHeight="1" x14ac:dyDescent="0.2">
      <c r="A64" s="47" t="s">
        <v>93</v>
      </c>
      <c r="B64" s="14">
        <v>9</v>
      </c>
      <c r="C64" s="14" t="s">
        <v>21</v>
      </c>
      <c r="D64" s="14">
        <v>0</v>
      </c>
      <c r="E64" s="14">
        <v>58910</v>
      </c>
      <c r="F64" s="14">
        <v>0</v>
      </c>
      <c r="G64" s="14">
        <v>299390</v>
      </c>
      <c r="H64" s="60">
        <f>F64+G64</f>
        <v>299390</v>
      </c>
      <c r="I64" s="64">
        <f>D64+E64+H64</f>
        <v>358300</v>
      </c>
      <c r="J64" s="19">
        <f>D64+E64+F64</f>
        <v>58910</v>
      </c>
      <c r="K64" s="18">
        <v>32240</v>
      </c>
      <c r="L64" s="52">
        <f>K64/$I64*100</f>
        <v>8.9980463298911531</v>
      </c>
      <c r="M64" s="18">
        <v>255545</v>
      </c>
      <c r="N64" s="52">
        <f>M64/$I64*100</f>
        <v>71.321518280770306</v>
      </c>
      <c r="O64" s="18">
        <v>263</v>
      </c>
      <c r="P64" s="52">
        <f>O64/$I64*100</f>
        <v>7.3402176946692724E-2</v>
      </c>
      <c r="Q64" s="18">
        <v>1977</v>
      </c>
      <c r="R64" s="52">
        <f>Q64/$I64*100</f>
        <v>0.55177225788445439</v>
      </c>
      <c r="S64" s="18">
        <v>52459</v>
      </c>
      <c r="T64" s="52">
        <f>S64/$I64*100</f>
        <v>14.641082891431761</v>
      </c>
      <c r="U64" s="53">
        <v>85</v>
      </c>
      <c r="V64" s="52">
        <f>U64/$I64*100</f>
        <v>2.3723137036003348E-2</v>
      </c>
      <c r="W64" s="18">
        <v>0</v>
      </c>
      <c r="X64" s="52">
        <f>W64/$I64*100</f>
        <v>0</v>
      </c>
      <c r="Y64" s="18">
        <v>13468</v>
      </c>
      <c r="Z64" s="52">
        <f>Y64/$I64*100</f>
        <v>3.7588612894222715</v>
      </c>
      <c r="AA64" s="18">
        <v>883</v>
      </c>
      <c r="AB64" s="52">
        <f>AA64/$I64*100</f>
        <v>0.24644152944459952</v>
      </c>
      <c r="AC64" s="18">
        <v>1380</v>
      </c>
      <c r="AD64" s="52">
        <f>AC64/$I64*100</f>
        <v>0.38515210717276027</v>
      </c>
    </row>
    <row r="65" spans="1:32" s="11" customFormat="1" ht="14.15" customHeight="1" x14ac:dyDescent="0.2">
      <c r="A65" s="47"/>
      <c r="B65" s="13">
        <v>22</v>
      </c>
      <c r="C65" s="13" t="s">
        <v>20</v>
      </c>
      <c r="D65" s="13">
        <v>3852</v>
      </c>
      <c r="E65" s="13">
        <v>6150</v>
      </c>
      <c r="F65" s="13">
        <v>2900</v>
      </c>
      <c r="G65" s="13">
        <v>81890</v>
      </c>
      <c r="H65" s="19">
        <f>F65+G65</f>
        <v>84790</v>
      </c>
      <c r="I65" s="19">
        <f>D65+E65+H65</f>
        <v>94792</v>
      </c>
      <c r="J65" s="19">
        <f>D65+E65+F65</f>
        <v>12902</v>
      </c>
      <c r="K65" s="19">
        <v>5175</v>
      </c>
      <c r="L65" s="55">
        <f>K65/$I65*100</f>
        <v>5.4593214617267281</v>
      </c>
      <c r="M65" s="19">
        <v>38650</v>
      </c>
      <c r="N65" s="55">
        <f>M65/$I65*100</f>
        <v>40.773482994345514</v>
      </c>
      <c r="O65" s="19">
        <v>3605</v>
      </c>
      <c r="P65" s="55">
        <f>O65/$I65*100</f>
        <v>3.8030635496666387</v>
      </c>
      <c r="Q65" s="19">
        <v>3573</v>
      </c>
      <c r="R65" s="55">
        <f>Q65/$I65*100</f>
        <v>3.7693054266182804</v>
      </c>
      <c r="S65" s="19">
        <v>33229</v>
      </c>
      <c r="T65" s="55">
        <f>S65/$I65*100</f>
        <v>35.054645961684535</v>
      </c>
      <c r="U65" s="19">
        <v>0</v>
      </c>
      <c r="V65" s="55">
        <f>U65/$I65*100</f>
        <v>0</v>
      </c>
      <c r="W65" s="19">
        <v>0</v>
      </c>
      <c r="X65" s="55">
        <f>W65/$I65*100</f>
        <v>0</v>
      </c>
      <c r="Y65" s="19">
        <v>1885</v>
      </c>
      <c r="Z65" s="55">
        <f>Y65/$I65*100</f>
        <v>1.9885644358173686</v>
      </c>
      <c r="AA65" s="19">
        <v>0</v>
      </c>
      <c r="AB65" s="55">
        <f>AA65/$I65*100</f>
        <v>0</v>
      </c>
      <c r="AC65" s="19">
        <v>8675</v>
      </c>
      <c r="AD65" s="55">
        <f>AC65/$I65*100</f>
        <v>9.1516161701409402</v>
      </c>
    </row>
    <row r="66" spans="1:32" s="11" customFormat="1" ht="14.15" customHeight="1" x14ac:dyDescent="0.2">
      <c r="A66" s="47"/>
      <c r="B66" s="13">
        <v>74</v>
      </c>
      <c r="C66" s="13" t="s">
        <v>19</v>
      </c>
      <c r="D66" s="13">
        <v>1672</v>
      </c>
      <c r="E66" s="13">
        <v>0</v>
      </c>
      <c r="F66" s="13">
        <v>3364</v>
      </c>
      <c r="G66" s="13">
        <v>122052</v>
      </c>
      <c r="H66" s="19">
        <f>F66+G66</f>
        <v>125416</v>
      </c>
      <c r="I66" s="19">
        <f>D66+E66+H66</f>
        <v>127088</v>
      </c>
      <c r="J66" s="19">
        <f>D66+E66+F66</f>
        <v>5036</v>
      </c>
      <c r="K66" s="19">
        <v>0</v>
      </c>
      <c r="L66" s="55">
        <f>K66/$I66*100</f>
        <v>0</v>
      </c>
      <c r="M66" s="19">
        <v>49215</v>
      </c>
      <c r="N66" s="55">
        <f>M66/$I66*100</f>
        <v>38.725135339292457</v>
      </c>
      <c r="O66" s="19">
        <v>115</v>
      </c>
      <c r="P66" s="55">
        <f>O66/$I66*100</f>
        <v>9.0488480423013967E-2</v>
      </c>
      <c r="Q66" s="19">
        <v>0</v>
      </c>
      <c r="R66" s="55">
        <f>Q66/$I66*100</f>
        <v>0</v>
      </c>
      <c r="S66" s="19">
        <v>61381</v>
      </c>
      <c r="T66" s="55">
        <f>S66/$I66*100</f>
        <v>48.298029711695833</v>
      </c>
      <c r="U66" s="19">
        <v>0</v>
      </c>
      <c r="V66" s="55">
        <f>U66/$I66*100</f>
        <v>0</v>
      </c>
      <c r="W66" s="19">
        <v>0</v>
      </c>
      <c r="X66" s="55">
        <f>W66/$I66*100</f>
        <v>0</v>
      </c>
      <c r="Y66" s="19">
        <v>15280</v>
      </c>
      <c r="Z66" s="55">
        <f>Y66/$I66*100</f>
        <v>12.023165050988291</v>
      </c>
      <c r="AA66" s="19">
        <v>171</v>
      </c>
      <c r="AB66" s="55">
        <f>AA66/$I66*100</f>
        <v>0.13455243610726425</v>
      </c>
      <c r="AC66" s="19">
        <v>926</v>
      </c>
      <c r="AD66" s="55">
        <f>AC66/$I66*100</f>
        <v>0.72862898149313859</v>
      </c>
    </row>
    <row r="67" spans="1:32" s="11" customFormat="1" ht="14.15" customHeight="1" thickBot="1" x14ac:dyDescent="0.25">
      <c r="A67" s="47"/>
      <c r="B67" s="12">
        <v>63</v>
      </c>
      <c r="C67" s="12" t="s">
        <v>18</v>
      </c>
      <c r="D67" s="12">
        <v>195</v>
      </c>
      <c r="E67" s="12">
        <v>23422</v>
      </c>
      <c r="F67" s="12">
        <v>0</v>
      </c>
      <c r="G67" s="12">
        <v>178358</v>
      </c>
      <c r="H67" s="61">
        <f>F67+G67</f>
        <v>178358</v>
      </c>
      <c r="I67" s="28">
        <f>D67+E67+H67</f>
        <v>201975</v>
      </c>
      <c r="J67" s="19">
        <f>D67+E67+F67</f>
        <v>23617</v>
      </c>
      <c r="K67" s="56">
        <v>195</v>
      </c>
      <c r="L67" s="58">
        <f>K67/$I67*100</f>
        <v>9.6546602302265125E-2</v>
      </c>
      <c r="M67" s="56">
        <v>54094</v>
      </c>
      <c r="N67" s="58">
        <f>M67/$I67*100</f>
        <v>26.782522589429387</v>
      </c>
      <c r="O67" s="56">
        <v>14269</v>
      </c>
      <c r="P67" s="58">
        <f>O67/$I67*100</f>
        <v>7.064735734620621</v>
      </c>
      <c r="Q67" s="56">
        <v>48</v>
      </c>
      <c r="R67" s="58">
        <f>Q67/$I67*100</f>
        <v>2.3765317489788339E-2</v>
      </c>
      <c r="S67" s="56">
        <v>93909</v>
      </c>
      <c r="T67" s="58">
        <f>S67/$I67*100</f>
        <v>46.495358336427778</v>
      </c>
      <c r="U67" s="56">
        <v>0</v>
      </c>
      <c r="V67" s="58">
        <f>U67/$I67*100</f>
        <v>0</v>
      </c>
      <c r="W67" s="56">
        <v>0</v>
      </c>
      <c r="X67" s="58">
        <f>W67/$I67*100</f>
        <v>0</v>
      </c>
      <c r="Y67" s="56">
        <v>39369</v>
      </c>
      <c r="Z67" s="58">
        <f>Y67/$I67*100</f>
        <v>19.492016338655773</v>
      </c>
      <c r="AA67" s="56">
        <v>91</v>
      </c>
      <c r="AB67" s="58">
        <f>AA67/$I67*100</f>
        <v>4.5055081074390393E-2</v>
      </c>
      <c r="AC67" s="56">
        <v>0</v>
      </c>
      <c r="AD67" s="58">
        <f>AC67/$I67*100</f>
        <v>0</v>
      </c>
    </row>
    <row r="68" spans="1:32" s="3" customFormat="1" ht="14.15" customHeight="1" thickTop="1" x14ac:dyDescent="0.2">
      <c r="A68" s="47"/>
      <c r="B68" s="10"/>
      <c r="C68" s="9" t="s">
        <v>0</v>
      </c>
      <c r="D68" s="66">
        <f t="shared" ref="D68:AC68" si="72">+SUM(D64:D67)</f>
        <v>5719</v>
      </c>
      <c r="E68" s="66">
        <f t="shared" si="72"/>
        <v>88482</v>
      </c>
      <c r="F68" s="66">
        <f t="shared" si="72"/>
        <v>6264</v>
      </c>
      <c r="G68" s="66">
        <f t="shared" si="72"/>
        <v>681690</v>
      </c>
      <c r="H68" s="66">
        <f t="shared" si="72"/>
        <v>687954</v>
      </c>
      <c r="I68" s="66">
        <f t="shared" si="72"/>
        <v>782155</v>
      </c>
      <c r="J68" s="66">
        <f t="shared" si="72"/>
        <v>100465</v>
      </c>
      <c r="K68" s="66">
        <f t="shared" si="72"/>
        <v>37610</v>
      </c>
      <c r="L68" s="67">
        <f>K68/$I68*100</f>
        <v>4.8085098222219385</v>
      </c>
      <c r="M68" s="66">
        <f t="shared" si="72"/>
        <v>397504</v>
      </c>
      <c r="N68" s="67">
        <f>M68/$I68*100</f>
        <v>50.821640211978448</v>
      </c>
      <c r="O68" s="66">
        <f t="shared" si="72"/>
        <v>18252</v>
      </c>
      <c r="P68" s="67">
        <f>O68/$I68*100</f>
        <v>2.3335528124220901</v>
      </c>
      <c r="Q68" s="66">
        <f t="shared" si="72"/>
        <v>5598</v>
      </c>
      <c r="R68" s="67">
        <f>Q68/$I68*100</f>
        <v>0.71571491584148916</v>
      </c>
      <c r="S68" s="66">
        <f t="shared" si="72"/>
        <v>240978</v>
      </c>
      <c r="T68" s="67">
        <f>S68/$I68*100</f>
        <v>30.809494281823934</v>
      </c>
      <c r="U68" s="66">
        <f t="shared" si="72"/>
        <v>85</v>
      </c>
      <c r="V68" s="67">
        <f>U68/$I68*100</f>
        <v>1.0867411190876489E-2</v>
      </c>
      <c r="W68" s="66">
        <f t="shared" si="72"/>
        <v>0</v>
      </c>
      <c r="X68" s="67">
        <f>W68/$I68*100</f>
        <v>0</v>
      </c>
      <c r="Y68" s="66">
        <f t="shared" si="72"/>
        <v>70002</v>
      </c>
      <c r="Z68" s="67">
        <f>Y68/$I68*100</f>
        <v>8.949888449220424</v>
      </c>
      <c r="AA68" s="66">
        <f t="shared" si="72"/>
        <v>1145</v>
      </c>
      <c r="AB68" s="67">
        <f>AA68/$I68*100</f>
        <v>0.14639042133592445</v>
      </c>
      <c r="AC68" s="66">
        <f t="shared" si="72"/>
        <v>10981</v>
      </c>
      <c r="AD68" s="67">
        <f>AC68/$I68*100</f>
        <v>1.4039416739648791</v>
      </c>
      <c r="AE68" s="11"/>
      <c r="AF68" s="11"/>
    </row>
    <row r="69" spans="1:32" s="3" customFormat="1" ht="14.15" customHeight="1" x14ac:dyDescent="0.2">
      <c r="A69" s="47"/>
      <c r="B69" s="8"/>
      <c r="C69" s="7"/>
      <c r="D69" s="65"/>
      <c r="E69" s="65"/>
      <c r="F69" s="65"/>
      <c r="G69" s="65"/>
      <c r="H69" s="65"/>
      <c r="I69" s="65"/>
      <c r="J69" s="65"/>
      <c r="K69" s="65"/>
      <c r="L69" s="68"/>
      <c r="M69" s="65"/>
      <c r="N69" s="68"/>
      <c r="O69" s="65"/>
      <c r="P69" s="68"/>
      <c r="Q69" s="65"/>
      <c r="R69" s="68"/>
      <c r="S69" s="65"/>
      <c r="T69" s="68"/>
      <c r="U69" s="65"/>
      <c r="V69" s="68"/>
      <c r="W69" s="65"/>
      <c r="X69" s="68"/>
      <c r="Y69" s="65"/>
      <c r="Z69" s="68"/>
      <c r="AA69" s="65"/>
      <c r="AB69" s="68"/>
      <c r="AC69" s="65"/>
      <c r="AD69" s="68"/>
      <c r="AE69" s="11"/>
      <c r="AF69" s="11"/>
    </row>
    <row r="70" spans="1:32" s="11" customFormat="1" ht="14.15" customHeight="1" x14ac:dyDescent="0.2">
      <c r="A70" s="31" t="s">
        <v>17</v>
      </c>
      <c r="B70" s="14">
        <v>57</v>
      </c>
      <c r="C70" s="14" t="s">
        <v>16</v>
      </c>
      <c r="D70" s="14">
        <v>6649</v>
      </c>
      <c r="E70" s="14">
        <v>137698</v>
      </c>
      <c r="F70" s="14">
        <v>18953</v>
      </c>
      <c r="G70" s="14">
        <v>1287333</v>
      </c>
      <c r="H70" s="19">
        <f t="shared" ref="H70:H78" si="73">F70+G70</f>
        <v>1306286</v>
      </c>
      <c r="I70" s="19">
        <f t="shared" ref="I70:I78" si="74">D70+E70+H70</f>
        <v>1450633</v>
      </c>
      <c r="J70" s="18">
        <f t="shared" ref="J70:J78" si="75">D70+E70+F70</f>
        <v>163300</v>
      </c>
      <c r="K70" s="18">
        <v>422</v>
      </c>
      <c r="L70" s="52">
        <f t="shared" ref="L70:L79" si="76">K70/$I70*100</f>
        <v>2.9090748659378354E-2</v>
      </c>
      <c r="M70" s="18">
        <v>1176775</v>
      </c>
      <c r="N70" s="52">
        <f t="shared" ref="N70:N79" si="77">M70/$I70*100</f>
        <v>81.121482828530716</v>
      </c>
      <c r="O70" s="18">
        <v>34947</v>
      </c>
      <c r="P70" s="52">
        <f t="shared" ref="P70:P79" si="78">O70/$I70*100</f>
        <v>2.4090862402826905</v>
      </c>
      <c r="Q70" s="18">
        <v>0</v>
      </c>
      <c r="R70" s="52">
        <f t="shared" ref="R70:R79" si="79">Q70/$I70*100</f>
        <v>0</v>
      </c>
      <c r="S70" s="18">
        <v>94307</v>
      </c>
      <c r="T70" s="52">
        <f t="shared" ref="T70:T79" si="80">S70/$I70*100</f>
        <v>6.5010929711374272</v>
      </c>
      <c r="U70" s="18">
        <v>0</v>
      </c>
      <c r="V70" s="52">
        <f t="shared" ref="V70:V79" si="81">U70/$I70*100</f>
        <v>0</v>
      </c>
      <c r="W70" s="18">
        <v>0</v>
      </c>
      <c r="X70" s="52">
        <f t="shared" ref="X70:X79" si="82">W70/$I70*100</f>
        <v>0</v>
      </c>
      <c r="Y70" s="18">
        <v>143293</v>
      </c>
      <c r="Z70" s="52">
        <f t="shared" ref="Z70:Z79" si="83">Y70/$I70*100</f>
        <v>9.8779636200196741</v>
      </c>
      <c r="AA70" s="18">
        <v>889</v>
      </c>
      <c r="AB70" s="52">
        <f t="shared" ref="AB70:AB79" si="84">AA70/$I70*100</f>
        <v>6.1283591370112217E-2</v>
      </c>
      <c r="AC70" s="18">
        <v>0</v>
      </c>
      <c r="AD70" s="52">
        <f t="shared" ref="AD70:AD79" si="85">AC70/$I70*100</f>
        <v>0</v>
      </c>
    </row>
    <row r="71" spans="1:32" s="11" customFormat="1" ht="14.15" customHeight="1" x14ac:dyDescent="0.2">
      <c r="A71" s="31"/>
      <c r="B71" s="13">
        <v>1</v>
      </c>
      <c r="C71" s="13" t="s">
        <v>15</v>
      </c>
      <c r="D71" s="13">
        <v>69861</v>
      </c>
      <c r="E71" s="13">
        <v>195790</v>
      </c>
      <c r="F71" s="13">
        <v>82014</v>
      </c>
      <c r="G71" s="13">
        <v>2110179</v>
      </c>
      <c r="H71" s="19">
        <f t="shared" si="73"/>
        <v>2192193</v>
      </c>
      <c r="I71" s="19">
        <f t="shared" si="74"/>
        <v>2457844</v>
      </c>
      <c r="J71" s="19">
        <f t="shared" si="75"/>
        <v>347665</v>
      </c>
      <c r="K71" s="19">
        <v>24945</v>
      </c>
      <c r="L71" s="55">
        <f t="shared" si="76"/>
        <v>1.0149138838754617</v>
      </c>
      <c r="M71" s="19">
        <v>1471818</v>
      </c>
      <c r="N71" s="55">
        <f t="shared" si="77"/>
        <v>59.882482370728162</v>
      </c>
      <c r="O71" s="19">
        <v>160131</v>
      </c>
      <c r="P71" s="55">
        <f t="shared" si="78"/>
        <v>6.5151002260517759</v>
      </c>
      <c r="Q71" s="19">
        <v>1928</v>
      </c>
      <c r="R71" s="55">
        <f t="shared" si="79"/>
        <v>7.8442732736495893E-2</v>
      </c>
      <c r="S71" s="19">
        <v>371489</v>
      </c>
      <c r="T71" s="55">
        <f t="shared" si="80"/>
        <v>15.114425488354835</v>
      </c>
      <c r="U71" s="19">
        <v>3509</v>
      </c>
      <c r="V71" s="55">
        <f t="shared" si="81"/>
        <v>0.14276740102301042</v>
      </c>
      <c r="W71" s="19">
        <v>0</v>
      </c>
      <c r="X71" s="55">
        <f t="shared" si="82"/>
        <v>0</v>
      </c>
      <c r="Y71" s="19">
        <v>423273</v>
      </c>
      <c r="Z71" s="55">
        <f t="shared" si="83"/>
        <v>17.221312662642543</v>
      </c>
      <c r="AA71" s="19">
        <v>0</v>
      </c>
      <c r="AB71" s="55">
        <f t="shared" si="84"/>
        <v>0</v>
      </c>
      <c r="AC71" s="19">
        <v>751</v>
      </c>
      <c r="AD71" s="55">
        <f t="shared" si="85"/>
        <v>3.0555234587711835E-2</v>
      </c>
    </row>
    <row r="72" spans="1:32" s="11" customFormat="1" ht="14.15" customHeight="1" x14ac:dyDescent="0.2">
      <c r="A72" s="31"/>
      <c r="B72" s="13">
        <v>10</v>
      </c>
      <c r="C72" s="13" t="s">
        <v>14</v>
      </c>
      <c r="D72" s="13">
        <v>26346</v>
      </c>
      <c r="E72" s="13">
        <v>36104</v>
      </c>
      <c r="F72" s="13">
        <v>0</v>
      </c>
      <c r="G72" s="13">
        <v>360002</v>
      </c>
      <c r="H72" s="19">
        <f t="shared" si="73"/>
        <v>360002</v>
      </c>
      <c r="I72" s="19">
        <f t="shared" si="74"/>
        <v>422452</v>
      </c>
      <c r="J72" s="19">
        <f t="shared" si="75"/>
        <v>62450</v>
      </c>
      <c r="K72" s="19">
        <v>1712</v>
      </c>
      <c r="L72" s="55">
        <f t="shared" si="76"/>
        <v>0.40525314118527073</v>
      </c>
      <c r="M72" s="19">
        <v>392361</v>
      </c>
      <c r="N72" s="55">
        <f t="shared" si="77"/>
        <v>92.877060589132014</v>
      </c>
      <c r="O72" s="19">
        <v>2202</v>
      </c>
      <c r="P72" s="55">
        <f t="shared" si="78"/>
        <v>0.52124265005255044</v>
      </c>
      <c r="Q72" s="19">
        <v>7798</v>
      </c>
      <c r="R72" s="55">
        <f t="shared" si="79"/>
        <v>1.8458901839735637</v>
      </c>
      <c r="S72" s="19">
        <v>6503</v>
      </c>
      <c r="T72" s="55">
        <f t="shared" si="80"/>
        <v>1.539346481967182</v>
      </c>
      <c r="U72" s="19">
        <v>701</v>
      </c>
      <c r="V72" s="55">
        <f t="shared" si="81"/>
        <v>0.16593601166523059</v>
      </c>
      <c r="W72" s="19">
        <v>0</v>
      </c>
      <c r="X72" s="55">
        <f t="shared" si="82"/>
        <v>0</v>
      </c>
      <c r="Y72" s="19">
        <v>10827</v>
      </c>
      <c r="Z72" s="55">
        <f t="shared" si="83"/>
        <v>2.5628947194000737</v>
      </c>
      <c r="AA72" s="19">
        <v>348</v>
      </c>
      <c r="AB72" s="55">
        <f t="shared" si="84"/>
        <v>8.2376222624108777E-2</v>
      </c>
      <c r="AC72" s="19">
        <v>0</v>
      </c>
      <c r="AD72" s="55">
        <f t="shared" si="85"/>
        <v>0</v>
      </c>
    </row>
    <row r="73" spans="1:32" s="11" customFormat="1" ht="14.15" customHeight="1" x14ac:dyDescent="0.2">
      <c r="A73" s="31"/>
      <c r="B73" s="13">
        <v>26</v>
      </c>
      <c r="C73" s="13" t="s">
        <v>13</v>
      </c>
      <c r="D73" s="13">
        <v>8907</v>
      </c>
      <c r="E73" s="13">
        <v>5783</v>
      </c>
      <c r="F73" s="13">
        <v>0</v>
      </c>
      <c r="G73" s="13">
        <v>86417</v>
      </c>
      <c r="H73" s="19">
        <f t="shared" si="73"/>
        <v>86417</v>
      </c>
      <c r="I73" s="19">
        <f t="shared" si="74"/>
        <v>101107</v>
      </c>
      <c r="J73" s="19">
        <f t="shared" si="75"/>
        <v>14690</v>
      </c>
      <c r="K73" s="19">
        <v>0</v>
      </c>
      <c r="L73" s="55">
        <f t="shared" si="76"/>
        <v>0</v>
      </c>
      <c r="M73" s="19">
        <v>23572</v>
      </c>
      <c r="N73" s="55">
        <f t="shared" si="77"/>
        <v>23.313914961377549</v>
      </c>
      <c r="O73" s="19">
        <v>4953</v>
      </c>
      <c r="P73" s="55">
        <f t="shared" si="78"/>
        <v>4.8987706093544459</v>
      </c>
      <c r="Q73" s="19">
        <v>477</v>
      </c>
      <c r="R73" s="55">
        <f t="shared" si="79"/>
        <v>0.47177742391723615</v>
      </c>
      <c r="S73" s="19">
        <v>57338</v>
      </c>
      <c r="T73" s="55">
        <f t="shared" si="80"/>
        <v>56.710217887980065</v>
      </c>
      <c r="U73" s="19">
        <v>1959</v>
      </c>
      <c r="V73" s="55">
        <f t="shared" si="81"/>
        <v>1.937551307031165</v>
      </c>
      <c r="W73" s="19">
        <v>0</v>
      </c>
      <c r="X73" s="55">
        <f t="shared" si="82"/>
        <v>0</v>
      </c>
      <c r="Y73" s="19">
        <v>12808</v>
      </c>
      <c r="Z73" s="55">
        <f t="shared" si="83"/>
        <v>12.667767810339543</v>
      </c>
      <c r="AA73" s="19">
        <v>0</v>
      </c>
      <c r="AB73" s="55">
        <f t="shared" si="84"/>
        <v>0</v>
      </c>
      <c r="AC73" s="19">
        <v>0</v>
      </c>
      <c r="AD73" s="55">
        <f t="shared" si="85"/>
        <v>0</v>
      </c>
    </row>
    <row r="74" spans="1:32" s="11" customFormat="1" ht="14.15" customHeight="1" x14ac:dyDescent="0.2">
      <c r="A74" s="31"/>
      <c r="B74" s="13">
        <v>15</v>
      </c>
      <c r="C74" s="13" t="s">
        <v>12</v>
      </c>
      <c r="D74" s="13">
        <v>3542</v>
      </c>
      <c r="E74" s="13">
        <v>5741</v>
      </c>
      <c r="F74" s="13">
        <v>3479</v>
      </c>
      <c r="G74" s="13">
        <v>76591</v>
      </c>
      <c r="H74" s="19">
        <f t="shared" si="73"/>
        <v>80070</v>
      </c>
      <c r="I74" s="19">
        <f t="shared" si="74"/>
        <v>89353</v>
      </c>
      <c r="J74" s="19">
        <f t="shared" si="75"/>
        <v>12762</v>
      </c>
      <c r="K74" s="19">
        <v>472</v>
      </c>
      <c r="L74" s="55">
        <f t="shared" si="76"/>
        <v>0.52824191689143063</v>
      </c>
      <c r="M74" s="19">
        <v>76581</v>
      </c>
      <c r="N74" s="55">
        <f t="shared" si="77"/>
        <v>85.706131859031032</v>
      </c>
      <c r="O74" s="19">
        <v>0</v>
      </c>
      <c r="P74" s="55">
        <f t="shared" si="78"/>
        <v>0</v>
      </c>
      <c r="Q74" s="19">
        <v>2355</v>
      </c>
      <c r="R74" s="55">
        <f t="shared" si="79"/>
        <v>2.6356138014392352</v>
      </c>
      <c r="S74" s="19">
        <v>4948</v>
      </c>
      <c r="T74" s="55">
        <f t="shared" si="80"/>
        <v>5.5375868745313532</v>
      </c>
      <c r="U74" s="19">
        <v>0</v>
      </c>
      <c r="V74" s="55">
        <f t="shared" si="81"/>
        <v>0</v>
      </c>
      <c r="W74" s="19">
        <v>0</v>
      </c>
      <c r="X74" s="55">
        <f t="shared" si="82"/>
        <v>0</v>
      </c>
      <c r="Y74" s="19">
        <v>4997</v>
      </c>
      <c r="Z74" s="55">
        <f t="shared" si="83"/>
        <v>5.5924255481069469</v>
      </c>
      <c r="AA74" s="19">
        <v>0</v>
      </c>
      <c r="AB74" s="55">
        <f t="shared" si="84"/>
        <v>0</v>
      </c>
      <c r="AC74" s="19">
        <v>0</v>
      </c>
      <c r="AD74" s="55">
        <f t="shared" si="85"/>
        <v>0</v>
      </c>
    </row>
    <row r="75" spans="1:32" s="11" customFormat="1" ht="14.15" customHeight="1" x14ac:dyDescent="0.2">
      <c r="A75" s="31"/>
      <c r="B75" s="13">
        <v>87</v>
      </c>
      <c r="C75" s="13" t="s">
        <v>11</v>
      </c>
      <c r="D75" s="13">
        <v>14917</v>
      </c>
      <c r="E75" s="13">
        <v>3623</v>
      </c>
      <c r="F75" s="13">
        <v>0</v>
      </c>
      <c r="G75" s="13">
        <v>66701</v>
      </c>
      <c r="H75" s="19">
        <f t="shared" si="73"/>
        <v>66701</v>
      </c>
      <c r="I75" s="19">
        <f t="shared" si="74"/>
        <v>85241</v>
      </c>
      <c r="J75" s="19">
        <f t="shared" si="75"/>
        <v>18540</v>
      </c>
      <c r="K75" s="19">
        <v>0</v>
      </c>
      <c r="L75" s="55">
        <f t="shared" si="76"/>
        <v>0</v>
      </c>
      <c r="M75" s="19">
        <v>32143</v>
      </c>
      <c r="N75" s="55">
        <f t="shared" si="77"/>
        <v>37.708379770298329</v>
      </c>
      <c r="O75" s="19">
        <v>0</v>
      </c>
      <c r="P75" s="55">
        <f t="shared" si="78"/>
        <v>0</v>
      </c>
      <c r="Q75" s="19">
        <v>0</v>
      </c>
      <c r="R75" s="55">
        <f t="shared" si="79"/>
        <v>0</v>
      </c>
      <c r="S75" s="19">
        <v>36946</v>
      </c>
      <c r="T75" s="55">
        <f t="shared" si="80"/>
        <v>43.342992222052764</v>
      </c>
      <c r="U75" s="19">
        <v>0</v>
      </c>
      <c r="V75" s="55">
        <f t="shared" si="81"/>
        <v>0</v>
      </c>
      <c r="W75" s="19">
        <v>0</v>
      </c>
      <c r="X75" s="55">
        <f t="shared" si="82"/>
        <v>0</v>
      </c>
      <c r="Y75" s="19">
        <v>15689</v>
      </c>
      <c r="Z75" s="55">
        <f t="shared" si="83"/>
        <v>18.405462160228058</v>
      </c>
      <c r="AA75" s="19">
        <v>0</v>
      </c>
      <c r="AB75" s="55">
        <f t="shared" si="84"/>
        <v>0</v>
      </c>
      <c r="AC75" s="19">
        <v>463</v>
      </c>
      <c r="AD75" s="55">
        <f t="shared" si="85"/>
        <v>0.54316584742084206</v>
      </c>
    </row>
    <row r="76" spans="1:32" s="11" customFormat="1" ht="14.15" customHeight="1" x14ac:dyDescent="0.2">
      <c r="A76" s="31"/>
      <c r="B76" s="13">
        <v>81</v>
      </c>
      <c r="C76" s="13" t="s">
        <v>10</v>
      </c>
      <c r="D76" s="13">
        <v>4801</v>
      </c>
      <c r="E76" s="13">
        <v>6054</v>
      </c>
      <c r="F76" s="13">
        <v>2429</v>
      </c>
      <c r="G76" s="13">
        <v>223951</v>
      </c>
      <c r="H76" s="19">
        <f t="shared" si="73"/>
        <v>226380</v>
      </c>
      <c r="I76" s="19">
        <f t="shared" si="74"/>
        <v>237235</v>
      </c>
      <c r="J76" s="19">
        <f t="shared" si="75"/>
        <v>13284</v>
      </c>
      <c r="K76" s="19">
        <v>0</v>
      </c>
      <c r="L76" s="55">
        <f t="shared" si="76"/>
        <v>0</v>
      </c>
      <c r="M76" s="19">
        <v>72950</v>
      </c>
      <c r="N76" s="55">
        <f t="shared" si="77"/>
        <v>30.750100111703588</v>
      </c>
      <c r="O76" s="19">
        <v>948</v>
      </c>
      <c r="P76" s="55">
        <f t="shared" si="78"/>
        <v>0.39960376841528444</v>
      </c>
      <c r="Q76" s="19">
        <v>6398</v>
      </c>
      <c r="R76" s="55">
        <f t="shared" si="79"/>
        <v>2.6969039138407065</v>
      </c>
      <c r="S76" s="19">
        <v>89782</v>
      </c>
      <c r="T76" s="55">
        <f t="shared" si="80"/>
        <v>37.845174615887203</v>
      </c>
      <c r="U76" s="19">
        <v>0</v>
      </c>
      <c r="V76" s="55">
        <f t="shared" si="81"/>
        <v>0</v>
      </c>
      <c r="W76" s="19">
        <v>0</v>
      </c>
      <c r="X76" s="55">
        <f t="shared" si="82"/>
        <v>0</v>
      </c>
      <c r="Y76" s="19">
        <v>67139</v>
      </c>
      <c r="Z76" s="55">
        <f t="shared" si="83"/>
        <v>28.300630176828882</v>
      </c>
      <c r="AA76" s="19">
        <v>18</v>
      </c>
      <c r="AB76" s="55">
        <f t="shared" si="84"/>
        <v>7.5874133243408436E-3</v>
      </c>
      <c r="AC76" s="19">
        <v>0</v>
      </c>
      <c r="AD76" s="55">
        <f t="shared" si="85"/>
        <v>0</v>
      </c>
    </row>
    <row r="77" spans="1:32" s="11" customFormat="1" ht="14.15" customHeight="1" x14ac:dyDescent="0.2">
      <c r="A77" s="31"/>
      <c r="B77" s="13">
        <v>54</v>
      </c>
      <c r="C77" s="13" t="s">
        <v>9</v>
      </c>
      <c r="D77" s="13">
        <v>10485</v>
      </c>
      <c r="E77" s="13">
        <v>19339</v>
      </c>
      <c r="F77" s="13">
        <v>29392</v>
      </c>
      <c r="G77" s="13">
        <v>94959</v>
      </c>
      <c r="H77" s="19">
        <f t="shared" si="73"/>
        <v>124351</v>
      </c>
      <c r="I77" s="19">
        <f t="shared" si="74"/>
        <v>154175</v>
      </c>
      <c r="J77" s="19">
        <f t="shared" si="75"/>
        <v>59216</v>
      </c>
      <c r="K77" s="19">
        <v>0</v>
      </c>
      <c r="L77" s="55">
        <f t="shared" si="76"/>
        <v>0</v>
      </c>
      <c r="M77" s="19">
        <v>104557</v>
      </c>
      <c r="N77" s="55">
        <f t="shared" si="77"/>
        <v>67.81709096805578</v>
      </c>
      <c r="O77" s="19">
        <v>15293</v>
      </c>
      <c r="P77" s="55">
        <f t="shared" si="78"/>
        <v>9.9192476082373933</v>
      </c>
      <c r="Q77" s="19">
        <v>802</v>
      </c>
      <c r="R77" s="55">
        <f t="shared" si="79"/>
        <v>0.52018809794065179</v>
      </c>
      <c r="S77" s="19">
        <v>15878</v>
      </c>
      <c r="T77" s="55">
        <f t="shared" si="80"/>
        <v>10.298686557483379</v>
      </c>
      <c r="U77" s="19">
        <v>0</v>
      </c>
      <c r="V77" s="55">
        <f t="shared" si="81"/>
        <v>0</v>
      </c>
      <c r="W77" s="19">
        <v>0</v>
      </c>
      <c r="X77" s="55">
        <f t="shared" si="82"/>
        <v>0</v>
      </c>
      <c r="Y77" s="19">
        <v>17614</v>
      </c>
      <c r="Z77" s="55">
        <f t="shared" si="83"/>
        <v>11.424679747040701</v>
      </c>
      <c r="AA77" s="19">
        <v>31</v>
      </c>
      <c r="AB77" s="55">
        <f t="shared" si="84"/>
        <v>2.010702124209502E-2</v>
      </c>
      <c r="AC77" s="19">
        <v>0</v>
      </c>
      <c r="AD77" s="55">
        <f t="shared" si="85"/>
        <v>0</v>
      </c>
    </row>
    <row r="78" spans="1:32" s="11" customFormat="1" ht="14.15" customHeight="1" thickBot="1" x14ac:dyDescent="0.25">
      <c r="A78" s="31"/>
      <c r="B78" s="12">
        <v>75</v>
      </c>
      <c r="C78" s="12" t="s">
        <v>8</v>
      </c>
      <c r="D78" s="12">
        <v>4879</v>
      </c>
      <c r="E78" s="12">
        <v>5408</v>
      </c>
      <c r="F78" s="12">
        <v>0</v>
      </c>
      <c r="G78" s="12">
        <v>75823</v>
      </c>
      <c r="H78" s="19">
        <f t="shared" si="73"/>
        <v>75823</v>
      </c>
      <c r="I78" s="19">
        <f t="shared" si="74"/>
        <v>86110</v>
      </c>
      <c r="J78" s="56">
        <f t="shared" si="75"/>
        <v>10287</v>
      </c>
      <c r="K78" s="56">
        <v>0</v>
      </c>
      <c r="L78" s="58">
        <f t="shared" si="76"/>
        <v>0</v>
      </c>
      <c r="M78" s="56">
        <v>59867</v>
      </c>
      <c r="N78" s="58">
        <f t="shared" si="77"/>
        <v>69.523864824062244</v>
      </c>
      <c r="O78" s="56">
        <v>259</v>
      </c>
      <c r="P78" s="58">
        <f t="shared" si="78"/>
        <v>0.30077807455580069</v>
      </c>
      <c r="Q78" s="56">
        <v>1620</v>
      </c>
      <c r="R78" s="58">
        <f t="shared" si="79"/>
        <v>1.881314597607711</v>
      </c>
      <c r="S78" s="56">
        <v>14332</v>
      </c>
      <c r="T78" s="58">
        <f t="shared" si="80"/>
        <v>16.643827662292416</v>
      </c>
      <c r="U78" s="56">
        <v>0</v>
      </c>
      <c r="V78" s="58">
        <f t="shared" si="81"/>
        <v>0</v>
      </c>
      <c r="W78" s="56">
        <v>0</v>
      </c>
      <c r="X78" s="58">
        <f t="shared" si="82"/>
        <v>0</v>
      </c>
      <c r="Y78" s="56">
        <v>10018</v>
      </c>
      <c r="Z78" s="58">
        <f t="shared" si="83"/>
        <v>11.633956567181512</v>
      </c>
      <c r="AA78" s="56">
        <v>0</v>
      </c>
      <c r="AB78" s="58">
        <f t="shared" si="84"/>
        <v>0</v>
      </c>
      <c r="AC78" s="56">
        <v>14</v>
      </c>
      <c r="AD78" s="58">
        <f t="shared" si="85"/>
        <v>1.6258274300313555E-2</v>
      </c>
    </row>
    <row r="79" spans="1:32" s="3" customFormat="1" ht="14.15" customHeight="1" thickTop="1" x14ac:dyDescent="0.2">
      <c r="A79" s="31"/>
      <c r="B79" s="10"/>
      <c r="C79" s="9" t="s">
        <v>0</v>
      </c>
      <c r="D79" s="66">
        <f t="shared" ref="D79:AC79" si="86">+SUM(D70:D78)</f>
        <v>150387</v>
      </c>
      <c r="E79" s="66">
        <f t="shared" si="86"/>
        <v>415540</v>
      </c>
      <c r="F79" s="66">
        <f t="shared" si="86"/>
        <v>136267</v>
      </c>
      <c r="G79" s="66">
        <f t="shared" si="86"/>
        <v>4381956</v>
      </c>
      <c r="H79" s="66">
        <f t="shared" si="86"/>
        <v>4518223</v>
      </c>
      <c r="I79" s="66">
        <f t="shared" si="86"/>
        <v>5084150</v>
      </c>
      <c r="J79" s="66">
        <f t="shared" si="86"/>
        <v>702194</v>
      </c>
      <c r="K79" s="66">
        <f t="shared" si="86"/>
        <v>27551</v>
      </c>
      <c r="L79" s="67">
        <f t="shared" si="76"/>
        <v>0.54189982592960473</v>
      </c>
      <c r="M79" s="66">
        <f t="shared" si="86"/>
        <v>3410624</v>
      </c>
      <c r="N79" s="67">
        <f t="shared" si="77"/>
        <v>67.083465279348559</v>
      </c>
      <c r="O79" s="66">
        <f t="shared" si="86"/>
        <v>218733</v>
      </c>
      <c r="P79" s="67">
        <f t="shared" si="78"/>
        <v>4.3022530806526165</v>
      </c>
      <c r="Q79" s="66">
        <f t="shared" si="86"/>
        <v>21378</v>
      </c>
      <c r="R79" s="67">
        <f t="shared" si="79"/>
        <v>0.42048326662273933</v>
      </c>
      <c r="S79" s="66">
        <f t="shared" si="86"/>
        <v>691523</v>
      </c>
      <c r="T79" s="67">
        <f t="shared" si="80"/>
        <v>13.601545981137455</v>
      </c>
      <c r="U79" s="66">
        <f t="shared" si="86"/>
        <v>6169</v>
      </c>
      <c r="V79" s="67">
        <f t="shared" si="81"/>
        <v>0.1213378834220076</v>
      </c>
      <c r="W79" s="66">
        <f t="shared" si="86"/>
        <v>0</v>
      </c>
      <c r="X79" s="67">
        <f t="shared" si="82"/>
        <v>0</v>
      </c>
      <c r="Y79" s="66">
        <f t="shared" si="86"/>
        <v>705658</v>
      </c>
      <c r="Z79" s="67">
        <f t="shared" si="83"/>
        <v>13.879566889253859</v>
      </c>
      <c r="AA79" s="66">
        <f t="shared" si="86"/>
        <v>1286</v>
      </c>
      <c r="AB79" s="67">
        <f t="shared" si="84"/>
        <v>2.5294296981796364E-2</v>
      </c>
      <c r="AC79" s="66">
        <f t="shared" si="86"/>
        <v>1228</v>
      </c>
      <c r="AD79" s="67">
        <f t="shared" si="85"/>
        <v>2.4153496651357652E-2</v>
      </c>
      <c r="AE79" s="11"/>
      <c r="AF79" s="11"/>
    </row>
    <row r="80" spans="1:32" s="3" customFormat="1" ht="14.15" customHeight="1" x14ac:dyDescent="0.2">
      <c r="A80" s="31"/>
      <c r="B80" s="8"/>
      <c r="C80" s="7"/>
      <c r="D80" s="65"/>
      <c r="E80" s="65"/>
      <c r="F80" s="65"/>
      <c r="G80" s="65"/>
      <c r="H80" s="65"/>
      <c r="I80" s="65"/>
      <c r="J80" s="65"/>
      <c r="K80" s="65"/>
      <c r="L80" s="68"/>
      <c r="M80" s="65"/>
      <c r="N80" s="68"/>
      <c r="O80" s="65"/>
      <c r="P80" s="68"/>
      <c r="Q80" s="65"/>
      <c r="R80" s="68"/>
      <c r="S80" s="65"/>
      <c r="T80" s="68"/>
      <c r="U80" s="65"/>
      <c r="V80" s="68"/>
      <c r="W80" s="65"/>
      <c r="X80" s="68"/>
      <c r="Y80" s="65"/>
      <c r="Z80" s="68"/>
      <c r="AA80" s="65"/>
      <c r="AB80" s="68"/>
      <c r="AC80" s="65"/>
      <c r="AD80" s="68"/>
      <c r="AE80" s="11"/>
      <c r="AF80" s="11"/>
    </row>
    <row r="81" spans="1:32" s="11" customFormat="1" ht="14.15" customHeight="1" x14ac:dyDescent="0.2">
      <c r="A81" s="31" t="s">
        <v>7</v>
      </c>
      <c r="B81" s="14">
        <v>2</v>
      </c>
      <c r="C81" s="14" t="s">
        <v>6</v>
      </c>
      <c r="D81" s="14">
        <v>12127</v>
      </c>
      <c r="E81" s="14">
        <v>31757</v>
      </c>
      <c r="F81" s="14">
        <v>0</v>
      </c>
      <c r="G81" s="14">
        <v>304637</v>
      </c>
      <c r="H81" s="18">
        <f t="shared" ref="H81:H85" si="87">F81+G81</f>
        <v>304637</v>
      </c>
      <c r="I81" s="18">
        <f t="shared" ref="I81:I85" si="88">D81+E81+H81</f>
        <v>348521</v>
      </c>
      <c r="J81" s="18">
        <f t="shared" ref="J81:J85" si="89">D81+E81+F81</f>
        <v>43884</v>
      </c>
      <c r="K81" s="18">
        <v>0</v>
      </c>
      <c r="L81" s="52">
        <f t="shared" ref="L81:L86" si="90">K81/$I81*100</f>
        <v>0</v>
      </c>
      <c r="M81" s="18">
        <v>275533</v>
      </c>
      <c r="N81" s="52">
        <f t="shared" ref="N81:N86" si="91">M81/$I81*100</f>
        <v>79.057789917967639</v>
      </c>
      <c r="O81" s="18">
        <v>557</v>
      </c>
      <c r="P81" s="52">
        <f t="shared" ref="P81:P86" si="92">O81/$I81*100</f>
        <v>0.15981820320726728</v>
      </c>
      <c r="Q81" s="18">
        <v>7758</v>
      </c>
      <c r="R81" s="52">
        <f t="shared" ref="R81:R86" si="93">Q81/$I81*100</f>
        <v>2.2259777746534639</v>
      </c>
      <c r="S81" s="18">
        <v>15526</v>
      </c>
      <c r="T81" s="52">
        <f t="shared" ref="T81:T86" si="94">S81/$I81*100</f>
        <v>4.4548248168689977</v>
      </c>
      <c r="U81" s="18">
        <v>0</v>
      </c>
      <c r="V81" s="52">
        <f t="shared" ref="V81:V86" si="95">U81/$I81*100</f>
        <v>0</v>
      </c>
      <c r="W81" s="18">
        <v>0</v>
      </c>
      <c r="X81" s="52">
        <f t="shared" ref="X81:X86" si="96">W81/$I81*100</f>
        <v>0</v>
      </c>
      <c r="Y81" s="18">
        <v>49131</v>
      </c>
      <c r="Z81" s="52">
        <f t="shared" ref="Z81:Z86" si="97">Y81/$I81*100</f>
        <v>14.09699845920332</v>
      </c>
      <c r="AA81" s="18">
        <v>16</v>
      </c>
      <c r="AB81" s="52">
        <f t="shared" ref="AB81:AB86" si="98">AA81/$I81*100</f>
        <v>4.5908280993110888E-3</v>
      </c>
      <c r="AC81" s="18">
        <v>0</v>
      </c>
      <c r="AD81" s="52">
        <f t="shared" ref="AD81:AD86" si="99">AC81/$I81*100</f>
        <v>0</v>
      </c>
    </row>
    <row r="82" spans="1:32" s="11" customFormat="1" ht="14.15" customHeight="1" x14ac:dyDescent="0.2">
      <c r="A82" s="31"/>
      <c r="B82" s="13">
        <v>27</v>
      </c>
      <c r="C82" s="13" t="s">
        <v>5</v>
      </c>
      <c r="D82" s="13">
        <v>31547</v>
      </c>
      <c r="E82" s="13">
        <v>44596</v>
      </c>
      <c r="F82" s="13">
        <v>1769</v>
      </c>
      <c r="G82" s="13">
        <v>288888</v>
      </c>
      <c r="H82" s="19">
        <f t="shared" si="87"/>
        <v>290657</v>
      </c>
      <c r="I82" s="19">
        <f t="shared" si="88"/>
        <v>366800</v>
      </c>
      <c r="J82" s="19">
        <f t="shared" si="89"/>
        <v>77912</v>
      </c>
      <c r="K82" s="19">
        <v>130</v>
      </c>
      <c r="L82" s="55">
        <f t="shared" si="90"/>
        <v>3.5441657579062161E-2</v>
      </c>
      <c r="M82" s="19">
        <v>106602</v>
      </c>
      <c r="N82" s="55">
        <f t="shared" si="91"/>
        <v>29.062704471101419</v>
      </c>
      <c r="O82" s="19">
        <v>5453</v>
      </c>
      <c r="P82" s="55">
        <f t="shared" si="92"/>
        <v>1.4866412213740459</v>
      </c>
      <c r="Q82" s="19">
        <v>1015</v>
      </c>
      <c r="R82" s="55">
        <f t="shared" si="93"/>
        <v>0.27671755725190839</v>
      </c>
      <c r="S82" s="19">
        <v>207911</v>
      </c>
      <c r="T82" s="55">
        <f t="shared" si="94"/>
        <v>56.682388222464567</v>
      </c>
      <c r="U82" s="19">
        <v>0</v>
      </c>
      <c r="V82" s="55">
        <f t="shared" si="95"/>
        <v>0</v>
      </c>
      <c r="W82" s="19">
        <v>0</v>
      </c>
      <c r="X82" s="55">
        <f t="shared" si="96"/>
        <v>0</v>
      </c>
      <c r="Y82" s="19">
        <v>44229</v>
      </c>
      <c r="Z82" s="55">
        <f t="shared" si="97"/>
        <v>12.058069792802616</v>
      </c>
      <c r="AA82" s="19">
        <v>1366</v>
      </c>
      <c r="AB82" s="55">
        <f t="shared" si="98"/>
        <v>0.3724100327153762</v>
      </c>
      <c r="AC82" s="19">
        <v>94</v>
      </c>
      <c r="AD82" s="55">
        <f t="shared" si="99"/>
        <v>2.562704471101418E-2</v>
      </c>
    </row>
    <row r="83" spans="1:32" s="11" customFormat="1" ht="14.15" customHeight="1" x14ac:dyDescent="0.2">
      <c r="A83" s="31"/>
      <c r="B83" s="13">
        <v>21</v>
      </c>
      <c r="C83" s="13" t="s">
        <v>4</v>
      </c>
      <c r="D83" s="13">
        <v>10239</v>
      </c>
      <c r="E83" s="13">
        <v>10011</v>
      </c>
      <c r="F83" s="13">
        <v>0</v>
      </c>
      <c r="G83" s="13">
        <v>84389</v>
      </c>
      <c r="H83" s="19">
        <f t="shared" si="87"/>
        <v>84389</v>
      </c>
      <c r="I83" s="19">
        <f t="shared" si="88"/>
        <v>104639</v>
      </c>
      <c r="J83" s="19">
        <f t="shared" si="89"/>
        <v>20250</v>
      </c>
      <c r="K83" s="19">
        <v>0</v>
      </c>
      <c r="L83" s="55">
        <f t="shared" si="90"/>
        <v>0</v>
      </c>
      <c r="M83" s="19">
        <v>28650</v>
      </c>
      <c r="N83" s="55">
        <f t="shared" si="91"/>
        <v>27.379848813539887</v>
      </c>
      <c r="O83" s="19">
        <v>943</v>
      </c>
      <c r="P83" s="55">
        <f t="shared" si="92"/>
        <v>0.90119362761494282</v>
      </c>
      <c r="Q83" s="19">
        <v>5795</v>
      </c>
      <c r="R83" s="55">
        <f t="shared" si="93"/>
        <v>5.5380880933495158</v>
      </c>
      <c r="S83" s="19">
        <v>64710</v>
      </c>
      <c r="T83" s="55">
        <f t="shared" si="94"/>
        <v>61.841187320215219</v>
      </c>
      <c r="U83" s="19">
        <v>0</v>
      </c>
      <c r="V83" s="55">
        <f t="shared" si="95"/>
        <v>0</v>
      </c>
      <c r="W83" s="19">
        <v>0</v>
      </c>
      <c r="X83" s="55">
        <f t="shared" si="96"/>
        <v>0</v>
      </c>
      <c r="Y83" s="19">
        <v>4395</v>
      </c>
      <c r="Z83" s="55">
        <f t="shared" si="97"/>
        <v>4.2001548179932913</v>
      </c>
      <c r="AA83" s="19">
        <v>146</v>
      </c>
      <c r="AB83" s="55">
        <f t="shared" si="98"/>
        <v>0.13952732728714914</v>
      </c>
      <c r="AC83" s="19">
        <v>0</v>
      </c>
      <c r="AD83" s="55">
        <f t="shared" si="99"/>
        <v>0</v>
      </c>
    </row>
    <row r="84" spans="1:32" s="11" customFormat="1" ht="14.15" customHeight="1" x14ac:dyDescent="0.2">
      <c r="A84" s="31"/>
      <c r="B84" s="13">
        <v>40</v>
      </c>
      <c r="C84" s="13" t="s">
        <v>3</v>
      </c>
      <c r="D84" s="13">
        <v>1713</v>
      </c>
      <c r="E84" s="13">
        <v>472</v>
      </c>
      <c r="F84" s="13">
        <v>0</v>
      </c>
      <c r="G84" s="13">
        <v>53771</v>
      </c>
      <c r="H84" s="19">
        <f t="shared" si="87"/>
        <v>53771</v>
      </c>
      <c r="I84" s="19">
        <f t="shared" si="88"/>
        <v>55956</v>
      </c>
      <c r="J84" s="19">
        <f t="shared" si="89"/>
        <v>2185</v>
      </c>
      <c r="K84" s="19">
        <v>300</v>
      </c>
      <c r="L84" s="55">
        <f t="shared" si="90"/>
        <v>0.53613553506326406</v>
      </c>
      <c r="M84" s="19">
        <v>7785</v>
      </c>
      <c r="N84" s="55">
        <f t="shared" si="91"/>
        <v>13.9127171348917</v>
      </c>
      <c r="O84" s="19">
        <v>348</v>
      </c>
      <c r="P84" s="55">
        <f t="shared" si="92"/>
        <v>0.62191722067338617</v>
      </c>
      <c r="Q84" s="19">
        <v>55</v>
      </c>
      <c r="R84" s="55">
        <f t="shared" si="93"/>
        <v>9.8291514761598392E-2</v>
      </c>
      <c r="S84" s="19">
        <v>39196</v>
      </c>
      <c r="T84" s="55">
        <f t="shared" si="94"/>
        <v>70.047894774465647</v>
      </c>
      <c r="U84" s="19">
        <v>0</v>
      </c>
      <c r="V84" s="55">
        <f t="shared" si="95"/>
        <v>0</v>
      </c>
      <c r="W84" s="19">
        <v>0</v>
      </c>
      <c r="X84" s="55">
        <f t="shared" si="96"/>
        <v>0</v>
      </c>
      <c r="Y84" s="19">
        <v>6469</v>
      </c>
      <c r="Z84" s="55">
        <f t="shared" si="97"/>
        <v>11.560869254414182</v>
      </c>
      <c r="AA84" s="19">
        <v>56</v>
      </c>
      <c r="AB84" s="55">
        <f t="shared" si="98"/>
        <v>0.10007863321180928</v>
      </c>
      <c r="AC84" s="19">
        <v>1747</v>
      </c>
      <c r="AD84" s="55">
        <f t="shared" si="99"/>
        <v>3.1220959325184072</v>
      </c>
    </row>
    <row r="85" spans="1:32" s="11" customFormat="1" ht="14.15" customHeight="1" thickBot="1" x14ac:dyDescent="0.25">
      <c r="A85" s="31"/>
      <c r="B85" s="12">
        <v>23</v>
      </c>
      <c r="C85" s="12" t="s">
        <v>2</v>
      </c>
      <c r="D85" s="12">
        <v>3495</v>
      </c>
      <c r="E85" s="12">
        <v>4646</v>
      </c>
      <c r="F85" s="12">
        <v>0</v>
      </c>
      <c r="G85" s="12">
        <v>25025</v>
      </c>
      <c r="H85" s="56">
        <f t="shared" si="87"/>
        <v>25025</v>
      </c>
      <c r="I85" s="56">
        <f t="shared" si="88"/>
        <v>33166</v>
      </c>
      <c r="J85" s="56">
        <f t="shared" si="89"/>
        <v>8141</v>
      </c>
      <c r="K85" s="56">
        <v>0</v>
      </c>
      <c r="L85" s="58">
        <f t="shared" si="90"/>
        <v>0</v>
      </c>
      <c r="M85" s="56">
        <v>8037</v>
      </c>
      <c r="N85" s="58">
        <f t="shared" si="91"/>
        <v>24.232647892419948</v>
      </c>
      <c r="O85" s="56">
        <v>0</v>
      </c>
      <c r="P85" s="58">
        <f t="shared" si="92"/>
        <v>0</v>
      </c>
      <c r="Q85" s="56">
        <v>0</v>
      </c>
      <c r="R85" s="58">
        <f t="shared" si="93"/>
        <v>0</v>
      </c>
      <c r="S85" s="56">
        <v>24874</v>
      </c>
      <c r="T85" s="58">
        <f t="shared" si="94"/>
        <v>74.998492432008675</v>
      </c>
      <c r="U85" s="56">
        <v>0</v>
      </c>
      <c r="V85" s="58">
        <f t="shared" si="95"/>
        <v>0</v>
      </c>
      <c r="W85" s="56">
        <v>0</v>
      </c>
      <c r="X85" s="58">
        <f t="shared" si="96"/>
        <v>0</v>
      </c>
      <c r="Y85" s="56">
        <v>0</v>
      </c>
      <c r="Z85" s="58">
        <f t="shared" si="97"/>
        <v>0</v>
      </c>
      <c r="AA85" s="56">
        <v>0</v>
      </c>
      <c r="AB85" s="58">
        <f t="shared" si="98"/>
        <v>0</v>
      </c>
      <c r="AC85" s="56">
        <v>255</v>
      </c>
      <c r="AD85" s="58">
        <f t="shared" si="99"/>
        <v>0.76885967557136825</v>
      </c>
    </row>
    <row r="86" spans="1:32" s="3" customFormat="1" ht="14.15" customHeight="1" thickTop="1" x14ac:dyDescent="0.2">
      <c r="A86" s="31"/>
      <c r="B86" s="10"/>
      <c r="C86" s="9" t="s">
        <v>0</v>
      </c>
      <c r="D86" s="66">
        <f t="shared" ref="D86:AC86" si="100">+SUM(D81:D85)</f>
        <v>59121</v>
      </c>
      <c r="E86" s="66">
        <f t="shared" si="100"/>
        <v>91482</v>
      </c>
      <c r="F86" s="66">
        <f t="shared" si="100"/>
        <v>1769</v>
      </c>
      <c r="G86" s="66">
        <f t="shared" si="100"/>
        <v>756710</v>
      </c>
      <c r="H86" s="66">
        <f t="shared" si="100"/>
        <v>758479</v>
      </c>
      <c r="I86" s="66">
        <f t="shared" si="100"/>
        <v>909082</v>
      </c>
      <c r="J86" s="66">
        <f t="shared" si="100"/>
        <v>152372</v>
      </c>
      <c r="K86" s="66">
        <f t="shared" si="100"/>
        <v>430</v>
      </c>
      <c r="L86" s="67">
        <f t="shared" si="90"/>
        <v>4.7300463544542738E-2</v>
      </c>
      <c r="M86" s="66">
        <f t="shared" si="100"/>
        <v>426607</v>
      </c>
      <c r="N86" s="67">
        <f t="shared" si="91"/>
        <v>46.927229886852892</v>
      </c>
      <c r="O86" s="66">
        <f t="shared" si="100"/>
        <v>7301</v>
      </c>
      <c r="P86" s="67">
        <f t="shared" si="92"/>
        <v>0.80311787055513151</v>
      </c>
      <c r="Q86" s="66">
        <f t="shared" si="100"/>
        <v>14623</v>
      </c>
      <c r="R86" s="67">
        <f t="shared" si="93"/>
        <v>1.6085457637484848</v>
      </c>
      <c r="S86" s="66">
        <f t="shared" si="100"/>
        <v>352217</v>
      </c>
      <c r="T86" s="67">
        <f t="shared" si="94"/>
        <v>38.744249693646999</v>
      </c>
      <c r="U86" s="66">
        <f t="shared" si="100"/>
        <v>0</v>
      </c>
      <c r="V86" s="67">
        <f t="shared" si="95"/>
        <v>0</v>
      </c>
      <c r="W86" s="66">
        <f t="shared" si="100"/>
        <v>0</v>
      </c>
      <c r="X86" s="67">
        <f t="shared" si="96"/>
        <v>0</v>
      </c>
      <c r="Y86" s="66">
        <f t="shared" si="100"/>
        <v>104224</v>
      </c>
      <c r="Z86" s="67">
        <f t="shared" si="97"/>
        <v>11.464752354573076</v>
      </c>
      <c r="AA86" s="66">
        <f t="shared" si="100"/>
        <v>1584</v>
      </c>
      <c r="AB86" s="67">
        <f t="shared" si="98"/>
        <v>0.17424170756873419</v>
      </c>
      <c r="AC86" s="66">
        <f t="shared" si="100"/>
        <v>2096</v>
      </c>
      <c r="AD86" s="67">
        <f t="shared" si="99"/>
        <v>0.2305622595101432</v>
      </c>
      <c r="AE86" s="11"/>
      <c r="AF86" s="11"/>
    </row>
    <row r="87" spans="1:32" s="3" customFormat="1" ht="14.15" customHeight="1" x14ac:dyDescent="0.2">
      <c r="A87" s="31"/>
      <c r="B87" s="8"/>
      <c r="C87" s="7"/>
      <c r="D87" s="65"/>
      <c r="E87" s="65"/>
      <c r="F87" s="65"/>
      <c r="G87" s="65"/>
      <c r="H87" s="65"/>
      <c r="I87" s="65"/>
      <c r="J87" s="65"/>
      <c r="K87" s="65"/>
      <c r="L87" s="68"/>
      <c r="M87" s="65"/>
      <c r="N87" s="68"/>
      <c r="O87" s="65"/>
      <c r="P87" s="68"/>
      <c r="Q87" s="65"/>
      <c r="R87" s="68"/>
      <c r="S87" s="65"/>
      <c r="T87" s="68"/>
      <c r="U87" s="65"/>
      <c r="V87" s="68"/>
      <c r="W87" s="65"/>
      <c r="X87" s="68"/>
      <c r="Y87" s="65"/>
      <c r="Z87" s="68"/>
      <c r="AA87" s="65"/>
      <c r="AB87" s="68"/>
      <c r="AC87" s="65"/>
      <c r="AD87" s="68"/>
      <c r="AE87" s="11"/>
      <c r="AF87" s="11"/>
    </row>
    <row r="88" spans="1:32" s="3" customFormat="1" ht="14.15" customHeight="1" x14ac:dyDescent="0.2">
      <c r="A88" s="6" t="s">
        <v>1</v>
      </c>
      <c r="B88" s="5"/>
      <c r="C88" s="48" t="s">
        <v>0</v>
      </c>
      <c r="D88" s="50">
        <f t="shared" ref="D88:K88" si="101">+D14+D19+D32+D42+D50+D53+D62+D68+D79+D86</f>
        <v>587197</v>
      </c>
      <c r="E88" s="50">
        <f t="shared" si="101"/>
        <v>1603827</v>
      </c>
      <c r="F88" s="50">
        <f t="shared" si="101"/>
        <v>869046</v>
      </c>
      <c r="G88" s="50">
        <f t="shared" si="101"/>
        <v>16991222</v>
      </c>
      <c r="H88" s="50">
        <f t="shared" si="101"/>
        <v>17860268</v>
      </c>
      <c r="I88" s="50">
        <f t="shared" si="101"/>
        <v>20051292</v>
      </c>
      <c r="J88" s="50">
        <f t="shared" si="101"/>
        <v>3060070</v>
      </c>
      <c r="K88" s="50">
        <f t="shared" si="101"/>
        <v>281720</v>
      </c>
      <c r="L88" s="49">
        <f>K88/$I88*100</f>
        <v>1.4049967453468835</v>
      </c>
      <c r="M88" s="50">
        <f>+M14+M19+M32+M42+M50+M53+M62+M68+M79+M86</f>
        <v>12363971</v>
      </c>
      <c r="N88" s="49">
        <f>M88/$I88*100</f>
        <v>61.66171735965942</v>
      </c>
      <c r="O88" s="50">
        <f>+O14+O19+O32+O42+O50+O53+O62+O68+O79+O86</f>
        <v>556341</v>
      </c>
      <c r="P88" s="49">
        <f>O88/$I88*100</f>
        <v>2.7745892883111969</v>
      </c>
      <c r="Q88" s="50">
        <f>+Q14+Q19+Q32+Q42+Q50+Q53+Q62+Q68+Q79+Q86</f>
        <v>120305</v>
      </c>
      <c r="R88" s="49">
        <f>Q88/$I88*100</f>
        <v>0.59998627519862557</v>
      </c>
      <c r="S88" s="50">
        <f>+S14+S19+S32+S42+S50+S53+S62+S68+S79+S86</f>
        <v>4531860</v>
      </c>
      <c r="T88" s="49">
        <f>S88/$I88*100</f>
        <v>22.601336612124545</v>
      </c>
      <c r="U88" s="50">
        <f>+U14+U19+U32+U42+U50+U53+U62+U68+U79+U86</f>
        <v>8575</v>
      </c>
      <c r="V88" s="49">
        <f>U88/$I88*100</f>
        <v>4.2765324049941524E-2</v>
      </c>
      <c r="W88" s="50">
        <f>+W14+W19+W32+W42+W50+W53+W62+W68+W79+W86</f>
        <v>0</v>
      </c>
      <c r="X88" s="49">
        <f>W88/$I88*100</f>
        <v>0</v>
      </c>
      <c r="Y88" s="50">
        <f>+Y14+Y19+Y32+Y42+Y50+Y53+Y62+Y68+Y79+Y86</f>
        <v>2092490</v>
      </c>
      <c r="Z88" s="49">
        <f>Y88/$I88*100</f>
        <v>10.435686638048063</v>
      </c>
      <c r="AA88" s="50">
        <f>+AA14+AA19+AA32+AA42+AA50+AA53+AA62+AA68+AA79+AA86</f>
        <v>37552</v>
      </c>
      <c r="AB88" s="49">
        <f>AA88/$I88*100</f>
        <v>0.18727970247503253</v>
      </c>
      <c r="AC88" s="50">
        <f>+AC14+AC19+AC32+AC42+AC50+AC53+AC62+AC68+AC79+AC86</f>
        <v>58478</v>
      </c>
      <c r="AD88" s="49">
        <f>AC88/$I88*100</f>
        <v>0.29164205478629507</v>
      </c>
      <c r="AE88" s="11"/>
      <c r="AF88" s="11"/>
    </row>
    <row r="89" spans="1:32" s="3" customFormat="1" ht="14.15" customHeight="1" x14ac:dyDescent="0.2">
      <c r="L89" s="4"/>
      <c r="N89" s="4"/>
      <c r="P89" s="4"/>
      <c r="R89" s="4"/>
      <c r="T89" s="4"/>
      <c r="V89" s="4"/>
      <c r="X89" s="4"/>
      <c r="Z89" s="4"/>
      <c r="AB89" s="4"/>
      <c r="AD89" s="4"/>
    </row>
    <row r="90" spans="1:32" s="3" customFormat="1" ht="14.15" customHeight="1" x14ac:dyDescent="0.2">
      <c r="L90" s="4"/>
      <c r="N90" s="4"/>
      <c r="P90" s="4"/>
      <c r="R90" s="4"/>
      <c r="T90" s="4"/>
      <c r="V90" s="4"/>
      <c r="X90" s="4"/>
      <c r="Z90" s="4"/>
      <c r="AB90" s="4"/>
      <c r="AD90" s="4"/>
    </row>
    <row r="91" spans="1:32" s="3" customFormat="1" ht="14.15" customHeight="1" x14ac:dyDescent="0.2">
      <c r="L91" s="4"/>
      <c r="N91" s="4"/>
      <c r="P91" s="4"/>
      <c r="R91" s="4"/>
      <c r="T91" s="4"/>
      <c r="V91" s="4"/>
      <c r="X91" s="4"/>
      <c r="Z91" s="4"/>
      <c r="AB91" s="4"/>
      <c r="AD91" s="4"/>
    </row>
    <row r="92" spans="1:32" s="3" customFormat="1" ht="14.15" customHeight="1" x14ac:dyDescent="0.2">
      <c r="L92" s="4"/>
      <c r="N92" s="4"/>
      <c r="P92" s="4"/>
      <c r="R92" s="4"/>
      <c r="T92" s="4"/>
      <c r="V92" s="4"/>
      <c r="X92" s="4"/>
      <c r="Z92" s="4"/>
      <c r="AB92" s="4"/>
      <c r="AD92" s="4"/>
    </row>
    <row r="93" spans="1:32" s="3" customFormat="1" ht="14.15" customHeight="1" x14ac:dyDescent="0.2">
      <c r="L93" s="4"/>
      <c r="N93" s="4"/>
      <c r="P93" s="4"/>
      <c r="R93" s="4"/>
      <c r="T93" s="4"/>
      <c r="V93" s="4"/>
      <c r="X93" s="4"/>
      <c r="Z93" s="4"/>
      <c r="AB93" s="4"/>
      <c r="AD93" s="4"/>
    </row>
    <row r="94" spans="1:32" s="3" customFormat="1" ht="14.15" customHeight="1" x14ac:dyDescent="0.2">
      <c r="L94" s="4"/>
      <c r="N94" s="4"/>
      <c r="P94" s="4"/>
      <c r="R94" s="4"/>
      <c r="T94" s="4"/>
      <c r="V94" s="4"/>
      <c r="X94" s="4"/>
      <c r="Z94" s="4"/>
      <c r="AB94" s="4"/>
      <c r="AD94" s="4"/>
    </row>
    <row r="95" spans="1:32" s="3" customFormat="1" ht="14.15" customHeight="1" x14ac:dyDescent="0.2">
      <c r="L95" s="4"/>
      <c r="N95" s="4"/>
      <c r="P95" s="4"/>
      <c r="R95" s="4"/>
      <c r="T95" s="4"/>
      <c r="V95" s="4"/>
      <c r="X95" s="4"/>
      <c r="Z95" s="4"/>
      <c r="AB95" s="4"/>
      <c r="AD95" s="4"/>
    </row>
    <row r="96" spans="1:32" s="3" customFormat="1" ht="14.15" customHeight="1" x14ac:dyDescent="0.2">
      <c r="L96" s="4"/>
      <c r="N96" s="4"/>
      <c r="P96" s="4"/>
      <c r="R96" s="4"/>
      <c r="T96" s="4"/>
      <c r="V96" s="4"/>
      <c r="X96" s="4"/>
      <c r="Z96" s="4"/>
      <c r="AB96" s="4"/>
      <c r="AD96" s="4"/>
    </row>
    <row r="97" spans="12:30" s="3" customFormat="1" ht="14.15" customHeight="1" x14ac:dyDescent="0.2">
      <c r="L97" s="4"/>
      <c r="N97" s="4"/>
      <c r="P97" s="4"/>
      <c r="R97" s="4"/>
      <c r="T97" s="4"/>
      <c r="V97" s="4"/>
      <c r="X97" s="4"/>
      <c r="Z97" s="4"/>
      <c r="AB97" s="4"/>
      <c r="AD97" s="4"/>
    </row>
    <row r="98" spans="12:30" ht="14.15" customHeight="1" x14ac:dyDescent="0.2"/>
    <row r="99" spans="12:30" ht="14.15" customHeight="1" x14ac:dyDescent="0.2"/>
    <row r="100" spans="12:30" ht="14.15" customHeight="1" x14ac:dyDescent="0.2"/>
    <row r="101" spans="12:30" ht="14.15" customHeight="1" x14ac:dyDescent="0.2"/>
    <row r="102" spans="12:30" ht="14.15" customHeight="1" x14ac:dyDescent="0.2"/>
    <row r="103" spans="12:30" ht="14.15" customHeight="1" x14ac:dyDescent="0.2"/>
    <row r="104" spans="12:30" ht="14.15" customHeight="1" x14ac:dyDescent="0.2"/>
    <row r="105" spans="12:30" ht="14.15" customHeight="1" x14ac:dyDescent="0.2"/>
    <row r="106" spans="12:30" ht="14.15" customHeight="1" x14ac:dyDescent="0.2"/>
    <row r="107" spans="12:30" ht="14.15" customHeight="1" x14ac:dyDescent="0.2"/>
    <row r="108" spans="12:30" ht="14.15" customHeight="1" x14ac:dyDescent="0.2"/>
    <row r="109" spans="12:30" ht="14.15" customHeight="1" x14ac:dyDescent="0.2"/>
    <row r="110" spans="12:30" ht="14.15" customHeight="1" x14ac:dyDescent="0.2"/>
    <row r="111" spans="12:30" ht="14.15" customHeight="1" x14ac:dyDescent="0.2"/>
    <row r="112" spans="12:30" ht="14.15" customHeight="1" x14ac:dyDescent="0.2"/>
    <row r="113" ht="14.15" customHeight="1" x14ac:dyDescent="0.2"/>
    <row r="114" ht="14.15" customHeight="1" x14ac:dyDescent="0.2"/>
    <row r="115" ht="14.15" customHeight="1" x14ac:dyDescent="0.2"/>
    <row r="116" ht="14.15" customHeight="1" x14ac:dyDescent="0.2"/>
    <row r="117" ht="14.15" customHeight="1" x14ac:dyDescent="0.2"/>
    <row r="118" ht="14.15" customHeight="1" x14ac:dyDescent="0.2"/>
    <row r="119" ht="14.15" customHeight="1" x14ac:dyDescent="0.2"/>
    <row r="120" ht="14.15" customHeight="1" x14ac:dyDescent="0.2"/>
    <row r="121" ht="14.15" customHeight="1" x14ac:dyDescent="0.2"/>
    <row r="122" ht="14.15" customHeight="1" x14ac:dyDescent="0.2"/>
    <row r="123" ht="14.15" customHeight="1" x14ac:dyDescent="0.2"/>
    <row r="124" ht="14.15" customHeight="1" x14ac:dyDescent="0.2"/>
    <row r="125" ht="14.15" customHeight="1" x14ac:dyDescent="0.2"/>
    <row r="126" ht="14.15" customHeight="1" x14ac:dyDescent="0.2"/>
    <row r="127" ht="14.15" customHeight="1" x14ac:dyDescent="0.2"/>
    <row r="128" ht="14.15" customHeight="1" x14ac:dyDescent="0.2"/>
    <row r="129" ht="14.15" customHeight="1" x14ac:dyDescent="0.2"/>
    <row r="130" ht="14.15" customHeight="1" x14ac:dyDescent="0.2"/>
    <row r="131" ht="14.15" customHeight="1" x14ac:dyDescent="0.2"/>
    <row r="132" ht="14.15" customHeight="1" x14ac:dyDescent="0.2"/>
    <row r="133" ht="14.15" customHeight="1" x14ac:dyDescent="0.2"/>
    <row r="134" ht="14.15" customHeight="1" x14ac:dyDescent="0.2"/>
    <row r="135" ht="14.15" customHeight="1" x14ac:dyDescent="0.2"/>
    <row r="136" ht="14.15" customHeight="1" x14ac:dyDescent="0.2"/>
    <row r="137" ht="14.15" customHeight="1" x14ac:dyDescent="0.2"/>
    <row r="138" ht="14.15" customHeight="1" x14ac:dyDescent="0.2"/>
    <row r="139" ht="14.15" customHeight="1" x14ac:dyDescent="0.2"/>
    <row r="140" ht="14.15" customHeight="1" x14ac:dyDescent="0.2"/>
    <row r="141" ht="14.15" customHeight="1" x14ac:dyDescent="0.2"/>
    <row r="142" ht="14.15" customHeight="1" x14ac:dyDescent="0.2"/>
    <row r="143" ht="14.15" customHeight="1" x14ac:dyDescent="0.2"/>
    <row r="144" ht="14.15" customHeight="1" x14ac:dyDescent="0.2"/>
    <row r="145" ht="14.15" customHeight="1" x14ac:dyDescent="0.2"/>
    <row r="146" ht="14.15" customHeight="1" x14ac:dyDescent="0.2"/>
    <row r="147" ht="14.15" customHeight="1" x14ac:dyDescent="0.2"/>
    <row r="148" ht="14.15" customHeight="1" x14ac:dyDescent="0.2"/>
    <row r="149" ht="14.15" customHeight="1" x14ac:dyDescent="0.2"/>
    <row r="150" ht="14.15" customHeight="1" x14ac:dyDescent="0.2"/>
    <row r="151" ht="14.15" customHeight="1" x14ac:dyDescent="0.2"/>
    <row r="152" ht="14.15" customHeight="1" x14ac:dyDescent="0.2"/>
    <row r="153" ht="14.15" customHeight="1" x14ac:dyDescent="0.2"/>
    <row r="154" ht="14.15" customHeight="1" x14ac:dyDescent="0.2"/>
    <row r="155" ht="14.15" customHeight="1" x14ac:dyDescent="0.2"/>
    <row r="156" ht="14.15" customHeight="1" x14ac:dyDescent="0.2"/>
    <row r="157" ht="14.15" customHeight="1" x14ac:dyDescent="0.2"/>
    <row r="158" ht="14.15" customHeight="1" x14ac:dyDescent="0.2"/>
    <row r="159" ht="14.15" customHeight="1" x14ac:dyDescent="0.2"/>
    <row r="160" ht="14.15" customHeight="1" x14ac:dyDescent="0.2"/>
    <row r="161" ht="14.15" customHeight="1" x14ac:dyDescent="0.2"/>
    <row r="162" ht="14.15" customHeight="1" x14ac:dyDescent="0.2"/>
    <row r="163" ht="14.15" customHeight="1" x14ac:dyDescent="0.2"/>
    <row r="164" ht="14.15" customHeight="1" x14ac:dyDescent="0.2"/>
    <row r="165" ht="14.15" customHeight="1" x14ac:dyDescent="0.2"/>
    <row r="166" ht="14.15" customHeight="1" x14ac:dyDescent="0.2"/>
    <row r="167" ht="14.15" customHeight="1" x14ac:dyDescent="0.2"/>
    <row r="168" ht="14.15" customHeight="1" x14ac:dyDescent="0.2"/>
    <row r="169" ht="14.15" customHeight="1" x14ac:dyDescent="0.2"/>
    <row r="170" ht="14.15" customHeight="1" x14ac:dyDescent="0.2"/>
    <row r="171" ht="14.15" customHeight="1" x14ac:dyDescent="0.2"/>
    <row r="172" ht="14.15" customHeight="1" x14ac:dyDescent="0.2"/>
    <row r="173" ht="14.15" customHeight="1" x14ac:dyDescent="0.2"/>
    <row r="174" ht="14.15" customHeight="1" x14ac:dyDescent="0.2"/>
    <row r="175" ht="14.15" customHeight="1" x14ac:dyDescent="0.2"/>
    <row r="176" ht="14.15" customHeight="1" x14ac:dyDescent="0.2"/>
    <row r="177" ht="14.15" customHeight="1" x14ac:dyDescent="0.2"/>
    <row r="178" ht="14.15" customHeight="1" x14ac:dyDescent="0.2"/>
    <row r="179" ht="14.15" customHeight="1" x14ac:dyDescent="0.2"/>
    <row r="180" ht="14.15" customHeight="1" x14ac:dyDescent="0.2"/>
    <row r="181" ht="14.15" customHeight="1" x14ac:dyDescent="0.2"/>
    <row r="182" ht="14.15" customHeight="1" x14ac:dyDescent="0.2"/>
    <row r="183" ht="14.15" customHeight="1" x14ac:dyDescent="0.2"/>
    <row r="184" ht="14.15" customHeight="1" x14ac:dyDescent="0.2"/>
    <row r="185" ht="14.15" customHeight="1" x14ac:dyDescent="0.2"/>
    <row r="186" ht="14.15" customHeight="1" x14ac:dyDescent="0.2"/>
    <row r="187" ht="14.15" customHeight="1" x14ac:dyDescent="0.2"/>
    <row r="188" ht="14.15" customHeight="1" x14ac:dyDescent="0.2"/>
    <row r="189" ht="14.15" customHeight="1" x14ac:dyDescent="0.2"/>
    <row r="190" ht="14.15" customHeight="1" x14ac:dyDescent="0.2"/>
    <row r="191" ht="14.15" customHeight="1" x14ac:dyDescent="0.2"/>
    <row r="192" ht="14.15" customHeight="1" x14ac:dyDescent="0.2"/>
    <row r="193" ht="14.15" customHeight="1" x14ac:dyDescent="0.2"/>
    <row r="194" ht="14.15" customHeight="1" x14ac:dyDescent="0.2"/>
    <row r="195" ht="14.15" customHeight="1" x14ac:dyDescent="0.2"/>
    <row r="196" ht="14.15" customHeight="1" x14ac:dyDescent="0.2"/>
    <row r="197" ht="14.15" customHeight="1" x14ac:dyDescent="0.2"/>
    <row r="198" ht="14.15" customHeight="1" x14ac:dyDescent="0.2"/>
    <row r="199" ht="14.15" customHeight="1" x14ac:dyDescent="0.2"/>
    <row r="200" ht="14.15" customHeight="1" x14ac:dyDescent="0.2"/>
    <row r="201" ht="14.15" customHeight="1" x14ac:dyDescent="0.2"/>
    <row r="202" ht="14.15" customHeight="1" x14ac:dyDescent="0.2"/>
    <row r="203" ht="14.15" customHeight="1" x14ac:dyDescent="0.2"/>
    <row r="204" ht="14.15" customHeight="1" x14ac:dyDescent="0.2"/>
    <row r="205" ht="14.15" customHeight="1" x14ac:dyDescent="0.2"/>
    <row r="206" ht="14.15" customHeight="1" x14ac:dyDescent="0.2"/>
  </sheetData>
  <sortState ref="B16:AD18">
    <sortCondition ref="B16:B18"/>
  </sortState>
  <mergeCells count="30">
    <mergeCell ref="A70:A80"/>
    <mergeCell ref="A81:A87"/>
    <mergeCell ref="A21:A33"/>
    <mergeCell ref="A34:A43"/>
    <mergeCell ref="A44:A51"/>
    <mergeCell ref="A52:A54"/>
    <mergeCell ref="A55:A63"/>
    <mergeCell ref="A64:A69"/>
    <mergeCell ref="AC4:AD5"/>
    <mergeCell ref="A7:A15"/>
    <mergeCell ref="A16:A20"/>
    <mergeCell ref="I3:I6"/>
    <mergeCell ref="K3:N3"/>
    <mergeCell ref="O3:AD3"/>
    <mergeCell ref="J4:J6"/>
    <mergeCell ref="S4:T5"/>
    <mergeCell ref="U4:V5"/>
    <mergeCell ref="W4:X5"/>
    <mergeCell ref="Y4:Z5"/>
    <mergeCell ref="AA4:AB5"/>
    <mergeCell ref="F3:H5"/>
    <mergeCell ref="K4:L5"/>
    <mergeCell ref="M4:N5"/>
    <mergeCell ref="O4:P5"/>
    <mergeCell ref="Q4:R5"/>
    <mergeCell ref="A3:A6"/>
    <mergeCell ref="B3:B6"/>
    <mergeCell ref="C3:C6"/>
    <mergeCell ref="D3:D6"/>
    <mergeCell ref="E3:E6"/>
  </mergeCells>
  <phoneticPr fontId="3"/>
  <pageMargins left="0.77" right="0.19685039370078741" top="0.59055118110236227" bottom="0.6" header="0.51181102362204722" footer="0.15748031496062992"/>
  <pageSetup paperSize="9" scale="85" pageOrder="overThenDown" orientation="portrait" r:id="rId1"/>
  <headerFooter alignWithMargins="0"/>
  <rowBreaks count="1" manualBreakCount="1">
    <brk id="54" max="16383" man="1"/>
  </rowBreaks>
  <colBreaks count="1" manualBreakCount="1">
    <brk id="14" max="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30</vt:lpstr>
      <vt:lpstr>'30'!Print_Area</vt:lpstr>
      <vt:lpstr>'30'!Print_Titles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2017-02-20T09:24:13Z</cp:lastPrinted>
  <dcterms:created xsi:type="dcterms:W3CDTF">2017-02-20T07:29:51Z</dcterms:created>
  <dcterms:modified xsi:type="dcterms:W3CDTF">2020-04-24T00:34:46Z</dcterms:modified>
</cp:coreProperties>
</file>