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<sst xmlns="http://schemas.openxmlformats.org/spreadsheetml/2006/main" count="1145" uniqueCount="626">
  <si>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</si>
  <si>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</si>
  <si>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</si>
  <si>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</si>
  <si>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</si>
  <si>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</si>
  <si>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</si>
  <si>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</si>
  <si>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</si>
  <si>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</si>
  <si>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</si>
  <si>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</si>
  <si>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</si>
  <si>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</si>
  <si>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</si>
  <si>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</si>
  <si>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</si>
  <si>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</si>
  <si>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</si>
  <si>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</si>
  <si>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</si>
  <si>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</si>
  <si>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</si>
  <si>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</si>
  <si>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</si>
  <si>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</si>
  <si>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</si>
  <si>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</si>
  <si>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</si>
  <si>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</si>
  <si>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</si>
  <si>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</si>
  <si>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</si>
  <si>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</si>
  <si>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</si>
  <si>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</si>
  <si>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</si>
  <si>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</si>
  <si>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</si>
  <si>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</si>
  <si>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</si>
  <si>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</si>
  <si>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</si>
  <si>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</si>
  <si>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</si>
  <si>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</si>
  <si>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</si>
  <si>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</si>
  <si>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</si>
  <si>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</si>
  <si>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</si>
  <si>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</si>
  <si>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</si>
  <si>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</si>
  <si>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</si>
  <si>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</si>
  <si>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</si>
  <si>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</si>
  <si>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</si>
  <si>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</si>
  <si>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</si>
  <si>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</si>
  <si>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</si>
  <si>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</si>
  <si>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</si>
  <si>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</si>
  <si>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</si>
  <si>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</si>
  <si>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</si>
  <si>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</si>
  <si>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</si>
  <si>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</si>
  <si>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</si>
  <si>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</si>
  <si>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</si>
  <si>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</si>
  <si>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</si>
  <si>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</si>
  <si>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</si>
  <si>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</si>
  <si>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</si>
  <si>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</si>
  <si>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</si>
  <si>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</si>
  <si>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</si>
  <si>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</si>
  <si>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</si>
  <si>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</si>
  <si>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</si>
  <si>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</si>
  <si>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</si>
  <si>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</si>
  <si>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</si>
  <si>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</si>
  <si>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</si>
  <si>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</si>
  <si>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</si>
  <si>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</si>
  <si>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</si>
  <si>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</si>
  <si>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</si>
  <si>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</si>
  <si>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</si>
  <si>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</si>
  <si>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</si>
  <si>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</si>
  <si>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</si>
  <si>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</si>
  <si>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</si>
  <si>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</si>
  <si>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</si>
  <si>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</si>
  <si>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</si>
  <si>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</si>
  <si>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</si>
  <si>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</si>
  <si>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</si>
  <si>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</si>
  <si>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</si>
  <si>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</si>
  <si>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</si>
  <si>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</si>
  <si>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</si>
  <si>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</si>
  <si>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</si>
  <si>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</si>
  <si>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</si>
  <si>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</si>
  <si>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</si>
  <si>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</si>
  <si>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</si>
  <si>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</si>
  <si>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</si>
  <si>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</si>
  <si>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</si>
  <si>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</si>
  <si>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</si>
  <si>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</si>
  <si>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</si>
  <si>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</si>
  <si>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</si>
  <si>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</si>
  <si>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</si>
  <si>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</si>
  <si>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</si>
  <si>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</si>
  <si>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</si>
  <si>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</si>
  <si>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</si>
  <si>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</si>
  <si>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</si>
  <si>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</si>
  <si>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</si>
  <si>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</si>
  <si>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</si>
  <si>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</si>
  <si>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</si>
  <si>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</si>
  <si>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</si>
  <si>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</si>
  <si>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</si>
  <si>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</si>
  <si>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</si>
  <si>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</si>
  <si>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</si>
  <si>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</si>
  <si>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</si>
  <si>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</si>
  <si>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</si>
  <si>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</si>
  <si>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</si>
  <si>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</si>
  <si>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</si>
  <si>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</si>
  <si>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</si>
  <si>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</si>
  <si>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</si>
  <si>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</si>
  <si>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</si>
  <si>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</si>
  <si>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</si>
  <si>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</si>
  <si>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</si>
  <si>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</si>
  <si>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</si>
  <si>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</si>
  <si>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</si>
  <si>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</si>
  <si>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</si>
  <si>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</si>
  <si>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</si>
  <si>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</si>
  <si>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</si>
  <si>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</si>
  <si>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</si>
  <si>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</si>
  <si>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</si>
  <si>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</si>
  <si>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</si>
  <si>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</si>
  <si>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</si>
  <si>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</si>
  <si>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</si>
  <si>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</si>
  <si>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</si>
  <si>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</si>
  <si>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</si>
  <si>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</si>
  <si>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</si>
  <si>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</si>
  <si>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</si>
  <si>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</si>
  <si>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</si>
  <si>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</si>
  <si>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</si>
  <si>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</si>
  <si>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長野県飯田市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</si>
  <si>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</si>
  <si>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</si>
  <si>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</si>
  <si>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</si>
  <si>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</si>
  <si>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</si>
  <si>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</si>
  <si>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</si>
  <si>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</si>
  <si>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</si>
  <si>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</si>
  <si>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</si>
  <si>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</si>
  <si>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</si>
  <si>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</si>
  <si>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</si>
  <si>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</si>
  <si>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</si>
  <si>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</si>
  <si>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</si>
  <si>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</si>
  <si>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</si>
  <si>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</si>
  <si>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</si>
  <si>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</si>
  <si>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</si>
  <si>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</si>
  <si>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</si>
  <si>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</si>
  <si>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</si>
  <si>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</si>
  <si>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</si>
  <si>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</si>
  <si>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</si>
  <si>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</si>
  <si>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</si>
  <si>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</si>
  <si>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</si>
  <si>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</si>
  <si>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</si>
  <si>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</si>
  <si>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</si>
  <si>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</si>
  <si>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</si>
  <si>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</si>
  <si>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</si>
  <si>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</si>
  <si>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</si>
  <si>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</si>
  <si>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</si>
  <si>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</si>
  <si>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</si>
  <si>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</si>
  <si>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</si>
  <si>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</si>
  <si>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</si>
  <si>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</si>
  <si>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</si>
  <si>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</si>
  <si>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</si>
  <si>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</si>
  <si>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</si>
  <si>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</si>
  <si>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</si>
  <si>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</si>
  <si>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</si>
  <si>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</si>
  <si>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</si>
  <si>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</si>
  <si>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</si>
  <si>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</si>
  <si>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</si>
  <si>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</si>
  <si>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</si>
  <si>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</si>
  <si>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</si>
  <si>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</si>
  <si>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</si>
  <si>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</si>
  <si>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</si>
  <si>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</si>
  <si>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</si>
  <si>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</si>
  <si>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</si>
  <si>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</si>
  <si>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</si>
  <si>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</si>
  <si>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</si>
  <si>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</si>
  <si>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</si>
  <si>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</si>
  <si>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</si>
  <si>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</si>
  <si>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</si>
  <si>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</si>
  <si>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</si>
  <si>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</si>
  <si>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</si>
  <si>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</si>
  <si>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</si>
  <si>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</si>
  <si>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</si>
  <si>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</si>
  <si>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</si>
  <si>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</si>
  <si>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</si>
  <si>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</si>
  <si>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</si>
  <si>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</si>
  <si>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</si>
  <si>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</si>
  <si>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</si>
  <si>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</si>
  <si>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</si>
  <si>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</si>
  <si>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</si>
  <si>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</si>
  <si>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</si>
  <si>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</si>
  <si>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</si>
  <si>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</si>
  <si>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</si>
  <si>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</si>
  <si>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</si>
  <si>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</si>
  <si>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</si>
  <si>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</si>
  <si>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</si>
  <si>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</si>
  <si>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</si>
  <si>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</si>
  <si>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</si>
  <si>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</si>
  <si>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</si>
  <si>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</si>
  <si>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</si>
  <si>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</si>
  <si>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</si>
  <si>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</si>
  <si>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</si>
  <si>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</si>
  <si>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</si>
  <si>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</si>
  <si>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</si>
  <si>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</si>
  <si>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</si>
  <si>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</si>
  <si>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</si>
  <si>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</si>
  <si>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</si>
  <si>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</si>
  <si>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</si>
  <si>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</si>
  <si>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長野県飯田市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</si>
  <si>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</si>
  <si>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</si>
  <si>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</si>
  <si>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</si>
  <si>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</si>
  <si>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</si>
  <si>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</si>
  <si>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</si>
  <si>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</si>
  <si>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</si>
  <si>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</si>
  <si>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</si>
  <si>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</si>
  <si>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</si>
  <si>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</si>
  <si>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</si>
  <si>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</si>
  <si>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</si>
  <si>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</si>
  <si>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</si>
  <si>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飯田市墓地事業特別会計</t>
    <phoneticPr fontId="5"/>
  </si>
  <si>
    <t>飯田市ケーブルテレビ放送事業特別会計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</si>
  <si>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</si>
  <si>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</si>
  <si>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</si>
  <si>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</si>
  <si>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</si>
  <si>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</si>
  <si>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</si>
  <si>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</si>
  <si>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</si>
  <si>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</si>
  <si>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</si>
  <si>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</si>
  <si>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</si>
  <si>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</si>
  <si>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飯田市国民健康保険特別会計</t>
    <phoneticPr fontId="5"/>
  </si>
  <si>
    <t>飯田市介護保険特別会計</t>
    <phoneticPr fontId="5"/>
  </si>
  <si>
    <t>飯田市後期高齢者医療特別会計</t>
    <phoneticPr fontId="5"/>
  </si>
  <si>
    <t>飯田市介護老人保健施設事業特別会計</t>
    <phoneticPr fontId="5"/>
  </si>
  <si>
    <t>飯田市駐車場事業特別会計</t>
    <phoneticPr fontId="5"/>
  </si>
  <si>
    <t>飯田市水道事業会計</t>
    <phoneticPr fontId="5"/>
  </si>
  <si>
    <t>法適用企業</t>
    <phoneticPr fontId="5"/>
  </si>
  <si>
    <t>飯田市病院事業会計</t>
    <phoneticPr fontId="5"/>
  </si>
  <si>
    <t>法適用企業</t>
    <phoneticPr fontId="5"/>
  </si>
  <si>
    <t>飯田市下水道事業会計</t>
    <phoneticPr fontId="5"/>
  </si>
  <si>
    <t>飯田市地方卸売市場事業特別会計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</si>
  <si>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</si>
  <si>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</si>
  <si>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</si>
  <si>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</si>
  <si>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</si>
  <si>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</si>
  <si>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</si>
  <si>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</si>
  <si>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</si>
  <si>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</si>
  <si>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</si>
  <si>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</si>
  <si>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</si>
  <si>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</si>
  <si>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</si>
  <si>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</si>
  <si>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</si>
  <si>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</si>
  <si>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</si>
  <si>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</si>
  <si>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</si>
  <si>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</si>
  <si>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</si>
  <si>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</si>
  <si>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</si>
  <si>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</si>
  <si>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</si>
  <si>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</si>
  <si>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</si>
  <si>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</si>
  <si>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</si>
  <si>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</si>
  <si>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</si>
  <si>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</si>
  <si>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</si>
  <si>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</si>
  <si>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</si>
  <si>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</si>
  <si>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</si>
  <si>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</si>
  <si>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</si>
  <si>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</si>
  <si>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</si>
  <si>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</si>
  <si>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</si>
  <si>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</si>
  <si>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</si>
  <si>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</si>
  <si>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</si>
  <si>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</si>
  <si>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</si>
  <si>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</si>
  <si>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</si>
  <si>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</si>
  <si>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</si>
  <si>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</si>
  <si>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</si>
  <si>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</si>
  <si>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</si>
  <si>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</si>
  <si>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</si>
  <si>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飯田市下水道事業会計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</si>
  <si>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</si>
  <si>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</si>
  <si>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飯田市病院事業会計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</si>
  <si>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</si>
  <si>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</si>
  <si>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</si>
  <si>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</si>
  <si>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</si>
  <si>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</si>
  <si>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</si>
  <si>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</si>
  <si>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</si>
  <si>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</si>
  <si>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</si>
  <si>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</si>
  <si>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</si>
  <si>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</si>
  <si>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</si>
  <si>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</si>
  <si>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</si>
  <si>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</si>
  <si>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</si>
  <si>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</si>
  <si>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</si>
  <si>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</si>
  <si>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</si>
  <si>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</si>
  <si>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</si>
  <si>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</si>
  <si>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</si>
  <si>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</si>
  <si>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</si>
  <si>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</si>
  <si>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</si>
  <si>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</si>
  <si>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</si>
  <si>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</si>
  <si>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</si>
  <si>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</si>
  <si>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</si>
  <si>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</si>
  <si>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</si>
  <si>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</si>
  <si>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</si>
  <si>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</si>
  <si>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</si>
  <si>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</si>
  <si>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</si>
  <si>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</si>
  <si>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</si>
  <si>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</si>
  <si>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</si>
  <si>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</si>
  <si>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</si>
  <si>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</si>
  <si>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</si>
  <si>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</si>
  <si>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</si>
  <si>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</si>
  <si>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</si>
  <si>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</si>
  <si>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</si>
  <si>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</si>
  <si>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</si>
  <si>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</si>
  <si>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</si>
  <si>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</si>
  <si>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</si>
  <si>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</si>
  <si>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</si>
  <si>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</si>
  <si>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</si>
  <si>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</si>
  <si>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</si>
  <si>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</si>
  <si>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</si>
  <si>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</si>
  <si>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</si>
  <si>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</si>
  <si>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</si>
  <si>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</si>
  <si>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</si>
  <si>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</si>
  <si>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</si>
  <si>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</si>
  <si>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</si>
  <si>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</si>
  <si>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</si>
  <si>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</si>
  <si>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</si>
  <si>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0.56</t>
  </si>
  <si>
    <t>▲ 1.77</t>
  </si>
  <si>
    <t>▲ 1.30</t>
  </si>
  <si>
    <t>飯田市病院事業会計</t>
  </si>
  <si>
    <t>飯田市水道事業会計</t>
  </si>
  <si>
    <t>一般会計</t>
  </si>
  <si>
    <t>飯田市下水道事業会計</t>
  </si>
  <si>
    <t>飯田市介護保険特別会計</t>
  </si>
  <si>
    <t>飯田市国民健康保険特別会計</t>
  </si>
  <si>
    <t>飯田市介護老人保健施設事業特別会計</t>
  </si>
  <si>
    <t>飯田市駐車場事業特別会計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</si>
  <si>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</si>
  <si>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</si>
  <si>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</si>
  <si>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</si>
  <si>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</si>
  <si>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</si>
  <si>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</si>
  <si>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</si>
  <si>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</si>
  <si>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</si>
  <si>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</si>
  <si>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</si>
  <si>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</si>
  <si>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</si>
  <si>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</si>
  <si>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下伊那自治センター組合</t>
    <rPh sb="0" eb="3">
      <t>シモイナ</t>
    </rPh>
    <rPh sb="3" eb="5">
      <t>ジチ</t>
    </rPh>
    <rPh sb="9" eb="11">
      <t>クミアイ</t>
    </rPh>
    <phoneticPr fontId="2"/>
  </si>
  <si>
    <t>長野県民交通災害共済組合（一般会計）</t>
  </si>
  <si>
    <t>飯田勤労者共済会</t>
    <rPh sb="0" eb="2">
      <t>イイダ</t>
    </rPh>
    <rPh sb="2" eb="5">
      <t>キンロウシャ</t>
    </rPh>
    <rPh sb="5" eb="8">
      <t>キョウサイカイ</t>
    </rPh>
    <phoneticPr fontId="2"/>
  </si>
  <si>
    <t>南信州・飯田産業センター</t>
    <rPh sb="0" eb="1">
      <t>ミナミ</t>
    </rPh>
    <rPh sb="1" eb="3">
      <t>シンシュウ</t>
    </rPh>
    <rPh sb="4" eb="6">
      <t>イイダ</t>
    </rPh>
    <rPh sb="6" eb="8">
      <t>サンギョウ</t>
    </rPh>
    <phoneticPr fontId="2"/>
  </si>
  <si>
    <t>飯田市体育協会</t>
    <rPh sb="0" eb="3">
      <t>イイダシ</t>
    </rPh>
    <rPh sb="3" eb="5">
      <t>タイイク</t>
    </rPh>
    <rPh sb="5" eb="7">
      <t>キョウカイ</t>
    </rPh>
    <phoneticPr fontId="2"/>
  </si>
  <si>
    <t>飯田清掃</t>
    <rPh sb="0" eb="2">
      <t>イイダ</t>
    </rPh>
    <rPh sb="2" eb="4">
      <t>セイソウ</t>
    </rPh>
    <phoneticPr fontId="2"/>
  </si>
  <si>
    <t>飯田健康温泉</t>
    <rPh sb="0" eb="2">
      <t>イイダ</t>
    </rPh>
    <rPh sb="2" eb="4">
      <t>ケンコウ</t>
    </rPh>
    <rPh sb="4" eb="6">
      <t>オンセン</t>
    </rPh>
    <phoneticPr fontId="2"/>
  </si>
  <si>
    <t>飯田市土地開発公社</t>
    <rPh sb="0" eb="3">
      <t>イイダシ</t>
    </rPh>
    <rPh sb="3" eb="5">
      <t>トチ</t>
    </rPh>
    <rPh sb="5" eb="7">
      <t>カイハツ</t>
    </rPh>
    <rPh sb="7" eb="9">
      <t>コウシャ</t>
    </rPh>
    <phoneticPr fontId="2"/>
  </si>
  <si>
    <t>いいだ有機</t>
    <rPh sb="3" eb="5">
      <t>ユウキ</t>
    </rPh>
    <phoneticPr fontId="2"/>
  </si>
  <si>
    <t>飯田市南信濃振興公社</t>
    <rPh sb="0" eb="3">
      <t>イイダシ</t>
    </rPh>
    <rPh sb="3" eb="6">
      <t>ミナミシナノ</t>
    </rPh>
    <rPh sb="6" eb="8">
      <t>シンコウ</t>
    </rPh>
    <rPh sb="8" eb="10">
      <t>コウシャ</t>
    </rPh>
    <phoneticPr fontId="2"/>
  </si>
  <si>
    <t>‐</t>
    <phoneticPr fontId="2"/>
  </si>
  <si>
    <t>地域振興基金</t>
  </si>
  <si>
    <t>庁舎建設基金</t>
  </si>
  <si>
    <t>リニア中央新幹線飯田駅整備推進基金</t>
  </si>
  <si>
    <t>公共施設等整備基金</t>
  </si>
  <si>
    <t>ふるさと基金</t>
  </si>
  <si>
    <t>‐</t>
  </si>
  <si>
    <t>南信州広域連合（稲葉クリーンセンター特別会計）</t>
    <rPh sb="0" eb="7">
      <t>ミナミシンシュウコウイキレンゴウ</t>
    </rPh>
    <rPh sb="8" eb="10">
      <t>イナバ</t>
    </rPh>
    <rPh sb="18" eb="20">
      <t>トクベツ</t>
    </rPh>
    <rPh sb="20" eb="22">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</si>
  <si>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</si>
  <si>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</si>
  <si>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</si>
  <si>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</si>
  <si>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</si>
  <si>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</si>
  <si>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</si>
  <si>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</si>
  <si>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</si>
  <si>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</si>
  <si>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令和元年度の将来負担比率は、下水道事業に係る資本費の減などにより将来負担額は減額となったものの、算定上控除項目である基準財政需要額算入見込額等の充当可能な財源も大幅減となったことにより、前年度比で3.4ポイント上昇した。
　一方で、有形固定資産減価償却率は類似団体よりも低いが上昇傾向となっている。１校を除き建設30年を超過している小中学校計27校、民営化・複数園の統合に合わせた施設の建替えを優先したことによる公立保育所16園等の老朽化が進んでいることが主な要因である。各施設の長寿命化に向けた個別施設計画を策定し、老朽化対策を着実に進めていく必要がある。
　ともに類似団体と比較して低い数値となっているが、今後もリニア関連等の大規模な事業が予定されているため、将来の負担と財源のバランスに配慮した計画的な財政運営に努めていく。</t>
    <rPh sb="1" eb="3">
      <t>レイワ</t>
    </rPh>
    <rPh sb="39" eb="41">
      <t>ゲンガク</t>
    </rPh>
    <rPh sb="106" eb="108">
      <t>ジョウショウ</t>
    </rPh>
    <phoneticPr fontId="5"/>
  </si>
  <si>
    <t>　令和元年度の実質公債費比率は前年度比で0.2ポイント低下した。主な原因として、一般会計において平成10年度に借入れた臨時地方道整備事業債や平成20年度に借入れた合併特例事業債が償還終了したこと、公営企業会計において元利償償還金が減少したことが挙げられる。この結果、元利償還金及び準元利償還金が減少し、実質公債費比率の改善につながった。
　実質公債費比率は類似団体と比較して若干高いものの、将来負担比率は低くなっている。これは、平成29年度から令和２年度までを期間とする行財政改革大綱、実行計画において、特別会計を含めた地方債残高（臨時財政対策債を除く）を550億円以内とすると設定し、計画的な借入と着実な償還により減少させてきたためである。今後も引き続き長期視点に立った地方債の発行に努めていく。</t>
    <rPh sb="1" eb="3">
      <t>レイワ</t>
    </rPh>
    <rPh sb="27" eb="29">
      <t>テイカ</t>
    </rPh>
    <rPh sb="147" eb="149">
      <t>ゲンショウ</t>
    </rPh>
    <rPh sb="159" eb="161">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</si>
</sst>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64346</c:v>
                </c:pt>
                <c:pt idx="1">
                  <c:v>65942</c:v>
                </c:pt>
                <c:pt idx="2">
                  <c:v>68655</c:v>
                </c:pt>
                <c:pt idx="3">
                  <c:v>66863</c:v>
                </c:pt>
                <c:pt idx="4">
                  <c:v>72051</c:v>
                </c:pt>
              </c:numCache>
            </c:numRef>
          </c:val>
          <c:smooth val="0"/>
          <c:extLst>
            <c:ext xmlns:c16="http://schemas.microsoft.com/office/drawing/2014/chart" uri="{C3380CC4-5D6E-409C-BE32-E72D297353CC}">
              <c16:uniqueId val="{00000000-875D-4AF0-94BD-06B71AB446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52827</c:v>
                </c:pt>
                <c:pt idx="1">
                  <c:v>51597</c:v>
                </c:pt>
                <c:pt idx="2">
                  <c:v>59827</c:v>
                </c:pt>
                <c:pt idx="3">
                  <c:v>68671</c:v>
                </c:pt>
                <c:pt idx="4">
                  <c:v>67967</c:v>
                </c:pt>
              </c:numCache>
            </c:numRef>
          </c:val>
          <c:smooth val="0"/>
          <c:extLst>
            <c:ext xmlns:c16="http://schemas.microsoft.com/office/drawing/2014/chart" uri="{C3380CC4-5D6E-409C-BE32-E72D297353CC}">
              <c16:uniqueId val="{00000001-875D-4AF0-94BD-06B71AB446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3.79</c:v>
                </c:pt>
                <c:pt idx="1">
                  <c:v>3.63</c:v>
                </c:pt>
                <c:pt idx="2">
                  <c:v>3.39</c:v>
                </c:pt>
                <c:pt idx="3">
                  <c:v>3.55</c:v>
                </c:pt>
                <c:pt idx="4">
                  <c:v>5.82</c:v>
                </c:pt>
              </c:numCache>
            </c:numRef>
          </c:val>
          <c:extLst>
            <c:ext xmlns:c16="http://schemas.microsoft.com/office/drawing/2014/chart" uri="{C3380CC4-5D6E-409C-BE32-E72D297353CC}">
              <c16:uniqueId val="{00000000-9CF3-49B8-9691-CB09C24211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8.2200000000000006</c:v>
                </c:pt>
                <c:pt idx="1">
                  <c:v>7.93</c:v>
                </c:pt>
                <c:pt idx="2">
                  <c:v>6.56</c:v>
                </c:pt>
                <c:pt idx="3">
                  <c:v>5.09</c:v>
                </c:pt>
                <c:pt idx="4">
                  <c:v>5.5</c:v>
                </c:pt>
              </c:numCache>
            </c:numRef>
          </c:val>
          <c:extLst>
            <c:ext xmlns:c16="http://schemas.microsoft.com/office/drawing/2014/chart" uri="{C3380CC4-5D6E-409C-BE32-E72D297353CC}">
              <c16:uniqueId val="{00000001-9CF3-49B8-9691-CB09C24211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1.62</c:v>
                </c:pt>
                <c:pt idx="1">
                  <c:v>-0.56000000000000005</c:v>
                </c:pt>
                <c:pt idx="2">
                  <c:v>-1.77</c:v>
                </c:pt>
                <c:pt idx="3">
                  <c:v>-1.3</c:v>
                </c:pt>
                <c:pt idx="4">
                  <c:v>2.64</c:v>
                </c:pt>
              </c:numCache>
            </c:numRef>
          </c:val>
          <c:smooth val="0"/>
          <c:extLst>
            <c:ext xmlns:c16="http://schemas.microsoft.com/office/drawing/2014/chart" uri="{C3380CC4-5D6E-409C-BE32-E72D297353CC}">
              <c16:uniqueId val="{00000002-9CF3-49B8-9691-CB09C24211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c:v>
                </c:pt>
                <c:pt idx="2">
                  <c:v>#N/A</c:v>
                </c:pt>
                <c:pt idx="3">
                  <c:v>0.1</c:v>
                </c:pt>
                <c:pt idx="4">
                  <c:v>#N/A</c:v>
                </c:pt>
                <c:pt idx="5">
                  <c:v>0.11</c:v>
                </c:pt>
                <c:pt idx="6">
                  <c:v>#N/A</c:v>
                </c:pt>
                <c:pt idx="7">
                  <c:v>0.12</c:v>
                </c:pt>
                <c:pt idx="8">
                  <c:v>#N/A</c:v>
                </c:pt>
                <c:pt idx="9">
                  <c:v>0.14000000000000001</c:v>
                </c:pt>
              </c:numCache>
            </c:numRef>
          </c:val>
          <c:extLst>
            <c:ext xmlns:c16="http://schemas.microsoft.com/office/drawing/2014/chart" uri="{C3380CC4-5D6E-409C-BE32-E72D297353CC}">
              <c16:uniqueId val="{00000000-FD74-4C7D-B436-93A36A227E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74-4C7D-B436-93A36A227E42}"/>
            </c:ext>
          </c:extLst>
        </c:ser>
        <c:ser>
          <c:idx val="2"/>
          <c:order val="2"/>
          <c:tx>
            <c:strRef>
              <c:f>データシート!$A$29</c:f>
              <c:strCache>
                <c:ptCount val="1"/>
                <c:pt idx="0">
                  <c:v>飯田市駐車場事業特別会計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0.06</c:v>
                </c:pt>
                <c:pt idx="4">
                  <c:v>#N/A</c:v>
                </c:pt>
                <c:pt idx="5">
                  <c:v>7.0000000000000007E-2</c:v>
                </c:pt>
                <c:pt idx="6">
                  <c:v>#N/A</c:v>
                </c:pt>
                <c:pt idx="7">
                  <c:v>0.08</c:v>
                </c:pt>
                <c:pt idx="8">
                  <c:v>#N/A</c:v>
                </c:pt>
                <c:pt idx="9">
                  <c:v>7.0000000000000007E-2</c:v>
                </c:pt>
              </c:numCache>
            </c:numRef>
          </c:val>
          <c:extLst>
            <c:ext xmlns:c16="http://schemas.microsoft.com/office/drawing/2014/chart" uri="{C3380CC4-5D6E-409C-BE32-E72D297353CC}">
              <c16:uniqueId val="{00000002-FD74-4C7D-B436-93A36A227E42}"/>
            </c:ext>
          </c:extLst>
        </c:ser>
        <c:ser>
          <c:idx val="3"/>
          <c:order val="3"/>
          <c:tx>
            <c:strRef>
              <c:f>データシート!$A$30</c:f>
              <c:strCache>
                <c:ptCount val="1"/>
                <c:pt idx="0">
                  <c:v>飯田市介護老人保健施設事業特別会計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0.19</c:v>
                </c:pt>
                <c:pt idx="2">
                  <c:v>#N/A</c:v>
                </c:pt>
                <c:pt idx="3">
                  <c:v>0.23</c:v>
                </c:pt>
                <c:pt idx="4">
                  <c:v>#N/A</c:v>
                </c:pt>
                <c:pt idx="5">
                  <c:v>0.2</c:v>
                </c:pt>
                <c:pt idx="6">
                  <c:v>#N/A</c:v>
                </c:pt>
                <c:pt idx="7">
                  <c:v>0.15</c:v>
                </c:pt>
                <c:pt idx="8">
                  <c:v>#N/A</c:v>
                </c:pt>
                <c:pt idx="9">
                  <c:v>0.08</c:v>
                </c:pt>
              </c:numCache>
            </c:numRef>
          </c:val>
          <c:extLst>
            <c:ext xmlns:c16="http://schemas.microsoft.com/office/drawing/2014/chart" uri="{C3380CC4-5D6E-409C-BE32-E72D297353CC}">
              <c16:uniqueId val="{00000003-FD74-4C7D-B436-93A36A227E42}"/>
            </c:ext>
          </c:extLst>
        </c:ser>
        <c:ser>
          <c:idx val="4"/>
          <c:order val="4"/>
          <c:tx>
            <c:strRef>
              <c:f>データシート!$A$31</c:f>
              <c:strCache>
                <c:ptCount val="1"/>
                <c:pt idx="0">
                  <c:v>飯田市国民健康保険特別会計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1.81</c:v>
                </c:pt>
                <c:pt idx="2">
                  <c:v>#N/A</c:v>
                </c:pt>
                <c:pt idx="3">
                  <c:v>2.82</c:v>
                </c:pt>
                <c:pt idx="4">
                  <c:v>#N/A</c:v>
                </c:pt>
                <c:pt idx="5">
                  <c:v>1.99</c:v>
                </c:pt>
                <c:pt idx="6">
                  <c:v>#N/A</c:v>
                </c:pt>
                <c:pt idx="7">
                  <c:v>0.97</c:v>
                </c:pt>
                <c:pt idx="8">
                  <c:v>#N/A</c:v>
                </c:pt>
                <c:pt idx="9">
                  <c:v>0.4</c:v>
                </c:pt>
              </c:numCache>
            </c:numRef>
          </c:val>
          <c:extLst>
            <c:ext xmlns:c16="http://schemas.microsoft.com/office/drawing/2014/chart" uri="{C3380CC4-5D6E-409C-BE32-E72D297353CC}">
              <c16:uniqueId val="{00000004-FD74-4C7D-B436-93A36A227E42}"/>
            </c:ext>
          </c:extLst>
        </c:ser>
        <c:ser>
          <c:idx val="5"/>
          <c:order val="5"/>
          <c:tx>
            <c:strRef>
              <c:f>データシート!$A$32</c:f>
              <c:strCache>
                <c:ptCount val="1"/>
                <c:pt idx="0">
                  <c:v>飯田市介護保険特別会計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0.24</c:v>
                </c:pt>
                <c:pt idx="2">
                  <c:v>#N/A</c:v>
                </c:pt>
                <c:pt idx="3">
                  <c:v>0.47</c:v>
                </c:pt>
                <c:pt idx="4">
                  <c:v>#N/A</c:v>
                </c:pt>
                <c:pt idx="5">
                  <c:v>0.03</c:v>
                </c:pt>
                <c:pt idx="6">
                  <c:v>#N/A</c:v>
                </c:pt>
                <c:pt idx="7">
                  <c:v>0.41</c:v>
                </c:pt>
                <c:pt idx="8">
                  <c:v>#N/A</c:v>
                </c:pt>
                <c:pt idx="9">
                  <c:v>0.69</c:v>
                </c:pt>
              </c:numCache>
            </c:numRef>
          </c:val>
          <c:extLst>
            <c:ext xmlns:c16="http://schemas.microsoft.com/office/drawing/2014/chart" uri="{C3380CC4-5D6E-409C-BE32-E72D297353CC}">
              <c16:uniqueId val="{00000005-FD74-4C7D-B436-93A36A227E42}"/>
            </c:ext>
          </c:extLst>
        </c:ser>
        <c:ser>
          <c:idx val="6"/>
          <c:order val="6"/>
          <c:tx>
            <c:strRef>
              <c:f>データシート!$A$33</c:f>
              <c:strCache>
                <c:ptCount val="1"/>
                <c:pt idx="0">
                  <c:v>飯田市下水道事業会計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2.34</c:v>
                </c:pt>
                <c:pt idx="4">
                  <c:v>#N/A</c:v>
                </c:pt>
                <c:pt idx="5">
                  <c:v>3.28</c:v>
                </c:pt>
                <c:pt idx="6">
                  <c:v>#N/A</c:v>
                </c:pt>
                <c:pt idx="7">
                  <c:v>4.2</c:v>
                </c:pt>
                <c:pt idx="8">
                  <c:v>#N/A</c:v>
                </c:pt>
                <c:pt idx="9">
                  <c:v>4.91</c:v>
                </c:pt>
              </c:numCache>
            </c:numRef>
          </c:val>
          <c:extLst>
            <c:ext xmlns:c16="http://schemas.microsoft.com/office/drawing/2014/chart" uri="{C3380CC4-5D6E-409C-BE32-E72D297353CC}">
              <c16:uniqueId val="{00000006-FD74-4C7D-B436-93A36A227E4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3.76</c:v>
                </c:pt>
                <c:pt idx="2">
                  <c:v>#N/A</c:v>
                </c:pt>
                <c:pt idx="3">
                  <c:v>3.59</c:v>
                </c:pt>
                <c:pt idx="4">
                  <c:v>#N/A</c:v>
                </c:pt>
                <c:pt idx="5">
                  <c:v>3.33</c:v>
                </c:pt>
                <c:pt idx="6">
                  <c:v>#N/A</c:v>
                </c:pt>
                <c:pt idx="7">
                  <c:v>3.48</c:v>
                </c:pt>
                <c:pt idx="8">
                  <c:v>#N/A</c:v>
                </c:pt>
                <c:pt idx="9">
                  <c:v>5.75</c:v>
                </c:pt>
              </c:numCache>
            </c:numRef>
          </c:val>
          <c:extLst>
            <c:ext xmlns:c16="http://schemas.microsoft.com/office/drawing/2014/chart" uri="{C3380CC4-5D6E-409C-BE32-E72D297353CC}">
              <c16:uniqueId val="{00000007-FD74-4C7D-B436-93A36A227E42}"/>
            </c:ext>
          </c:extLst>
        </c:ser>
        <c:ser>
          <c:idx val="8"/>
          <c:order val="8"/>
          <c:tx>
            <c:strRef>
              <c:f>データシート!$A$35</c:f>
              <c:strCache>
                <c:ptCount val="1"/>
                <c:pt idx="0">
                  <c:v>飯田市水道事業会計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6.83</c:v>
                </c:pt>
                <c:pt idx="2">
                  <c:v>#N/A</c:v>
                </c:pt>
                <c:pt idx="3">
                  <c:v>7.49</c:v>
                </c:pt>
                <c:pt idx="4">
                  <c:v>#N/A</c:v>
                </c:pt>
                <c:pt idx="5">
                  <c:v>7.14</c:v>
                </c:pt>
                <c:pt idx="6">
                  <c:v>#N/A</c:v>
                </c:pt>
                <c:pt idx="7">
                  <c:v>7.23</c:v>
                </c:pt>
                <c:pt idx="8">
                  <c:v>#N/A</c:v>
                </c:pt>
                <c:pt idx="9">
                  <c:v>7.4</c:v>
                </c:pt>
              </c:numCache>
            </c:numRef>
          </c:val>
          <c:extLst>
            <c:ext xmlns:c16="http://schemas.microsoft.com/office/drawing/2014/chart" uri="{C3380CC4-5D6E-409C-BE32-E72D297353CC}">
              <c16:uniqueId val="{00000008-FD74-4C7D-B436-93A36A227E42}"/>
            </c:ext>
          </c:extLst>
        </c:ser>
        <c:ser>
          <c:idx val="9"/>
          <c:order val="9"/>
          <c:tx>
            <c:strRef>
              <c:f>データシート!$A$36</c:f>
              <c:strCache>
                <c:ptCount val="1"/>
                <c:pt idx="0">
                  <c:v>飯田市病院事業会計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20.34</c:v>
                </c:pt>
                <c:pt idx="2">
                  <c:v>#N/A</c:v>
                </c:pt>
                <c:pt idx="3">
                  <c:v>18.420000000000002</c:v>
                </c:pt>
                <c:pt idx="4">
                  <c:v>#N/A</c:v>
                </c:pt>
                <c:pt idx="5">
                  <c:v>14.42</c:v>
                </c:pt>
                <c:pt idx="6">
                  <c:v>#N/A</c:v>
                </c:pt>
                <c:pt idx="7">
                  <c:v>14.38</c:v>
                </c:pt>
                <c:pt idx="8">
                  <c:v>#N/A</c:v>
                </c:pt>
                <c:pt idx="9">
                  <c:v>14.76</c:v>
                </c:pt>
              </c:numCache>
            </c:numRef>
          </c:val>
          <c:extLst>
            <c:ext xmlns:c16="http://schemas.microsoft.com/office/drawing/2014/chart" uri="{C3380CC4-5D6E-409C-BE32-E72D297353CC}">
              <c16:uniqueId val="{00000009-FD74-4C7D-B436-93A36A227E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6217</c:v>
                </c:pt>
                <c:pt idx="5">
                  <c:v>6193</c:v>
                </c:pt>
                <c:pt idx="8">
                  <c:v>6013</c:v>
                </c:pt>
                <c:pt idx="11">
                  <c:v>6103</c:v>
                </c:pt>
                <c:pt idx="14">
                  <c:v>5936</c:v>
                </c:pt>
              </c:numCache>
            </c:numRef>
          </c:val>
          <c:extLst>
            <c:ext xmlns:c16="http://schemas.microsoft.com/office/drawing/2014/chart" uri="{C3380CC4-5D6E-409C-BE32-E72D297353CC}">
              <c16:uniqueId val="{00000000-6B2E-4B2F-A7A8-81D3E42C92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6B2E-4B2F-A7A8-81D3E42C92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159</c:v>
                </c:pt>
                <c:pt idx="3">
                  <c:v>137</c:v>
                </c:pt>
                <c:pt idx="6">
                  <c:v>119</c:v>
                </c:pt>
                <c:pt idx="9">
                  <c:v>231</c:v>
                </c:pt>
                <c:pt idx="12">
                  <c:v>171</c:v>
                </c:pt>
              </c:numCache>
            </c:numRef>
          </c:val>
          <c:extLst>
            <c:ext xmlns:c16="http://schemas.microsoft.com/office/drawing/2014/chart" uri="{C3380CC4-5D6E-409C-BE32-E72D297353CC}">
              <c16:uniqueId val="{00000002-6B2E-4B2F-A7A8-81D3E42C92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314</c:v>
                </c:pt>
                <c:pt idx="3">
                  <c:v>357</c:v>
                </c:pt>
                <c:pt idx="6">
                  <c:v>249</c:v>
                </c:pt>
                <c:pt idx="9">
                  <c:v>135</c:v>
                </c:pt>
                <c:pt idx="12">
                  <c:v>156</c:v>
                </c:pt>
              </c:numCache>
            </c:numRef>
          </c:val>
          <c:extLst>
            <c:ext xmlns:c16="http://schemas.microsoft.com/office/drawing/2014/chart" uri="{C3380CC4-5D6E-409C-BE32-E72D297353CC}">
              <c16:uniqueId val="{00000003-6B2E-4B2F-A7A8-81D3E42C92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2633</c:v>
                </c:pt>
                <c:pt idx="3">
                  <c:v>2681</c:v>
                </c:pt>
                <c:pt idx="6">
                  <c:v>2632</c:v>
                </c:pt>
                <c:pt idx="9">
                  <c:v>2515</c:v>
                </c:pt>
                <c:pt idx="12">
                  <c:v>2407</c:v>
                </c:pt>
              </c:numCache>
            </c:numRef>
          </c:val>
          <c:extLst>
            <c:ext xmlns:c16="http://schemas.microsoft.com/office/drawing/2014/chart" uri="{C3380CC4-5D6E-409C-BE32-E72D297353CC}">
              <c16:uniqueId val="{00000004-6B2E-4B2F-A7A8-81D3E42C92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2E-4B2F-A7A8-81D3E42C92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2E-4B2F-A7A8-81D3E42C92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4863</c:v>
                </c:pt>
                <c:pt idx="3">
                  <c:v>4927</c:v>
                </c:pt>
                <c:pt idx="6">
                  <c:v>4858</c:v>
                </c:pt>
                <c:pt idx="9">
                  <c:v>5088</c:v>
                </c:pt>
                <c:pt idx="12">
                  <c:v>4958</c:v>
                </c:pt>
              </c:numCache>
            </c:numRef>
          </c:val>
          <c:extLst>
            <c:ext xmlns:c16="http://schemas.microsoft.com/office/drawing/2014/chart" uri="{C3380CC4-5D6E-409C-BE32-E72D297353CC}">
              <c16:uniqueId val="{00000007-6B2E-4B2F-A7A8-81D3E42C92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1752</c:v>
                </c:pt>
                <c:pt idx="2">
                  <c:v>#N/A</c:v>
                </c:pt>
                <c:pt idx="3">
                  <c:v>#N/A</c:v>
                </c:pt>
                <c:pt idx="4">
                  <c:v>1909</c:v>
                </c:pt>
                <c:pt idx="5">
                  <c:v>#N/A</c:v>
                </c:pt>
                <c:pt idx="6">
                  <c:v>#N/A</c:v>
                </c:pt>
                <c:pt idx="7">
                  <c:v>1845</c:v>
                </c:pt>
                <c:pt idx="8">
                  <c:v>#N/A</c:v>
                </c:pt>
                <c:pt idx="9">
                  <c:v>#N/A</c:v>
                </c:pt>
                <c:pt idx="10">
                  <c:v>1866</c:v>
                </c:pt>
                <c:pt idx="11">
                  <c:v>#N/A</c:v>
                </c:pt>
                <c:pt idx="12">
                  <c:v>#N/A</c:v>
                </c:pt>
                <c:pt idx="13">
                  <c:v>1757</c:v>
                </c:pt>
                <c:pt idx="14">
                  <c:v>#N/A</c:v>
                </c:pt>
              </c:numCache>
            </c:numRef>
          </c:val>
          <c:smooth val="0"/>
          <c:extLst>
            <c:ext xmlns:c16="http://schemas.microsoft.com/office/drawing/2014/chart" uri="{C3380CC4-5D6E-409C-BE32-E72D297353CC}">
              <c16:uniqueId val="{00000008-6B2E-4B2F-A7A8-81D3E42C92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52999</c:v>
                </c:pt>
                <c:pt idx="5">
                  <c:v>50987</c:v>
                </c:pt>
                <c:pt idx="8">
                  <c:v>49266</c:v>
                </c:pt>
                <c:pt idx="11">
                  <c:v>47906</c:v>
                </c:pt>
                <c:pt idx="14">
                  <c:v>45570</c:v>
                </c:pt>
              </c:numCache>
            </c:numRef>
          </c:val>
          <c:extLst>
            <c:ext xmlns:c16="http://schemas.microsoft.com/office/drawing/2014/chart" uri="{C3380CC4-5D6E-409C-BE32-E72D297353CC}">
              <c16:uniqueId val="{00000000-45A0-4135-9F16-647CD8E091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10124</c:v>
                </c:pt>
                <c:pt idx="5">
                  <c:v>10089</c:v>
                </c:pt>
                <c:pt idx="8">
                  <c:v>9239</c:v>
                </c:pt>
                <c:pt idx="11">
                  <c:v>8835</c:v>
                </c:pt>
                <c:pt idx="14">
                  <c:v>8872</c:v>
                </c:pt>
              </c:numCache>
            </c:numRef>
          </c:val>
          <c:extLst>
            <c:ext xmlns:c16="http://schemas.microsoft.com/office/drawing/2014/chart" uri="{C3380CC4-5D6E-409C-BE32-E72D297353CC}">
              <c16:uniqueId val="{00000001-45A0-4135-9F16-647CD8E091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11669</c:v>
                </c:pt>
                <c:pt idx="5">
                  <c:v>11867</c:v>
                </c:pt>
                <c:pt idx="8">
                  <c:v>11679</c:v>
                </c:pt>
                <c:pt idx="11">
                  <c:v>11363</c:v>
                </c:pt>
                <c:pt idx="14">
                  <c:v>11151</c:v>
                </c:pt>
              </c:numCache>
            </c:numRef>
          </c:val>
          <c:extLst>
            <c:ext xmlns:c16="http://schemas.microsoft.com/office/drawing/2014/chart" uri="{C3380CC4-5D6E-409C-BE32-E72D297353CC}">
              <c16:uniqueId val="{00000002-45A0-4135-9F16-647CD8E091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A0-4135-9F16-647CD8E091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A0-4135-9F16-647CD8E091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A0-4135-9F16-647CD8E091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7237</c:v>
                </c:pt>
                <c:pt idx="3">
                  <c:v>7212</c:v>
                </c:pt>
                <c:pt idx="6">
                  <c:v>7164</c:v>
                </c:pt>
                <c:pt idx="9">
                  <c:v>7054</c:v>
                </c:pt>
                <c:pt idx="12">
                  <c:v>7038</c:v>
                </c:pt>
              </c:numCache>
            </c:numRef>
          </c:val>
          <c:extLst>
            <c:ext xmlns:c16="http://schemas.microsoft.com/office/drawing/2014/chart" uri="{C3380CC4-5D6E-409C-BE32-E72D297353CC}">
              <c16:uniqueId val="{00000006-45A0-4135-9F16-647CD8E091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422</c:v>
                </c:pt>
                <c:pt idx="3">
                  <c:v>1104</c:v>
                </c:pt>
                <c:pt idx="6">
                  <c:v>2479</c:v>
                </c:pt>
                <c:pt idx="9">
                  <c:v>2107</c:v>
                </c:pt>
                <c:pt idx="12">
                  <c:v>2142</c:v>
                </c:pt>
              </c:numCache>
            </c:numRef>
          </c:val>
          <c:extLst>
            <c:ext xmlns:c16="http://schemas.microsoft.com/office/drawing/2014/chart" uri="{C3380CC4-5D6E-409C-BE32-E72D297353CC}">
              <c16:uniqueId val="{00000007-45A0-4135-9F16-647CD8E091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23747</c:v>
                </c:pt>
                <c:pt idx="3">
                  <c:v>23507</c:v>
                </c:pt>
                <c:pt idx="6">
                  <c:v>22376</c:v>
                </c:pt>
                <c:pt idx="9">
                  <c:v>20590</c:v>
                </c:pt>
                <c:pt idx="12">
                  <c:v>19265</c:v>
                </c:pt>
              </c:numCache>
            </c:numRef>
          </c:val>
          <c:extLst>
            <c:ext xmlns:c16="http://schemas.microsoft.com/office/drawing/2014/chart" uri="{C3380CC4-5D6E-409C-BE32-E72D297353CC}">
              <c16:uniqueId val="{00000008-45A0-4135-9F16-647CD8E091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569</c:v>
                </c:pt>
                <c:pt idx="3">
                  <c:v>499</c:v>
                </c:pt>
                <c:pt idx="6">
                  <c:v>1200</c:v>
                </c:pt>
                <c:pt idx="9">
                  <c:v>1010</c:v>
                </c:pt>
                <c:pt idx="12">
                  <c:v>849</c:v>
                </c:pt>
              </c:numCache>
            </c:numRef>
          </c:val>
          <c:extLst>
            <c:ext xmlns:c16="http://schemas.microsoft.com/office/drawing/2014/chart" uri="{C3380CC4-5D6E-409C-BE32-E72D297353CC}">
              <c16:uniqueId val="{00000009-45A0-4135-9F16-647CD8E091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44217</c:v>
                </c:pt>
                <c:pt idx="3">
                  <c:v>43084</c:v>
                </c:pt>
                <c:pt idx="6">
                  <c:v>42169</c:v>
                </c:pt>
                <c:pt idx="9">
                  <c:v>42342</c:v>
                </c:pt>
                <c:pt idx="12">
                  <c:v>42041</c:v>
                </c:pt>
              </c:numCache>
            </c:numRef>
          </c:val>
          <c:extLst>
            <c:ext xmlns:c16="http://schemas.microsoft.com/office/drawing/2014/chart" uri="{C3380CC4-5D6E-409C-BE32-E72D297353CC}">
              <c16:uniqueId val="{0000000A-45A0-4135-9F16-647CD8E091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1399</c:v>
                </c:pt>
                <c:pt idx="2">
                  <c:v>#N/A</c:v>
                </c:pt>
                <c:pt idx="3">
                  <c:v>#N/A</c:v>
                </c:pt>
                <c:pt idx="4">
                  <c:v>2462</c:v>
                </c:pt>
                <c:pt idx="5">
                  <c:v>#N/A</c:v>
                </c:pt>
                <c:pt idx="6">
                  <c:v>#N/A</c:v>
                </c:pt>
                <c:pt idx="7">
                  <c:v>5204</c:v>
                </c:pt>
                <c:pt idx="8">
                  <c:v>#N/A</c:v>
                </c:pt>
                <c:pt idx="9">
                  <c:v>#N/A</c:v>
                </c:pt>
                <c:pt idx="10">
                  <c:v>4999</c:v>
                </c:pt>
                <c:pt idx="11">
                  <c:v>#N/A</c:v>
                </c:pt>
                <c:pt idx="12">
                  <c:v>#N/A</c:v>
                </c:pt>
                <c:pt idx="13">
                  <c:v>5742</c:v>
                </c:pt>
                <c:pt idx="14">
                  <c:v>#N/A</c:v>
                </c:pt>
              </c:numCache>
            </c:numRef>
          </c:val>
          <c:smooth val="0"/>
          <c:extLst>
            <c:ext xmlns:c16="http://schemas.microsoft.com/office/drawing/2014/chart" uri="{C3380CC4-5D6E-409C-BE32-E72D297353CC}">
              <c16:uniqueId val="{0000000B-45A0-4135-9F16-647CD8E091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1770</c:v>
                </c:pt>
                <c:pt idx="1">
                  <c:v>1375</c:v>
                </c:pt>
                <c:pt idx="2">
                  <c:v>1479</c:v>
                </c:pt>
              </c:numCache>
            </c:numRef>
          </c:val>
          <c:extLst>
            <c:ext xmlns:c16="http://schemas.microsoft.com/office/drawing/2014/chart" uri="{C3380CC4-5D6E-409C-BE32-E72D297353CC}">
              <c16:uniqueId val="{00000000-31FD-4E2E-A9F2-340B82B417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1468</c:v>
                </c:pt>
                <c:pt idx="1">
                  <c:v>1471</c:v>
                </c:pt>
                <c:pt idx="2">
                  <c:v>1476</c:v>
                </c:pt>
              </c:numCache>
            </c:numRef>
          </c:val>
          <c:extLst>
            <c:ext xmlns:c16="http://schemas.microsoft.com/office/drawing/2014/chart" uri="{C3380CC4-5D6E-409C-BE32-E72D297353CC}">
              <c16:uniqueId val="{00000001-31FD-4E2E-A9F2-340B82B417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8956</c:v>
                </c:pt>
                <c:pt idx="1">
                  <c:v>8897</c:v>
                </c:pt>
                <c:pt idx="2">
                  <c:v>8890</c:v>
                </c:pt>
              </c:numCache>
            </c:numRef>
          </c:val>
          <c:extLst>
            <c:ext xmlns:c16="http://schemas.microsoft.com/office/drawing/2014/chart" uri="{C3380CC4-5D6E-409C-BE32-E72D297353CC}">
              <c16:uniqueId val="{00000002-31FD-4E2E-A9F2-340B82B417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{AE41D571-82E5-4A63-A8B2-166A7E202315}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AC2-43B8-9EFF-6CC0E123D1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{2552536F-251B-4963-A31B-801F5A885C31}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C2-43B8-9EFF-6CC0E123D1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{33935866-D33F-4DC0-AF7B-A2819413528B}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C2-43B8-9EFF-6CC0E123D1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{99282148-00DF-4B38-8ED7-4830A2D01E19}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C2-43B8-9EFF-6CC0E123D1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{8BF9ADA4-B63F-4046-B10B-D518AF8D7B46}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C2-43B8-9EFF-6CC0E123D16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{62FD6485-9420-475E-AF10-3634120513DD}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AC2-43B8-9EFF-6CC0E123D16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{8B1FF0DC-FB79-4A12-B387-975A7237F46B}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AC2-43B8-9EFF-6CC0E123D16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{D334B8E9-9219-4313-95CE-026444986EF6}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AC2-43B8-9EFF-6CC0E123D16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{11F17C4A-B7BD-4C46-93FD-4C8322B675C6}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AC2-43B8-9EFF-6CC0E123D1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51.4</c:v>
                </c:pt>
                <c:pt idx="16">
                  <c:v>52.9</c:v>
                </c:pt>
                <c:pt idx="24">
                  <c:v>53.9</c:v>
                </c:pt>
                <c:pt idx="32">
                  <c:v>55</c:v>
                </c:pt>
              </c:numCache>
            </c:numRef>
          </c:xVal>
          <c:yVal>
            <c:numRef>
              <c:f>公会計指標分析・財政指標組合せ分析表!$BP$51:$DC$51</c:f>
              <c:numCache>
                <c:formatCode>#,##0.0;"▲ "#,##0.0</c:formatCode>
                <c:ptCount val="40"/>
                <c:pt idx="8">
                  <c:v>11.2</c:v>
                </c:pt>
                <c:pt idx="16">
                  <c:v>24.1</c:v>
                </c:pt>
                <c:pt idx="24">
                  <c:v>23.2</c:v>
                </c:pt>
                <c:pt idx="32">
                  <c:v>26.6</c:v>
                </c:pt>
              </c:numCache>
            </c:numRef>
          </c:yVal>
          <c:smooth val="0"/>
          <c:extLst>
            <c:ext xmlns:c16="http://schemas.microsoft.com/office/drawing/2014/chart" uri="{C3380CC4-5D6E-409C-BE32-E72D297353CC}">
              <c16:uniqueId val="{00000009-3AC2-43B8-9EFF-6CC0E123D1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{EAFC4745-4D7D-4F44-9076-8A54E6FD1354}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AC2-43B8-9EFF-6CC0E123D1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{B029FD67-B30B-43CF-B571-03D51F273832}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C2-43B8-9EFF-6CC0E123D1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{6E860D84-80F9-4C50-AF6D-8457D19B0B95}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C2-43B8-9EFF-6CC0E123D1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{74D66A39-B549-41D5-AD8B-2E5AFA445A83}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C2-43B8-9EFF-6CC0E123D1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{B26ACE23-8012-414A-A993-06878DC478B3}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C2-43B8-9EFF-6CC0E123D16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{77BBFAFA-2838-4A4D-8F25-DE87085DEA70}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AC2-43B8-9EFF-6CC0E123D16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{2AE73336-1B62-4EE5-8E0F-888EAB637260}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AC2-43B8-9EFF-6CC0E123D16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{83A4FCE2-525E-4AB4-9A04-C243491F2251}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AC2-43B8-9EFF-6CC0E123D16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{A8B2CDAC-81FD-4167-8776-86177B226475}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AC2-43B8-9EFF-6CC0E123D1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58.7</c:v>
                </c:pt>
                <c:pt idx="24">
                  <c:v>59.8</c:v>
                </c:pt>
                <c:pt idx="32">
                  <c:v>60.9</c:v>
                </c:pt>
              </c:numCache>
            </c:numRef>
          </c:xVal>
          <c:yVal>
            <c:numRef>
              <c:f>公会計指標分析・財政指標組合せ分析表!$BP$55:$DC$55</c:f>
              <c:numCache>
                <c:formatCode>#,##0.0;"▲ "#,##0.0</c:formatCode>
                <c:ptCount val="40"/>
                <c:pt idx="8">
                  <c:v>53.1</c:v>
                </c:pt>
                <c:pt idx="16">
                  <c:v>51.2</c:v>
                </c:pt>
                <c:pt idx="24">
                  <c:v>47.2</c:v>
                </c:pt>
                <c:pt idx="32">
                  <c:v>49.5</c:v>
                </c:pt>
              </c:numCache>
            </c:numRef>
          </c:yVal>
          <c:smooth val="0"/>
          <c:extLst>
            <c:ext xmlns:c16="http://schemas.microsoft.com/office/drawing/2014/chart" uri="{C3380CC4-5D6E-409C-BE32-E72D297353CC}">
              <c16:uniqueId val="{00000013-3AC2-43B8-9EFF-6CC0E123D168}"/>
            </c:ext>
          </c:extLst>
        </c:ser>
        <c:dLbls>
          <c:showLegendKey val="0"/>
          <c:showVal val="1"/>
          <c:showCatName val="0"/>
          <c:showSerName val="0"/>
          <c:showPercent val="0"/>
          <c:showBubbleSize val="0"/>
        </c:dLbls>
        <c:axId val="46179840"/>
        <c:axId val="46181760"/>
      </c:scatterChart>
      <c:valAx>
        <c:axId val="46179840"/>
        <c:scaling>
          <c:orientation val="minMax"/>
          <c:max val="61.7"/>
          <c:min val="50.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{F5E0FE7C-FD6D-4464-97DC-790C96555C03}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9B6-46EE-968B-B39F6AE527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{AD1882D2-C0FA-4C22-9BA9-40808C368394}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B6-46EE-968B-B39F6AE527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{112F1D8D-B2D7-4741-9D65-53FD1A2B35CC}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B6-46EE-968B-B39F6AE527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{BADD3DBD-7ED1-49FB-BCDB-7E87D31E9551}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B6-46EE-968B-B39F6AE527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{193816C1-4DF0-4092-A088-7306EB9C3110}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B6-46EE-968B-B39F6AE5270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{C9EF3308-E467-48F6-87EB-986BC355C708}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9B6-46EE-968B-B39F6AE52709}"/>
                </c:ext>
              </c:extLst>
            </c:dLbl>
            <c:dLbl>
              <c:idx val="16"/>
              <c:layout>
                <c:manualLayout>
                  <c:x val="-4.5096530706953783E-2"/>
                  <c:y val="-5.482061528576820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{73880C14-510B-403A-9079-8020115B8784}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9B6-46EE-968B-B39F6AE52709}"/>
                </c:ext>
              </c:extLst>
            </c:dLbl>
            <c:dLbl>
              <c:idx val="24"/>
              <c:layout>
                <c:manualLayout>
                  <c:x val="-2.8090941149982999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{EAE4042A-09E0-4283-99DC-668BB73D7B0B}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9B6-46EE-968B-B39F6AE52709}"/>
                </c:ext>
              </c:extLst>
            </c:dLbl>
            <c:dLbl>
              <c:idx val="32"/>
              <c:layout>
                <c:manualLayout>
                  <c:x val="-2.1778854106360102E-2"/>
                  <c:y val="-7.001267888981969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{B7DD54EC-EFA1-4AAB-9C2A-5E8291372302}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9B6-46EE-968B-B39F6AE527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7.9</c:v>
                </c:pt>
                <c:pt idx="16">
                  <c:v>8.4</c:v>
                </c:pt>
                <c:pt idx="24">
                  <c:v>8.6</c:v>
                </c:pt>
                <c:pt idx="32">
                  <c:v>8.4</c:v>
                </c:pt>
              </c:numCache>
            </c:numRef>
          </c:xVal>
          <c:yVal>
            <c:numRef>
              <c:f>公会計指標分析・財政指標組合せ分析表!$BP$73:$DC$73</c:f>
              <c:numCache>
                <c:formatCode>#,##0.0;"▲ "#,##0.0</c:formatCode>
                <c:ptCount val="40"/>
                <c:pt idx="0">
                  <c:v>6.3</c:v>
                </c:pt>
                <c:pt idx="8">
                  <c:v>11.2</c:v>
                </c:pt>
                <c:pt idx="16">
                  <c:v>24.1</c:v>
                </c:pt>
                <c:pt idx="24">
                  <c:v>23.2</c:v>
                </c:pt>
                <c:pt idx="32">
                  <c:v>26.6</c:v>
                </c:pt>
              </c:numCache>
            </c:numRef>
          </c:yVal>
          <c:smooth val="0"/>
          <c:extLst>
            <c:ext xmlns:c16="http://schemas.microsoft.com/office/drawing/2014/chart" uri="{C3380CC4-5D6E-409C-BE32-E72D297353CC}">
              <c16:uniqueId val="{00000009-C9B6-46EE-968B-B39F6AE527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{D8B77D64-0A35-42E8-B4D2-60C41BBBAE3F}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9B6-46EE-968B-B39F6AE527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{593CF763-3EC4-40DB-9A3C-399D65D4A56D}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B6-46EE-968B-B39F6AE527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{FC9D0329-3883-4DE0-98C4-9316129159D8}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B6-46EE-968B-B39F6AE527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{88D5818C-5C4B-474A-8033-4EFAE16625E3}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B6-46EE-968B-B39F6AE527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{4E5A7CA5-63B7-4C39-9082-05DA762A1D1E}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B6-46EE-968B-B39F6AE5270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{7A081A73-48A0-422D-A87E-B8CBB85A014D}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9B6-46EE-968B-B39F6AE5270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{EE1145CD-8345-4001-923E-C3C874559E69}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9B6-46EE-968B-B39F6AE5270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{5B41DFD1-5EB7-4120-AF84-0907DCBF0DB8}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9B6-46EE-968B-B39F6AE5270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{5249ADC4-E4BC-421E-9F90-C57907A01DE8}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9B6-46EE-968B-B39F6AE527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8.6</c:v>
                </c:pt>
                <c:pt idx="16">
                  <c:v>8.1999999999999993</c:v>
                </c:pt>
                <c:pt idx="24">
                  <c:v>7.8</c:v>
                </c:pt>
                <c:pt idx="32">
                  <c:v>7.6</c:v>
                </c:pt>
              </c:numCache>
            </c:numRef>
          </c:xVal>
          <c:yVal>
            <c:numRef>
              <c:f>公会計指標分析・財政指標組合せ分析表!$BP$77:$DC$77</c:f>
              <c:numCache>
                <c:formatCode>#,##0.0;"▲ "#,##0.0</c:formatCode>
                <c:ptCount val="40"/>
                <c:pt idx="0">
                  <c:v>74.400000000000006</c:v>
                </c:pt>
                <c:pt idx="8">
                  <c:v>53.1</c:v>
                </c:pt>
                <c:pt idx="16">
                  <c:v>51.2</c:v>
                </c:pt>
                <c:pt idx="24">
                  <c:v>47.2</c:v>
                </c:pt>
                <c:pt idx="32">
                  <c:v>49.5</c:v>
                </c:pt>
              </c:numCache>
            </c:numRef>
          </c:yVal>
          <c:smooth val="0"/>
          <c:extLst>
            <c:ext xmlns:c16="http://schemas.microsoft.com/office/drawing/2014/chart" uri="{C3380CC4-5D6E-409C-BE32-E72D297353CC}">
              <c16:uniqueId val="{00000013-C9B6-46EE-968B-B39F6AE52709}"/>
            </c:ext>
          </c:extLst>
        </c:ser>
        <c:dLbls>
          <c:showLegendKey val="0"/>
          <c:showVal val="1"/>
          <c:showCatName val="0"/>
          <c:showSerName val="0"/>
          <c:showPercent val="0"/>
          <c:showBubbleSize val="0"/>
        </c:dLbls>
        <c:axId val="84219776"/>
        <c:axId val="84234240"/>
      </c:scatterChart>
      <c:valAx>
        <c:axId val="84219776"/>
        <c:scaling>
          <c:orientation val="minMax"/>
          <c:max val="12.4"/>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令和元年度の実質公債費比率の分子は、前年度と比較して</a:t>
          </a:r>
          <a:r>
            <a:rPr kumimoji="1" lang="en-US" altLang="ja-JP" sz="1400">
              <a:solidFill>
                <a:schemeClr val="tx1"/>
              </a:solidFill>
              <a:latin typeface="ＭＳ ゴシック" pitchFamily="49" charset="-128"/>
              <a:ea typeface="ＭＳ ゴシック" pitchFamily="49" charset="-128"/>
            </a:rPr>
            <a:t>1</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900</a:t>
          </a:r>
          <a:r>
            <a:rPr kumimoji="1" lang="ja-JP" altLang="en-US" sz="1400">
              <a:solidFill>
                <a:schemeClr val="tx1"/>
              </a:solidFill>
              <a:latin typeface="ＭＳ ゴシック" pitchFamily="49" charset="-128"/>
              <a:ea typeface="ＭＳ ゴシック" pitchFamily="49" charset="-128"/>
            </a:rPr>
            <a:t>万円の減となった。</a:t>
          </a:r>
        </a:p>
        <a:p>
          <a:r>
            <a:rPr kumimoji="1" lang="ja-JP" altLang="en-US" sz="1400">
              <a:solidFill>
                <a:schemeClr val="tx1"/>
              </a:solidFill>
              <a:latin typeface="ＭＳ ゴシック" pitchFamily="49" charset="-128"/>
              <a:ea typeface="ＭＳ ゴシック" pitchFamily="49" charset="-128"/>
            </a:rPr>
            <a:t>　元利償還金は、平成</a:t>
          </a:r>
          <a:r>
            <a:rPr kumimoji="1" lang="en-US" altLang="ja-JP" sz="1400">
              <a:solidFill>
                <a:schemeClr val="tx1"/>
              </a:solidFill>
              <a:latin typeface="ＭＳ ゴシック" pitchFamily="49" charset="-128"/>
              <a:ea typeface="ＭＳ ゴシック" pitchFamily="49" charset="-128"/>
            </a:rPr>
            <a:t>10</a:t>
          </a:r>
          <a:r>
            <a:rPr kumimoji="1" lang="ja-JP" altLang="en-US" sz="1400">
              <a:solidFill>
                <a:schemeClr val="tx1"/>
              </a:solidFill>
              <a:latin typeface="ＭＳ ゴシック" pitchFamily="49" charset="-128"/>
              <a:ea typeface="ＭＳ ゴシック" pitchFamily="49" charset="-128"/>
            </a:rPr>
            <a:t>年借入の臨時地方道整備事業債や平成</a:t>
          </a:r>
          <a:r>
            <a:rPr kumimoji="1" lang="en-US" altLang="ja-JP" sz="1400">
              <a:solidFill>
                <a:schemeClr val="tx1"/>
              </a:solidFill>
              <a:latin typeface="ＭＳ ゴシック" pitchFamily="49" charset="-128"/>
              <a:ea typeface="ＭＳ ゴシック" pitchFamily="49" charset="-128"/>
            </a:rPr>
            <a:t>20</a:t>
          </a:r>
          <a:r>
            <a:rPr kumimoji="1" lang="ja-JP" altLang="en-US" sz="1400">
              <a:solidFill>
                <a:schemeClr val="tx1"/>
              </a:solidFill>
              <a:latin typeface="ＭＳ ゴシック" pitchFamily="49" charset="-128"/>
              <a:ea typeface="ＭＳ ゴシック" pitchFamily="49" charset="-128"/>
            </a:rPr>
            <a:t>年借入の市町村合併特例事業債の元金償還が終了したことなどにより前年度比</a:t>
          </a:r>
          <a:r>
            <a:rPr kumimoji="1" lang="en-US" altLang="ja-JP" sz="1400">
              <a:solidFill>
                <a:schemeClr val="tx1"/>
              </a:solidFill>
              <a:latin typeface="ＭＳ ゴシック" pitchFamily="49" charset="-128"/>
              <a:ea typeface="ＭＳ ゴシック" pitchFamily="49" charset="-128"/>
            </a:rPr>
            <a:t>1</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3,000</a:t>
          </a:r>
          <a:r>
            <a:rPr kumimoji="1" lang="ja-JP" altLang="en-US" sz="1400">
              <a:solidFill>
                <a:schemeClr val="tx1"/>
              </a:solidFill>
              <a:latin typeface="ＭＳ ゴシック" pitchFamily="49" charset="-128"/>
              <a:ea typeface="ＭＳ ゴシック" pitchFamily="49" charset="-128"/>
            </a:rPr>
            <a:t>万円の減となった。また、公営企業債の元利償還金に対する繰入金（準元利償還金）もピークを過ぎており前年度比</a:t>
          </a:r>
          <a:r>
            <a:rPr kumimoji="1" lang="en-US" altLang="ja-JP" sz="1400">
              <a:solidFill>
                <a:schemeClr val="tx1"/>
              </a:solidFill>
              <a:latin typeface="ＭＳ ゴシック" pitchFamily="49" charset="-128"/>
              <a:ea typeface="ＭＳ ゴシック" pitchFamily="49" charset="-128"/>
            </a:rPr>
            <a:t>1</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800</a:t>
          </a:r>
          <a:r>
            <a:rPr kumimoji="1" lang="ja-JP" altLang="en-US" sz="1400">
              <a:solidFill>
                <a:schemeClr val="tx1"/>
              </a:solidFill>
              <a:latin typeface="ＭＳ ゴシック" pitchFamily="49" charset="-128"/>
              <a:ea typeface="ＭＳ ゴシック" pitchFamily="49" charset="-128"/>
            </a:rPr>
            <a:t>万円の減となり、今後も引き続き減少していく見込みである。</a:t>
          </a:r>
        </a:p>
        <a:p>
          <a:r>
            <a:rPr kumimoji="1" lang="ja-JP" altLang="en-US" sz="1400">
              <a:solidFill>
                <a:schemeClr val="tx1"/>
              </a:solidFill>
              <a:latin typeface="ＭＳ ゴシック" pitchFamily="49" charset="-128"/>
              <a:ea typeface="ＭＳ ゴシック" pitchFamily="49" charset="-128"/>
            </a:rPr>
            <a:t>　地方債の償還を着実に進めるとともに、長期的な視点に立った計画的な地方債の発行に努めていく必要がある。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令和元年度の将来負担比率の分子は、前年度と比較して</a:t>
          </a:r>
          <a:r>
            <a:rPr kumimoji="1" lang="en-US" altLang="ja-JP" sz="1400">
              <a:solidFill>
                <a:schemeClr val="tx1"/>
              </a:solidFill>
              <a:latin typeface="ＭＳ ゴシック" pitchFamily="49" charset="-128"/>
              <a:ea typeface="ＭＳ ゴシック" pitchFamily="49" charset="-128"/>
            </a:rPr>
            <a:t>7</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4,300</a:t>
          </a:r>
          <a:r>
            <a:rPr kumimoji="1" lang="ja-JP" altLang="en-US" sz="1400">
              <a:solidFill>
                <a:schemeClr val="tx1"/>
              </a:solidFill>
              <a:latin typeface="ＭＳ ゴシック" pitchFamily="49" charset="-128"/>
              <a:ea typeface="ＭＳ ゴシック" pitchFamily="49" charset="-128"/>
            </a:rPr>
            <a:t>万円の増となった。</a:t>
          </a:r>
        </a:p>
        <a:p>
          <a:r>
            <a:rPr kumimoji="1" lang="ja-JP" altLang="en-US" sz="1400">
              <a:solidFill>
                <a:schemeClr val="tx1"/>
              </a:solidFill>
              <a:latin typeface="ＭＳ ゴシック" pitchFamily="49" charset="-128"/>
              <a:ea typeface="ＭＳ ゴシック" pitchFamily="49" charset="-128"/>
            </a:rPr>
            <a:t>　将来負担額は、</a:t>
          </a:r>
          <a:r>
            <a:rPr kumimoji="1" lang="en-US" altLang="ja-JP" sz="1400">
              <a:solidFill>
                <a:schemeClr val="tx1"/>
              </a:solidFill>
              <a:latin typeface="ＭＳ ゴシック" pitchFamily="49" charset="-128"/>
              <a:ea typeface="ＭＳ ゴシック" pitchFamily="49" charset="-128"/>
            </a:rPr>
            <a:t>713</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3,500</a:t>
          </a:r>
          <a:r>
            <a:rPr kumimoji="1" lang="ja-JP" altLang="en-US" sz="1400">
              <a:solidFill>
                <a:schemeClr val="tx1"/>
              </a:solidFill>
              <a:latin typeface="ＭＳ ゴシック" pitchFamily="49" charset="-128"/>
              <a:ea typeface="ＭＳ ゴシック" pitchFamily="49" charset="-128"/>
            </a:rPr>
            <a:t>万円で前年度比</a:t>
          </a:r>
          <a:r>
            <a:rPr kumimoji="1" lang="en-US" altLang="ja-JP" sz="1400">
              <a:solidFill>
                <a:schemeClr val="tx1"/>
              </a:solidFill>
              <a:latin typeface="ＭＳ ゴシック" pitchFamily="49" charset="-128"/>
              <a:ea typeface="ＭＳ ゴシック" pitchFamily="49" charset="-128"/>
            </a:rPr>
            <a:t>17</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6,800</a:t>
          </a:r>
          <a:r>
            <a:rPr kumimoji="1" lang="ja-JP" altLang="en-US" sz="1400">
              <a:solidFill>
                <a:schemeClr val="tx1"/>
              </a:solidFill>
              <a:latin typeface="ＭＳ ゴシック" pitchFamily="49" charset="-128"/>
              <a:ea typeface="ＭＳ ゴシック" pitchFamily="49" charset="-128"/>
            </a:rPr>
            <a:t>万円の減となった。主な要因は、公営企業の地方債残高減に伴う繰入見込額の減であり、今後も引き続き減少していく見込みである。</a:t>
          </a:r>
        </a:p>
        <a:p>
          <a:r>
            <a:rPr kumimoji="1" lang="ja-JP" altLang="en-US" sz="1400">
              <a:solidFill>
                <a:schemeClr val="tx1"/>
              </a:solidFill>
              <a:latin typeface="ＭＳ ゴシック" pitchFamily="49" charset="-128"/>
              <a:ea typeface="ＭＳ ゴシック" pitchFamily="49" charset="-128"/>
            </a:rPr>
            <a:t>　同じく分子を構成し、将来負担額から控除することができる充当可能財源等は、</a:t>
          </a:r>
          <a:r>
            <a:rPr kumimoji="1" lang="en-US" altLang="ja-JP" sz="1400">
              <a:solidFill>
                <a:schemeClr val="tx1"/>
              </a:solidFill>
              <a:latin typeface="ＭＳ ゴシック" pitchFamily="49" charset="-128"/>
              <a:ea typeface="ＭＳ ゴシック" pitchFamily="49" charset="-128"/>
            </a:rPr>
            <a:t>655</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9,300</a:t>
          </a:r>
          <a:r>
            <a:rPr kumimoji="1" lang="ja-JP" altLang="en-US" sz="1400">
              <a:solidFill>
                <a:schemeClr val="tx1"/>
              </a:solidFill>
              <a:latin typeface="ＭＳ ゴシック" pitchFamily="49" charset="-128"/>
              <a:ea typeface="ＭＳ ゴシック" pitchFamily="49" charset="-128"/>
            </a:rPr>
            <a:t>万円で前年度比</a:t>
          </a:r>
          <a:r>
            <a:rPr kumimoji="1" lang="en-US" altLang="ja-JP" sz="1400">
              <a:solidFill>
                <a:schemeClr val="tx1"/>
              </a:solidFill>
              <a:latin typeface="ＭＳ ゴシック" pitchFamily="49" charset="-128"/>
              <a:ea typeface="ＭＳ ゴシック" pitchFamily="49" charset="-128"/>
            </a:rPr>
            <a:t>25</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1,100</a:t>
          </a:r>
          <a:r>
            <a:rPr kumimoji="1" lang="ja-JP" altLang="en-US" sz="1400">
              <a:solidFill>
                <a:schemeClr val="tx1"/>
              </a:solidFill>
              <a:latin typeface="ＭＳ ゴシック" pitchFamily="49" charset="-128"/>
              <a:ea typeface="ＭＳ ゴシック" pitchFamily="49" charset="-128"/>
            </a:rPr>
            <a:t>万円の減となった。主な要因は、地方債の償還に伴う基準財政需要額算入見込額の減である。</a:t>
          </a:r>
        </a:p>
        <a:p>
          <a:r>
            <a:rPr kumimoji="1" lang="ja-JP" altLang="en-US" sz="1400">
              <a:solidFill>
                <a:schemeClr val="tx1"/>
              </a:solidFill>
              <a:latin typeface="ＭＳ ゴシック" pitchFamily="49" charset="-128"/>
              <a:ea typeface="ＭＳ ゴシック" pitchFamily="49" charset="-128"/>
            </a:rPr>
            <a:t>　地方債の着実な償還と長期的視点に立った発行を進めてきたが、今後本格化されるリニア中央新幹線開通に向けた整備や老朽化する公共施設の更新などのため、引き続き長期的な視点に立った地方債の発行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令和元年度決算における基金残高は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4,562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万円の増となった。</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財政調整基金は、法人市民税の増等により歳入一般財源が伸びたため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億円の新規積立を行い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万円の増となった。減債基金は、当初予算で予算化した</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万円を取り崩さず、利子積立により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483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万円の増となった。その他特定目的基金は、事業の本格化により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9,407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万円の取崩しを行ったリニア中央新幹線飯田駅整備推進基金、過疎地域の振興事業として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3,516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万円を取り崩すとともに過疎対策事業債ソフト分を活用して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1,250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万円の新規積立を行った過疎地域自立促進基金、飯田市社会福祉協議会出捐金返還金により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億円の新規積立金を行った特別養護老人ホーム運営基金などにより、全体で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年度に策定した「飯田市行財政改革大綱に基づく実行計画」において、「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年度末時点の主要４基金（財政調整基金、減債基金、公共施設等整備基金、ふるさと基金をいう）の基金残高を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億円以上確保することを目指す」という財政運営目標を設定している（令和元年度末主要４基金現在高：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7,107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万円）。リニア中央新幹線開通に向けた整備など大規模事業への投資を進めるための財源として効果的に活用しつつ、目標の達成に向けてより一層財政運営の健全化に取り組む。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主な基金と使途は以下の通り（令和元年度末現在高が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億円以上の基金、カッコ内は現在高）</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9,046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公共施設等の整備に要する経費の財源に充てる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2,510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自ら考え自ら行う地域づくり事業の運営に要する費用の財源に充てる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3,164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飯田市役所庁舎の整備に要する費用の財源に充てる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2,750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地域の一体感を高め、魅力ある地域づくりに資する地域振興事業に充てる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・リニア中央新幹線飯田駅整備推進基金（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9,405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リニア中央新幹線の稼働の早期実現、飯田駅の誘致及び設置並びにそれらに関連する基盤整備に係る財源とする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令和元年度決算におけるその他特定目的基金の残高は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9,010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基金全体で記載したリニア中央新幹線飯田駅整備推進基金、過疎地域自立促進基金、特別養護老人ホーム運営基金以外では、社会福祉施設整備基金を施設整備などの財源として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1,482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万円、地域雇用創出推進基金を雇用環境の改善、若者に対する就職支援、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UI</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ターン等人材誘導事象などの財源として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1,413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万円の取崩しを行った。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各特定目的基金は、設置の際に使途を明確化し、一般財源、寄附金、地方債、交付金等を財源として計画的に積立を行ってきており、必要な時期に対象となる事業に活用することで、事業の安定的、継続的な実施に資するものとなっている。今後も先を見据えた計画的な積立てと取崩しを行い、財源の見通しを持って事業を実施することで健全な財政運営を維持し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令和元年度決算における財政調整基金の残高は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7,921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基金残高が増加した要因は、大きな法人所得の影響を受け法人市民税が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3,965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万円の増、個人市民税が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4,684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万円の増となったため、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億円の新規積立を行ったことによる。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また、この他に基金利子収入</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年度決算では３億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万円の新規積立を行うことができたが、平成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年度１億円、平成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年度４億円、平成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４億円の取崩しを行い基金残高が減少してきている。令和元年度は大きな法人所得の影響により積立を行うことができたが、一時的なものであり、当市の財政調整基金の基金残高は長野県内の他市と比較して少ない方となっている。今後本格化されるリニア中央新幹線開通に向けた大規模事業に対応するためには、国県からの補助金や地方債、特目基金といった特定財源を効果的に組み合わせて対応するとともに、行財政改革の取組による財政健全化と財政基盤の強化にさらに推進する必要が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令和元年度決算における減債基金の残高は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7,631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483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当初予算で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万円を予算化したが、決算段階で取崩しを行わなくて済んだことから、令和元年度の変動は基金利子収入の積立てによる</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481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万円の増のみとなった。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当初予算時点では取崩しの予算化しているが、地方債残高は着実な償還と計画的な借入により減少し、公債費支出の増減も平準化してきていることから、近年は取崩しを行っていない。しかしながら、普通交付税の合併算定替えの縮減による歳入一般財源の減少や、大規模事業の実施が続いていることによる臨時的な歳出一般財源の増加が課題となっており、貴重な財源として計画的に地方債の償還へ活用するよう検討し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100,702
98,401
658.66
47,633,941
45,878,653
1,564,668
26,888,854
42,040,686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％で、前年度比プラス</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％となった。類似団体平均、全国平均及び長野県平均のいずれの数値も下回っている。平成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に更新整備を完了した市庁舎、国庫補助金等を活用して計画的に整備、修繕を進めている道路、橋りょう等が、数値を下げる要因となっている一方で、学校施設、保育園、図書館、体育施設等では、施設の老朽化が進み数値を上昇させる要因となっている。現在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年度に策定した公共施設等総合管理計画を元に、各施設の長寿命化に向けた個別施設計画の策定に向けた取組を進めている。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65" name="直線コネクタ 64"/>
        <xdr:cNvCxnSpPr/>
      </xdr:nvCxnSpPr>
      <xdr:spPr>
        <a:xfrm flipV="1">
          <a:off x="4760595" y="4462145"/>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68" name="有形固定資産減価償却率最大値テキスト"/>
        <xdr:cNvSpPr txBox="1"/>
      </xdr:nvSpPr>
      <xdr:spPr>
        <a:xfrm>
          <a:off x="4813300" y="42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69" name="直線コネクタ 68"/>
        <xdr:cNvCxnSpPr/>
      </xdr:nvCxnSpPr>
      <xdr:spPr>
        <a:xfrm>
          <a:off x="4673600" y="44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73" name="フローチャート: 判断 72"/>
        <xdr:cNvSpPr/>
      </xdr:nvSpPr>
      <xdr:spPr>
        <a:xfrm>
          <a:off x="3238500" y="51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11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58208</xdr:rowOff>
    </xdr:from>
    <xdr:to>
      <xdr:col>23</xdr:col>
      <xdr:colOff>136525</xdr:colOff>
      <xdr:row>29</xdr:row>
      <xdr:rowOff>159808</xdr:rowOff>
    </xdr:to>
    <xdr:sp macro="" textlink="">
      <xdr:nvSpPr>
        <xdr:cNvPr id="80" name="楕円 79"/>
        <xdr:cNvSpPr/>
      </xdr:nvSpPr>
      <xdr:spPr>
        <a:xfrm>
          <a:off x="4711700" y="50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81085</xdr:rowOff>
    </xdr:from>
    <xdr:ext cx="405111" cy="259045"/>
    <xdr:sp macro="" textlink="">
      <xdr:nvSpPr>
        <xdr:cNvPr id="81" name="有形固定資産減価償却率該当値テキスト"/>
        <xdr:cNvSpPr txBox="1"/>
      </xdr:nvSpPr>
      <xdr:spPr>
        <a:xfrm>
          <a:off x="4813300" y="4881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2" name="楕円 81"/>
        <xdr:cNvSpPr/>
      </xdr:nvSpPr>
      <xdr:spPr>
        <a:xfrm>
          <a:off x="4000500" y="49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69427</xdr:rowOff>
    </xdr:from>
    <xdr:to>
      <xdr:col>23</xdr:col>
      <xdr:colOff>85725</xdr:colOff>
      <xdr:row>29</xdr:row>
      <xdr:rowOff>109008</xdr:rowOff>
    </xdr:to>
    <xdr:cxnSp macro="">
      <xdr:nvCxnSpPr>
        <xdr:cNvPr id="83" name="直線コネクタ 82"/>
        <xdr:cNvCxnSpPr/>
      </xdr:nvCxnSpPr>
      <xdr:spPr>
        <a:xfrm>
          <a:off x="4051300" y="504147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154093</xdr:rowOff>
    </xdr:from>
    <xdr:to>
      <xdr:col>15</xdr:col>
      <xdr:colOff>187325</xdr:colOff>
      <xdr:row>29</xdr:row>
      <xdr:rowOff>84243</xdr:rowOff>
    </xdr:to>
    <xdr:sp macro="" textlink="">
      <xdr:nvSpPr>
        <xdr:cNvPr id="84" name="楕円 83"/>
        <xdr:cNvSpPr/>
      </xdr:nvSpPr>
      <xdr:spPr>
        <a:xfrm>
          <a:off x="3238500" y="49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33443</xdr:rowOff>
    </xdr:from>
    <xdr:to>
      <xdr:col>19</xdr:col>
      <xdr:colOff>136525</xdr:colOff>
      <xdr:row>29</xdr:row>
      <xdr:rowOff>69427</xdr:rowOff>
    </xdr:to>
    <xdr:cxnSp macro="">
      <xdr:nvCxnSpPr>
        <xdr:cNvPr id="85" name="直線コネクタ 84"/>
        <xdr:cNvCxnSpPr/>
      </xdr:nvCxnSpPr>
      <xdr:spPr>
        <a:xfrm>
          <a:off x="3289300" y="500549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100118</xdr:rowOff>
    </xdr:from>
    <xdr:to>
      <xdr:col>11</xdr:col>
      <xdr:colOff>187325</xdr:colOff>
      <xdr:row>29</xdr:row>
      <xdr:rowOff>30268</xdr:rowOff>
    </xdr:to>
    <xdr:sp macro="" textlink="">
      <xdr:nvSpPr>
        <xdr:cNvPr id="86" name="楕円 85"/>
        <xdr:cNvSpPr/>
      </xdr:nvSpPr>
      <xdr:spPr>
        <a:xfrm>
          <a:off x="2476500" y="49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150918</xdr:rowOff>
    </xdr:from>
    <xdr:to>
      <xdr:col>15</xdr:col>
      <xdr:colOff>136525</xdr:colOff>
      <xdr:row>29</xdr:row>
      <xdr:rowOff>33443</xdr:rowOff>
    </xdr:to>
    <xdr:cxnSp macro="">
      <xdr:nvCxnSpPr>
        <xdr:cNvPr id="87" name="直線コネクタ 86"/>
        <xdr:cNvCxnSpPr/>
      </xdr:nvCxnSpPr>
      <xdr:spPr>
        <a:xfrm>
          <a:off x="2527300" y="495151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88" name="n_1aveValue有形固定資産減価償却率"/>
        <xdr:cNvSpPr txBox="1"/>
      </xdr:nvSpPr>
      <xdr:spPr>
        <a:xfrm>
          <a:off x="3836044" y="529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112624</xdr:rowOff>
    </xdr:from>
    <xdr:ext cx="405111" cy="259045"/>
    <xdr:sp macro="" textlink="">
      <xdr:nvSpPr>
        <xdr:cNvPr id="89" name="n_2aveValue有形固定資産減価償却率"/>
        <xdr:cNvSpPr txBox="1"/>
      </xdr:nvSpPr>
      <xdr:spPr>
        <a:xfrm>
          <a:off x="3086744" y="525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65845</xdr:rowOff>
    </xdr:from>
    <xdr:ext cx="405111" cy="259045"/>
    <xdr:sp macro="" textlink="">
      <xdr:nvSpPr>
        <xdr:cNvPr id="90" name="n_3aveValue有形固定資産減価償却率"/>
        <xdr:cNvSpPr txBox="1"/>
      </xdr:nvSpPr>
      <xdr:spPr>
        <a:xfrm>
          <a:off x="2324744" y="5209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91" name="n_1mainValue有形固定資産減価償却率"/>
        <xdr:cNvSpPr txBox="1"/>
      </xdr:nvSpPr>
      <xdr:spPr>
        <a:xfrm>
          <a:off x="3836044" y="476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92" name="n_2mainValue有形固定資産減価償却率"/>
        <xdr:cNvSpPr txBox="1"/>
      </xdr:nvSpPr>
      <xdr:spPr>
        <a:xfrm>
          <a:off x="3086744" y="4729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46795</xdr:rowOff>
    </xdr:from>
    <xdr:ext cx="405111" cy="259045"/>
    <xdr:sp macro="" textlink="">
      <xdr:nvSpPr>
        <xdr:cNvPr id="93" name="n_3mainValue有形固定資産減価償却率"/>
        <xdr:cNvSpPr txBox="1"/>
      </xdr:nvSpPr>
      <xdr:spPr>
        <a:xfrm>
          <a:off x="2324744" y="46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477.5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％で、類似団体平均、全国平均と比べて低いものの、長野県平均より高くなっている。計算上の分子となる将来負担額のうち、地方債残高については、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年度末における臨時財政対策債を除く地方債残高を、公営企業を含む全体で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億円以下とすることを財政運営目標にしており、平成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587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億円から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567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億円と約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億円減少した。今後もリニア中央新幹線関連、老朽資産の長寿命化修繕など大規模事業が続くことから、引き続き地方債の発行額に留意していく必要がある。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9" name="テキスト ボックス 118"/>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1" name="テキスト ボックス 120"/>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23" name="直線コネクタ 122"/>
        <xdr:cNvCxnSpPr/>
      </xdr:nvCxnSpPr>
      <xdr:spPr>
        <a:xfrm flipV="1">
          <a:off x="14793595" y="4527815"/>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24" name="債務償還比率最小値テキスト"/>
        <xdr:cNvSpPr txBox="1"/>
      </xdr:nvSpPr>
      <xdr:spPr>
        <a:xfrm>
          <a:off x="14846300" y="59380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25" name="直線コネクタ 124"/>
        <xdr:cNvCxnSpPr/>
      </xdr:nvCxnSpPr>
      <xdr:spPr>
        <a:xfrm>
          <a:off x="14706600" y="593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26" name="債務償還比率最大値テキスト"/>
        <xdr:cNvSpPr txBox="1"/>
      </xdr:nvSpPr>
      <xdr:spPr>
        <a:xfrm>
          <a:off x="14846300" y="430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27" name="直線コネクタ 126"/>
        <xdr:cNvCxnSpPr/>
      </xdr:nvCxnSpPr>
      <xdr:spPr>
        <a:xfrm>
          <a:off x="14706600" y="452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111481</xdr:rowOff>
    </xdr:from>
    <xdr:ext cx="469744" cy="259045"/>
    <xdr:sp macro="" textlink="">
      <xdr:nvSpPr>
        <xdr:cNvPr id="128" name="債務償還比率平均値テキスト"/>
        <xdr:cNvSpPr txBox="1"/>
      </xdr:nvSpPr>
      <xdr:spPr>
        <a:xfrm>
          <a:off x="14846300" y="5083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29" name="フローチャート: 判断 128"/>
        <xdr:cNvSpPr/>
      </xdr:nvSpPr>
      <xdr:spPr>
        <a:xfrm>
          <a:off x="14744700" y="51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30" name="フローチャート: 判断 129"/>
        <xdr:cNvSpPr/>
      </xdr:nvSpPr>
      <xdr:spPr>
        <a:xfrm>
          <a:off x="14033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31" name="フローチャート: 判断 130"/>
        <xdr:cNvSpPr/>
      </xdr:nvSpPr>
      <xdr:spPr>
        <a:xfrm>
          <a:off x="13271500" y="49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32" name="フローチャート: 判断 131"/>
        <xdr:cNvSpPr/>
      </xdr:nvSpPr>
      <xdr:spPr>
        <a:xfrm>
          <a:off x="12509500" y="499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114332</xdr:rowOff>
    </xdr:from>
    <xdr:to>
      <xdr:col>60</xdr:col>
      <xdr:colOff>123825</xdr:colOff>
      <xdr:row>29</xdr:row>
      <xdr:rowOff>44482</xdr:rowOff>
    </xdr:to>
    <xdr:sp macro="" textlink="">
      <xdr:nvSpPr>
        <xdr:cNvPr id="133" name="フローチャート: 判断 132"/>
        <xdr:cNvSpPr/>
      </xdr:nvSpPr>
      <xdr:spPr>
        <a:xfrm>
          <a:off x="11747500" y="491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794</xdr:rowOff>
    </xdr:from>
    <xdr:to>
      <xdr:col>76</xdr:col>
      <xdr:colOff>73025</xdr:colOff>
      <xdr:row>27</xdr:row>
      <xdr:rowOff>102394</xdr:rowOff>
    </xdr:to>
    <xdr:sp macro="" textlink="">
      <xdr:nvSpPr>
        <xdr:cNvPr id="139" name="楕円 138"/>
        <xdr:cNvSpPr/>
      </xdr:nvSpPr>
      <xdr:spPr>
        <a:xfrm>
          <a:off x="14744700" y="462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23671</xdr:rowOff>
    </xdr:from>
    <xdr:ext cx="469744" cy="259045"/>
    <xdr:sp macro="" textlink="">
      <xdr:nvSpPr>
        <xdr:cNvPr id="140" name="債務償還比率該当値テキスト"/>
        <xdr:cNvSpPr txBox="1"/>
      </xdr:nvSpPr>
      <xdr:spPr>
        <a:xfrm>
          <a:off x="14846300" y="448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70241</xdr:rowOff>
    </xdr:from>
    <xdr:to>
      <xdr:col>72</xdr:col>
      <xdr:colOff>123825</xdr:colOff>
      <xdr:row>28</xdr:row>
      <xdr:rowOff>391</xdr:rowOff>
    </xdr:to>
    <xdr:sp macro="" textlink="">
      <xdr:nvSpPr>
        <xdr:cNvPr id="141" name="楕円 140"/>
        <xdr:cNvSpPr/>
      </xdr:nvSpPr>
      <xdr:spPr>
        <a:xfrm>
          <a:off x="14033500" y="46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51594</xdr:rowOff>
    </xdr:from>
    <xdr:to>
      <xdr:col>76</xdr:col>
      <xdr:colOff>22225</xdr:colOff>
      <xdr:row>27</xdr:row>
      <xdr:rowOff>121041</xdr:rowOff>
    </xdr:to>
    <xdr:cxnSp macro="">
      <xdr:nvCxnSpPr>
        <xdr:cNvPr id="142" name="直線コネクタ 141"/>
        <xdr:cNvCxnSpPr/>
      </xdr:nvCxnSpPr>
      <xdr:spPr>
        <a:xfrm flipV="1">
          <a:off x="14084300" y="4680744"/>
          <a:ext cx="711200" cy="6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123317</xdr:rowOff>
    </xdr:from>
    <xdr:to>
      <xdr:col>68</xdr:col>
      <xdr:colOff>123825</xdr:colOff>
      <xdr:row>28</xdr:row>
      <xdr:rowOff>53467</xdr:rowOff>
    </xdr:to>
    <xdr:sp macro="" textlink="">
      <xdr:nvSpPr>
        <xdr:cNvPr id="143" name="楕円 142"/>
        <xdr:cNvSpPr/>
      </xdr:nvSpPr>
      <xdr:spPr>
        <a:xfrm>
          <a:off x="13271500" y="475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121041</xdr:rowOff>
    </xdr:from>
    <xdr:to>
      <xdr:col>72</xdr:col>
      <xdr:colOff>73025</xdr:colOff>
      <xdr:row>28</xdr:row>
      <xdr:rowOff>2667</xdr:rowOff>
    </xdr:to>
    <xdr:cxnSp macro="">
      <xdr:nvCxnSpPr>
        <xdr:cNvPr id="144" name="直線コネクタ 143"/>
        <xdr:cNvCxnSpPr/>
      </xdr:nvCxnSpPr>
      <xdr:spPr>
        <a:xfrm flipV="1">
          <a:off x="13322300" y="4750191"/>
          <a:ext cx="762000" cy="5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64844</xdr:rowOff>
    </xdr:from>
    <xdr:to>
      <xdr:col>64</xdr:col>
      <xdr:colOff>123825</xdr:colOff>
      <xdr:row>27</xdr:row>
      <xdr:rowOff>166444</xdr:rowOff>
    </xdr:to>
    <xdr:sp macro="" textlink="">
      <xdr:nvSpPr>
        <xdr:cNvPr id="145" name="楕円 144"/>
        <xdr:cNvSpPr/>
      </xdr:nvSpPr>
      <xdr:spPr>
        <a:xfrm>
          <a:off x="12509500" y="46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115644</xdr:rowOff>
    </xdr:from>
    <xdr:to>
      <xdr:col>68</xdr:col>
      <xdr:colOff>73025</xdr:colOff>
      <xdr:row>28</xdr:row>
      <xdr:rowOff>2667</xdr:rowOff>
    </xdr:to>
    <xdr:cxnSp macro="">
      <xdr:nvCxnSpPr>
        <xdr:cNvPr id="146" name="直線コネクタ 145"/>
        <xdr:cNvCxnSpPr/>
      </xdr:nvCxnSpPr>
      <xdr:spPr>
        <a:xfrm>
          <a:off x="12560300" y="4744794"/>
          <a:ext cx="762000" cy="5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50271</xdr:rowOff>
    </xdr:from>
    <xdr:to>
      <xdr:col>60</xdr:col>
      <xdr:colOff>123825</xdr:colOff>
      <xdr:row>27</xdr:row>
      <xdr:rowOff>151871</xdr:rowOff>
    </xdr:to>
    <xdr:sp macro="" textlink="">
      <xdr:nvSpPr>
        <xdr:cNvPr id="147" name="楕円 146"/>
        <xdr:cNvSpPr/>
      </xdr:nvSpPr>
      <xdr:spPr>
        <a:xfrm>
          <a:off x="11747500" y="46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101071</xdr:rowOff>
    </xdr:from>
    <xdr:to>
      <xdr:col>64</xdr:col>
      <xdr:colOff>73025</xdr:colOff>
      <xdr:row>27</xdr:row>
      <xdr:rowOff>115644</xdr:rowOff>
    </xdr:to>
    <xdr:cxnSp macro="">
      <xdr:nvCxnSpPr>
        <xdr:cNvPr id="148" name="直線コネクタ 147"/>
        <xdr:cNvCxnSpPr/>
      </xdr:nvCxnSpPr>
      <xdr:spPr>
        <a:xfrm>
          <a:off x="11798300" y="4730221"/>
          <a:ext cx="762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136542</xdr:rowOff>
    </xdr:from>
    <xdr:ext cx="469744" cy="259045"/>
    <xdr:sp macro="" textlink="">
      <xdr:nvSpPr>
        <xdr:cNvPr id="149" name="n_1aveValue債務償還比率"/>
        <xdr:cNvSpPr txBox="1"/>
      </xdr:nvSpPr>
      <xdr:spPr>
        <a:xfrm>
          <a:off x="13836727" y="51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119810</xdr:rowOff>
    </xdr:from>
    <xdr:ext cx="469744" cy="259045"/>
    <xdr:sp macro="" textlink="">
      <xdr:nvSpPr>
        <xdr:cNvPr id="150" name="n_2aveValue債務償還比率"/>
        <xdr:cNvSpPr txBox="1"/>
      </xdr:nvSpPr>
      <xdr:spPr>
        <a:xfrm>
          <a:off x="13087427" y="509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118370</xdr:rowOff>
    </xdr:from>
    <xdr:ext cx="469744" cy="259045"/>
    <xdr:sp macro="" textlink="">
      <xdr:nvSpPr>
        <xdr:cNvPr id="151" name="n_3aveValue債務償還比率"/>
        <xdr:cNvSpPr txBox="1"/>
      </xdr:nvSpPr>
      <xdr:spPr>
        <a:xfrm>
          <a:off x="12325427" y="509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35609</xdr:rowOff>
    </xdr:from>
    <xdr:ext cx="469744" cy="259045"/>
    <xdr:sp macro="" textlink="">
      <xdr:nvSpPr>
        <xdr:cNvPr id="152" name="n_4aveValue債務償還比率"/>
        <xdr:cNvSpPr txBox="1"/>
      </xdr:nvSpPr>
      <xdr:spPr>
        <a:xfrm>
          <a:off x="11563427" y="500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16918</xdr:rowOff>
    </xdr:from>
    <xdr:ext cx="469744" cy="259045"/>
    <xdr:sp macro="" textlink="">
      <xdr:nvSpPr>
        <xdr:cNvPr id="153" name="n_1mainValue債務償還比率"/>
        <xdr:cNvSpPr txBox="1"/>
      </xdr:nvSpPr>
      <xdr:spPr>
        <a:xfrm>
          <a:off x="13836727" y="447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69994</xdr:rowOff>
    </xdr:from>
    <xdr:ext cx="469744" cy="259045"/>
    <xdr:sp macro="" textlink="">
      <xdr:nvSpPr>
        <xdr:cNvPr id="154" name="n_2mainValue債務償還比率"/>
        <xdr:cNvSpPr txBox="1"/>
      </xdr:nvSpPr>
      <xdr:spPr>
        <a:xfrm>
          <a:off x="13087427" y="452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11521</xdr:rowOff>
    </xdr:from>
    <xdr:ext cx="469744" cy="259045"/>
    <xdr:sp macro="" textlink="">
      <xdr:nvSpPr>
        <xdr:cNvPr id="155" name="n_3mainValue債務償還比率"/>
        <xdr:cNvSpPr txBox="1"/>
      </xdr:nvSpPr>
      <xdr:spPr>
        <a:xfrm>
          <a:off x="12325427" y="446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168398</xdr:rowOff>
    </xdr:from>
    <xdr:ext cx="469744" cy="259045"/>
    <xdr:sp macro="" textlink="">
      <xdr:nvSpPr>
        <xdr:cNvPr id="156" name="n_4mainValue債務償還比率"/>
        <xdr:cNvSpPr txBox="1"/>
      </xdr:nvSpPr>
      <xdr:spPr>
        <a:xfrm>
          <a:off x="11563427" y="445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100,702
98,401
658.66
47,633,941
45,878,653
1,564,668
26,888,854
42,040,686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68597</xdr:rowOff>
    </xdr:from>
    <xdr:ext cx="405111" cy="259045"/>
    <xdr:sp macro="" textlink="">
      <xdr:nvSpPr>
        <xdr:cNvPr id="62" name="【道路】&#10;有形固定資産減価償却率平均値テキスト"/>
        <xdr:cNvSpPr txBox="1"/>
      </xdr:nvSpPr>
      <xdr:spPr>
        <a:xfrm>
          <a:off x="4673600" y="641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149225</xdr:rowOff>
    </xdr:from>
    <xdr:to>
      <xdr:col>24</xdr:col>
      <xdr:colOff>114300</xdr:colOff>
      <xdr:row>36</xdr:row>
      <xdr:rowOff>79375</xdr:rowOff>
    </xdr:to>
    <xdr:sp macro="" textlink="">
      <xdr:nvSpPr>
        <xdr:cNvPr id="72" name="楕円 71"/>
        <xdr:cNvSpPr/>
      </xdr:nvSpPr>
      <xdr:spPr>
        <a:xfrm>
          <a:off x="4584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652</xdr:rowOff>
    </xdr:from>
    <xdr:ext cx="405111" cy="259045"/>
    <xdr:sp macro="" textlink="">
      <xdr:nvSpPr>
        <xdr:cNvPr id="73" name="【道路】&#10;有形固定資産減価償却率該当値テキスト"/>
        <xdr:cNvSpPr txBox="1"/>
      </xdr:nvSpPr>
      <xdr:spPr>
        <a:xfrm>
          <a:off x="467360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120650</xdr:rowOff>
    </xdr:from>
    <xdr:to>
      <xdr:col>20</xdr:col>
      <xdr:colOff>38100</xdr:colOff>
      <xdr:row>36</xdr:row>
      <xdr:rowOff>50800</xdr:rowOff>
    </xdr:to>
    <xdr:sp macro="" textlink="">
      <xdr:nvSpPr>
        <xdr:cNvPr id="74" name="楕円 73"/>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0</xdr:rowOff>
    </xdr:from>
    <xdr:to>
      <xdr:col>24</xdr:col>
      <xdr:colOff>63500</xdr:colOff>
      <xdr:row>36</xdr:row>
      <xdr:rowOff>28575</xdr:rowOff>
    </xdr:to>
    <xdr:cxnSp macro="">
      <xdr:nvCxnSpPr>
        <xdr:cNvPr id="75" name="直線コネクタ 74"/>
        <xdr:cNvCxnSpPr/>
      </xdr:nvCxnSpPr>
      <xdr:spPr>
        <a:xfrm>
          <a:off x="3797300" y="61722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90170</xdr:rowOff>
    </xdr:from>
    <xdr:to>
      <xdr:col>15</xdr:col>
      <xdr:colOff>101600</xdr:colOff>
      <xdr:row>36</xdr:row>
      <xdr:rowOff>20320</xdr:rowOff>
    </xdr:to>
    <xdr:sp macro="" textlink="">
      <xdr:nvSpPr>
        <xdr:cNvPr id="76" name="楕円 75"/>
        <xdr:cNvSpPr/>
      </xdr:nvSpPr>
      <xdr:spPr>
        <a:xfrm>
          <a:off x="2857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140970</xdr:rowOff>
    </xdr:from>
    <xdr:to>
      <xdr:col>19</xdr:col>
      <xdr:colOff>177800</xdr:colOff>
      <xdr:row>36</xdr:row>
      <xdr:rowOff>0</xdr:rowOff>
    </xdr:to>
    <xdr:cxnSp macro="">
      <xdr:nvCxnSpPr>
        <xdr:cNvPr id="77" name="直線コネクタ 76"/>
        <xdr:cNvCxnSpPr/>
      </xdr:nvCxnSpPr>
      <xdr:spPr>
        <a:xfrm>
          <a:off x="2908300" y="6141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78" name="楕円 77"/>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140970</xdr:rowOff>
    </xdr:to>
    <xdr:cxnSp macro="">
      <xdr:nvCxnSpPr>
        <xdr:cNvPr id="79" name="直線コネクタ 78"/>
        <xdr:cNvCxnSpPr/>
      </xdr:nvCxnSpPr>
      <xdr:spPr>
        <a:xfrm>
          <a:off x="2019300" y="6111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154322</xdr:rowOff>
    </xdr:from>
    <xdr:ext cx="405111" cy="259045"/>
    <xdr:sp macro="" textlink="">
      <xdr:nvSpPr>
        <xdr:cNvPr id="80" name="n_1aveValue【道路】&#10;有形固定資産減価償却率"/>
        <xdr:cNvSpPr txBox="1"/>
      </xdr:nvSpPr>
      <xdr:spPr>
        <a:xfrm>
          <a:off x="3582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133367</xdr:rowOff>
    </xdr:from>
    <xdr:ext cx="405111" cy="259045"/>
    <xdr:sp macro="" textlink="">
      <xdr:nvSpPr>
        <xdr:cNvPr id="81" name="n_2aveValue【道路】&#10;有形固定資産減価償却率"/>
        <xdr:cNvSpPr txBox="1"/>
      </xdr:nvSpPr>
      <xdr:spPr>
        <a:xfrm>
          <a:off x="2705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102887</xdr:rowOff>
    </xdr:from>
    <xdr:ext cx="405111" cy="259045"/>
    <xdr:sp macro="" textlink="">
      <xdr:nvSpPr>
        <xdr:cNvPr id="82" name="n_3aveValue【道路】&#10;有形固定資産減価償却率"/>
        <xdr:cNvSpPr txBox="1"/>
      </xdr:nvSpPr>
      <xdr:spPr>
        <a:xfrm>
          <a:off x="1816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67327</xdr:rowOff>
    </xdr:from>
    <xdr:ext cx="405111" cy="259045"/>
    <xdr:sp macro="" textlink="">
      <xdr:nvSpPr>
        <xdr:cNvPr id="83" name="n_1mainValue【道路】&#10;有形固定資産減価償却率"/>
        <xdr:cNvSpPr txBox="1"/>
      </xdr:nvSpPr>
      <xdr:spPr>
        <a:xfrm>
          <a:off x="35820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36847</xdr:rowOff>
    </xdr:from>
    <xdr:ext cx="405111" cy="259045"/>
    <xdr:sp macro="" textlink="">
      <xdr:nvSpPr>
        <xdr:cNvPr id="84" name="n_2mainValue【道路】&#10;有形固定資産減価償却率"/>
        <xdr:cNvSpPr txBox="1"/>
      </xdr:nvSpPr>
      <xdr:spPr>
        <a:xfrm>
          <a:off x="2705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5" name="n_3mainValue【道路】&#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09" name="直線コネクタ 108"/>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0" name="【道路】&#10;一人当たり延長最小値テキスト"/>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1" name="直線コネクタ 110"/>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2" name="【道路】&#10;一人当たり延長最大値テキスト"/>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3" name="直線コネクタ 112"/>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160761</xdr:rowOff>
    </xdr:from>
    <xdr:ext cx="534377" cy="259045"/>
    <xdr:sp macro="" textlink="">
      <xdr:nvSpPr>
        <xdr:cNvPr id="114" name="【道路】&#10;一人当たり延長平均値テキスト"/>
        <xdr:cNvSpPr txBox="1"/>
      </xdr:nvSpPr>
      <xdr:spPr>
        <a:xfrm>
          <a:off x="10515600" y="667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15" name="フローチャート: 判断 114"/>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16" name="フローチャート: 判断 115"/>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17" name="フローチャート: 判断 116"/>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18" name="フローチャート: 判断 117"/>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143548</xdr:rowOff>
    </xdr:from>
    <xdr:to>
      <xdr:col>55</xdr:col>
      <xdr:colOff>50800</xdr:colOff>
      <xdr:row>38</xdr:row>
      <xdr:rowOff>73698</xdr:rowOff>
    </xdr:to>
    <xdr:sp macro="" textlink="">
      <xdr:nvSpPr>
        <xdr:cNvPr id="124" name="楕円 123"/>
        <xdr:cNvSpPr/>
      </xdr:nvSpPr>
      <xdr:spPr>
        <a:xfrm>
          <a:off x="10426700" y="64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166425</xdr:rowOff>
    </xdr:from>
    <xdr:ext cx="534377" cy="259045"/>
    <xdr:sp macro="" textlink="">
      <xdr:nvSpPr>
        <xdr:cNvPr id="125" name="【道路】&#10;一人当たり延長該当値テキスト"/>
        <xdr:cNvSpPr txBox="1"/>
      </xdr:nvSpPr>
      <xdr:spPr>
        <a:xfrm>
          <a:off x="10515600" y="63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156731</xdr:rowOff>
    </xdr:from>
    <xdr:to>
      <xdr:col>50</xdr:col>
      <xdr:colOff>165100</xdr:colOff>
      <xdr:row>38</xdr:row>
      <xdr:rowOff>86881</xdr:rowOff>
    </xdr:to>
    <xdr:sp macro="" textlink="">
      <xdr:nvSpPr>
        <xdr:cNvPr id="126" name="楕円 125"/>
        <xdr:cNvSpPr/>
      </xdr:nvSpPr>
      <xdr:spPr>
        <a:xfrm>
          <a:off x="9588500" y="65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22898</xdr:rowOff>
    </xdr:from>
    <xdr:to>
      <xdr:col>55</xdr:col>
      <xdr:colOff>0</xdr:colOff>
      <xdr:row>38</xdr:row>
      <xdr:rowOff>36081</xdr:rowOff>
    </xdr:to>
    <xdr:cxnSp macro="">
      <xdr:nvCxnSpPr>
        <xdr:cNvPr id="127" name="直線コネクタ 126"/>
        <xdr:cNvCxnSpPr/>
      </xdr:nvCxnSpPr>
      <xdr:spPr>
        <a:xfrm flipV="1">
          <a:off x="9639300" y="6537998"/>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164541</xdr:rowOff>
    </xdr:from>
    <xdr:to>
      <xdr:col>46</xdr:col>
      <xdr:colOff>38100</xdr:colOff>
      <xdr:row>38</xdr:row>
      <xdr:rowOff>94691</xdr:rowOff>
    </xdr:to>
    <xdr:sp macro="" textlink="">
      <xdr:nvSpPr>
        <xdr:cNvPr id="128" name="楕円 127"/>
        <xdr:cNvSpPr/>
      </xdr:nvSpPr>
      <xdr:spPr>
        <a:xfrm>
          <a:off x="8699500" y="65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36081</xdr:rowOff>
    </xdr:from>
    <xdr:to>
      <xdr:col>50</xdr:col>
      <xdr:colOff>114300</xdr:colOff>
      <xdr:row>38</xdr:row>
      <xdr:rowOff>43891</xdr:rowOff>
    </xdr:to>
    <xdr:cxnSp macro="">
      <xdr:nvCxnSpPr>
        <xdr:cNvPr id="129" name="直線コネクタ 128"/>
        <xdr:cNvCxnSpPr/>
      </xdr:nvCxnSpPr>
      <xdr:spPr>
        <a:xfrm flipV="1">
          <a:off x="8750300" y="6551181"/>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7455</xdr:rowOff>
    </xdr:from>
    <xdr:to>
      <xdr:col>41</xdr:col>
      <xdr:colOff>101600</xdr:colOff>
      <xdr:row>38</xdr:row>
      <xdr:rowOff>109055</xdr:rowOff>
    </xdr:to>
    <xdr:sp macro="" textlink="">
      <xdr:nvSpPr>
        <xdr:cNvPr id="130" name="楕円 129"/>
        <xdr:cNvSpPr/>
      </xdr:nvSpPr>
      <xdr:spPr>
        <a:xfrm>
          <a:off x="7810500" y="65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43891</xdr:rowOff>
    </xdr:from>
    <xdr:to>
      <xdr:col>45</xdr:col>
      <xdr:colOff>177800</xdr:colOff>
      <xdr:row>38</xdr:row>
      <xdr:rowOff>58255</xdr:rowOff>
    </xdr:to>
    <xdr:cxnSp macro="">
      <xdr:nvCxnSpPr>
        <xdr:cNvPr id="131" name="直線コネクタ 130"/>
        <xdr:cNvCxnSpPr/>
      </xdr:nvCxnSpPr>
      <xdr:spPr>
        <a:xfrm flipV="1">
          <a:off x="7861300" y="6558991"/>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109555</xdr:rowOff>
    </xdr:from>
    <xdr:ext cx="534377" cy="259045"/>
    <xdr:sp macro="" textlink="">
      <xdr:nvSpPr>
        <xdr:cNvPr id="132" name="n_1aveValue【道路】&#10;一人当たり延長"/>
        <xdr:cNvSpPr txBox="1"/>
      </xdr:nvSpPr>
      <xdr:spPr>
        <a:xfrm>
          <a:off x="93594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116946</xdr:rowOff>
    </xdr:from>
    <xdr:ext cx="534377" cy="259045"/>
    <xdr:sp macro="" textlink="">
      <xdr:nvSpPr>
        <xdr:cNvPr id="133" name="n_2aveValue【道路】&#10;一人当たり延長"/>
        <xdr:cNvSpPr txBox="1"/>
      </xdr:nvSpPr>
      <xdr:spPr>
        <a:xfrm>
          <a:off x="8483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119689</xdr:rowOff>
    </xdr:from>
    <xdr:ext cx="534377" cy="259045"/>
    <xdr:sp macro="" textlink="">
      <xdr:nvSpPr>
        <xdr:cNvPr id="134" name="n_3aveValue【道路】&#10;一人当たり延長"/>
        <xdr:cNvSpPr txBox="1"/>
      </xdr:nvSpPr>
      <xdr:spPr>
        <a:xfrm>
          <a:off x="7594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103408</xdr:rowOff>
    </xdr:from>
    <xdr:ext cx="534377" cy="259045"/>
    <xdr:sp macro="" textlink="">
      <xdr:nvSpPr>
        <xdr:cNvPr id="135" name="n_1mainValue【道路】&#10;一人当たり延長"/>
        <xdr:cNvSpPr txBox="1"/>
      </xdr:nvSpPr>
      <xdr:spPr>
        <a:xfrm>
          <a:off x="9359411" y="627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111218</xdr:rowOff>
    </xdr:from>
    <xdr:ext cx="534377" cy="259045"/>
    <xdr:sp macro="" textlink="">
      <xdr:nvSpPr>
        <xdr:cNvPr id="136" name="n_2mainValue【道路】&#10;一人当たり延長"/>
        <xdr:cNvSpPr txBox="1"/>
      </xdr:nvSpPr>
      <xdr:spPr>
        <a:xfrm>
          <a:off x="8483111" y="62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125582</xdr:rowOff>
    </xdr:from>
    <xdr:ext cx="534377" cy="259045"/>
    <xdr:sp macro="" textlink="">
      <xdr:nvSpPr>
        <xdr:cNvPr id="137" name="n_3mainValue【道路】&#10;一人当たり延長"/>
        <xdr:cNvSpPr txBox="1"/>
      </xdr:nvSpPr>
      <xdr:spPr>
        <a:xfrm>
          <a:off x="7594111" y="62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62" name="直線コネクタ 161"/>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63"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64" name="直線コネクタ 16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65" name="【橋りょう・トンネル】&#10;有形固定資産減価償却率最大値テキスト"/>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66" name="直線コネクタ 165"/>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67" name="【橋りょう・トンネ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68" name="フローチャート: 判断 167"/>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69" name="フローチャート: 判断 168"/>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0" name="フローチャート: 判断 169"/>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1" name="フローチャート: 判断 170"/>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2540</xdr:rowOff>
    </xdr:from>
    <xdr:to>
      <xdr:col>24</xdr:col>
      <xdr:colOff>114300</xdr:colOff>
      <xdr:row>58</xdr:row>
      <xdr:rowOff>104140</xdr:rowOff>
    </xdr:to>
    <xdr:sp macro="" textlink="">
      <xdr:nvSpPr>
        <xdr:cNvPr id="177" name="楕円 176"/>
        <xdr:cNvSpPr/>
      </xdr:nvSpPr>
      <xdr:spPr>
        <a:xfrm>
          <a:off x="45847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25417</xdr:rowOff>
    </xdr:from>
    <xdr:ext cx="405111" cy="259045"/>
    <xdr:sp macro="" textlink="">
      <xdr:nvSpPr>
        <xdr:cNvPr id="178" name="【橋りょう・トンネル】&#10;有形固定資産減価償却率該当値テキスト"/>
        <xdr:cNvSpPr txBox="1"/>
      </xdr:nvSpPr>
      <xdr:spPr>
        <a:xfrm>
          <a:off x="4673600"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71120</xdr:rowOff>
    </xdr:from>
    <xdr:to>
      <xdr:col>20</xdr:col>
      <xdr:colOff>38100</xdr:colOff>
      <xdr:row>59</xdr:row>
      <xdr:rowOff>1270</xdr:rowOff>
    </xdr:to>
    <xdr:sp macro="" textlink="">
      <xdr:nvSpPr>
        <xdr:cNvPr id="179" name="楕円 178"/>
        <xdr:cNvSpPr/>
      </xdr:nvSpPr>
      <xdr:spPr>
        <a:xfrm>
          <a:off x="3746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53340</xdr:rowOff>
    </xdr:from>
    <xdr:to>
      <xdr:col>24</xdr:col>
      <xdr:colOff>63500</xdr:colOff>
      <xdr:row>58</xdr:row>
      <xdr:rowOff>121920</xdr:rowOff>
    </xdr:to>
    <xdr:cxnSp macro="">
      <xdr:nvCxnSpPr>
        <xdr:cNvPr id="180" name="直線コネクタ 179"/>
        <xdr:cNvCxnSpPr/>
      </xdr:nvCxnSpPr>
      <xdr:spPr>
        <a:xfrm flipV="1">
          <a:off x="3797300" y="9997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48260</xdr:rowOff>
    </xdr:from>
    <xdr:to>
      <xdr:col>15</xdr:col>
      <xdr:colOff>101600</xdr:colOff>
      <xdr:row>58</xdr:row>
      <xdr:rowOff>149860</xdr:rowOff>
    </xdr:to>
    <xdr:sp macro="" textlink="">
      <xdr:nvSpPr>
        <xdr:cNvPr id="181" name="楕円 180"/>
        <xdr:cNvSpPr/>
      </xdr:nvSpPr>
      <xdr:spPr>
        <a:xfrm>
          <a:off x="2857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99060</xdr:rowOff>
    </xdr:from>
    <xdr:to>
      <xdr:col>19</xdr:col>
      <xdr:colOff>177800</xdr:colOff>
      <xdr:row>58</xdr:row>
      <xdr:rowOff>121920</xdr:rowOff>
    </xdr:to>
    <xdr:cxnSp macro="">
      <xdr:nvCxnSpPr>
        <xdr:cNvPr id="182" name="直線コネクタ 181"/>
        <xdr:cNvCxnSpPr/>
      </xdr:nvCxnSpPr>
      <xdr:spPr>
        <a:xfrm>
          <a:off x="2908300" y="10043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21590</xdr:rowOff>
    </xdr:from>
    <xdr:to>
      <xdr:col>10</xdr:col>
      <xdr:colOff>165100</xdr:colOff>
      <xdr:row>58</xdr:row>
      <xdr:rowOff>123190</xdr:rowOff>
    </xdr:to>
    <xdr:sp macro="" textlink="">
      <xdr:nvSpPr>
        <xdr:cNvPr id="183" name="楕円 182"/>
        <xdr:cNvSpPr/>
      </xdr:nvSpPr>
      <xdr:spPr>
        <a:xfrm>
          <a:off x="1968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72390</xdr:rowOff>
    </xdr:from>
    <xdr:to>
      <xdr:col>15</xdr:col>
      <xdr:colOff>50800</xdr:colOff>
      <xdr:row>58</xdr:row>
      <xdr:rowOff>99060</xdr:rowOff>
    </xdr:to>
    <xdr:cxnSp macro="">
      <xdr:nvCxnSpPr>
        <xdr:cNvPr id="184" name="直線コネクタ 183"/>
        <xdr:cNvCxnSpPr/>
      </xdr:nvCxnSpPr>
      <xdr:spPr>
        <a:xfrm>
          <a:off x="2019300" y="10016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15257</xdr:rowOff>
    </xdr:from>
    <xdr:ext cx="405111" cy="259045"/>
    <xdr:sp macro="" textlink="">
      <xdr:nvSpPr>
        <xdr:cNvPr id="185" name="n_1aveValue【橋りょう・トンネル】&#10;有形固定資産減価償却率"/>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86" name="n_2aveValue【橋りょう・トンネル】&#10;有形固定資産減価償却率"/>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187" name="n_3aveValue【橋りょう・トンネル】&#10;有形固定資産減価償却率"/>
        <xdr:cNvSpPr txBox="1"/>
      </xdr:nvSpPr>
      <xdr:spPr>
        <a:xfrm>
          <a:off x="1816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17797</xdr:rowOff>
    </xdr:from>
    <xdr:ext cx="405111" cy="259045"/>
    <xdr:sp macro="" textlink="">
      <xdr:nvSpPr>
        <xdr:cNvPr id="188" name="n_1mainValue【橋りょう・トンネル】&#10;有形固定資産減価償却率"/>
        <xdr:cNvSpPr txBox="1"/>
      </xdr:nvSpPr>
      <xdr:spPr>
        <a:xfrm>
          <a:off x="3582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166387</xdr:rowOff>
    </xdr:from>
    <xdr:ext cx="405111" cy="259045"/>
    <xdr:sp macro="" textlink="">
      <xdr:nvSpPr>
        <xdr:cNvPr id="189" name="n_2mainValue【橋りょう・トンネル】&#10;有形固定資産減価償却率"/>
        <xdr:cNvSpPr txBox="1"/>
      </xdr:nvSpPr>
      <xdr:spPr>
        <a:xfrm>
          <a:off x="2705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139717</xdr:rowOff>
    </xdr:from>
    <xdr:ext cx="405111" cy="259045"/>
    <xdr:sp macro="" textlink="">
      <xdr:nvSpPr>
        <xdr:cNvPr id="190" name="n_3mainValue【橋りょう・トンネル】&#10;有形固定資産減価償却率"/>
        <xdr:cNvSpPr txBox="1"/>
      </xdr:nvSpPr>
      <xdr:spPr>
        <a:xfrm>
          <a:off x="1816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0" name="テキスト ボックス 20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16" name="直線コネクタ 215"/>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17" name="【橋りょう・トンネル】&#10;一人当たり有形固定資産（償却資産）額最小値テキスト"/>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18" name="直線コネクタ 217"/>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19" name="【橋りょう・トンネル】&#10;一人当たり有形固定資産（償却資産）額最大値テキスト"/>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20" name="直線コネクタ 219"/>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100191</xdr:rowOff>
    </xdr:from>
    <xdr:ext cx="599010" cy="259045"/>
    <xdr:sp macro="" textlink="">
      <xdr:nvSpPr>
        <xdr:cNvPr id="221" name="【橋りょう・トンネル】&#10;一人当たり有形固定資産（償却資産）額平均値テキスト"/>
        <xdr:cNvSpPr txBox="1"/>
      </xdr:nvSpPr>
      <xdr:spPr>
        <a:xfrm>
          <a:off x="10515600" y="10558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22" name="フローチャート: 判断 221"/>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23" name="フローチャート: 判断 222"/>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24" name="フローチャート: 判断 223"/>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25" name="フローチャート: 判断 224"/>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78140</xdr:rowOff>
    </xdr:from>
    <xdr:to>
      <xdr:col>55</xdr:col>
      <xdr:colOff>50800</xdr:colOff>
      <xdr:row>63</xdr:row>
      <xdr:rowOff>8290</xdr:rowOff>
    </xdr:to>
    <xdr:sp macro="" textlink="">
      <xdr:nvSpPr>
        <xdr:cNvPr id="231" name="楕円 230"/>
        <xdr:cNvSpPr/>
      </xdr:nvSpPr>
      <xdr:spPr>
        <a:xfrm>
          <a:off x="10426700" y="107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56567</xdr:rowOff>
    </xdr:from>
    <xdr:ext cx="599010" cy="259045"/>
    <xdr:sp macro="" textlink="">
      <xdr:nvSpPr>
        <xdr:cNvPr id="232" name="【橋りょう・トンネル】&#10;一人当たり有形固定資産（償却資産）額該当値テキスト"/>
        <xdr:cNvSpPr txBox="1"/>
      </xdr:nvSpPr>
      <xdr:spPr>
        <a:xfrm>
          <a:off x="10515600" y="1068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78742</xdr:rowOff>
    </xdr:from>
    <xdr:to>
      <xdr:col>50</xdr:col>
      <xdr:colOff>165100</xdr:colOff>
      <xdr:row>63</xdr:row>
      <xdr:rowOff>8892</xdr:rowOff>
    </xdr:to>
    <xdr:sp macro="" textlink="">
      <xdr:nvSpPr>
        <xdr:cNvPr id="233" name="楕円 232"/>
        <xdr:cNvSpPr/>
      </xdr:nvSpPr>
      <xdr:spPr>
        <a:xfrm>
          <a:off x="9588500" y="107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128940</xdr:rowOff>
    </xdr:from>
    <xdr:to>
      <xdr:col>55</xdr:col>
      <xdr:colOff>0</xdr:colOff>
      <xdr:row>62</xdr:row>
      <xdr:rowOff>129542</xdr:rowOff>
    </xdr:to>
    <xdr:cxnSp macro="">
      <xdr:nvCxnSpPr>
        <xdr:cNvPr id="234" name="直線コネクタ 233"/>
        <xdr:cNvCxnSpPr/>
      </xdr:nvCxnSpPr>
      <xdr:spPr>
        <a:xfrm flipV="1">
          <a:off x="9639300" y="10758840"/>
          <a:ext cx="8382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85141</xdr:rowOff>
    </xdr:from>
    <xdr:to>
      <xdr:col>46</xdr:col>
      <xdr:colOff>38100</xdr:colOff>
      <xdr:row>63</xdr:row>
      <xdr:rowOff>15291</xdr:rowOff>
    </xdr:to>
    <xdr:sp macro="" textlink="">
      <xdr:nvSpPr>
        <xdr:cNvPr id="235" name="楕円 234"/>
        <xdr:cNvSpPr/>
      </xdr:nvSpPr>
      <xdr:spPr>
        <a:xfrm>
          <a:off x="8699500" y="107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129542</xdr:rowOff>
    </xdr:from>
    <xdr:to>
      <xdr:col>50</xdr:col>
      <xdr:colOff>114300</xdr:colOff>
      <xdr:row>62</xdr:row>
      <xdr:rowOff>135941</xdr:rowOff>
    </xdr:to>
    <xdr:cxnSp macro="">
      <xdr:nvCxnSpPr>
        <xdr:cNvPr id="236" name="直線コネクタ 235"/>
        <xdr:cNvCxnSpPr/>
      </xdr:nvCxnSpPr>
      <xdr:spPr>
        <a:xfrm flipV="1">
          <a:off x="8750300" y="10759442"/>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90805</xdr:rowOff>
    </xdr:from>
    <xdr:to>
      <xdr:col>41</xdr:col>
      <xdr:colOff>101600</xdr:colOff>
      <xdr:row>63</xdr:row>
      <xdr:rowOff>20955</xdr:rowOff>
    </xdr:to>
    <xdr:sp macro="" textlink="">
      <xdr:nvSpPr>
        <xdr:cNvPr id="237" name="楕円 236"/>
        <xdr:cNvSpPr/>
      </xdr:nvSpPr>
      <xdr:spPr>
        <a:xfrm>
          <a:off x="7810500" y="107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135941</xdr:rowOff>
    </xdr:from>
    <xdr:to>
      <xdr:col>45</xdr:col>
      <xdr:colOff>177800</xdr:colOff>
      <xdr:row>62</xdr:row>
      <xdr:rowOff>141605</xdr:rowOff>
    </xdr:to>
    <xdr:cxnSp macro="">
      <xdr:nvCxnSpPr>
        <xdr:cNvPr id="238" name="直線コネクタ 237"/>
        <xdr:cNvCxnSpPr/>
      </xdr:nvCxnSpPr>
      <xdr:spPr>
        <a:xfrm flipV="1">
          <a:off x="7861300" y="10765841"/>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1213</xdr:rowOff>
    </xdr:from>
    <xdr:ext cx="599010" cy="259045"/>
    <xdr:sp macro="" textlink="">
      <xdr:nvSpPr>
        <xdr:cNvPr id="239" name="n_1aveValue【橋りょう・トンネル】&#10;一人当たり有形固定資産（償却資産）額"/>
        <xdr:cNvSpPr txBox="1"/>
      </xdr:nvSpPr>
      <xdr:spPr>
        <a:xfrm>
          <a:off x="9327095" y="1080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19393</xdr:rowOff>
    </xdr:from>
    <xdr:ext cx="599010" cy="259045"/>
    <xdr:sp macro="" textlink="">
      <xdr:nvSpPr>
        <xdr:cNvPr id="240" name="n_2aveValue【橋りょう・トンネル】&#10;一人当たり有形固定資産（償却資産）額"/>
        <xdr:cNvSpPr txBox="1"/>
      </xdr:nvSpPr>
      <xdr:spPr>
        <a:xfrm>
          <a:off x="84507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22190</xdr:rowOff>
    </xdr:from>
    <xdr:ext cx="599010" cy="259045"/>
    <xdr:sp macro="" textlink="">
      <xdr:nvSpPr>
        <xdr:cNvPr id="241" name="n_3aveValue【橋りょう・トンネル】&#10;一人当たり有形固定資産（償却資産）額"/>
        <xdr:cNvSpPr txBox="1"/>
      </xdr:nvSpPr>
      <xdr:spPr>
        <a:xfrm>
          <a:off x="7561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25419</xdr:rowOff>
    </xdr:from>
    <xdr:ext cx="599010" cy="259045"/>
    <xdr:sp macro="" textlink="">
      <xdr:nvSpPr>
        <xdr:cNvPr id="242" name="n_1mainValue【橋りょう・トンネル】&#10;一人当たり有形固定資産（償却資産）額"/>
        <xdr:cNvSpPr txBox="1"/>
      </xdr:nvSpPr>
      <xdr:spPr>
        <a:xfrm>
          <a:off x="9327095" y="1048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6418</xdr:rowOff>
    </xdr:from>
    <xdr:ext cx="599010" cy="259045"/>
    <xdr:sp macro="" textlink="">
      <xdr:nvSpPr>
        <xdr:cNvPr id="243" name="n_2mainValue【橋りょう・トンネル】&#10;一人当たり有形固定資産（償却資産）額"/>
        <xdr:cNvSpPr txBox="1"/>
      </xdr:nvSpPr>
      <xdr:spPr>
        <a:xfrm>
          <a:off x="8450795" y="1080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12082</xdr:rowOff>
    </xdr:from>
    <xdr:ext cx="599010" cy="259045"/>
    <xdr:sp macro="" textlink="">
      <xdr:nvSpPr>
        <xdr:cNvPr id="244" name="n_3mainValue【橋りょう・トンネル】&#10;一人当たり有形固定資産（償却資産）額"/>
        <xdr:cNvSpPr txBox="1"/>
      </xdr:nvSpPr>
      <xdr:spPr>
        <a:xfrm>
          <a:off x="7561795" y="1081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67" name="直線コネクタ 266"/>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68" name="【公営住宅】&#10;有形固定資産減価償却率最小値テキスト"/>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69" name="直線コネクタ 268"/>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70"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71" name="直線コネクタ 270"/>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139464</xdr:rowOff>
    </xdr:from>
    <xdr:ext cx="405111" cy="259045"/>
    <xdr:sp macro="" textlink="">
      <xdr:nvSpPr>
        <xdr:cNvPr id="272" name="【公営住宅】&#10;有形固定資産減価償却率平均値テキスト"/>
        <xdr:cNvSpPr txBox="1"/>
      </xdr:nvSpPr>
      <xdr:spPr>
        <a:xfrm>
          <a:off x="4673600" y="1385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73" name="フローチャート: 判断 272"/>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74" name="フローチャート: 判断 273"/>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75" name="フローチャート: 判断 274"/>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76" name="フローチャート: 判断 275"/>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82" name="楕円 281"/>
        <xdr:cNvSpPr/>
      </xdr:nvSpPr>
      <xdr:spPr>
        <a:xfrm>
          <a:off x="45847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94759</xdr:rowOff>
    </xdr:from>
    <xdr:ext cx="405111" cy="259045"/>
    <xdr:sp macro="" textlink="">
      <xdr:nvSpPr>
        <xdr:cNvPr id="283" name="【公営住宅】&#10;有形固定資産減価償却率該当値テキスト"/>
        <xdr:cNvSpPr txBox="1"/>
      </xdr:nvSpPr>
      <xdr:spPr>
        <a:xfrm>
          <a:off x="4673600" y="1363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xdr:rowOff>
    </xdr:from>
    <xdr:to>
      <xdr:col>20</xdr:col>
      <xdr:colOff>38100</xdr:colOff>
      <xdr:row>80</xdr:row>
      <xdr:rowOff>114046</xdr:rowOff>
    </xdr:to>
    <xdr:sp macro="" textlink="">
      <xdr:nvSpPr>
        <xdr:cNvPr id="284" name="楕円 283"/>
        <xdr:cNvSpPr/>
      </xdr:nvSpPr>
      <xdr:spPr>
        <a:xfrm>
          <a:off x="3746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63246</xdr:rowOff>
    </xdr:from>
    <xdr:to>
      <xdr:col>24</xdr:col>
      <xdr:colOff>63500</xdr:colOff>
      <xdr:row>80</xdr:row>
      <xdr:rowOff>122682</xdr:rowOff>
    </xdr:to>
    <xdr:cxnSp macro="">
      <xdr:nvCxnSpPr>
        <xdr:cNvPr id="285" name="直線コネクタ 284"/>
        <xdr:cNvCxnSpPr/>
      </xdr:nvCxnSpPr>
      <xdr:spPr>
        <a:xfrm>
          <a:off x="3797300" y="1377924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156463</xdr:rowOff>
    </xdr:from>
    <xdr:to>
      <xdr:col>15</xdr:col>
      <xdr:colOff>101600</xdr:colOff>
      <xdr:row>80</xdr:row>
      <xdr:rowOff>86613</xdr:rowOff>
    </xdr:to>
    <xdr:sp macro="" textlink="">
      <xdr:nvSpPr>
        <xdr:cNvPr id="286" name="楕円 285"/>
        <xdr:cNvSpPr/>
      </xdr:nvSpPr>
      <xdr:spPr>
        <a:xfrm>
          <a:off x="2857500" y="13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35813</xdr:rowOff>
    </xdr:from>
    <xdr:to>
      <xdr:col>19</xdr:col>
      <xdr:colOff>177800</xdr:colOff>
      <xdr:row>80</xdr:row>
      <xdr:rowOff>63246</xdr:rowOff>
    </xdr:to>
    <xdr:cxnSp macro="">
      <xdr:nvCxnSpPr>
        <xdr:cNvPr id="287" name="直線コネクタ 286"/>
        <xdr:cNvCxnSpPr/>
      </xdr:nvCxnSpPr>
      <xdr:spPr>
        <a:xfrm>
          <a:off x="2908300" y="1375181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88" name="楕円 287"/>
        <xdr:cNvSpPr/>
      </xdr:nvSpPr>
      <xdr:spPr>
        <a:xfrm>
          <a:off x="19685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12954</xdr:rowOff>
    </xdr:from>
    <xdr:to>
      <xdr:col>15</xdr:col>
      <xdr:colOff>50800</xdr:colOff>
      <xdr:row>80</xdr:row>
      <xdr:rowOff>35813</xdr:rowOff>
    </xdr:to>
    <xdr:cxnSp macro="">
      <xdr:nvCxnSpPr>
        <xdr:cNvPr id="289" name="直線コネクタ 288"/>
        <xdr:cNvCxnSpPr/>
      </xdr:nvCxnSpPr>
      <xdr:spPr>
        <a:xfrm>
          <a:off x="2019300" y="1372895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290" name="n_1aveValue【公営住宅】&#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86885</xdr:rowOff>
    </xdr:from>
    <xdr:ext cx="405111" cy="259045"/>
    <xdr:sp macro="" textlink="">
      <xdr:nvSpPr>
        <xdr:cNvPr id="291" name="n_2aveValue【公営住宅】&#10;有形固定資産減価償却率"/>
        <xdr:cNvSpPr txBox="1"/>
      </xdr:nvSpPr>
      <xdr:spPr>
        <a:xfrm>
          <a:off x="2705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292" name="n_3aveValue【公営住宅】&#10;有形固定資産減価償却率"/>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130573</xdr:rowOff>
    </xdr:from>
    <xdr:ext cx="405111" cy="259045"/>
    <xdr:sp macro="" textlink="">
      <xdr:nvSpPr>
        <xdr:cNvPr id="293" name="n_1mainValue【公営住宅】&#10;有形固定資産減価償却率"/>
        <xdr:cNvSpPr txBox="1"/>
      </xdr:nvSpPr>
      <xdr:spPr>
        <a:xfrm>
          <a:off x="35820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103140</xdr:rowOff>
    </xdr:from>
    <xdr:ext cx="405111" cy="259045"/>
    <xdr:sp macro="" textlink="">
      <xdr:nvSpPr>
        <xdr:cNvPr id="294" name="n_2mainValue【公営住宅】&#10;有形固定資産減価償却率"/>
        <xdr:cNvSpPr txBox="1"/>
      </xdr:nvSpPr>
      <xdr:spPr>
        <a:xfrm>
          <a:off x="2705744" y="134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80281</xdr:rowOff>
    </xdr:from>
    <xdr:ext cx="405111" cy="259045"/>
    <xdr:sp macro="" textlink="">
      <xdr:nvSpPr>
        <xdr:cNvPr id="295" name="n_3mainValue【公営住宅】&#10;有形固定資産減価償却率"/>
        <xdr:cNvSpPr txBox="1"/>
      </xdr:nvSpPr>
      <xdr:spPr>
        <a:xfrm>
          <a:off x="1816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17" name="直線コネクタ 316"/>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18"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19" name="直線コネクタ 318"/>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20" name="【公営住宅】&#10;一人当たり面積最大値テキスト"/>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21" name="直線コネクタ 320"/>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23435</xdr:rowOff>
    </xdr:from>
    <xdr:ext cx="469744" cy="259045"/>
    <xdr:sp macro="" textlink="">
      <xdr:nvSpPr>
        <xdr:cNvPr id="322" name="【公営住宅】&#10;一人当たり面積平均値テキスト"/>
        <xdr:cNvSpPr txBox="1"/>
      </xdr:nvSpPr>
      <xdr:spPr>
        <a:xfrm>
          <a:off x="10515600" y="14253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23" name="フローチャート: 判断 322"/>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24" name="フローチャート: 判断 323"/>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25" name="フローチャート: 判断 324"/>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26" name="フローチャート: 判断 325"/>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28448</xdr:rowOff>
    </xdr:from>
    <xdr:to>
      <xdr:col>55</xdr:col>
      <xdr:colOff>50800</xdr:colOff>
      <xdr:row>84</xdr:row>
      <xdr:rowOff>130048</xdr:rowOff>
    </xdr:to>
    <xdr:sp macro="" textlink="">
      <xdr:nvSpPr>
        <xdr:cNvPr id="332" name="楕円 331"/>
        <xdr:cNvSpPr/>
      </xdr:nvSpPr>
      <xdr:spPr>
        <a:xfrm>
          <a:off x="10426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6875</xdr:rowOff>
    </xdr:from>
    <xdr:ext cx="469744" cy="259045"/>
    <xdr:sp macro="" textlink="">
      <xdr:nvSpPr>
        <xdr:cNvPr id="333" name="【公営住宅】&#10;一人当たり面積該当値テキスト"/>
        <xdr:cNvSpPr txBox="1"/>
      </xdr:nvSpPr>
      <xdr:spPr>
        <a:xfrm>
          <a:off x="105156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32562</xdr:rowOff>
    </xdr:from>
    <xdr:to>
      <xdr:col>50</xdr:col>
      <xdr:colOff>165100</xdr:colOff>
      <xdr:row>84</xdr:row>
      <xdr:rowOff>134162</xdr:rowOff>
    </xdr:to>
    <xdr:sp macro="" textlink="">
      <xdr:nvSpPr>
        <xdr:cNvPr id="334" name="楕円 333"/>
        <xdr:cNvSpPr/>
      </xdr:nvSpPr>
      <xdr:spPr>
        <a:xfrm>
          <a:off x="9588500" y="144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79248</xdr:rowOff>
    </xdr:from>
    <xdr:to>
      <xdr:col>55</xdr:col>
      <xdr:colOff>0</xdr:colOff>
      <xdr:row>84</xdr:row>
      <xdr:rowOff>83362</xdr:rowOff>
    </xdr:to>
    <xdr:cxnSp macro="">
      <xdr:nvCxnSpPr>
        <xdr:cNvPr id="335" name="直線コネクタ 334"/>
        <xdr:cNvCxnSpPr/>
      </xdr:nvCxnSpPr>
      <xdr:spPr>
        <a:xfrm flipV="1">
          <a:off x="9639300" y="14481048"/>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36" name="楕円 335"/>
        <xdr:cNvSpPr/>
      </xdr:nvSpPr>
      <xdr:spPr>
        <a:xfrm>
          <a:off x="8699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83362</xdr:rowOff>
    </xdr:from>
    <xdr:to>
      <xdr:col>50</xdr:col>
      <xdr:colOff>114300</xdr:colOff>
      <xdr:row>84</xdr:row>
      <xdr:rowOff>90678</xdr:rowOff>
    </xdr:to>
    <xdr:cxnSp macro="">
      <xdr:nvCxnSpPr>
        <xdr:cNvPr id="337" name="直線コネクタ 336"/>
        <xdr:cNvCxnSpPr/>
      </xdr:nvCxnSpPr>
      <xdr:spPr>
        <a:xfrm flipV="1">
          <a:off x="8750300" y="1448516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48107</xdr:rowOff>
    </xdr:from>
    <xdr:to>
      <xdr:col>41</xdr:col>
      <xdr:colOff>101600</xdr:colOff>
      <xdr:row>84</xdr:row>
      <xdr:rowOff>149707</xdr:rowOff>
    </xdr:to>
    <xdr:sp macro="" textlink="">
      <xdr:nvSpPr>
        <xdr:cNvPr id="338" name="楕円 337"/>
        <xdr:cNvSpPr/>
      </xdr:nvSpPr>
      <xdr:spPr>
        <a:xfrm>
          <a:off x="7810500" y="144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90678</xdr:rowOff>
    </xdr:from>
    <xdr:to>
      <xdr:col>45</xdr:col>
      <xdr:colOff>177800</xdr:colOff>
      <xdr:row>84</xdr:row>
      <xdr:rowOff>98907</xdr:rowOff>
    </xdr:to>
    <xdr:cxnSp macro="">
      <xdr:nvCxnSpPr>
        <xdr:cNvPr id="339" name="直線コネクタ 338"/>
        <xdr:cNvCxnSpPr/>
      </xdr:nvCxnSpPr>
      <xdr:spPr>
        <a:xfrm flipV="1">
          <a:off x="7861300" y="1449247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40" name="n_1aveValue【公営住宅】&#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153891</xdr:rowOff>
    </xdr:from>
    <xdr:ext cx="469744" cy="259045"/>
    <xdr:sp macro="" textlink="">
      <xdr:nvSpPr>
        <xdr:cNvPr id="341" name="n_2aveValue【公営住宅】&#10;一人当たり面積"/>
        <xdr:cNvSpPr txBox="1"/>
      </xdr:nvSpPr>
      <xdr:spPr>
        <a:xfrm>
          <a:off x="8515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158005</xdr:rowOff>
    </xdr:from>
    <xdr:ext cx="469744" cy="259045"/>
    <xdr:sp macro="" textlink="">
      <xdr:nvSpPr>
        <xdr:cNvPr id="342" name="n_3aveValue【公営住宅】&#10;一人当たり面積"/>
        <xdr:cNvSpPr txBox="1"/>
      </xdr:nvSpPr>
      <xdr:spPr>
        <a:xfrm>
          <a:off x="7626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150689</xdr:rowOff>
    </xdr:from>
    <xdr:ext cx="469744" cy="259045"/>
    <xdr:sp macro="" textlink="">
      <xdr:nvSpPr>
        <xdr:cNvPr id="343" name="n_1mainValue【公営住宅】&#10;一人当たり面積"/>
        <xdr:cNvSpPr txBox="1"/>
      </xdr:nvSpPr>
      <xdr:spPr>
        <a:xfrm>
          <a:off x="9391727" y="1420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132605</xdr:rowOff>
    </xdr:from>
    <xdr:ext cx="469744" cy="259045"/>
    <xdr:sp macro="" textlink="">
      <xdr:nvSpPr>
        <xdr:cNvPr id="344" name="n_2mainValue【公営住宅】&#10;一人当たり面積"/>
        <xdr:cNvSpPr txBox="1"/>
      </xdr:nvSpPr>
      <xdr:spPr>
        <a:xfrm>
          <a:off x="8515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140834</xdr:rowOff>
    </xdr:from>
    <xdr:ext cx="469744" cy="259045"/>
    <xdr:sp macro="" textlink="">
      <xdr:nvSpPr>
        <xdr:cNvPr id="345" name="n_3mainValue【公営住宅】&#10;一人当たり面積"/>
        <xdr:cNvSpPr txBox="1"/>
      </xdr:nvSpPr>
      <xdr:spPr>
        <a:xfrm>
          <a:off x="7626427" y="145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2" name="テキスト ボックス 37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4" name="テキスト ボックス 37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2" name="テキスト ボックス 38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4" name="テキスト ボックス 38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386" name="直線コネクタ 385"/>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387"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388" name="直線コネクタ 387"/>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89"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90" name="直線コネクタ 389"/>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391"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392" name="フローチャート: 判断 39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393" name="フローチャート: 判断 392"/>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394" name="フローチャート: 判断 393"/>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395" name="フローチャート: 判断 394"/>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141605</xdr:rowOff>
    </xdr:from>
    <xdr:to>
      <xdr:col>85</xdr:col>
      <xdr:colOff>177800</xdr:colOff>
      <xdr:row>40</xdr:row>
      <xdr:rowOff>71755</xdr:rowOff>
    </xdr:to>
    <xdr:sp macro="" textlink="">
      <xdr:nvSpPr>
        <xdr:cNvPr id="401" name="楕円 400"/>
        <xdr:cNvSpPr/>
      </xdr:nvSpPr>
      <xdr:spPr>
        <a:xfrm>
          <a:off x="162687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120032</xdr:rowOff>
    </xdr:from>
    <xdr:ext cx="405111" cy="259045"/>
    <xdr:sp macro="" textlink="">
      <xdr:nvSpPr>
        <xdr:cNvPr id="402" name="【認定こども園・幼稚園・保育所】&#10;有形固定資産減価償却率該当値テキスト"/>
        <xdr:cNvSpPr txBox="1"/>
      </xdr:nvSpPr>
      <xdr:spPr>
        <a:xfrm>
          <a:off x="16357600"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113030</xdr:rowOff>
    </xdr:from>
    <xdr:to>
      <xdr:col>81</xdr:col>
      <xdr:colOff>101600</xdr:colOff>
      <xdr:row>40</xdr:row>
      <xdr:rowOff>43180</xdr:rowOff>
    </xdr:to>
    <xdr:sp macro="" textlink="">
      <xdr:nvSpPr>
        <xdr:cNvPr id="403" name="楕円 402"/>
        <xdr:cNvSpPr/>
      </xdr:nvSpPr>
      <xdr:spPr>
        <a:xfrm>
          <a:off x="1543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163830</xdr:rowOff>
    </xdr:from>
    <xdr:to>
      <xdr:col>85</xdr:col>
      <xdr:colOff>127000</xdr:colOff>
      <xdr:row>40</xdr:row>
      <xdr:rowOff>20955</xdr:rowOff>
    </xdr:to>
    <xdr:cxnSp macro="">
      <xdr:nvCxnSpPr>
        <xdr:cNvPr id="404" name="直線コネクタ 403"/>
        <xdr:cNvCxnSpPr/>
      </xdr:nvCxnSpPr>
      <xdr:spPr>
        <a:xfrm>
          <a:off x="15481300" y="68503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86360</xdr:rowOff>
    </xdr:from>
    <xdr:to>
      <xdr:col>76</xdr:col>
      <xdr:colOff>165100</xdr:colOff>
      <xdr:row>40</xdr:row>
      <xdr:rowOff>16510</xdr:rowOff>
    </xdr:to>
    <xdr:sp macro="" textlink="">
      <xdr:nvSpPr>
        <xdr:cNvPr id="405" name="楕円 404"/>
        <xdr:cNvSpPr/>
      </xdr:nvSpPr>
      <xdr:spPr>
        <a:xfrm>
          <a:off x="14541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137160</xdr:rowOff>
    </xdr:from>
    <xdr:to>
      <xdr:col>81</xdr:col>
      <xdr:colOff>50800</xdr:colOff>
      <xdr:row>39</xdr:row>
      <xdr:rowOff>163830</xdr:rowOff>
    </xdr:to>
    <xdr:cxnSp macro="">
      <xdr:nvCxnSpPr>
        <xdr:cNvPr id="406" name="直線コネクタ 405"/>
        <xdr:cNvCxnSpPr/>
      </xdr:nvCxnSpPr>
      <xdr:spPr>
        <a:xfrm>
          <a:off x="14592300" y="6823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57785</xdr:rowOff>
    </xdr:from>
    <xdr:to>
      <xdr:col>72</xdr:col>
      <xdr:colOff>38100</xdr:colOff>
      <xdr:row>39</xdr:row>
      <xdr:rowOff>159385</xdr:rowOff>
    </xdr:to>
    <xdr:sp macro="" textlink="">
      <xdr:nvSpPr>
        <xdr:cNvPr id="407" name="楕円 406"/>
        <xdr:cNvSpPr/>
      </xdr:nvSpPr>
      <xdr:spPr>
        <a:xfrm>
          <a:off x="13652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108585</xdr:rowOff>
    </xdr:from>
    <xdr:to>
      <xdr:col>76</xdr:col>
      <xdr:colOff>114300</xdr:colOff>
      <xdr:row>39</xdr:row>
      <xdr:rowOff>137160</xdr:rowOff>
    </xdr:to>
    <xdr:cxnSp macro="">
      <xdr:nvCxnSpPr>
        <xdr:cNvPr id="408" name="直線コネクタ 407"/>
        <xdr:cNvCxnSpPr/>
      </xdr:nvCxnSpPr>
      <xdr:spPr>
        <a:xfrm>
          <a:off x="13703300" y="6795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0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73042</xdr:rowOff>
    </xdr:from>
    <xdr:ext cx="405111" cy="259045"/>
    <xdr:sp macro="" textlink="">
      <xdr:nvSpPr>
        <xdr:cNvPr id="410" name="n_2aveValue【認定こども園・幼稚園・保育所】&#10;有形固定資産減価償却率"/>
        <xdr:cNvSpPr txBox="1"/>
      </xdr:nvSpPr>
      <xdr:spPr>
        <a:xfrm>
          <a:off x="14389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59707</xdr:rowOff>
    </xdr:from>
    <xdr:ext cx="405111" cy="259045"/>
    <xdr:sp macro="" textlink="">
      <xdr:nvSpPr>
        <xdr:cNvPr id="411" name="n_3aveValue【認定こども園・幼稚園・保育所】&#10;有形固定資産減価償却率"/>
        <xdr:cNvSpPr txBox="1"/>
      </xdr:nvSpPr>
      <xdr:spPr>
        <a:xfrm>
          <a:off x="13500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34307</xdr:rowOff>
    </xdr:from>
    <xdr:ext cx="405111" cy="259045"/>
    <xdr:sp macro="" textlink="">
      <xdr:nvSpPr>
        <xdr:cNvPr id="412" name="n_1mainValue【認定こども園・幼稚園・保育所】&#10;有形固定資産減価償却率"/>
        <xdr:cNvSpPr txBox="1"/>
      </xdr:nvSpPr>
      <xdr:spPr>
        <a:xfrm>
          <a:off x="152660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7637</xdr:rowOff>
    </xdr:from>
    <xdr:ext cx="405111" cy="259045"/>
    <xdr:sp macro="" textlink="">
      <xdr:nvSpPr>
        <xdr:cNvPr id="413" name="n_2mainValue【認定こども園・幼稚園・保育所】&#10;有形固定資産減価償却率"/>
        <xdr:cNvSpPr txBox="1"/>
      </xdr:nvSpPr>
      <xdr:spPr>
        <a:xfrm>
          <a:off x="14389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150512</xdr:rowOff>
    </xdr:from>
    <xdr:ext cx="405111" cy="259045"/>
    <xdr:sp macro="" textlink="">
      <xdr:nvSpPr>
        <xdr:cNvPr id="414" name="n_3mainValue【認定こども園・幼稚園・保育所】&#10;有形固定資産減価償却率"/>
        <xdr:cNvSpPr txBox="1"/>
      </xdr:nvSpPr>
      <xdr:spPr>
        <a:xfrm>
          <a:off x="13500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25" name="テキスト ボックス 42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441" name="直線コネクタ 440"/>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442" name="【認定こども園・幼稚園・保育所】&#10;一人当たり面積最小値テキスト"/>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443" name="直線コネクタ 442"/>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444" name="【認定こども園・幼稚園・保育所】&#10;一人当たり面積最大値テキスト"/>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445" name="直線コネクタ 444"/>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20155</xdr:rowOff>
    </xdr:from>
    <xdr:ext cx="469744" cy="259045"/>
    <xdr:sp macro="" textlink="">
      <xdr:nvSpPr>
        <xdr:cNvPr id="446" name="【認定こども園・幼稚園・保育所】&#10;一人当たり面積平均値テキスト"/>
        <xdr:cNvSpPr txBox="1"/>
      </xdr:nvSpPr>
      <xdr:spPr>
        <a:xfrm>
          <a:off x="221996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447" name="フローチャート: 判断 446"/>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448" name="フローチャート: 判断 447"/>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449" name="フローチャート: 判断 448"/>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450" name="フローチャート: 判断 449"/>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98878</xdr:rowOff>
    </xdr:from>
    <xdr:to>
      <xdr:col>116</xdr:col>
      <xdr:colOff>114300</xdr:colOff>
      <xdr:row>36</xdr:row>
      <xdr:rowOff>29028</xdr:rowOff>
    </xdr:to>
    <xdr:sp macro="" textlink="">
      <xdr:nvSpPr>
        <xdr:cNvPr id="456" name="楕円 455"/>
        <xdr:cNvSpPr/>
      </xdr:nvSpPr>
      <xdr:spPr>
        <a:xfrm>
          <a:off x="221107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121755</xdr:rowOff>
    </xdr:from>
    <xdr:ext cx="469744" cy="259045"/>
    <xdr:sp macro="" textlink="">
      <xdr:nvSpPr>
        <xdr:cNvPr id="457" name="【認定こども園・幼稚園・保育所】&#10;一人当たり面積該当値テキスト"/>
        <xdr:cNvSpPr txBox="1"/>
      </xdr:nvSpPr>
      <xdr:spPr>
        <a:xfrm>
          <a:off x="22199600"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164193</xdr:rowOff>
    </xdr:from>
    <xdr:to>
      <xdr:col>112</xdr:col>
      <xdr:colOff>38100</xdr:colOff>
      <xdr:row>36</xdr:row>
      <xdr:rowOff>94343</xdr:rowOff>
    </xdr:to>
    <xdr:sp macro="" textlink="">
      <xdr:nvSpPr>
        <xdr:cNvPr id="458" name="楕円 457"/>
        <xdr:cNvSpPr/>
      </xdr:nvSpPr>
      <xdr:spPr>
        <a:xfrm>
          <a:off x="21272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149678</xdr:rowOff>
    </xdr:from>
    <xdr:to>
      <xdr:col>116</xdr:col>
      <xdr:colOff>63500</xdr:colOff>
      <xdr:row>36</xdr:row>
      <xdr:rowOff>43543</xdr:rowOff>
    </xdr:to>
    <xdr:cxnSp macro="">
      <xdr:nvCxnSpPr>
        <xdr:cNvPr id="459" name="直線コネクタ 458"/>
        <xdr:cNvCxnSpPr/>
      </xdr:nvCxnSpPr>
      <xdr:spPr>
        <a:xfrm flipV="1">
          <a:off x="21323300" y="61504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3628</xdr:rowOff>
    </xdr:from>
    <xdr:to>
      <xdr:col>107</xdr:col>
      <xdr:colOff>101600</xdr:colOff>
      <xdr:row>36</xdr:row>
      <xdr:rowOff>105228</xdr:rowOff>
    </xdr:to>
    <xdr:sp macro="" textlink="">
      <xdr:nvSpPr>
        <xdr:cNvPr id="460" name="楕円 459"/>
        <xdr:cNvSpPr/>
      </xdr:nvSpPr>
      <xdr:spPr>
        <a:xfrm>
          <a:off x="203835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43543</xdr:rowOff>
    </xdr:from>
    <xdr:to>
      <xdr:col>111</xdr:col>
      <xdr:colOff>177800</xdr:colOff>
      <xdr:row>36</xdr:row>
      <xdr:rowOff>54428</xdr:rowOff>
    </xdr:to>
    <xdr:cxnSp macro="">
      <xdr:nvCxnSpPr>
        <xdr:cNvPr id="461" name="直線コネクタ 460"/>
        <xdr:cNvCxnSpPr/>
      </xdr:nvCxnSpPr>
      <xdr:spPr>
        <a:xfrm flipV="1">
          <a:off x="20434300" y="62157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14514</xdr:rowOff>
    </xdr:from>
    <xdr:to>
      <xdr:col>102</xdr:col>
      <xdr:colOff>165100</xdr:colOff>
      <xdr:row>36</xdr:row>
      <xdr:rowOff>116114</xdr:rowOff>
    </xdr:to>
    <xdr:sp macro="" textlink="">
      <xdr:nvSpPr>
        <xdr:cNvPr id="462" name="楕円 461"/>
        <xdr:cNvSpPr/>
      </xdr:nvSpPr>
      <xdr:spPr>
        <a:xfrm>
          <a:off x="19494500" y="61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54428</xdr:rowOff>
    </xdr:from>
    <xdr:to>
      <xdr:col>107</xdr:col>
      <xdr:colOff>50800</xdr:colOff>
      <xdr:row>36</xdr:row>
      <xdr:rowOff>65314</xdr:rowOff>
    </xdr:to>
    <xdr:cxnSp macro="">
      <xdr:nvCxnSpPr>
        <xdr:cNvPr id="463" name="直線コネクタ 462"/>
        <xdr:cNvCxnSpPr/>
      </xdr:nvCxnSpPr>
      <xdr:spPr>
        <a:xfrm flipV="1">
          <a:off x="19545300" y="62266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134455</xdr:rowOff>
    </xdr:from>
    <xdr:ext cx="469744" cy="259045"/>
    <xdr:sp macro="" textlink="">
      <xdr:nvSpPr>
        <xdr:cNvPr id="464" name="n_1aveValue【認定こども園・幼稚園・保育所】&#10;一人当たり面積"/>
        <xdr:cNvSpPr txBox="1"/>
      </xdr:nvSpPr>
      <xdr:spPr>
        <a:xfrm>
          <a:off x="21075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134455</xdr:rowOff>
    </xdr:from>
    <xdr:ext cx="469744" cy="259045"/>
    <xdr:sp macro="" textlink="">
      <xdr:nvSpPr>
        <xdr:cNvPr id="465" name="n_2aveValue【認定こども園・幼稚園・保育所】&#10;一人当たり面積"/>
        <xdr:cNvSpPr txBox="1"/>
      </xdr:nvSpPr>
      <xdr:spPr>
        <a:xfrm>
          <a:off x="20199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145342</xdr:rowOff>
    </xdr:from>
    <xdr:ext cx="469744" cy="259045"/>
    <xdr:sp macro="" textlink="">
      <xdr:nvSpPr>
        <xdr:cNvPr id="466" name="n_3aveValue【認定こども園・幼稚園・保育所】&#10;一人当たり面積"/>
        <xdr:cNvSpPr txBox="1"/>
      </xdr:nvSpPr>
      <xdr:spPr>
        <a:xfrm>
          <a:off x="193104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110870</xdr:rowOff>
    </xdr:from>
    <xdr:ext cx="469744" cy="259045"/>
    <xdr:sp macro="" textlink="">
      <xdr:nvSpPr>
        <xdr:cNvPr id="467" name="n_1mainValue【認定こども園・幼稚園・保育所】&#10;一人当たり面積"/>
        <xdr:cNvSpPr txBox="1"/>
      </xdr:nvSpPr>
      <xdr:spPr>
        <a:xfrm>
          <a:off x="21075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121755</xdr:rowOff>
    </xdr:from>
    <xdr:ext cx="469744" cy="259045"/>
    <xdr:sp macro="" textlink="">
      <xdr:nvSpPr>
        <xdr:cNvPr id="468" name="n_2mainValue【認定こども園・幼稚園・保育所】&#10;一人当たり面積"/>
        <xdr:cNvSpPr txBox="1"/>
      </xdr:nvSpPr>
      <xdr:spPr>
        <a:xfrm>
          <a:off x="20199427"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132641</xdr:rowOff>
    </xdr:from>
    <xdr:ext cx="469744" cy="259045"/>
    <xdr:sp macro="" textlink="">
      <xdr:nvSpPr>
        <xdr:cNvPr id="469" name="n_3mainValue【認定こども園・幼稚園・保育所】&#10;一人当たり面積"/>
        <xdr:cNvSpPr txBox="1"/>
      </xdr:nvSpPr>
      <xdr:spPr>
        <a:xfrm>
          <a:off x="19310427" y="59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494" name="直線コネクタ 493"/>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495" name="【学校施設】&#10;有形固定資産減価償却率最小値テキスト"/>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496" name="直線コネクタ 495"/>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97"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98" name="直線コネクタ 497"/>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33037</xdr:rowOff>
    </xdr:from>
    <xdr:ext cx="405111" cy="259045"/>
    <xdr:sp macro="" textlink="">
      <xdr:nvSpPr>
        <xdr:cNvPr id="499" name="【学校施設】&#10;有形固定資産減価償却率平均値テキスト"/>
        <xdr:cNvSpPr txBox="1"/>
      </xdr:nvSpPr>
      <xdr:spPr>
        <a:xfrm>
          <a:off x="16357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00" name="フローチャート: 判断 499"/>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01" name="フローチャート: 判断 500"/>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02" name="フローチャート: 判断 501"/>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503" name="フローチャート: 判断 502"/>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135890</xdr:rowOff>
    </xdr:from>
    <xdr:to>
      <xdr:col>85</xdr:col>
      <xdr:colOff>177800</xdr:colOff>
      <xdr:row>63</xdr:row>
      <xdr:rowOff>66040</xdr:rowOff>
    </xdr:to>
    <xdr:sp macro="" textlink="">
      <xdr:nvSpPr>
        <xdr:cNvPr id="509" name="楕円 508"/>
        <xdr:cNvSpPr/>
      </xdr:nvSpPr>
      <xdr:spPr>
        <a:xfrm>
          <a:off x="16268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50817</xdr:rowOff>
    </xdr:from>
    <xdr:ext cx="405111" cy="259045"/>
    <xdr:sp macro="" textlink="">
      <xdr:nvSpPr>
        <xdr:cNvPr id="510" name="【学校施設】&#10;有形固定資産減価償却率該当値テキスト"/>
        <xdr:cNvSpPr txBox="1"/>
      </xdr:nvSpPr>
      <xdr:spPr>
        <a:xfrm>
          <a:off x="16357600" y="1068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13970</xdr:rowOff>
    </xdr:from>
    <xdr:to>
      <xdr:col>81</xdr:col>
      <xdr:colOff>101600</xdr:colOff>
      <xdr:row>63</xdr:row>
      <xdr:rowOff>115570</xdr:rowOff>
    </xdr:to>
    <xdr:sp macro="" textlink="">
      <xdr:nvSpPr>
        <xdr:cNvPr id="511" name="楕円 510"/>
        <xdr:cNvSpPr/>
      </xdr:nvSpPr>
      <xdr:spPr>
        <a:xfrm>
          <a:off x="15430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15240</xdr:rowOff>
    </xdr:from>
    <xdr:to>
      <xdr:col>85</xdr:col>
      <xdr:colOff>127000</xdr:colOff>
      <xdr:row>63</xdr:row>
      <xdr:rowOff>64770</xdr:rowOff>
    </xdr:to>
    <xdr:cxnSp macro="">
      <xdr:nvCxnSpPr>
        <xdr:cNvPr id="512" name="直線コネクタ 511"/>
        <xdr:cNvCxnSpPr/>
      </xdr:nvCxnSpPr>
      <xdr:spPr>
        <a:xfrm flipV="1">
          <a:off x="15481300" y="108165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147320</xdr:rowOff>
    </xdr:from>
    <xdr:to>
      <xdr:col>76</xdr:col>
      <xdr:colOff>165100</xdr:colOff>
      <xdr:row>63</xdr:row>
      <xdr:rowOff>77470</xdr:rowOff>
    </xdr:to>
    <xdr:sp macro="" textlink="">
      <xdr:nvSpPr>
        <xdr:cNvPr id="513" name="楕円 512"/>
        <xdr:cNvSpPr/>
      </xdr:nvSpPr>
      <xdr:spPr>
        <a:xfrm>
          <a:off x="14541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26670</xdr:rowOff>
    </xdr:from>
    <xdr:to>
      <xdr:col>81</xdr:col>
      <xdr:colOff>50800</xdr:colOff>
      <xdr:row>63</xdr:row>
      <xdr:rowOff>64770</xdr:rowOff>
    </xdr:to>
    <xdr:cxnSp macro="">
      <xdr:nvCxnSpPr>
        <xdr:cNvPr id="514" name="直線コネクタ 513"/>
        <xdr:cNvCxnSpPr/>
      </xdr:nvCxnSpPr>
      <xdr:spPr>
        <a:xfrm>
          <a:off x="14592300" y="10828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515" name="楕円 514"/>
        <xdr:cNvSpPr/>
      </xdr:nvSpPr>
      <xdr:spPr>
        <a:xfrm>
          <a:off x="1365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63</xdr:row>
      <xdr:rowOff>26670</xdr:rowOff>
    </xdr:to>
    <xdr:cxnSp macro="">
      <xdr:nvCxnSpPr>
        <xdr:cNvPr id="516" name="直線コネクタ 515"/>
        <xdr:cNvCxnSpPr/>
      </xdr:nvCxnSpPr>
      <xdr:spPr>
        <a:xfrm>
          <a:off x="13703300" y="10767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517" name="n_1aveValue【学校施設】&#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518" name="n_2aveValue【学校施設】&#10;有形固定資産減価償却率"/>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519" name="n_3aveValue【学校施設】&#10;有形固定資産減価償却率"/>
        <xdr:cNvSpPr txBox="1"/>
      </xdr:nvSpPr>
      <xdr:spPr>
        <a:xfrm>
          <a:off x="13500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106697</xdr:rowOff>
    </xdr:from>
    <xdr:ext cx="405111" cy="259045"/>
    <xdr:sp macro="" textlink="">
      <xdr:nvSpPr>
        <xdr:cNvPr id="520" name="n_1mainValue【学校施設】&#10;有形固定資産減価償却率"/>
        <xdr:cNvSpPr txBox="1"/>
      </xdr:nvSpPr>
      <xdr:spPr>
        <a:xfrm>
          <a:off x="152660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68597</xdr:rowOff>
    </xdr:from>
    <xdr:ext cx="405111" cy="259045"/>
    <xdr:sp macro="" textlink="">
      <xdr:nvSpPr>
        <xdr:cNvPr id="521" name="n_2mainValue【学校施設】&#10;有形固定資産減価償却率"/>
        <xdr:cNvSpPr txBox="1"/>
      </xdr:nvSpPr>
      <xdr:spPr>
        <a:xfrm>
          <a:off x="14389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522" name="n_3mainValue【学校施設】&#10;有形固定資産減価償却率"/>
        <xdr:cNvSpPr txBox="1"/>
      </xdr:nvSpPr>
      <xdr:spPr>
        <a:xfrm>
          <a:off x="13500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4" name="直線コネクタ 53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5" name="テキスト ボックス 53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6" name="直線コネクタ 53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7" name="テキスト ボックス 53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8" name="直線コネクタ 53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9" name="テキスト ボックス 53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0" name="直線コネクタ 53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1" name="テキスト ボックス 54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545" name="直線コネクタ 544"/>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546" name="【学校施設】&#10;一人当たり面積最小値テキスト"/>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547" name="直線コネクタ 546"/>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548" name="【学校施設】&#10;一人当たり面積最大値テキスト"/>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549" name="直線コネクタ 548"/>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66615</xdr:rowOff>
    </xdr:from>
    <xdr:ext cx="469744" cy="259045"/>
    <xdr:sp macro="" textlink="">
      <xdr:nvSpPr>
        <xdr:cNvPr id="550" name="【学校施設】&#10;一人当たり面積平均値テキスト"/>
        <xdr:cNvSpPr txBox="1"/>
      </xdr:nvSpPr>
      <xdr:spPr>
        <a:xfrm>
          <a:off x="22199600" y="10353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551" name="フローチャート: 判断 550"/>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552" name="フローチャート: 判断 551"/>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553" name="フローチャート: 判断 552"/>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554" name="フローチャート: 判断 553"/>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11836</xdr:rowOff>
    </xdr:from>
    <xdr:to>
      <xdr:col>116</xdr:col>
      <xdr:colOff>114300</xdr:colOff>
      <xdr:row>59</xdr:row>
      <xdr:rowOff>113436</xdr:rowOff>
    </xdr:to>
    <xdr:sp macro="" textlink="">
      <xdr:nvSpPr>
        <xdr:cNvPr id="560" name="楕円 559"/>
        <xdr:cNvSpPr/>
      </xdr:nvSpPr>
      <xdr:spPr>
        <a:xfrm>
          <a:off x="22110700" y="101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34713</xdr:rowOff>
    </xdr:from>
    <xdr:ext cx="469744" cy="259045"/>
    <xdr:sp macro="" textlink="">
      <xdr:nvSpPr>
        <xdr:cNvPr id="561" name="【学校施設】&#10;一人当たり面積該当値テキスト"/>
        <xdr:cNvSpPr txBox="1"/>
      </xdr:nvSpPr>
      <xdr:spPr>
        <a:xfrm>
          <a:off x="22199600" y="997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19152</xdr:rowOff>
    </xdr:from>
    <xdr:to>
      <xdr:col>112</xdr:col>
      <xdr:colOff>38100</xdr:colOff>
      <xdr:row>59</xdr:row>
      <xdr:rowOff>120752</xdr:rowOff>
    </xdr:to>
    <xdr:sp macro="" textlink="">
      <xdr:nvSpPr>
        <xdr:cNvPr id="562" name="楕円 561"/>
        <xdr:cNvSpPr/>
      </xdr:nvSpPr>
      <xdr:spPr>
        <a:xfrm>
          <a:off x="21272500" y="101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62636</xdr:rowOff>
    </xdr:from>
    <xdr:to>
      <xdr:col>116</xdr:col>
      <xdr:colOff>63500</xdr:colOff>
      <xdr:row>59</xdr:row>
      <xdr:rowOff>69952</xdr:rowOff>
    </xdr:to>
    <xdr:cxnSp macro="">
      <xdr:nvCxnSpPr>
        <xdr:cNvPr id="563" name="直線コネクタ 562"/>
        <xdr:cNvCxnSpPr/>
      </xdr:nvCxnSpPr>
      <xdr:spPr>
        <a:xfrm flipV="1">
          <a:off x="21323300" y="10178186"/>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38354</xdr:rowOff>
    </xdr:from>
    <xdr:to>
      <xdr:col>107</xdr:col>
      <xdr:colOff>101600</xdr:colOff>
      <xdr:row>59</xdr:row>
      <xdr:rowOff>139954</xdr:rowOff>
    </xdr:to>
    <xdr:sp macro="" textlink="">
      <xdr:nvSpPr>
        <xdr:cNvPr id="564" name="楕円 563"/>
        <xdr:cNvSpPr/>
      </xdr:nvSpPr>
      <xdr:spPr>
        <a:xfrm>
          <a:off x="20383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69952</xdr:rowOff>
    </xdr:from>
    <xdr:to>
      <xdr:col>111</xdr:col>
      <xdr:colOff>177800</xdr:colOff>
      <xdr:row>59</xdr:row>
      <xdr:rowOff>89154</xdr:rowOff>
    </xdr:to>
    <xdr:cxnSp macro="">
      <xdr:nvCxnSpPr>
        <xdr:cNvPr id="565" name="直線コネクタ 564"/>
        <xdr:cNvCxnSpPr/>
      </xdr:nvCxnSpPr>
      <xdr:spPr>
        <a:xfrm flipV="1">
          <a:off x="20434300" y="1018550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52984</xdr:rowOff>
    </xdr:from>
    <xdr:to>
      <xdr:col>102</xdr:col>
      <xdr:colOff>165100</xdr:colOff>
      <xdr:row>59</xdr:row>
      <xdr:rowOff>154584</xdr:rowOff>
    </xdr:to>
    <xdr:sp macro="" textlink="">
      <xdr:nvSpPr>
        <xdr:cNvPr id="566" name="楕円 565"/>
        <xdr:cNvSpPr/>
      </xdr:nvSpPr>
      <xdr:spPr>
        <a:xfrm>
          <a:off x="19494500" y="101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89154</xdr:rowOff>
    </xdr:from>
    <xdr:to>
      <xdr:col>107</xdr:col>
      <xdr:colOff>50800</xdr:colOff>
      <xdr:row>59</xdr:row>
      <xdr:rowOff>103784</xdr:rowOff>
    </xdr:to>
    <xdr:cxnSp macro="">
      <xdr:nvCxnSpPr>
        <xdr:cNvPr id="567" name="直線コネクタ 566"/>
        <xdr:cNvCxnSpPr/>
      </xdr:nvCxnSpPr>
      <xdr:spPr>
        <a:xfrm flipV="1">
          <a:off x="19545300" y="1020470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141597</xdr:rowOff>
    </xdr:from>
    <xdr:ext cx="469744" cy="259045"/>
    <xdr:sp macro="" textlink="">
      <xdr:nvSpPr>
        <xdr:cNvPr id="568" name="n_1aveValue【学校施設】&#10;一人当たり面積"/>
        <xdr:cNvSpPr txBox="1"/>
      </xdr:nvSpPr>
      <xdr:spPr>
        <a:xfrm>
          <a:off x="21075727" y="104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147997</xdr:rowOff>
    </xdr:from>
    <xdr:ext cx="469744" cy="259045"/>
    <xdr:sp macro="" textlink="">
      <xdr:nvSpPr>
        <xdr:cNvPr id="569" name="n_2aveValue【学校施設】&#10;一人当たり面積"/>
        <xdr:cNvSpPr txBox="1"/>
      </xdr:nvSpPr>
      <xdr:spPr>
        <a:xfrm>
          <a:off x="201994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1236</xdr:rowOff>
    </xdr:from>
    <xdr:ext cx="469744" cy="259045"/>
    <xdr:sp macro="" textlink="">
      <xdr:nvSpPr>
        <xdr:cNvPr id="570" name="n_3aveValue【学校施設】&#10;一人当たり面積"/>
        <xdr:cNvSpPr txBox="1"/>
      </xdr:nvSpPr>
      <xdr:spPr>
        <a:xfrm>
          <a:off x="19310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137279</xdr:rowOff>
    </xdr:from>
    <xdr:ext cx="469744" cy="259045"/>
    <xdr:sp macro="" textlink="">
      <xdr:nvSpPr>
        <xdr:cNvPr id="571" name="n_1mainValue【学校施設】&#10;一人当たり面積"/>
        <xdr:cNvSpPr txBox="1"/>
      </xdr:nvSpPr>
      <xdr:spPr>
        <a:xfrm>
          <a:off x="21075727" y="990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156481</xdr:rowOff>
    </xdr:from>
    <xdr:ext cx="469744" cy="259045"/>
    <xdr:sp macro="" textlink="">
      <xdr:nvSpPr>
        <xdr:cNvPr id="572" name="n_2mainValue【学校施設】&#10;一人当たり面積"/>
        <xdr:cNvSpPr txBox="1"/>
      </xdr:nvSpPr>
      <xdr:spPr>
        <a:xfrm>
          <a:off x="20199427" y="992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171111</xdr:rowOff>
    </xdr:from>
    <xdr:ext cx="469744" cy="259045"/>
    <xdr:sp macro="" textlink="">
      <xdr:nvSpPr>
        <xdr:cNvPr id="573" name="n_3mainValue【学校施設】&#10;一人当たり面積"/>
        <xdr:cNvSpPr txBox="1"/>
      </xdr:nvSpPr>
      <xdr:spPr>
        <a:xfrm>
          <a:off x="19310427" y="994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4" name="テキスト ボックス 58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6" name="テキスト ボックス 58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4" name="テキスト ボックス 59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6" name="テキスト ボックス 59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28575</xdr:rowOff>
    </xdr:from>
    <xdr:to>
      <xdr:col>85</xdr:col>
      <xdr:colOff>126364</xdr:colOff>
      <xdr:row>86</xdr:row>
      <xdr:rowOff>66675</xdr:rowOff>
    </xdr:to>
    <xdr:cxnSp macro="">
      <xdr:nvCxnSpPr>
        <xdr:cNvPr id="598" name="直線コネクタ 597"/>
        <xdr:cNvCxnSpPr/>
      </xdr:nvCxnSpPr>
      <xdr:spPr>
        <a:xfrm flipV="1">
          <a:off x="16318864" y="134016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599" name="【児童館】&#10;有形固定資産減価償却率最小値テキスト"/>
        <xdr:cNvSpPr txBox="1"/>
      </xdr:nvSpPr>
      <xdr:spPr>
        <a:xfrm>
          <a:off x="16357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600" name="直線コネクタ 599"/>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146702</xdr:rowOff>
    </xdr:from>
    <xdr:ext cx="405111" cy="259045"/>
    <xdr:sp macro="" textlink="">
      <xdr:nvSpPr>
        <xdr:cNvPr id="601" name="【児童館】&#10;有形固定資産減価償却率最大値テキスト"/>
        <xdr:cNvSpPr txBox="1"/>
      </xdr:nvSpPr>
      <xdr:spPr>
        <a:xfrm>
          <a:off x="16357600" y="1317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28575</xdr:rowOff>
    </xdr:from>
    <xdr:to>
      <xdr:col>86</xdr:col>
      <xdr:colOff>25400</xdr:colOff>
      <xdr:row>78</xdr:row>
      <xdr:rowOff>28575</xdr:rowOff>
    </xdr:to>
    <xdr:cxnSp macro="">
      <xdr:nvCxnSpPr>
        <xdr:cNvPr id="602" name="直線コネクタ 601"/>
        <xdr:cNvCxnSpPr/>
      </xdr:nvCxnSpPr>
      <xdr:spPr>
        <a:xfrm>
          <a:off x="16230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99713</xdr:rowOff>
    </xdr:from>
    <xdr:ext cx="405111" cy="259045"/>
    <xdr:sp macro="" textlink="">
      <xdr:nvSpPr>
        <xdr:cNvPr id="603" name="【児童館】&#10;有形固定資産減価償却率平均値テキスト"/>
        <xdr:cNvSpPr txBox="1"/>
      </xdr:nvSpPr>
      <xdr:spPr>
        <a:xfrm>
          <a:off x="16357600" y="13644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604" name="フローチャート: 判断 603"/>
        <xdr:cNvSpPr/>
      </xdr:nvSpPr>
      <xdr:spPr>
        <a:xfrm>
          <a:off x="162687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52070</xdr:rowOff>
    </xdr:from>
    <xdr:to>
      <xdr:col>81</xdr:col>
      <xdr:colOff>101600</xdr:colOff>
      <xdr:row>80</xdr:row>
      <xdr:rowOff>153670</xdr:rowOff>
    </xdr:to>
    <xdr:sp macro="" textlink="">
      <xdr:nvSpPr>
        <xdr:cNvPr id="605" name="フローチャート: 判断 604"/>
        <xdr:cNvSpPr/>
      </xdr:nvSpPr>
      <xdr:spPr>
        <a:xfrm>
          <a:off x="15430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57786</xdr:rowOff>
    </xdr:from>
    <xdr:to>
      <xdr:col>76</xdr:col>
      <xdr:colOff>165100</xdr:colOff>
      <xdr:row>80</xdr:row>
      <xdr:rowOff>159386</xdr:rowOff>
    </xdr:to>
    <xdr:sp macro="" textlink="">
      <xdr:nvSpPr>
        <xdr:cNvPr id="606" name="フローチャート: 判断 605"/>
        <xdr:cNvSpPr/>
      </xdr:nvSpPr>
      <xdr:spPr>
        <a:xfrm>
          <a:off x="14541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103505</xdr:rowOff>
    </xdr:from>
    <xdr:to>
      <xdr:col>72</xdr:col>
      <xdr:colOff>38100</xdr:colOff>
      <xdr:row>81</xdr:row>
      <xdr:rowOff>33655</xdr:rowOff>
    </xdr:to>
    <xdr:sp macro="" textlink="">
      <xdr:nvSpPr>
        <xdr:cNvPr id="607" name="フローチャート: 判断 606"/>
        <xdr:cNvSpPr/>
      </xdr:nvSpPr>
      <xdr:spPr>
        <a:xfrm>
          <a:off x="1365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613" name="楕円 612"/>
        <xdr:cNvSpPr/>
      </xdr:nvSpPr>
      <xdr:spPr>
        <a:xfrm>
          <a:off x="16268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19066</xdr:rowOff>
    </xdr:from>
    <xdr:ext cx="405111" cy="259045"/>
    <xdr:sp macro="" textlink="">
      <xdr:nvSpPr>
        <xdr:cNvPr id="614" name="【児童館】&#10;有形固定資産減価償却率該当値テキスト"/>
        <xdr:cNvSpPr txBox="1"/>
      </xdr:nvSpPr>
      <xdr:spPr>
        <a:xfrm>
          <a:off x="16357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145414</xdr:rowOff>
    </xdr:from>
    <xdr:to>
      <xdr:col>81</xdr:col>
      <xdr:colOff>101600</xdr:colOff>
      <xdr:row>83</xdr:row>
      <xdr:rowOff>75564</xdr:rowOff>
    </xdr:to>
    <xdr:sp macro="" textlink="">
      <xdr:nvSpPr>
        <xdr:cNvPr id="615" name="楕円 614"/>
        <xdr:cNvSpPr/>
      </xdr:nvSpPr>
      <xdr:spPr>
        <a:xfrm>
          <a:off x="15430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24764</xdr:rowOff>
    </xdr:from>
    <xdr:to>
      <xdr:col>85</xdr:col>
      <xdr:colOff>127000</xdr:colOff>
      <xdr:row>83</xdr:row>
      <xdr:rowOff>91439</xdr:rowOff>
    </xdr:to>
    <xdr:cxnSp macro="">
      <xdr:nvCxnSpPr>
        <xdr:cNvPr id="616" name="直線コネクタ 615"/>
        <xdr:cNvCxnSpPr/>
      </xdr:nvCxnSpPr>
      <xdr:spPr>
        <a:xfrm>
          <a:off x="15481300" y="1425511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76836</xdr:rowOff>
    </xdr:from>
    <xdr:to>
      <xdr:col>76</xdr:col>
      <xdr:colOff>165100</xdr:colOff>
      <xdr:row>83</xdr:row>
      <xdr:rowOff>6986</xdr:rowOff>
    </xdr:to>
    <xdr:sp macro="" textlink="">
      <xdr:nvSpPr>
        <xdr:cNvPr id="617" name="楕円 616"/>
        <xdr:cNvSpPr/>
      </xdr:nvSpPr>
      <xdr:spPr>
        <a:xfrm>
          <a:off x="14541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127636</xdr:rowOff>
    </xdr:from>
    <xdr:to>
      <xdr:col>81</xdr:col>
      <xdr:colOff>50800</xdr:colOff>
      <xdr:row>83</xdr:row>
      <xdr:rowOff>24764</xdr:rowOff>
    </xdr:to>
    <xdr:cxnSp macro="">
      <xdr:nvCxnSpPr>
        <xdr:cNvPr id="618" name="直線コネクタ 617"/>
        <xdr:cNvCxnSpPr/>
      </xdr:nvCxnSpPr>
      <xdr:spPr>
        <a:xfrm>
          <a:off x="14592300" y="1418653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46355</xdr:rowOff>
    </xdr:from>
    <xdr:to>
      <xdr:col>72</xdr:col>
      <xdr:colOff>38100</xdr:colOff>
      <xdr:row>82</xdr:row>
      <xdr:rowOff>147955</xdr:rowOff>
    </xdr:to>
    <xdr:sp macro="" textlink="">
      <xdr:nvSpPr>
        <xdr:cNvPr id="619" name="楕円 618"/>
        <xdr:cNvSpPr/>
      </xdr:nvSpPr>
      <xdr:spPr>
        <a:xfrm>
          <a:off x="13652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97155</xdr:rowOff>
    </xdr:from>
    <xdr:to>
      <xdr:col>76</xdr:col>
      <xdr:colOff>114300</xdr:colOff>
      <xdr:row>82</xdr:row>
      <xdr:rowOff>127636</xdr:rowOff>
    </xdr:to>
    <xdr:cxnSp macro="">
      <xdr:nvCxnSpPr>
        <xdr:cNvPr id="620" name="直線コネクタ 619"/>
        <xdr:cNvCxnSpPr/>
      </xdr:nvCxnSpPr>
      <xdr:spPr>
        <a:xfrm>
          <a:off x="13703300" y="141560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170197</xdr:rowOff>
    </xdr:from>
    <xdr:ext cx="405111" cy="259045"/>
    <xdr:sp macro="" textlink="">
      <xdr:nvSpPr>
        <xdr:cNvPr id="621" name="n_1aveValue【児童館】&#10;有形固定資産減価償却率"/>
        <xdr:cNvSpPr txBox="1"/>
      </xdr:nvSpPr>
      <xdr:spPr>
        <a:xfrm>
          <a:off x="15266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622" name="n_2aveValue【児童館】&#10;有形固定資産減価償却率"/>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50182</xdr:rowOff>
    </xdr:from>
    <xdr:ext cx="405111" cy="259045"/>
    <xdr:sp macro="" textlink="">
      <xdr:nvSpPr>
        <xdr:cNvPr id="623" name="n_3aveValue【児童館】&#10;有形固定資産減価償却率"/>
        <xdr:cNvSpPr txBox="1"/>
      </xdr:nvSpPr>
      <xdr:spPr>
        <a:xfrm>
          <a:off x="13500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66691</xdr:rowOff>
    </xdr:from>
    <xdr:ext cx="405111" cy="259045"/>
    <xdr:sp macro="" textlink="">
      <xdr:nvSpPr>
        <xdr:cNvPr id="624" name="n_1mainValue【児童館】&#10;有形固定資産減価償却率"/>
        <xdr:cNvSpPr txBox="1"/>
      </xdr:nvSpPr>
      <xdr:spPr>
        <a:xfrm>
          <a:off x="15266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169563</xdr:rowOff>
    </xdr:from>
    <xdr:ext cx="405111" cy="259045"/>
    <xdr:sp macro="" textlink="">
      <xdr:nvSpPr>
        <xdr:cNvPr id="625" name="n_2mainValue【児童館】&#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139082</xdr:rowOff>
    </xdr:from>
    <xdr:ext cx="405111" cy="259045"/>
    <xdr:sp macro="" textlink="">
      <xdr:nvSpPr>
        <xdr:cNvPr id="626" name="n_3mainValue【児童館】&#10;有形固定資産減価償却率"/>
        <xdr:cNvSpPr txBox="1"/>
      </xdr:nvSpPr>
      <xdr:spPr>
        <a:xfrm>
          <a:off x="13500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7" name="直線コネクタ 6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8" name="テキスト ボックス 6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9" name="直線コネクタ 6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0" name="テキスト ボックス 6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1" name="直線コネクタ 6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2" name="テキスト ボックス 6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3" name="直線コネクタ 6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4" name="テキスト ボックス 6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648" name="直線コネクタ 647"/>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49"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0" name="直線コネクタ 64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651"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652" name="直線コネクタ 651"/>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53"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54" name="フローチャート: 判断 653"/>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55" name="フローチャート: 判断 654"/>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6" name="フローチャート: 判断 655"/>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57" name="フローチャート: 判断 656"/>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63" name="楕円 662"/>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64" name="【児童館】&#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665" name="楕円 664"/>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118111</xdr:rowOff>
    </xdr:to>
    <xdr:cxnSp macro="">
      <xdr:nvCxnSpPr>
        <xdr:cNvPr id="666" name="直線コネクタ 665"/>
        <xdr:cNvCxnSpPr/>
      </xdr:nvCxnSpPr>
      <xdr:spPr>
        <a:xfrm flipV="1">
          <a:off x="21323300" y="13982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67311</xdr:rowOff>
    </xdr:from>
    <xdr:to>
      <xdr:col>107</xdr:col>
      <xdr:colOff>101600</xdr:colOff>
      <xdr:row>81</xdr:row>
      <xdr:rowOff>168911</xdr:rowOff>
    </xdr:to>
    <xdr:sp macro="" textlink="">
      <xdr:nvSpPr>
        <xdr:cNvPr id="667" name="楕円 666"/>
        <xdr:cNvSpPr/>
      </xdr:nvSpPr>
      <xdr:spPr>
        <a:xfrm>
          <a:off x="2038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118111</xdr:rowOff>
    </xdr:from>
    <xdr:to>
      <xdr:col>111</xdr:col>
      <xdr:colOff>177800</xdr:colOff>
      <xdr:row>81</xdr:row>
      <xdr:rowOff>118111</xdr:rowOff>
    </xdr:to>
    <xdr:cxnSp macro="">
      <xdr:nvCxnSpPr>
        <xdr:cNvPr id="668" name="直線コネクタ 667"/>
        <xdr:cNvCxnSpPr/>
      </xdr:nvCxnSpPr>
      <xdr:spPr>
        <a:xfrm>
          <a:off x="20434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67311</xdr:rowOff>
    </xdr:from>
    <xdr:to>
      <xdr:col>102</xdr:col>
      <xdr:colOff>165100</xdr:colOff>
      <xdr:row>81</xdr:row>
      <xdr:rowOff>168911</xdr:rowOff>
    </xdr:to>
    <xdr:sp macro="" textlink="">
      <xdr:nvSpPr>
        <xdr:cNvPr id="669" name="楕円 668"/>
        <xdr:cNvSpPr/>
      </xdr:nvSpPr>
      <xdr:spPr>
        <a:xfrm>
          <a:off x="19494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118111</xdr:rowOff>
    </xdr:from>
    <xdr:to>
      <xdr:col>107</xdr:col>
      <xdr:colOff>50800</xdr:colOff>
      <xdr:row>81</xdr:row>
      <xdr:rowOff>118111</xdr:rowOff>
    </xdr:to>
    <xdr:cxnSp macro="">
      <xdr:nvCxnSpPr>
        <xdr:cNvPr id="670" name="直線コネクタ 669"/>
        <xdr:cNvCxnSpPr/>
      </xdr:nvCxnSpPr>
      <xdr:spPr>
        <a:xfrm>
          <a:off x="19545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71" name="n_1aveValue【児童館】&#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2"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673"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674" name="n_1mainValue【児童館】&#10;一人当たり面積"/>
        <xdr:cNvSpPr txBox="1"/>
      </xdr:nvSpPr>
      <xdr:spPr>
        <a:xfrm>
          <a:off x="21075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13988</xdr:rowOff>
    </xdr:from>
    <xdr:ext cx="469744" cy="259045"/>
    <xdr:sp macro="" textlink="">
      <xdr:nvSpPr>
        <xdr:cNvPr id="675" name="n_2mainValue【児童館】&#10;一人当たり面積"/>
        <xdr:cNvSpPr txBox="1"/>
      </xdr:nvSpPr>
      <xdr:spPr>
        <a:xfrm>
          <a:off x="20199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13988</xdr:rowOff>
    </xdr:from>
    <xdr:ext cx="469744" cy="259045"/>
    <xdr:sp macro="" textlink="">
      <xdr:nvSpPr>
        <xdr:cNvPr id="676" name="n_3mainValue【児童館】&#10;一人当たり面積"/>
        <xdr:cNvSpPr txBox="1"/>
      </xdr:nvSpPr>
      <xdr:spPr>
        <a:xfrm>
          <a:off x="19310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7" name="テキスト ボックス 68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8" name="直線コネクタ 6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89" name="テキスト ボックス 68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0" name="直線コネクタ 6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1" name="テキスト ボックス 6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2" name="直線コネクタ 6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3" name="テキスト ボックス 6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4" name="直線コネクタ 6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5" name="テキスト ボックス 69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97" name="テキスト ボックス 69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699" name="直線コネクタ 698"/>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700"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701" name="直線コネクタ 700"/>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702" name="【公民館】&#10;有形固定資産減価償却率最大値テキスト"/>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703" name="直線コネクタ 702"/>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54119</xdr:rowOff>
    </xdr:from>
    <xdr:ext cx="405111" cy="259045"/>
    <xdr:sp macro="" textlink="">
      <xdr:nvSpPr>
        <xdr:cNvPr id="704" name="【公民館】&#10;有形固定資産減価償却率平均値テキスト"/>
        <xdr:cNvSpPr txBox="1"/>
      </xdr:nvSpPr>
      <xdr:spPr>
        <a:xfrm>
          <a:off x="16357600" y="17542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705" name="フローチャート: 判断 704"/>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706" name="フローチャート: 判断 705"/>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707" name="フローチャート: 判断 706"/>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708" name="フローチャート: 判断 707"/>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43687</xdr:rowOff>
    </xdr:from>
    <xdr:to>
      <xdr:col>85</xdr:col>
      <xdr:colOff>177800</xdr:colOff>
      <xdr:row>102</xdr:row>
      <xdr:rowOff>145287</xdr:rowOff>
    </xdr:to>
    <xdr:sp macro="" textlink="">
      <xdr:nvSpPr>
        <xdr:cNvPr id="714" name="楕円 713"/>
        <xdr:cNvSpPr/>
      </xdr:nvSpPr>
      <xdr:spPr>
        <a:xfrm>
          <a:off x="162687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66564</xdr:rowOff>
    </xdr:from>
    <xdr:ext cx="405111" cy="259045"/>
    <xdr:sp macro="" textlink="">
      <xdr:nvSpPr>
        <xdr:cNvPr id="715" name="【公民館】&#10;有形固定資産減価償却率該当値テキスト"/>
        <xdr:cNvSpPr txBox="1"/>
      </xdr:nvSpPr>
      <xdr:spPr>
        <a:xfrm>
          <a:off x="16357600" y="173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167132</xdr:rowOff>
    </xdr:from>
    <xdr:to>
      <xdr:col>81</xdr:col>
      <xdr:colOff>101600</xdr:colOff>
      <xdr:row>102</xdr:row>
      <xdr:rowOff>97282</xdr:rowOff>
    </xdr:to>
    <xdr:sp macro="" textlink="">
      <xdr:nvSpPr>
        <xdr:cNvPr id="716" name="楕円 715"/>
        <xdr:cNvSpPr/>
      </xdr:nvSpPr>
      <xdr:spPr>
        <a:xfrm>
          <a:off x="15430500" y="1748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46482</xdr:rowOff>
    </xdr:from>
    <xdr:to>
      <xdr:col>85</xdr:col>
      <xdr:colOff>127000</xdr:colOff>
      <xdr:row>102</xdr:row>
      <xdr:rowOff>94487</xdr:rowOff>
    </xdr:to>
    <xdr:cxnSp macro="">
      <xdr:nvCxnSpPr>
        <xdr:cNvPr id="717" name="直線コネクタ 716"/>
        <xdr:cNvCxnSpPr/>
      </xdr:nvCxnSpPr>
      <xdr:spPr>
        <a:xfrm>
          <a:off x="15481300" y="17534382"/>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71120</xdr:rowOff>
    </xdr:from>
    <xdr:to>
      <xdr:col>76</xdr:col>
      <xdr:colOff>165100</xdr:colOff>
      <xdr:row>104</xdr:row>
      <xdr:rowOff>1270</xdr:rowOff>
    </xdr:to>
    <xdr:sp macro="" textlink="">
      <xdr:nvSpPr>
        <xdr:cNvPr id="718" name="楕円 717"/>
        <xdr:cNvSpPr/>
      </xdr:nvSpPr>
      <xdr:spPr>
        <a:xfrm>
          <a:off x="1454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46482</xdr:rowOff>
    </xdr:from>
    <xdr:to>
      <xdr:col>81</xdr:col>
      <xdr:colOff>50800</xdr:colOff>
      <xdr:row>103</xdr:row>
      <xdr:rowOff>121920</xdr:rowOff>
    </xdr:to>
    <xdr:cxnSp macro="">
      <xdr:nvCxnSpPr>
        <xdr:cNvPr id="719" name="直線コネクタ 718"/>
        <xdr:cNvCxnSpPr/>
      </xdr:nvCxnSpPr>
      <xdr:spPr>
        <a:xfrm flipV="1">
          <a:off x="14592300" y="1753438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45974</xdr:rowOff>
    </xdr:from>
    <xdr:to>
      <xdr:col>72</xdr:col>
      <xdr:colOff>38100</xdr:colOff>
      <xdr:row>103</xdr:row>
      <xdr:rowOff>147574</xdr:rowOff>
    </xdr:to>
    <xdr:sp macro="" textlink="">
      <xdr:nvSpPr>
        <xdr:cNvPr id="720" name="楕円 719"/>
        <xdr:cNvSpPr/>
      </xdr:nvSpPr>
      <xdr:spPr>
        <a:xfrm>
          <a:off x="13652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96774</xdr:rowOff>
    </xdr:from>
    <xdr:to>
      <xdr:col>76</xdr:col>
      <xdr:colOff>114300</xdr:colOff>
      <xdr:row>103</xdr:row>
      <xdr:rowOff>121920</xdr:rowOff>
    </xdr:to>
    <xdr:cxnSp macro="">
      <xdr:nvCxnSpPr>
        <xdr:cNvPr id="721" name="直線コネクタ 720"/>
        <xdr:cNvCxnSpPr/>
      </xdr:nvCxnSpPr>
      <xdr:spPr>
        <a:xfrm>
          <a:off x="13703300" y="1775612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134129</xdr:rowOff>
    </xdr:from>
    <xdr:ext cx="405111" cy="259045"/>
    <xdr:sp macro="" textlink="">
      <xdr:nvSpPr>
        <xdr:cNvPr id="722" name="n_1aveValue【公民館】&#10;有形固定資産減価償却率"/>
        <xdr:cNvSpPr txBox="1"/>
      </xdr:nvSpPr>
      <xdr:spPr>
        <a:xfrm>
          <a:off x="15266044" y="1762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723" name="n_2aveValue【公民館】&#10;有形固定資産減価償却率"/>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724" name="n_3aveValue【公民館】&#10;有形固定資産減価償却率"/>
        <xdr:cNvSpPr txBox="1"/>
      </xdr:nvSpPr>
      <xdr:spPr>
        <a:xfrm>
          <a:off x="13500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113809</xdr:rowOff>
    </xdr:from>
    <xdr:ext cx="405111" cy="259045"/>
    <xdr:sp macro="" textlink="">
      <xdr:nvSpPr>
        <xdr:cNvPr id="725" name="n_1mainValue【公民館】&#10;有形固定資産減価償却率"/>
        <xdr:cNvSpPr txBox="1"/>
      </xdr:nvSpPr>
      <xdr:spPr>
        <a:xfrm>
          <a:off x="15266044" y="1725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163847</xdr:rowOff>
    </xdr:from>
    <xdr:ext cx="405111" cy="259045"/>
    <xdr:sp macro="" textlink="">
      <xdr:nvSpPr>
        <xdr:cNvPr id="726" name="n_2mainValue【公民館】&#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138701</xdr:rowOff>
    </xdr:from>
    <xdr:ext cx="405111" cy="259045"/>
    <xdr:sp macro="" textlink="">
      <xdr:nvSpPr>
        <xdr:cNvPr id="727" name="n_3mainValue【公民館】&#10;有形固定資産減価償却率"/>
        <xdr:cNvSpPr txBox="1"/>
      </xdr:nvSpPr>
      <xdr:spPr>
        <a:xfrm>
          <a:off x="13500744" y="177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8" name="直線コネクタ 7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9" name="テキスト ボックス 7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0" name="直線コネクタ 7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1" name="テキスト ボックス 7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2" name="直線コネクタ 7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3" name="テキスト ボックス 7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4" name="直線コネクタ 7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5" name="テキスト ボックス 7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749" name="直線コネクタ 748"/>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1" name="直線コネクタ 75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752" name="【公民館】&#10;一人当たり面積最大値テキスト"/>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753" name="直線コネクタ 752"/>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47262</xdr:rowOff>
    </xdr:from>
    <xdr:ext cx="469744" cy="259045"/>
    <xdr:sp macro="" textlink="">
      <xdr:nvSpPr>
        <xdr:cNvPr id="754" name="【公民館】&#10;一人当たり面積平均値テキスト"/>
        <xdr:cNvSpPr txBox="1"/>
      </xdr:nvSpPr>
      <xdr:spPr>
        <a:xfrm>
          <a:off x="221996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755" name="フローチャート: 判断 754"/>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756" name="フローチャート: 判断 755"/>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7" name="フローチャート: 判断 756"/>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758" name="フローチャート: 判断 757"/>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254</xdr:rowOff>
    </xdr:from>
    <xdr:to>
      <xdr:col>116</xdr:col>
      <xdr:colOff>114300</xdr:colOff>
      <xdr:row>101</xdr:row>
      <xdr:rowOff>101854</xdr:rowOff>
    </xdr:to>
    <xdr:sp macro="" textlink="">
      <xdr:nvSpPr>
        <xdr:cNvPr id="764" name="楕円 763"/>
        <xdr:cNvSpPr/>
      </xdr:nvSpPr>
      <xdr:spPr>
        <a:xfrm>
          <a:off x="22110700" y="173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86631</xdr:rowOff>
    </xdr:from>
    <xdr:ext cx="469744" cy="259045"/>
    <xdr:sp macro="" textlink="">
      <xdr:nvSpPr>
        <xdr:cNvPr id="765" name="【公民館】&#10;一人当たり面積該当値テキスト"/>
        <xdr:cNvSpPr txBox="1"/>
      </xdr:nvSpPr>
      <xdr:spPr>
        <a:xfrm>
          <a:off x="22199600" y="1723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13970</xdr:rowOff>
    </xdr:from>
    <xdr:to>
      <xdr:col>112</xdr:col>
      <xdr:colOff>38100</xdr:colOff>
      <xdr:row>101</xdr:row>
      <xdr:rowOff>115570</xdr:rowOff>
    </xdr:to>
    <xdr:sp macro="" textlink="">
      <xdr:nvSpPr>
        <xdr:cNvPr id="766" name="楕円 765"/>
        <xdr:cNvSpPr/>
      </xdr:nvSpPr>
      <xdr:spPr>
        <a:xfrm>
          <a:off x="2127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51054</xdr:rowOff>
    </xdr:from>
    <xdr:to>
      <xdr:col>116</xdr:col>
      <xdr:colOff>63500</xdr:colOff>
      <xdr:row>101</xdr:row>
      <xdr:rowOff>64770</xdr:rowOff>
    </xdr:to>
    <xdr:cxnSp macro="">
      <xdr:nvCxnSpPr>
        <xdr:cNvPr id="767" name="直線コネクタ 766"/>
        <xdr:cNvCxnSpPr/>
      </xdr:nvCxnSpPr>
      <xdr:spPr>
        <a:xfrm flipV="1">
          <a:off x="21323300" y="17367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73406</xdr:rowOff>
    </xdr:from>
    <xdr:to>
      <xdr:col>107</xdr:col>
      <xdr:colOff>101600</xdr:colOff>
      <xdr:row>102</xdr:row>
      <xdr:rowOff>3556</xdr:rowOff>
    </xdr:to>
    <xdr:sp macro="" textlink="">
      <xdr:nvSpPr>
        <xdr:cNvPr id="768" name="楕円 767"/>
        <xdr:cNvSpPr/>
      </xdr:nvSpPr>
      <xdr:spPr>
        <a:xfrm>
          <a:off x="20383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64770</xdr:rowOff>
    </xdr:from>
    <xdr:to>
      <xdr:col>111</xdr:col>
      <xdr:colOff>177800</xdr:colOff>
      <xdr:row>101</xdr:row>
      <xdr:rowOff>124206</xdr:rowOff>
    </xdr:to>
    <xdr:cxnSp macro="">
      <xdr:nvCxnSpPr>
        <xdr:cNvPr id="769" name="直線コネクタ 768"/>
        <xdr:cNvCxnSpPr/>
      </xdr:nvCxnSpPr>
      <xdr:spPr>
        <a:xfrm flipV="1">
          <a:off x="20434300" y="17381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82550</xdr:rowOff>
    </xdr:from>
    <xdr:to>
      <xdr:col>102</xdr:col>
      <xdr:colOff>165100</xdr:colOff>
      <xdr:row>102</xdr:row>
      <xdr:rowOff>12700</xdr:rowOff>
    </xdr:to>
    <xdr:sp macro="" textlink="">
      <xdr:nvSpPr>
        <xdr:cNvPr id="770" name="楕円 769"/>
        <xdr:cNvSpPr/>
      </xdr:nvSpPr>
      <xdr:spPr>
        <a:xfrm>
          <a:off x="19494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124206</xdr:rowOff>
    </xdr:from>
    <xdr:to>
      <xdr:col>107</xdr:col>
      <xdr:colOff>50800</xdr:colOff>
      <xdr:row>101</xdr:row>
      <xdr:rowOff>133350</xdr:rowOff>
    </xdr:to>
    <xdr:cxnSp macro="">
      <xdr:nvCxnSpPr>
        <xdr:cNvPr id="771" name="直線コネクタ 770"/>
        <xdr:cNvCxnSpPr/>
      </xdr:nvCxnSpPr>
      <xdr:spPr>
        <a:xfrm flipV="1">
          <a:off x="19545300" y="17440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772" name="n_1aveValue【公民館】&#10;一人当たり面積"/>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773"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124985</xdr:rowOff>
    </xdr:from>
    <xdr:ext cx="469744" cy="259045"/>
    <xdr:sp macro="" textlink="">
      <xdr:nvSpPr>
        <xdr:cNvPr id="774" name="n_3aveValue【公民館】&#10;一人当たり面積"/>
        <xdr:cNvSpPr txBox="1"/>
      </xdr:nvSpPr>
      <xdr:spPr>
        <a:xfrm>
          <a:off x="19310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132097</xdr:rowOff>
    </xdr:from>
    <xdr:ext cx="469744" cy="259045"/>
    <xdr:sp macro="" textlink="">
      <xdr:nvSpPr>
        <xdr:cNvPr id="775" name="n_1mainValue【公民館】&#10;一人当たり面積"/>
        <xdr:cNvSpPr txBox="1"/>
      </xdr:nvSpPr>
      <xdr:spPr>
        <a:xfrm>
          <a:off x="21075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20083</xdr:rowOff>
    </xdr:from>
    <xdr:ext cx="469744" cy="259045"/>
    <xdr:sp macro="" textlink="">
      <xdr:nvSpPr>
        <xdr:cNvPr id="776" name="n_2mainValue【公民館】&#10;一人当たり面積"/>
        <xdr:cNvSpPr txBox="1"/>
      </xdr:nvSpPr>
      <xdr:spPr>
        <a:xfrm>
          <a:off x="20199427" y="171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29227</xdr:rowOff>
    </xdr:from>
    <xdr:ext cx="469744" cy="259045"/>
    <xdr:sp macro="" textlink="">
      <xdr:nvSpPr>
        <xdr:cNvPr id="777" name="n_3mainValue【公民館】&#10;一人当たり面積"/>
        <xdr:cNvSpPr txBox="1"/>
      </xdr:nvSpPr>
      <xdr:spPr>
        <a:xfrm>
          <a:off x="19310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施設の有形固定資産減価償却率は、類似団体平均との比較では保育所、学校施設、児童館が高く、全国平均および長野県平均との比較では橋りょう・トンネル、保育所、学校施設、児童館が高くなっている。また、一人当たりの延長、面積等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、全ての施設で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長野県平均との比較では、学校施設、公民館が大きくなっている。建物施設全体の傾向として、合併後も旧町村の施設を残してきたため、施設数は多く一人当たりの面積等は大きいが、数が多いことで改修予算が不足し、老朽化が進んでいると言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道路、橋りょう・トンネル、公営住宅は、国庫補助金や地方債等を活用し計画的に整備を進めており、類似団体と比較して整備・更新が進み、減価償却率が低くなっている。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公営住宅は、人口減少や民間アパート等の状況をふまえ、規模を縮小して建て替えを行ってきている。公営住宅整備計画に基づく計画的な整備が必要である。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保育所は、市立保育園が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あるが、民営化・複数園の統合に合わせた施設の建て替えを優先し、市立の施設は老朽化が進んでいる。一人当たり面積は中山間地域にも複数の園があり、類似団体や全国平均と比べて大きい。今後も、特に市街地の市立保育園について民営化・統合を検討しつつ、既存施設の長寿命化を図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学校施設は、小学校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校、中学校９校のうち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校を除き建設後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過している。給排水設備・トイレ、屋根防水など基幹的な部分から改修を行っているが、施設数が多く、予算も限られるため老朽化が進んでいる。小中学校の施設長寿命化計画に沿った計画的な改修を行う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公民館は、地区ごとに計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施設は市役所の支所（自治振興センター）が併設され、社会教育や住民自治の拠点となっている。平成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年度に一部施設の大規模改修が完了したことから、有形固定資産減価償却率が大幅に下がっている。施設数が多く、今後も計画的に改修等を進める必要がある。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100,702
98,401
658.66
47,633,941
45,878,653
1,564,668
26,888,854
42,040,686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153035</xdr:rowOff>
    </xdr:from>
    <xdr:to>
      <xdr:col>24</xdr:col>
      <xdr:colOff>114300</xdr:colOff>
      <xdr:row>39</xdr:row>
      <xdr:rowOff>83185</xdr:rowOff>
    </xdr:to>
    <xdr:sp macro="" textlink="">
      <xdr:nvSpPr>
        <xdr:cNvPr id="72" name="楕円 71"/>
        <xdr:cNvSpPr/>
      </xdr:nvSpPr>
      <xdr:spPr>
        <a:xfrm>
          <a:off x="4584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131462</xdr:rowOff>
    </xdr:from>
    <xdr:ext cx="405111" cy="259045"/>
    <xdr:sp macro="" textlink="">
      <xdr:nvSpPr>
        <xdr:cNvPr id="73" name="【図書館】&#10;有形固定資産減価償却率該当値テキスト"/>
        <xdr:cNvSpPr txBox="1"/>
      </xdr:nvSpPr>
      <xdr:spPr>
        <a:xfrm>
          <a:off x="4673600"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99695</xdr:rowOff>
    </xdr:from>
    <xdr:to>
      <xdr:col>20</xdr:col>
      <xdr:colOff>38100</xdr:colOff>
      <xdr:row>39</xdr:row>
      <xdr:rowOff>29845</xdr:rowOff>
    </xdr:to>
    <xdr:sp macro="" textlink="">
      <xdr:nvSpPr>
        <xdr:cNvPr id="74" name="楕円 73"/>
        <xdr:cNvSpPr/>
      </xdr:nvSpPr>
      <xdr:spPr>
        <a:xfrm>
          <a:off x="3746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150495</xdr:rowOff>
    </xdr:from>
    <xdr:to>
      <xdr:col>24</xdr:col>
      <xdr:colOff>63500</xdr:colOff>
      <xdr:row>39</xdr:row>
      <xdr:rowOff>32385</xdr:rowOff>
    </xdr:to>
    <xdr:cxnSp macro="">
      <xdr:nvCxnSpPr>
        <xdr:cNvPr id="75" name="直線コネクタ 74"/>
        <xdr:cNvCxnSpPr/>
      </xdr:nvCxnSpPr>
      <xdr:spPr>
        <a:xfrm>
          <a:off x="3797300" y="66655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111125</xdr:rowOff>
    </xdr:from>
    <xdr:to>
      <xdr:col>15</xdr:col>
      <xdr:colOff>101600</xdr:colOff>
      <xdr:row>39</xdr:row>
      <xdr:rowOff>41275</xdr:rowOff>
    </xdr:to>
    <xdr:sp macro="" textlink="">
      <xdr:nvSpPr>
        <xdr:cNvPr id="76" name="楕円 75"/>
        <xdr:cNvSpPr/>
      </xdr:nvSpPr>
      <xdr:spPr>
        <a:xfrm>
          <a:off x="2857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150495</xdr:rowOff>
    </xdr:from>
    <xdr:to>
      <xdr:col>19</xdr:col>
      <xdr:colOff>177800</xdr:colOff>
      <xdr:row>38</xdr:row>
      <xdr:rowOff>161925</xdr:rowOff>
    </xdr:to>
    <xdr:cxnSp macro="">
      <xdr:nvCxnSpPr>
        <xdr:cNvPr id="77" name="直線コネクタ 76"/>
        <xdr:cNvCxnSpPr/>
      </xdr:nvCxnSpPr>
      <xdr:spPr>
        <a:xfrm flipV="1">
          <a:off x="2908300" y="66655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78" name="楕円 77"/>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161925</xdr:rowOff>
    </xdr:to>
    <xdr:cxnSp macro="">
      <xdr:nvCxnSpPr>
        <xdr:cNvPr id="79" name="直線コネクタ 78"/>
        <xdr:cNvCxnSpPr/>
      </xdr:nvCxnSpPr>
      <xdr:spPr>
        <a:xfrm>
          <a:off x="2019300" y="6637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0" name="n_1ave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1" name="n_2aveValue【図書館】&#10;有形固定資産減価償却率"/>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2"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20972</xdr:rowOff>
    </xdr:from>
    <xdr:ext cx="405111" cy="259045"/>
    <xdr:sp macro="" textlink="">
      <xdr:nvSpPr>
        <xdr:cNvPr id="83" name="n_1mainValue【図書館】&#10;有形固定資産減価償却率"/>
        <xdr:cNvSpPr txBox="1"/>
      </xdr:nvSpPr>
      <xdr:spPr>
        <a:xfrm>
          <a:off x="3582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32402</xdr:rowOff>
    </xdr:from>
    <xdr:ext cx="405111" cy="259045"/>
    <xdr:sp macro="" textlink="">
      <xdr:nvSpPr>
        <xdr:cNvPr id="84" name="n_2mainValue【図書館】&#10;有形固定資産減価償却率"/>
        <xdr:cNvSpPr txBox="1"/>
      </xdr:nvSpPr>
      <xdr:spPr>
        <a:xfrm>
          <a:off x="2705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5" name="n_3mainValue【図書館】&#10;有形固定資産減価償却率"/>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2" name="直線コネクタ 111"/>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3"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4" name="直線コネクタ 113"/>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15" name="【図書館】&#10;一人当たり面積最大値テキスト"/>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16" name="直線コネクタ 115"/>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93634</xdr:rowOff>
    </xdr:from>
    <xdr:ext cx="469744" cy="259045"/>
    <xdr:sp macro="" textlink="">
      <xdr:nvSpPr>
        <xdr:cNvPr id="117" name="【図書館】&#10;一人当たり面積平均値テキスト"/>
        <xdr:cNvSpPr txBox="1"/>
      </xdr:nvSpPr>
      <xdr:spPr>
        <a:xfrm>
          <a:off x="10515600" y="678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18" name="フローチャート: 判断 117"/>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19" name="フローチャート: 判断 118"/>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0" name="フローチャート: 判断 119"/>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1" name="フローチャート: 判断 120"/>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164193</xdr:rowOff>
    </xdr:from>
    <xdr:to>
      <xdr:col>55</xdr:col>
      <xdr:colOff>50800</xdr:colOff>
      <xdr:row>34</xdr:row>
      <xdr:rowOff>94343</xdr:rowOff>
    </xdr:to>
    <xdr:sp macro="" textlink="">
      <xdr:nvSpPr>
        <xdr:cNvPr id="127" name="楕円 126"/>
        <xdr:cNvSpPr/>
      </xdr:nvSpPr>
      <xdr:spPr>
        <a:xfrm>
          <a:off x="104267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79120</xdr:rowOff>
    </xdr:from>
    <xdr:ext cx="469744" cy="259045"/>
    <xdr:sp macro="" textlink="">
      <xdr:nvSpPr>
        <xdr:cNvPr id="128" name="【図書館】&#10;一人当たり面積該当値テキスト"/>
        <xdr:cNvSpPr txBox="1"/>
      </xdr:nvSpPr>
      <xdr:spPr>
        <a:xfrm>
          <a:off x="10515600"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9072</xdr:rowOff>
    </xdr:from>
    <xdr:to>
      <xdr:col>50</xdr:col>
      <xdr:colOff>165100</xdr:colOff>
      <xdr:row>34</xdr:row>
      <xdr:rowOff>110672</xdr:rowOff>
    </xdr:to>
    <xdr:sp macro="" textlink="">
      <xdr:nvSpPr>
        <xdr:cNvPr id="129" name="楕円 128"/>
        <xdr:cNvSpPr/>
      </xdr:nvSpPr>
      <xdr:spPr>
        <a:xfrm>
          <a:off x="9588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43543</xdr:rowOff>
    </xdr:from>
    <xdr:to>
      <xdr:col>55</xdr:col>
      <xdr:colOff>0</xdr:colOff>
      <xdr:row>34</xdr:row>
      <xdr:rowOff>59872</xdr:rowOff>
    </xdr:to>
    <xdr:cxnSp macro="">
      <xdr:nvCxnSpPr>
        <xdr:cNvPr id="130" name="直線コネクタ 129"/>
        <xdr:cNvCxnSpPr/>
      </xdr:nvCxnSpPr>
      <xdr:spPr>
        <a:xfrm flipV="1">
          <a:off x="9639300" y="58728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25400</xdr:rowOff>
    </xdr:from>
    <xdr:to>
      <xdr:col>46</xdr:col>
      <xdr:colOff>38100</xdr:colOff>
      <xdr:row>34</xdr:row>
      <xdr:rowOff>127000</xdr:rowOff>
    </xdr:to>
    <xdr:sp macro="" textlink="">
      <xdr:nvSpPr>
        <xdr:cNvPr id="131" name="楕円 130"/>
        <xdr:cNvSpPr/>
      </xdr:nvSpPr>
      <xdr:spPr>
        <a:xfrm>
          <a:off x="8699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59872</xdr:rowOff>
    </xdr:from>
    <xdr:to>
      <xdr:col>50</xdr:col>
      <xdr:colOff>114300</xdr:colOff>
      <xdr:row>34</xdr:row>
      <xdr:rowOff>76200</xdr:rowOff>
    </xdr:to>
    <xdr:cxnSp macro="">
      <xdr:nvCxnSpPr>
        <xdr:cNvPr id="132" name="直線コネクタ 131"/>
        <xdr:cNvCxnSpPr/>
      </xdr:nvCxnSpPr>
      <xdr:spPr>
        <a:xfrm flipV="1">
          <a:off x="8750300" y="5889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41728</xdr:rowOff>
    </xdr:from>
    <xdr:to>
      <xdr:col>41</xdr:col>
      <xdr:colOff>101600</xdr:colOff>
      <xdr:row>34</xdr:row>
      <xdr:rowOff>143328</xdr:rowOff>
    </xdr:to>
    <xdr:sp macro="" textlink="">
      <xdr:nvSpPr>
        <xdr:cNvPr id="133" name="楕円 132"/>
        <xdr:cNvSpPr/>
      </xdr:nvSpPr>
      <xdr:spPr>
        <a:xfrm>
          <a:off x="7810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76200</xdr:rowOff>
    </xdr:from>
    <xdr:to>
      <xdr:col>45</xdr:col>
      <xdr:colOff>177800</xdr:colOff>
      <xdr:row>34</xdr:row>
      <xdr:rowOff>92528</xdr:rowOff>
    </xdr:to>
    <xdr:cxnSp macro="">
      <xdr:nvCxnSpPr>
        <xdr:cNvPr id="134" name="直線コネクタ 133"/>
        <xdr:cNvCxnSpPr/>
      </xdr:nvCxnSpPr>
      <xdr:spPr>
        <a:xfrm flipV="1">
          <a:off x="7861300" y="5905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35" name="n_1aveValue【図書館】&#10;一人当たり面積"/>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36" name="n_2aveValue【図書館】&#10;一人当たり面積"/>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37" name="n_3aveValue【図書館】&#10;一人当たり面積"/>
        <xdr:cNvSpPr txBox="1"/>
      </xdr:nvSpPr>
      <xdr:spPr>
        <a:xfrm>
          <a:off x="7626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127199</xdr:rowOff>
    </xdr:from>
    <xdr:ext cx="469744" cy="259045"/>
    <xdr:sp macro="" textlink="">
      <xdr:nvSpPr>
        <xdr:cNvPr id="138" name="n_1mainValue【図書館】&#10;一人当たり面積"/>
        <xdr:cNvSpPr txBox="1"/>
      </xdr:nvSpPr>
      <xdr:spPr>
        <a:xfrm>
          <a:off x="9391727" y="56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143527</xdr:rowOff>
    </xdr:from>
    <xdr:ext cx="469744" cy="259045"/>
    <xdr:sp macro="" textlink="">
      <xdr:nvSpPr>
        <xdr:cNvPr id="139" name="n_2mainValue【図書館】&#10;一人当たり面積"/>
        <xdr:cNvSpPr txBox="1"/>
      </xdr:nvSpPr>
      <xdr:spPr>
        <a:xfrm>
          <a:off x="85154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159855</xdr:rowOff>
    </xdr:from>
    <xdr:ext cx="469744" cy="259045"/>
    <xdr:sp macro="" textlink="">
      <xdr:nvSpPr>
        <xdr:cNvPr id="140" name="n_3mainValue【図書館】&#10;一人当たり面積"/>
        <xdr:cNvSpPr txBox="1"/>
      </xdr:nvSpPr>
      <xdr:spPr>
        <a:xfrm>
          <a:off x="7626427" y="564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3" name="テキスト ボックス 15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5" name="テキスト ボックス 15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7" name="テキスト ボックス 15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9" name="テキスト ボックス 15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63" name="直線コネクタ 162"/>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4"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66" name="【体育館・プール】&#10;有形固定資産減価償却率最大値テキスト"/>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67" name="直線コネクタ 166"/>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93235</xdr:rowOff>
    </xdr:from>
    <xdr:ext cx="405111" cy="259045"/>
    <xdr:sp macro="" textlink="">
      <xdr:nvSpPr>
        <xdr:cNvPr id="168" name="【体育館・プール】&#10;有形固定資産減価償却率平均値テキスト"/>
        <xdr:cNvSpPr txBox="1"/>
      </xdr:nvSpPr>
      <xdr:spPr>
        <a:xfrm>
          <a:off x="4673600" y="1038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69" name="フローチャート: 判断 168"/>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70" name="フローチャート: 判断 169"/>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71" name="フローチャート: 判断 170"/>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72" name="フローチャート: 判断 171"/>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65786</xdr:rowOff>
    </xdr:from>
    <xdr:to>
      <xdr:col>24</xdr:col>
      <xdr:colOff>114300</xdr:colOff>
      <xdr:row>63</xdr:row>
      <xdr:rowOff>167386</xdr:rowOff>
    </xdr:to>
    <xdr:sp macro="" textlink="">
      <xdr:nvSpPr>
        <xdr:cNvPr id="178" name="楕円 177"/>
        <xdr:cNvSpPr/>
      </xdr:nvSpPr>
      <xdr:spPr>
        <a:xfrm>
          <a:off x="45847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44213</xdr:rowOff>
    </xdr:from>
    <xdr:ext cx="405111" cy="259045"/>
    <xdr:sp macro="" textlink="">
      <xdr:nvSpPr>
        <xdr:cNvPr id="179" name="【体育館・プール】&#10;有形固定資産減価償却率該当値テキスト"/>
        <xdr:cNvSpPr txBox="1"/>
      </xdr:nvSpPr>
      <xdr:spPr>
        <a:xfrm>
          <a:off x="4673600" y="1084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24638</xdr:rowOff>
    </xdr:from>
    <xdr:to>
      <xdr:col>20</xdr:col>
      <xdr:colOff>38100</xdr:colOff>
      <xdr:row>63</xdr:row>
      <xdr:rowOff>126238</xdr:rowOff>
    </xdr:to>
    <xdr:sp macro="" textlink="">
      <xdr:nvSpPr>
        <xdr:cNvPr id="180" name="楕円 179"/>
        <xdr:cNvSpPr/>
      </xdr:nvSpPr>
      <xdr:spPr>
        <a:xfrm>
          <a:off x="3746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75438</xdr:rowOff>
    </xdr:from>
    <xdr:to>
      <xdr:col>24</xdr:col>
      <xdr:colOff>63500</xdr:colOff>
      <xdr:row>63</xdr:row>
      <xdr:rowOff>116586</xdr:rowOff>
    </xdr:to>
    <xdr:cxnSp macro="">
      <xdr:nvCxnSpPr>
        <xdr:cNvPr id="181" name="直線コネクタ 180"/>
        <xdr:cNvCxnSpPr/>
      </xdr:nvCxnSpPr>
      <xdr:spPr>
        <a:xfrm>
          <a:off x="3797300" y="108767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170942</xdr:rowOff>
    </xdr:from>
    <xdr:to>
      <xdr:col>15</xdr:col>
      <xdr:colOff>101600</xdr:colOff>
      <xdr:row>63</xdr:row>
      <xdr:rowOff>101092</xdr:rowOff>
    </xdr:to>
    <xdr:sp macro="" textlink="">
      <xdr:nvSpPr>
        <xdr:cNvPr id="182" name="楕円 181"/>
        <xdr:cNvSpPr/>
      </xdr:nvSpPr>
      <xdr:spPr>
        <a:xfrm>
          <a:off x="2857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50292</xdr:rowOff>
    </xdr:from>
    <xdr:to>
      <xdr:col>19</xdr:col>
      <xdr:colOff>177800</xdr:colOff>
      <xdr:row>63</xdr:row>
      <xdr:rowOff>75438</xdr:rowOff>
    </xdr:to>
    <xdr:cxnSp macro="">
      <xdr:nvCxnSpPr>
        <xdr:cNvPr id="183" name="直線コネクタ 182"/>
        <xdr:cNvCxnSpPr/>
      </xdr:nvCxnSpPr>
      <xdr:spPr>
        <a:xfrm>
          <a:off x="2908300" y="1085164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134366</xdr:rowOff>
    </xdr:from>
    <xdr:to>
      <xdr:col>10</xdr:col>
      <xdr:colOff>165100</xdr:colOff>
      <xdr:row>63</xdr:row>
      <xdr:rowOff>64516</xdr:rowOff>
    </xdr:to>
    <xdr:sp macro="" textlink="">
      <xdr:nvSpPr>
        <xdr:cNvPr id="184" name="楕円 183"/>
        <xdr:cNvSpPr/>
      </xdr:nvSpPr>
      <xdr:spPr>
        <a:xfrm>
          <a:off x="1968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13716</xdr:rowOff>
    </xdr:from>
    <xdr:to>
      <xdr:col>15</xdr:col>
      <xdr:colOff>50800</xdr:colOff>
      <xdr:row>63</xdr:row>
      <xdr:rowOff>50292</xdr:rowOff>
    </xdr:to>
    <xdr:cxnSp macro="">
      <xdr:nvCxnSpPr>
        <xdr:cNvPr id="185" name="直線コネクタ 184"/>
        <xdr:cNvCxnSpPr/>
      </xdr:nvCxnSpPr>
      <xdr:spPr>
        <a:xfrm>
          <a:off x="2019300" y="1081506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154195</xdr:rowOff>
    </xdr:from>
    <xdr:ext cx="405111" cy="259045"/>
    <xdr:sp macro="" textlink="">
      <xdr:nvSpPr>
        <xdr:cNvPr id="186" name="n_1aveValue【体育館・プール】&#10;有形固定資産減価償却率"/>
        <xdr:cNvSpPr txBox="1"/>
      </xdr:nvSpPr>
      <xdr:spPr>
        <a:xfrm>
          <a:off x="35820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119905</xdr:rowOff>
    </xdr:from>
    <xdr:ext cx="405111" cy="259045"/>
    <xdr:sp macro="" textlink="">
      <xdr:nvSpPr>
        <xdr:cNvPr id="187" name="n_2aveValue【体育館・プール】&#10;有形固定資産減価償却率"/>
        <xdr:cNvSpPr txBox="1"/>
      </xdr:nvSpPr>
      <xdr:spPr>
        <a:xfrm>
          <a:off x="2705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129049</xdr:rowOff>
    </xdr:from>
    <xdr:ext cx="405111" cy="259045"/>
    <xdr:sp macro="" textlink="">
      <xdr:nvSpPr>
        <xdr:cNvPr id="188" name="n_3aveValue【体育館・プール】&#10;有形固定資産減価償却率"/>
        <xdr:cNvSpPr txBox="1"/>
      </xdr:nvSpPr>
      <xdr:spPr>
        <a:xfrm>
          <a:off x="1816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117365</xdr:rowOff>
    </xdr:from>
    <xdr:ext cx="405111" cy="259045"/>
    <xdr:sp macro="" textlink="">
      <xdr:nvSpPr>
        <xdr:cNvPr id="189" name="n_1mainValue【体育館・プール】&#10;有形固定資産減価償却率"/>
        <xdr:cNvSpPr txBox="1"/>
      </xdr:nvSpPr>
      <xdr:spPr>
        <a:xfrm>
          <a:off x="3582044"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92219</xdr:rowOff>
    </xdr:from>
    <xdr:ext cx="405111" cy="259045"/>
    <xdr:sp macro="" textlink="">
      <xdr:nvSpPr>
        <xdr:cNvPr id="190" name="n_2mainValue【体育館・プール】&#10;有形固定資産減価償却率"/>
        <xdr:cNvSpPr txBox="1"/>
      </xdr:nvSpPr>
      <xdr:spPr>
        <a:xfrm>
          <a:off x="27057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55643</xdr:rowOff>
    </xdr:from>
    <xdr:ext cx="405111" cy="259045"/>
    <xdr:sp macro="" textlink="">
      <xdr:nvSpPr>
        <xdr:cNvPr id="191" name="n_3mainValue【体育館・プール】&#10;有形固定資産減価償却率"/>
        <xdr:cNvSpPr txBox="1"/>
      </xdr:nvSpPr>
      <xdr:spPr>
        <a:xfrm>
          <a:off x="1816744" y="1085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2" name="直線コネクタ 201"/>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3" name="テキスト ボックス 202"/>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04" name="直線コネクタ 20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5" name="テキスト ボックス 20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06" name="直線コネクタ 205"/>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07" name="テキスト ボックス 206"/>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10" name="直線コネクタ 209"/>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11" name="テキスト ボックス 210"/>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2" name="直線コネクタ 21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3" name="テキスト ボックス 21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14" name="直線コネクタ 213"/>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15" name="テキスト ボックス 214"/>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19" name="直線コネクタ 218"/>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20" name="【体育館・プール】&#10;一人当たり面積最小値テキスト"/>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21" name="直線コネクタ 220"/>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22" name="【体育館・プール】&#10;一人当たり面積最大値テキスト"/>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23" name="直線コネクタ 222"/>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4"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5" name="フローチャート: 判断 224"/>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26" name="フローチャート: 判断 225"/>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27" name="フローチャート: 判断 226"/>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28" name="フローチャート: 判断 227"/>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92075</xdr:rowOff>
    </xdr:from>
    <xdr:to>
      <xdr:col>55</xdr:col>
      <xdr:colOff>50800</xdr:colOff>
      <xdr:row>63</xdr:row>
      <xdr:rowOff>22225</xdr:rowOff>
    </xdr:to>
    <xdr:sp macro="" textlink="">
      <xdr:nvSpPr>
        <xdr:cNvPr id="234" name="楕円 233"/>
        <xdr:cNvSpPr/>
      </xdr:nvSpPr>
      <xdr:spPr>
        <a:xfrm>
          <a:off x="104267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70502</xdr:rowOff>
    </xdr:from>
    <xdr:ext cx="469744" cy="259045"/>
    <xdr:sp macro="" textlink="">
      <xdr:nvSpPr>
        <xdr:cNvPr id="235" name="【体育館・プール】&#10;一人当たり面積該当値テキスト"/>
        <xdr:cNvSpPr txBox="1"/>
      </xdr:nvSpPr>
      <xdr:spPr>
        <a:xfrm>
          <a:off x="10515600"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97790</xdr:rowOff>
    </xdr:from>
    <xdr:to>
      <xdr:col>50</xdr:col>
      <xdr:colOff>165100</xdr:colOff>
      <xdr:row>63</xdr:row>
      <xdr:rowOff>27940</xdr:rowOff>
    </xdr:to>
    <xdr:sp macro="" textlink="">
      <xdr:nvSpPr>
        <xdr:cNvPr id="236" name="楕円 235"/>
        <xdr:cNvSpPr/>
      </xdr:nvSpPr>
      <xdr:spPr>
        <a:xfrm>
          <a:off x="958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142875</xdr:rowOff>
    </xdr:from>
    <xdr:to>
      <xdr:col>55</xdr:col>
      <xdr:colOff>0</xdr:colOff>
      <xdr:row>62</xdr:row>
      <xdr:rowOff>148590</xdr:rowOff>
    </xdr:to>
    <xdr:cxnSp macro="">
      <xdr:nvCxnSpPr>
        <xdr:cNvPr id="237" name="直線コネクタ 236"/>
        <xdr:cNvCxnSpPr/>
      </xdr:nvCxnSpPr>
      <xdr:spPr>
        <a:xfrm flipV="1">
          <a:off x="9639300" y="107727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100647</xdr:rowOff>
    </xdr:from>
    <xdr:to>
      <xdr:col>46</xdr:col>
      <xdr:colOff>38100</xdr:colOff>
      <xdr:row>63</xdr:row>
      <xdr:rowOff>30797</xdr:rowOff>
    </xdr:to>
    <xdr:sp macro="" textlink="">
      <xdr:nvSpPr>
        <xdr:cNvPr id="238" name="楕円 237"/>
        <xdr:cNvSpPr/>
      </xdr:nvSpPr>
      <xdr:spPr>
        <a:xfrm>
          <a:off x="86995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148590</xdr:rowOff>
    </xdr:from>
    <xdr:to>
      <xdr:col>50</xdr:col>
      <xdr:colOff>114300</xdr:colOff>
      <xdr:row>62</xdr:row>
      <xdr:rowOff>151447</xdr:rowOff>
    </xdr:to>
    <xdr:cxnSp macro="">
      <xdr:nvCxnSpPr>
        <xdr:cNvPr id="239" name="直線コネクタ 238"/>
        <xdr:cNvCxnSpPr/>
      </xdr:nvCxnSpPr>
      <xdr:spPr>
        <a:xfrm flipV="1">
          <a:off x="8750300" y="1077849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103505</xdr:rowOff>
    </xdr:from>
    <xdr:to>
      <xdr:col>41</xdr:col>
      <xdr:colOff>101600</xdr:colOff>
      <xdr:row>63</xdr:row>
      <xdr:rowOff>33655</xdr:rowOff>
    </xdr:to>
    <xdr:sp macro="" textlink="">
      <xdr:nvSpPr>
        <xdr:cNvPr id="240" name="楕円 239"/>
        <xdr:cNvSpPr/>
      </xdr:nvSpPr>
      <xdr:spPr>
        <a:xfrm>
          <a:off x="7810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151447</xdr:rowOff>
    </xdr:from>
    <xdr:to>
      <xdr:col>45</xdr:col>
      <xdr:colOff>177800</xdr:colOff>
      <xdr:row>62</xdr:row>
      <xdr:rowOff>154305</xdr:rowOff>
    </xdr:to>
    <xdr:cxnSp macro="">
      <xdr:nvCxnSpPr>
        <xdr:cNvPr id="241" name="直線コネクタ 240"/>
        <xdr:cNvCxnSpPr/>
      </xdr:nvCxnSpPr>
      <xdr:spPr>
        <a:xfrm flipV="1">
          <a:off x="7861300" y="1078134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7320</xdr:rowOff>
    </xdr:from>
    <xdr:ext cx="469744" cy="259045"/>
    <xdr:sp macro="" textlink="">
      <xdr:nvSpPr>
        <xdr:cNvPr id="242" name="n_1aveValue【体育館・プール】&#10;一人当たり面積"/>
        <xdr:cNvSpPr txBox="1"/>
      </xdr:nvSpPr>
      <xdr:spPr>
        <a:xfrm>
          <a:off x="9391727" y="102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18749</xdr:rowOff>
    </xdr:from>
    <xdr:ext cx="469744" cy="259045"/>
    <xdr:sp macro="" textlink="">
      <xdr:nvSpPr>
        <xdr:cNvPr id="243" name="n_2aveValue【体育館・プール】&#10;一人当たり面積"/>
        <xdr:cNvSpPr txBox="1"/>
      </xdr:nvSpPr>
      <xdr:spPr>
        <a:xfrm>
          <a:off x="85154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55897</xdr:rowOff>
    </xdr:from>
    <xdr:ext cx="469744" cy="259045"/>
    <xdr:sp macro="" textlink="">
      <xdr:nvSpPr>
        <xdr:cNvPr id="244" name="n_3aveValue【体育館・プール】&#10;一人当たり面積"/>
        <xdr:cNvSpPr txBox="1"/>
      </xdr:nvSpPr>
      <xdr:spPr>
        <a:xfrm>
          <a:off x="7626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19067</xdr:rowOff>
    </xdr:from>
    <xdr:ext cx="469744" cy="259045"/>
    <xdr:sp macro="" textlink="">
      <xdr:nvSpPr>
        <xdr:cNvPr id="245" name="n_1mainValue【体育館・プール】&#10;一人当たり面積"/>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21924</xdr:rowOff>
    </xdr:from>
    <xdr:ext cx="469744" cy="259045"/>
    <xdr:sp macro="" textlink="">
      <xdr:nvSpPr>
        <xdr:cNvPr id="246" name="n_2mainValue【体育館・プール】&#10;一人当たり面積"/>
        <xdr:cNvSpPr txBox="1"/>
      </xdr:nvSpPr>
      <xdr:spPr>
        <a:xfrm>
          <a:off x="8515427" y="108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24782</xdr:rowOff>
    </xdr:from>
    <xdr:ext cx="469744" cy="259045"/>
    <xdr:sp macro="" textlink="">
      <xdr:nvSpPr>
        <xdr:cNvPr id="247" name="n_3mainValue【体育館・プール】&#10;一人当たり面積"/>
        <xdr:cNvSpPr txBox="1"/>
      </xdr:nvSpPr>
      <xdr:spPr>
        <a:xfrm>
          <a:off x="7626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2" name="直線コネクタ 271"/>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5" name="【福祉施設】&#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6" name="直線コネクタ 275"/>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77" name="【福祉施設】&#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78" name="フローチャート: 判断 277"/>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79" name="フローチャート: 判断 278"/>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280" name="フローチャート: 判断 279"/>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281" name="フローチャート: 判断 280"/>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87" name="楕円 286"/>
        <xdr:cNvSpPr/>
      </xdr:nvSpPr>
      <xdr:spPr>
        <a:xfrm>
          <a:off x="4584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5732</xdr:rowOff>
    </xdr:from>
    <xdr:ext cx="405111" cy="259045"/>
    <xdr:sp macro="" textlink="">
      <xdr:nvSpPr>
        <xdr:cNvPr id="288" name="【福祉施設】&#10;有形固定資産減価償却率該当値テキスト"/>
        <xdr:cNvSpPr txBox="1"/>
      </xdr:nvSpPr>
      <xdr:spPr>
        <a:xfrm>
          <a:off x="4673600"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162561</xdr:rowOff>
    </xdr:from>
    <xdr:to>
      <xdr:col>20</xdr:col>
      <xdr:colOff>38100</xdr:colOff>
      <xdr:row>81</xdr:row>
      <xdr:rowOff>92711</xdr:rowOff>
    </xdr:to>
    <xdr:sp macro="" textlink="">
      <xdr:nvSpPr>
        <xdr:cNvPr id="289" name="楕円 288"/>
        <xdr:cNvSpPr/>
      </xdr:nvSpPr>
      <xdr:spPr>
        <a:xfrm>
          <a:off x="3746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41911</xdr:rowOff>
    </xdr:from>
    <xdr:to>
      <xdr:col>24</xdr:col>
      <xdr:colOff>63500</xdr:colOff>
      <xdr:row>81</xdr:row>
      <xdr:rowOff>78105</xdr:rowOff>
    </xdr:to>
    <xdr:cxnSp macro="">
      <xdr:nvCxnSpPr>
        <xdr:cNvPr id="290" name="直線コネクタ 289"/>
        <xdr:cNvCxnSpPr/>
      </xdr:nvCxnSpPr>
      <xdr:spPr>
        <a:xfrm>
          <a:off x="3797300" y="139293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291" name="楕円 290"/>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41911</xdr:rowOff>
    </xdr:from>
    <xdr:to>
      <xdr:col>19</xdr:col>
      <xdr:colOff>177800</xdr:colOff>
      <xdr:row>81</xdr:row>
      <xdr:rowOff>129539</xdr:rowOff>
    </xdr:to>
    <xdr:cxnSp macro="">
      <xdr:nvCxnSpPr>
        <xdr:cNvPr id="292" name="直線コネクタ 291"/>
        <xdr:cNvCxnSpPr/>
      </xdr:nvCxnSpPr>
      <xdr:spPr>
        <a:xfrm flipV="1">
          <a:off x="2908300" y="139293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38736</xdr:rowOff>
    </xdr:from>
    <xdr:to>
      <xdr:col>10</xdr:col>
      <xdr:colOff>165100</xdr:colOff>
      <xdr:row>81</xdr:row>
      <xdr:rowOff>140336</xdr:rowOff>
    </xdr:to>
    <xdr:sp macro="" textlink="">
      <xdr:nvSpPr>
        <xdr:cNvPr id="293" name="楕円 292"/>
        <xdr:cNvSpPr/>
      </xdr:nvSpPr>
      <xdr:spPr>
        <a:xfrm>
          <a:off x="1968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129539</xdr:rowOff>
    </xdr:to>
    <xdr:cxnSp macro="">
      <xdr:nvCxnSpPr>
        <xdr:cNvPr id="294" name="直線コネクタ 293"/>
        <xdr:cNvCxnSpPr/>
      </xdr:nvCxnSpPr>
      <xdr:spPr>
        <a:xfrm>
          <a:off x="2019300" y="139769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84472</xdr:rowOff>
    </xdr:from>
    <xdr:ext cx="405111" cy="259045"/>
    <xdr:sp macro="" textlink="">
      <xdr:nvSpPr>
        <xdr:cNvPr id="295" name="n_1aveValue【福祉施設】&#10;有形固定資産減価償却率"/>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296" name="n_2aveValue【福祉施設】&#10;有形固定資産減価償却率"/>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61613</xdr:rowOff>
    </xdr:from>
    <xdr:ext cx="405111" cy="259045"/>
    <xdr:sp macro="" textlink="">
      <xdr:nvSpPr>
        <xdr:cNvPr id="297" name="n_3aveValue【福祉施設】&#10;有形固定資産減価償却率"/>
        <xdr:cNvSpPr txBox="1"/>
      </xdr:nvSpPr>
      <xdr:spPr>
        <a:xfrm>
          <a:off x="1816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83838</xdr:rowOff>
    </xdr:from>
    <xdr:ext cx="405111" cy="259045"/>
    <xdr:sp macro="" textlink="">
      <xdr:nvSpPr>
        <xdr:cNvPr id="298" name="n_1mainValue【福祉施設】&#10;有形固定資産減価償却率"/>
        <xdr:cNvSpPr txBox="1"/>
      </xdr:nvSpPr>
      <xdr:spPr>
        <a:xfrm>
          <a:off x="35820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xdr:rowOff>
    </xdr:from>
    <xdr:ext cx="405111" cy="259045"/>
    <xdr:sp macro="" textlink="">
      <xdr:nvSpPr>
        <xdr:cNvPr id="299" name="n_2mainValue【福祉施設】&#10;有形固定資産減価償却率"/>
        <xdr:cNvSpPr txBox="1"/>
      </xdr:nvSpPr>
      <xdr:spPr>
        <a:xfrm>
          <a:off x="2705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131463</xdr:rowOff>
    </xdr:from>
    <xdr:ext cx="405111" cy="259045"/>
    <xdr:sp macro="" textlink="">
      <xdr:nvSpPr>
        <xdr:cNvPr id="300" name="n_3mainValue【福祉施設】&#10;有形固定資産減価償却率"/>
        <xdr:cNvSpPr txBox="1"/>
      </xdr:nvSpPr>
      <xdr:spPr>
        <a:xfrm>
          <a:off x="1816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118111</xdr:rowOff>
    </xdr:from>
    <xdr:to>
      <xdr:col>54</xdr:col>
      <xdr:colOff>189865</xdr:colOff>
      <xdr:row>86</xdr:row>
      <xdr:rowOff>102870</xdr:rowOff>
    </xdr:to>
    <xdr:cxnSp macro="">
      <xdr:nvCxnSpPr>
        <xdr:cNvPr id="324" name="直線コネクタ 323"/>
        <xdr:cNvCxnSpPr/>
      </xdr:nvCxnSpPr>
      <xdr:spPr>
        <a:xfrm flipV="1">
          <a:off x="10476865" y="13662661"/>
          <a:ext cx="0" cy="11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5"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6" name="直線コネクタ 325"/>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64788</xdr:rowOff>
    </xdr:from>
    <xdr:ext cx="469744" cy="259045"/>
    <xdr:sp macro="" textlink="">
      <xdr:nvSpPr>
        <xdr:cNvPr id="327" name="【福祉施設】&#10;一人当たり面積最大値テキスト"/>
        <xdr:cNvSpPr txBox="1"/>
      </xdr:nvSpPr>
      <xdr:spPr>
        <a:xfrm>
          <a:off x="10515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118111</xdr:rowOff>
    </xdr:from>
    <xdr:to>
      <xdr:col>55</xdr:col>
      <xdr:colOff>88900</xdr:colOff>
      <xdr:row>79</xdr:row>
      <xdr:rowOff>118111</xdr:rowOff>
    </xdr:to>
    <xdr:cxnSp macro="">
      <xdr:nvCxnSpPr>
        <xdr:cNvPr id="328" name="直線コネクタ 327"/>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118127</xdr:rowOff>
    </xdr:from>
    <xdr:ext cx="469744" cy="259045"/>
    <xdr:sp macro="" textlink="">
      <xdr:nvSpPr>
        <xdr:cNvPr id="329" name="【福祉施設】&#10;一人当たり面積平均値テキスト"/>
        <xdr:cNvSpPr txBox="1"/>
      </xdr:nvSpPr>
      <xdr:spPr>
        <a:xfrm>
          <a:off x="10515600" y="1451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330" name="フローチャート: 判断 329"/>
        <xdr:cNvSpPr/>
      </xdr:nvSpPr>
      <xdr:spPr>
        <a:xfrm>
          <a:off x="10426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31" name="フローチャート: 判断 330"/>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139700</xdr:rowOff>
    </xdr:from>
    <xdr:to>
      <xdr:col>46</xdr:col>
      <xdr:colOff>38100</xdr:colOff>
      <xdr:row>85</xdr:row>
      <xdr:rowOff>69850</xdr:rowOff>
    </xdr:to>
    <xdr:sp macro="" textlink="">
      <xdr:nvSpPr>
        <xdr:cNvPr id="332" name="フローチャート: 判断 331"/>
        <xdr:cNvSpPr/>
      </xdr:nvSpPr>
      <xdr:spPr>
        <a:xfrm>
          <a:off x="8699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139700</xdr:rowOff>
    </xdr:from>
    <xdr:to>
      <xdr:col>41</xdr:col>
      <xdr:colOff>101600</xdr:colOff>
      <xdr:row>85</xdr:row>
      <xdr:rowOff>69850</xdr:rowOff>
    </xdr:to>
    <xdr:sp macro="" textlink="">
      <xdr:nvSpPr>
        <xdr:cNvPr id="333" name="フローチャート: 判断 332"/>
        <xdr:cNvSpPr/>
      </xdr:nvSpPr>
      <xdr:spPr>
        <a:xfrm>
          <a:off x="7810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67311</xdr:rowOff>
    </xdr:from>
    <xdr:to>
      <xdr:col>55</xdr:col>
      <xdr:colOff>50800</xdr:colOff>
      <xdr:row>79</xdr:row>
      <xdr:rowOff>168911</xdr:rowOff>
    </xdr:to>
    <xdr:sp macro="" textlink="">
      <xdr:nvSpPr>
        <xdr:cNvPr id="339" name="楕円 338"/>
        <xdr:cNvSpPr/>
      </xdr:nvSpPr>
      <xdr:spPr>
        <a:xfrm>
          <a:off x="10426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20338</xdr:rowOff>
    </xdr:from>
    <xdr:ext cx="469744" cy="259045"/>
    <xdr:sp macro="" textlink="">
      <xdr:nvSpPr>
        <xdr:cNvPr id="340" name="【福祉施設】&#10;一人当たり面積該当値テキスト"/>
        <xdr:cNvSpPr txBox="1"/>
      </xdr:nvSpPr>
      <xdr:spPr>
        <a:xfrm>
          <a:off x="10515600" y="1356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78739</xdr:rowOff>
    </xdr:from>
    <xdr:to>
      <xdr:col>50</xdr:col>
      <xdr:colOff>165100</xdr:colOff>
      <xdr:row>80</xdr:row>
      <xdr:rowOff>8889</xdr:rowOff>
    </xdr:to>
    <xdr:sp macro="" textlink="">
      <xdr:nvSpPr>
        <xdr:cNvPr id="341" name="楕円 340"/>
        <xdr:cNvSpPr/>
      </xdr:nvSpPr>
      <xdr:spPr>
        <a:xfrm>
          <a:off x="9588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118111</xdr:rowOff>
    </xdr:from>
    <xdr:to>
      <xdr:col>55</xdr:col>
      <xdr:colOff>0</xdr:colOff>
      <xdr:row>79</xdr:row>
      <xdr:rowOff>129539</xdr:rowOff>
    </xdr:to>
    <xdr:cxnSp macro="">
      <xdr:nvCxnSpPr>
        <xdr:cNvPr id="342" name="直線コネクタ 341"/>
        <xdr:cNvCxnSpPr/>
      </xdr:nvCxnSpPr>
      <xdr:spPr>
        <a:xfrm flipV="1">
          <a:off x="9639300" y="136626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151130</xdr:rowOff>
    </xdr:from>
    <xdr:to>
      <xdr:col>46</xdr:col>
      <xdr:colOff>38100</xdr:colOff>
      <xdr:row>79</xdr:row>
      <xdr:rowOff>81280</xdr:rowOff>
    </xdr:to>
    <xdr:sp macro="" textlink="">
      <xdr:nvSpPr>
        <xdr:cNvPr id="343" name="楕円 342"/>
        <xdr:cNvSpPr/>
      </xdr:nvSpPr>
      <xdr:spPr>
        <a:xfrm>
          <a:off x="8699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30480</xdr:rowOff>
    </xdr:from>
    <xdr:to>
      <xdr:col>50</xdr:col>
      <xdr:colOff>114300</xdr:colOff>
      <xdr:row>79</xdr:row>
      <xdr:rowOff>129539</xdr:rowOff>
    </xdr:to>
    <xdr:cxnSp macro="">
      <xdr:nvCxnSpPr>
        <xdr:cNvPr id="344" name="直線コネクタ 343"/>
        <xdr:cNvCxnSpPr/>
      </xdr:nvCxnSpPr>
      <xdr:spPr>
        <a:xfrm>
          <a:off x="8750300" y="135750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162561</xdr:rowOff>
    </xdr:from>
    <xdr:to>
      <xdr:col>41</xdr:col>
      <xdr:colOff>101600</xdr:colOff>
      <xdr:row>79</xdr:row>
      <xdr:rowOff>92711</xdr:rowOff>
    </xdr:to>
    <xdr:sp macro="" textlink="">
      <xdr:nvSpPr>
        <xdr:cNvPr id="345" name="楕円 344"/>
        <xdr:cNvSpPr/>
      </xdr:nvSpPr>
      <xdr:spPr>
        <a:xfrm>
          <a:off x="7810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30480</xdr:rowOff>
    </xdr:from>
    <xdr:to>
      <xdr:col>45</xdr:col>
      <xdr:colOff>177800</xdr:colOff>
      <xdr:row>79</xdr:row>
      <xdr:rowOff>41911</xdr:rowOff>
    </xdr:to>
    <xdr:cxnSp macro="">
      <xdr:nvCxnSpPr>
        <xdr:cNvPr id="346" name="直線コネクタ 345"/>
        <xdr:cNvCxnSpPr/>
      </xdr:nvCxnSpPr>
      <xdr:spPr>
        <a:xfrm flipV="1">
          <a:off x="7861300" y="135750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64788</xdr:rowOff>
    </xdr:from>
    <xdr:ext cx="469744" cy="259045"/>
    <xdr:sp macro="" textlink="">
      <xdr:nvSpPr>
        <xdr:cNvPr id="347" name="n_1aveValue【福祉施設】&#10;一人当たり面積"/>
        <xdr:cNvSpPr txBox="1"/>
      </xdr:nvSpPr>
      <xdr:spPr>
        <a:xfrm>
          <a:off x="9391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60977</xdr:rowOff>
    </xdr:from>
    <xdr:ext cx="469744" cy="259045"/>
    <xdr:sp macro="" textlink="">
      <xdr:nvSpPr>
        <xdr:cNvPr id="348" name="n_2aveValue【福祉施設】&#10;一人当たり面積"/>
        <xdr:cNvSpPr txBox="1"/>
      </xdr:nvSpPr>
      <xdr:spPr>
        <a:xfrm>
          <a:off x="8515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60977</xdr:rowOff>
    </xdr:from>
    <xdr:ext cx="469744" cy="259045"/>
    <xdr:sp macro="" textlink="">
      <xdr:nvSpPr>
        <xdr:cNvPr id="349" name="n_3aveValue【福祉施設】&#10;一人当たり面積"/>
        <xdr:cNvSpPr txBox="1"/>
      </xdr:nvSpPr>
      <xdr:spPr>
        <a:xfrm>
          <a:off x="7626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25416</xdr:rowOff>
    </xdr:from>
    <xdr:ext cx="469744" cy="259045"/>
    <xdr:sp macro="" textlink="">
      <xdr:nvSpPr>
        <xdr:cNvPr id="350" name="n_1mainValue【福祉施設】&#10;一人当たり面積"/>
        <xdr:cNvSpPr txBox="1"/>
      </xdr:nvSpPr>
      <xdr:spPr>
        <a:xfrm>
          <a:off x="9391727"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97807</xdr:rowOff>
    </xdr:from>
    <xdr:ext cx="469744" cy="259045"/>
    <xdr:sp macro="" textlink="">
      <xdr:nvSpPr>
        <xdr:cNvPr id="351" name="n_2mainValue【福祉施設】&#10;一人当たり面積"/>
        <xdr:cNvSpPr txBox="1"/>
      </xdr:nvSpPr>
      <xdr:spPr>
        <a:xfrm>
          <a:off x="8515427" y="132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109238</xdr:rowOff>
    </xdr:from>
    <xdr:ext cx="469744" cy="259045"/>
    <xdr:sp macro="" textlink="">
      <xdr:nvSpPr>
        <xdr:cNvPr id="352" name="n_3mainValue【福祉施設】&#10;一人当たり面積"/>
        <xdr:cNvSpPr txBox="1"/>
      </xdr:nvSpPr>
      <xdr:spPr>
        <a:xfrm>
          <a:off x="7626427" y="1331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3" name="テキスト ボックス 36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65" name="テキスト ボックス 36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75" name="テキスト ボックス 37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7" name="テキスト ボックス 37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48442</xdr:rowOff>
    </xdr:from>
    <xdr:to>
      <xdr:col>24</xdr:col>
      <xdr:colOff>62865</xdr:colOff>
      <xdr:row>108</xdr:row>
      <xdr:rowOff>76200</xdr:rowOff>
    </xdr:to>
    <xdr:cxnSp macro="">
      <xdr:nvCxnSpPr>
        <xdr:cNvPr id="379" name="直線コネクタ 378"/>
        <xdr:cNvCxnSpPr/>
      </xdr:nvCxnSpPr>
      <xdr:spPr>
        <a:xfrm flipV="1">
          <a:off x="4634865" y="1702199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80"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81" name="直線コネクタ 380"/>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166569</xdr:rowOff>
    </xdr:from>
    <xdr:ext cx="405111" cy="259045"/>
    <xdr:sp macro="" textlink="">
      <xdr:nvSpPr>
        <xdr:cNvPr id="382" name="【市民会館】&#10;有形固定資産減価償却率最大値テキスト"/>
        <xdr:cNvSpPr txBox="1"/>
      </xdr:nvSpPr>
      <xdr:spPr>
        <a:xfrm>
          <a:off x="4673600" y="167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48442</xdr:rowOff>
    </xdr:from>
    <xdr:to>
      <xdr:col>24</xdr:col>
      <xdr:colOff>152400</xdr:colOff>
      <xdr:row>99</xdr:row>
      <xdr:rowOff>48442</xdr:rowOff>
    </xdr:to>
    <xdr:cxnSp macro="">
      <xdr:nvCxnSpPr>
        <xdr:cNvPr id="383" name="直線コネクタ 382"/>
        <xdr:cNvCxnSpPr/>
      </xdr:nvCxnSpPr>
      <xdr:spPr>
        <a:xfrm>
          <a:off x="4546600" y="1702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35214</xdr:rowOff>
    </xdr:from>
    <xdr:ext cx="405111" cy="259045"/>
    <xdr:sp macro="" textlink="">
      <xdr:nvSpPr>
        <xdr:cNvPr id="384" name="【市民会館】&#10;有形固定資産減価償却率平均値テキスト"/>
        <xdr:cNvSpPr txBox="1"/>
      </xdr:nvSpPr>
      <xdr:spPr>
        <a:xfrm>
          <a:off x="4673600" y="1769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385" name="フローチャート: 判断 384"/>
        <xdr:cNvSpPr/>
      </xdr:nvSpPr>
      <xdr:spPr>
        <a:xfrm>
          <a:off x="45847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157662</xdr:rowOff>
    </xdr:from>
    <xdr:to>
      <xdr:col>20</xdr:col>
      <xdr:colOff>38100</xdr:colOff>
      <xdr:row>104</xdr:row>
      <xdr:rowOff>87812</xdr:rowOff>
    </xdr:to>
    <xdr:sp macro="" textlink="">
      <xdr:nvSpPr>
        <xdr:cNvPr id="386" name="フローチャート: 判断 385"/>
        <xdr:cNvSpPr/>
      </xdr:nvSpPr>
      <xdr:spPr>
        <a:xfrm>
          <a:off x="3746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133169</xdr:rowOff>
    </xdr:from>
    <xdr:to>
      <xdr:col>15</xdr:col>
      <xdr:colOff>101600</xdr:colOff>
      <xdr:row>103</xdr:row>
      <xdr:rowOff>63319</xdr:rowOff>
    </xdr:to>
    <xdr:sp macro="" textlink="">
      <xdr:nvSpPr>
        <xdr:cNvPr id="387" name="フローチャート: 判断 386"/>
        <xdr:cNvSpPr/>
      </xdr:nvSpPr>
      <xdr:spPr>
        <a:xfrm>
          <a:off x="28575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30299</xdr:rowOff>
    </xdr:from>
    <xdr:to>
      <xdr:col>10</xdr:col>
      <xdr:colOff>165100</xdr:colOff>
      <xdr:row>103</xdr:row>
      <xdr:rowOff>131899</xdr:rowOff>
    </xdr:to>
    <xdr:sp macro="" textlink="">
      <xdr:nvSpPr>
        <xdr:cNvPr id="388" name="フローチャート: 判断 387"/>
        <xdr:cNvSpPr/>
      </xdr:nvSpPr>
      <xdr:spPr>
        <a:xfrm>
          <a:off x="1968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58057</xdr:rowOff>
    </xdr:from>
    <xdr:to>
      <xdr:col>24</xdr:col>
      <xdr:colOff>114300</xdr:colOff>
      <xdr:row>106</xdr:row>
      <xdr:rowOff>159657</xdr:rowOff>
    </xdr:to>
    <xdr:sp macro="" textlink="">
      <xdr:nvSpPr>
        <xdr:cNvPr id="394" name="楕円 393"/>
        <xdr:cNvSpPr/>
      </xdr:nvSpPr>
      <xdr:spPr>
        <a:xfrm>
          <a:off x="4584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36484</xdr:rowOff>
    </xdr:from>
    <xdr:ext cx="405111" cy="259045"/>
    <xdr:sp macro="" textlink="">
      <xdr:nvSpPr>
        <xdr:cNvPr id="395" name="【市民会館】&#10;有形固定資産減価償却率該当値テキスト"/>
        <xdr:cNvSpPr txBox="1"/>
      </xdr:nvSpPr>
      <xdr:spPr>
        <a:xfrm>
          <a:off x="4673600"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164193</xdr:rowOff>
    </xdr:from>
    <xdr:to>
      <xdr:col>20</xdr:col>
      <xdr:colOff>38100</xdr:colOff>
      <xdr:row>106</xdr:row>
      <xdr:rowOff>94343</xdr:rowOff>
    </xdr:to>
    <xdr:sp macro="" textlink="">
      <xdr:nvSpPr>
        <xdr:cNvPr id="396" name="楕円 395"/>
        <xdr:cNvSpPr/>
      </xdr:nvSpPr>
      <xdr:spPr>
        <a:xfrm>
          <a:off x="3746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43543</xdr:rowOff>
    </xdr:from>
    <xdr:to>
      <xdr:col>24</xdr:col>
      <xdr:colOff>63500</xdr:colOff>
      <xdr:row>106</xdr:row>
      <xdr:rowOff>108857</xdr:rowOff>
    </xdr:to>
    <xdr:cxnSp macro="">
      <xdr:nvCxnSpPr>
        <xdr:cNvPr id="397" name="直線コネクタ 396"/>
        <xdr:cNvCxnSpPr/>
      </xdr:nvCxnSpPr>
      <xdr:spPr>
        <a:xfrm>
          <a:off x="3797300" y="18217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105411</xdr:rowOff>
    </xdr:from>
    <xdr:to>
      <xdr:col>15</xdr:col>
      <xdr:colOff>101600</xdr:colOff>
      <xdr:row>106</xdr:row>
      <xdr:rowOff>35561</xdr:rowOff>
    </xdr:to>
    <xdr:sp macro="" textlink="">
      <xdr:nvSpPr>
        <xdr:cNvPr id="398" name="楕円 397"/>
        <xdr:cNvSpPr/>
      </xdr:nvSpPr>
      <xdr:spPr>
        <a:xfrm>
          <a:off x="2857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43543</xdr:rowOff>
    </xdr:to>
    <xdr:cxnSp macro="">
      <xdr:nvCxnSpPr>
        <xdr:cNvPr id="399" name="直線コネクタ 398"/>
        <xdr:cNvCxnSpPr/>
      </xdr:nvCxnSpPr>
      <xdr:spPr>
        <a:xfrm>
          <a:off x="2908300" y="18158461"/>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56424</xdr:rowOff>
    </xdr:from>
    <xdr:to>
      <xdr:col>10</xdr:col>
      <xdr:colOff>165100</xdr:colOff>
      <xdr:row>105</xdr:row>
      <xdr:rowOff>158024</xdr:rowOff>
    </xdr:to>
    <xdr:sp macro="" textlink="">
      <xdr:nvSpPr>
        <xdr:cNvPr id="400" name="楕円 399"/>
        <xdr:cNvSpPr/>
      </xdr:nvSpPr>
      <xdr:spPr>
        <a:xfrm>
          <a:off x="1968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107224</xdr:rowOff>
    </xdr:from>
    <xdr:to>
      <xdr:col>15</xdr:col>
      <xdr:colOff>50800</xdr:colOff>
      <xdr:row>105</xdr:row>
      <xdr:rowOff>156211</xdr:rowOff>
    </xdr:to>
    <xdr:cxnSp macro="">
      <xdr:nvCxnSpPr>
        <xdr:cNvPr id="401" name="直線コネクタ 400"/>
        <xdr:cNvCxnSpPr/>
      </xdr:nvCxnSpPr>
      <xdr:spPr>
        <a:xfrm>
          <a:off x="2019300" y="18109474"/>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104339</xdr:rowOff>
    </xdr:from>
    <xdr:ext cx="405111" cy="259045"/>
    <xdr:sp macro="" textlink="">
      <xdr:nvSpPr>
        <xdr:cNvPr id="402" name="n_1aveValue【市民会館】&#10;有形固定資産減価償却率"/>
        <xdr:cNvSpPr txBox="1"/>
      </xdr:nvSpPr>
      <xdr:spPr>
        <a:xfrm>
          <a:off x="35820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79846</xdr:rowOff>
    </xdr:from>
    <xdr:ext cx="405111" cy="259045"/>
    <xdr:sp macro="" textlink="">
      <xdr:nvSpPr>
        <xdr:cNvPr id="403" name="n_2aveValue【市民会館】&#10;有形固定資産減価償却率"/>
        <xdr:cNvSpPr txBox="1"/>
      </xdr:nvSpPr>
      <xdr:spPr>
        <a:xfrm>
          <a:off x="2705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148426</xdr:rowOff>
    </xdr:from>
    <xdr:ext cx="405111" cy="259045"/>
    <xdr:sp macro="" textlink="">
      <xdr:nvSpPr>
        <xdr:cNvPr id="404" name="n_3aveValue【市民会館】&#10;有形固定資産減価償却率"/>
        <xdr:cNvSpPr txBox="1"/>
      </xdr:nvSpPr>
      <xdr:spPr>
        <a:xfrm>
          <a:off x="1816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85470</xdr:rowOff>
    </xdr:from>
    <xdr:ext cx="405111" cy="259045"/>
    <xdr:sp macro="" textlink="">
      <xdr:nvSpPr>
        <xdr:cNvPr id="405" name="n_1mainValue【市民会館】&#10;有形固定資産減価償却率"/>
        <xdr:cNvSpPr txBox="1"/>
      </xdr:nvSpPr>
      <xdr:spPr>
        <a:xfrm>
          <a:off x="3582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06" name="n_2mainValue【市民会館】&#10;有形固定資産減価償却率"/>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149151</xdr:rowOff>
    </xdr:from>
    <xdr:ext cx="405111" cy="259045"/>
    <xdr:sp macro="" textlink="">
      <xdr:nvSpPr>
        <xdr:cNvPr id="407" name="n_3mainValue【市民会館】&#10;有形固定資産減価償却率"/>
        <xdr:cNvSpPr txBox="1"/>
      </xdr:nvSpPr>
      <xdr:spPr>
        <a:xfrm>
          <a:off x="1816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18" name="テキスト ボックス 41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19" name="直線コネクタ 4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0" name="テキスト ボックス 41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1" name="直線コネクタ 4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2" name="テキスト ボックス 42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3" name="直線コネクタ 4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4" name="テキスト ボックス 42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5" name="直線コネクタ 4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6" name="テキスト ボックス 42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430" name="直線コネクタ 429"/>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431" name="【市民会館】&#10;一人当たり面積最小値テキスト"/>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432" name="直線コネクタ 431"/>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433" name="【市民会館】&#10;一人当たり面積最大値テキスト"/>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434" name="直線コネクタ 433"/>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76979</xdr:rowOff>
    </xdr:from>
    <xdr:ext cx="469744" cy="259045"/>
    <xdr:sp macro="" textlink="">
      <xdr:nvSpPr>
        <xdr:cNvPr id="435" name="【市民会館】&#10;一人当たり面積平均値テキスト"/>
        <xdr:cNvSpPr txBox="1"/>
      </xdr:nvSpPr>
      <xdr:spPr>
        <a:xfrm>
          <a:off x="10515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36" name="フローチャート: 判断 435"/>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437" name="フローチャート: 判断 436"/>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38" name="フローチャート: 判断 437"/>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39" name="フローチャート: 判断 438"/>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132842</xdr:rowOff>
    </xdr:from>
    <xdr:to>
      <xdr:col>55</xdr:col>
      <xdr:colOff>50800</xdr:colOff>
      <xdr:row>100</xdr:row>
      <xdr:rowOff>62992</xdr:rowOff>
    </xdr:to>
    <xdr:sp macro="" textlink="">
      <xdr:nvSpPr>
        <xdr:cNvPr id="445" name="楕円 444"/>
        <xdr:cNvSpPr/>
      </xdr:nvSpPr>
      <xdr:spPr>
        <a:xfrm>
          <a:off x="10426700" y="171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85869</xdr:rowOff>
    </xdr:from>
    <xdr:ext cx="469744" cy="259045"/>
    <xdr:sp macro="" textlink="">
      <xdr:nvSpPr>
        <xdr:cNvPr id="446" name="【市民会館】&#10;一人当たり面積該当値テキスト"/>
        <xdr:cNvSpPr txBox="1"/>
      </xdr:nvSpPr>
      <xdr:spPr>
        <a:xfrm>
          <a:off x="10515600" y="170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151130</xdr:rowOff>
    </xdr:from>
    <xdr:to>
      <xdr:col>50</xdr:col>
      <xdr:colOff>165100</xdr:colOff>
      <xdr:row>100</xdr:row>
      <xdr:rowOff>81280</xdr:rowOff>
    </xdr:to>
    <xdr:sp macro="" textlink="">
      <xdr:nvSpPr>
        <xdr:cNvPr id="447" name="楕円 446"/>
        <xdr:cNvSpPr/>
      </xdr:nvSpPr>
      <xdr:spPr>
        <a:xfrm>
          <a:off x="9588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12192</xdr:rowOff>
    </xdr:from>
    <xdr:to>
      <xdr:col>55</xdr:col>
      <xdr:colOff>0</xdr:colOff>
      <xdr:row>100</xdr:row>
      <xdr:rowOff>30480</xdr:rowOff>
    </xdr:to>
    <xdr:cxnSp macro="">
      <xdr:nvCxnSpPr>
        <xdr:cNvPr id="448" name="直線コネクタ 447"/>
        <xdr:cNvCxnSpPr/>
      </xdr:nvCxnSpPr>
      <xdr:spPr>
        <a:xfrm flipV="1">
          <a:off x="9639300" y="17157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169418</xdr:rowOff>
    </xdr:from>
    <xdr:to>
      <xdr:col>46</xdr:col>
      <xdr:colOff>38100</xdr:colOff>
      <xdr:row>100</xdr:row>
      <xdr:rowOff>99568</xdr:rowOff>
    </xdr:to>
    <xdr:sp macro="" textlink="">
      <xdr:nvSpPr>
        <xdr:cNvPr id="449" name="楕円 448"/>
        <xdr:cNvSpPr/>
      </xdr:nvSpPr>
      <xdr:spPr>
        <a:xfrm>
          <a:off x="8699500" y="17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30480</xdr:rowOff>
    </xdr:from>
    <xdr:to>
      <xdr:col>50</xdr:col>
      <xdr:colOff>114300</xdr:colOff>
      <xdr:row>100</xdr:row>
      <xdr:rowOff>48768</xdr:rowOff>
    </xdr:to>
    <xdr:cxnSp macro="">
      <xdr:nvCxnSpPr>
        <xdr:cNvPr id="450" name="直線コネクタ 449"/>
        <xdr:cNvCxnSpPr/>
      </xdr:nvCxnSpPr>
      <xdr:spPr>
        <a:xfrm flipV="1">
          <a:off x="8750300" y="17175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61976</xdr:rowOff>
    </xdr:from>
    <xdr:to>
      <xdr:col>41</xdr:col>
      <xdr:colOff>101600</xdr:colOff>
      <xdr:row>100</xdr:row>
      <xdr:rowOff>163576</xdr:rowOff>
    </xdr:to>
    <xdr:sp macro="" textlink="">
      <xdr:nvSpPr>
        <xdr:cNvPr id="451" name="楕円 450"/>
        <xdr:cNvSpPr/>
      </xdr:nvSpPr>
      <xdr:spPr>
        <a:xfrm>
          <a:off x="7810500" y="172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48768</xdr:rowOff>
    </xdr:from>
    <xdr:to>
      <xdr:col>45</xdr:col>
      <xdr:colOff>177800</xdr:colOff>
      <xdr:row>100</xdr:row>
      <xdr:rowOff>112776</xdr:rowOff>
    </xdr:to>
    <xdr:cxnSp macro="">
      <xdr:nvCxnSpPr>
        <xdr:cNvPr id="452" name="直線コネクタ 451"/>
        <xdr:cNvCxnSpPr/>
      </xdr:nvCxnSpPr>
      <xdr:spPr>
        <a:xfrm flipV="1">
          <a:off x="7861300" y="17193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44975</xdr:rowOff>
    </xdr:from>
    <xdr:ext cx="469744" cy="259045"/>
    <xdr:sp macro="" textlink="">
      <xdr:nvSpPr>
        <xdr:cNvPr id="453" name="n_1aveValue【市民会館】&#10;一人当たり面積"/>
        <xdr:cNvSpPr txBox="1"/>
      </xdr:nvSpPr>
      <xdr:spPr>
        <a:xfrm>
          <a:off x="93917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47262</xdr:rowOff>
    </xdr:from>
    <xdr:ext cx="469744" cy="259045"/>
    <xdr:sp macro="" textlink="">
      <xdr:nvSpPr>
        <xdr:cNvPr id="454" name="n_2aveValue【市民会館】&#10;一人当たり面積"/>
        <xdr:cNvSpPr txBox="1"/>
      </xdr:nvSpPr>
      <xdr:spPr>
        <a:xfrm>
          <a:off x="8515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55" name="n_3aveValue【市民会館】&#10;一人当たり面積"/>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97807</xdr:rowOff>
    </xdr:from>
    <xdr:ext cx="469744" cy="259045"/>
    <xdr:sp macro="" textlink="">
      <xdr:nvSpPr>
        <xdr:cNvPr id="456" name="n_1mainValue【市民会館】&#10;一人当たり面積"/>
        <xdr:cNvSpPr txBox="1"/>
      </xdr:nvSpPr>
      <xdr:spPr>
        <a:xfrm>
          <a:off x="93917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116095</xdr:rowOff>
    </xdr:from>
    <xdr:ext cx="469744" cy="259045"/>
    <xdr:sp macro="" textlink="">
      <xdr:nvSpPr>
        <xdr:cNvPr id="457" name="n_2mainValue【市民会館】&#10;一人当たり面積"/>
        <xdr:cNvSpPr txBox="1"/>
      </xdr:nvSpPr>
      <xdr:spPr>
        <a:xfrm>
          <a:off x="8515427" y="1691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8653</xdr:rowOff>
    </xdr:from>
    <xdr:ext cx="469744" cy="259045"/>
    <xdr:sp macro="" textlink="">
      <xdr:nvSpPr>
        <xdr:cNvPr id="458" name="n_3mainValue【市民会館】&#10;一人当たり面積"/>
        <xdr:cNvSpPr txBox="1"/>
      </xdr:nvSpPr>
      <xdr:spPr>
        <a:xfrm>
          <a:off x="7626427" y="1698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9" name="テキスト ボックス 46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70" name="直線コネクタ 46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71" name="テキスト ボックス 47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72" name="直線コネクタ 47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73" name="テキスト ボックス 47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74" name="直線コネクタ 47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75" name="テキスト ボックス 47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76" name="直線コネクタ 47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77" name="テキスト ボックス 47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8" name="直線コネクタ 4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9" name="テキスト ボックス 47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481" name="直線コネクタ 480"/>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82" name="【一般廃棄物処理施設】&#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83" name="直線コネクタ 482"/>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484" name="【一般廃棄物処理施設】&#10;有形固定資産減価償却率最大値テキスト"/>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485" name="直線コネクタ 484"/>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168419</xdr:rowOff>
    </xdr:from>
    <xdr:ext cx="405111" cy="259045"/>
    <xdr:sp macro="" textlink="">
      <xdr:nvSpPr>
        <xdr:cNvPr id="486" name="【一般廃棄物処理施設】&#10;有形固定資産減価償却率平均値テキスト"/>
        <xdr:cNvSpPr txBox="1"/>
      </xdr:nvSpPr>
      <xdr:spPr>
        <a:xfrm>
          <a:off x="16357600" y="6512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487" name="フローチャート: 判断 486"/>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488" name="フローチャート: 判断 487"/>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489" name="フローチャート: 判断 488"/>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90" name="フローチャート: 判断 489"/>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1" name="テキスト ボックス 4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xdr:rowOff>
    </xdr:from>
    <xdr:to>
      <xdr:col>85</xdr:col>
      <xdr:colOff>177800</xdr:colOff>
      <xdr:row>34</xdr:row>
      <xdr:rowOff>110998</xdr:rowOff>
    </xdr:to>
    <xdr:sp macro="" textlink="">
      <xdr:nvSpPr>
        <xdr:cNvPr id="496" name="楕円 495"/>
        <xdr:cNvSpPr/>
      </xdr:nvSpPr>
      <xdr:spPr>
        <a:xfrm>
          <a:off x="162687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32275</xdr:rowOff>
    </xdr:from>
    <xdr:ext cx="405111" cy="259045"/>
    <xdr:sp macro="" textlink="">
      <xdr:nvSpPr>
        <xdr:cNvPr id="497" name="【一般廃棄物処理施設】&#10;有形固定資産減価償却率該当値テキスト"/>
        <xdr:cNvSpPr txBox="1"/>
      </xdr:nvSpPr>
      <xdr:spPr>
        <a:xfrm>
          <a:off x="16357600" y="569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105410</xdr:rowOff>
    </xdr:from>
    <xdr:to>
      <xdr:col>81</xdr:col>
      <xdr:colOff>101600</xdr:colOff>
      <xdr:row>34</xdr:row>
      <xdr:rowOff>35560</xdr:rowOff>
    </xdr:to>
    <xdr:sp macro="" textlink="">
      <xdr:nvSpPr>
        <xdr:cNvPr id="498" name="楕円 497"/>
        <xdr:cNvSpPr/>
      </xdr:nvSpPr>
      <xdr:spPr>
        <a:xfrm>
          <a:off x="15430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156210</xdr:rowOff>
    </xdr:from>
    <xdr:to>
      <xdr:col>85</xdr:col>
      <xdr:colOff>127000</xdr:colOff>
      <xdr:row>34</xdr:row>
      <xdr:rowOff>60198</xdr:rowOff>
    </xdr:to>
    <xdr:cxnSp macro="">
      <xdr:nvCxnSpPr>
        <xdr:cNvPr id="499" name="直線コネクタ 498"/>
        <xdr:cNvCxnSpPr/>
      </xdr:nvCxnSpPr>
      <xdr:spPr>
        <a:xfrm>
          <a:off x="15481300" y="5814060"/>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32258</xdr:rowOff>
    </xdr:from>
    <xdr:to>
      <xdr:col>76</xdr:col>
      <xdr:colOff>165100</xdr:colOff>
      <xdr:row>33</xdr:row>
      <xdr:rowOff>133858</xdr:rowOff>
    </xdr:to>
    <xdr:sp macro="" textlink="">
      <xdr:nvSpPr>
        <xdr:cNvPr id="500" name="楕円 499"/>
        <xdr:cNvSpPr/>
      </xdr:nvSpPr>
      <xdr:spPr>
        <a:xfrm>
          <a:off x="14541500" y="56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83058</xdr:rowOff>
    </xdr:from>
    <xdr:to>
      <xdr:col>81</xdr:col>
      <xdr:colOff>50800</xdr:colOff>
      <xdr:row>33</xdr:row>
      <xdr:rowOff>156210</xdr:rowOff>
    </xdr:to>
    <xdr:cxnSp macro="">
      <xdr:nvCxnSpPr>
        <xdr:cNvPr id="501" name="直線コネクタ 500"/>
        <xdr:cNvCxnSpPr/>
      </xdr:nvCxnSpPr>
      <xdr:spPr>
        <a:xfrm>
          <a:off x="14592300" y="57409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45974</xdr:rowOff>
    </xdr:from>
    <xdr:to>
      <xdr:col>72</xdr:col>
      <xdr:colOff>38100</xdr:colOff>
      <xdr:row>35</xdr:row>
      <xdr:rowOff>147574</xdr:rowOff>
    </xdr:to>
    <xdr:sp macro="" textlink="">
      <xdr:nvSpPr>
        <xdr:cNvPr id="502" name="楕円 501"/>
        <xdr:cNvSpPr/>
      </xdr:nvSpPr>
      <xdr:spPr>
        <a:xfrm>
          <a:off x="136525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83058</xdr:rowOff>
    </xdr:from>
    <xdr:to>
      <xdr:col>76</xdr:col>
      <xdr:colOff>114300</xdr:colOff>
      <xdr:row>35</xdr:row>
      <xdr:rowOff>96774</xdr:rowOff>
    </xdr:to>
    <xdr:cxnSp macro="">
      <xdr:nvCxnSpPr>
        <xdr:cNvPr id="503" name="直線コネクタ 502"/>
        <xdr:cNvCxnSpPr/>
      </xdr:nvCxnSpPr>
      <xdr:spPr>
        <a:xfrm flipV="1">
          <a:off x="13703300" y="5740908"/>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90695</xdr:rowOff>
    </xdr:from>
    <xdr:ext cx="405111" cy="259045"/>
    <xdr:sp macro="" textlink="">
      <xdr:nvSpPr>
        <xdr:cNvPr id="504" name="n_1aveValue【一般廃棄物処理施設】&#10;有形固定資産減価償却率"/>
        <xdr:cNvSpPr txBox="1"/>
      </xdr:nvSpPr>
      <xdr:spPr>
        <a:xfrm>
          <a:off x="152660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1541</xdr:rowOff>
    </xdr:from>
    <xdr:ext cx="405111" cy="259045"/>
    <xdr:sp macro="" textlink="">
      <xdr:nvSpPr>
        <xdr:cNvPr id="505" name="n_2aveValue【一般廃棄物処理施設】&#10;有形固定資産減価償却率"/>
        <xdr:cNvSpPr txBox="1"/>
      </xdr:nvSpPr>
      <xdr:spPr>
        <a:xfrm>
          <a:off x="14389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506" name="n_3aveValue【一般廃棄物処理施設】&#10;有形固定資産減価償却率"/>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52087</xdr:rowOff>
    </xdr:from>
    <xdr:ext cx="405111" cy="259045"/>
    <xdr:sp macro="" textlink="">
      <xdr:nvSpPr>
        <xdr:cNvPr id="507" name="n_1mainValue【一般廃棄物処理施設】&#10;有形固定資産減価償却率"/>
        <xdr:cNvSpPr txBox="1"/>
      </xdr:nvSpPr>
      <xdr:spPr>
        <a:xfrm>
          <a:off x="152660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150385</xdr:rowOff>
    </xdr:from>
    <xdr:ext cx="405111" cy="259045"/>
    <xdr:sp macro="" textlink="">
      <xdr:nvSpPr>
        <xdr:cNvPr id="508" name="n_2mainValue【一般廃棄物処理施設】&#10;有形固定資産減価償却率"/>
        <xdr:cNvSpPr txBox="1"/>
      </xdr:nvSpPr>
      <xdr:spPr>
        <a:xfrm>
          <a:off x="14389744" y="546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164101</xdr:rowOff>
    </xdr:from>
    <xdr:ext cx="405111" cy="259045"/>
    <xdr:sp macro="" textlink="">
      <xdr:nvSpPr>
        <xdr:cNvPr id="509" name="n_3mainValue【一般廃棄物処理施設】&#10;有形固定資産減価償却率"/>
        <xdr:cNvSpPr txBox="1"/>
      </xdr:nvSpPr>
      <xdr:spPr>
        <a:xfrm>
          <a:off x="13500744" y="582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0" name="直線コネクタ 51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21" name="テキスト ボックス 52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2" name="直線コネクタ 52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23" name="テキスト ボックス 52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4" name="直線コネクタ 52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25" name="テキスト ボックス 52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6" name="直線コネクタ 52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27" name="テキスト ボックス 52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8" name="直線コネクタ 52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9" name="テキスト ボックス 52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0" name="直線コネクタ 52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31" name="テキスト ボックス 53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35" name="直線コネクタ 534"/>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36" name="【一般廃棄物処理施設】&#10;一人当たり有形固定資産（償却資産）額最小値テキスト"/>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37" name="直線コネクタ 536"/>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38" name="【一般廃棄物処理施設】&#10;一人当たり有形固定資産（償却資産）額最大値テキスト"/>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39" name="直線コネクタ 538"/>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129343</xdr:rowOff>
    </xdr:from>
    <xdr:ext cx="534377" cy="259045"/>
    <xdr:sp macro="" textlink="">
      <xdr:nvSpPr>
        <xdr:cNvPr id="540" name="【一般廃棄物処理施設】&#10;一人当たり有形固定資産（償却資産）額平均値テキスト"/>
        <xdr:cNvSpPr txBox="1"/>
      </xdr:nvSpPr>
      <xdr:spPr>
        <a:xfrm>
          <a:off x="22199600" y="630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41" name="フローチャート: 判断 540"/>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42" name="フローチャート: 判断 541"/>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43" name="フローチャート: 判断 542"/>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44" name="フローチャート: 判断 543"/>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5" name="テキスト ボックス 5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112507</xdr:rowOff>
    </xdr:from>
    <xdr:to>
      <xdr:col>116</xdr:col>
      <xdr:colOff>114300</xdr:colOff>
      <xdr:row>38</xdr:row>
      <xdr:rowOff>42658</xdr:rowOff>
    </xdr:to>
    <xdr:sp macro="" textlink="">
      <xdr:nvSpPr>
        <xdr:cNvPr id="550" name="楕円 549"/>
        <xdr:cNvSpPr/>
      </xdr:nvSpPr>
      <xdr:spPr>
        <a:xfrm>
          <a:off x="22110700" y="64561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90934</xdr:rowOff>
    </xdr:from>
    <xdr:ext cx="534377" cy="259045"/>
    <xdr:sp macro="" textlink="">
      <xdr:nvSpPr>
        <xdr:cNvPr id="551" name="【一般廃棄物処理施設】&#10;一人当たり有形固定資産（償却資産）額該当値テキスト"/>
        <xdr:cNvSpPr txBox="1"/>
      </xdr:nvSpPr>
      <xdr:spPr>
        <a:xfrm>
          <a:off x="22199600" y="643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127552</xdr:rowOff>
    </xdr:from>
    <xdr:to>
      <xdr:col>112</xdr:col>
      <xdr:colOff>38100</xdr:colOff>
      <xdr:row>38</xdr:row>
      <xdr:rowOff>57702</xdr:rowOff>
    </xdr:to>
    <xdr:sp macro="" textlink="">
      <xdr:nvSpPr>
        <xdr:cNvPr id="552" name="楕円 551"/>
        <xdr:cNvSpPr/>
      </xdr:nvSpPr>
      <xdr:spPr>
        <a:xfrm>
          <a:off x="21272500" y="64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163308</xdr:rowOff>
    </xdr:from>
    <xdr:to>
      <xdr:col>116</xdr:col>
      <xdr:colOff>63500</xdr:colOff>
      <xdr:row>38</xdr:row>
      <xdr:rowOff>6902</xdr:rowOff>
    </xdr:to>
    <xdr:cxnSp macro="">
      <xdr:nvCxnSpPr>
        <xdr:cNvPr id="553" name="直線コネクタ 552"/>
        <xdr:cNvCxnSpPr/>
      </xdr:nvCxnSpPr>
      <xdr:spPr>
        <a:xfrm flipV="1">
          <a:off x="21323300" y="6506958"/>
          <a:ext cx="838200" cy="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142411</xdr:rowOff>
    </xdr:from>
    <xdr:to>
      <xdr:col>107</xdr:col>
      <xdr:colOff>101600</xdr:colOff>
      <xdr:row>38</xdr:row>
      <xdr:rowOff>72561</xdr:rowOff>
    </xdr:to>
    <xdr:sp macro="" textlink="">
      <xdr:nvSpPr>
        <xdr:cNvPr id="554" name="楕円 553"/>
        <xdr:cNvSpPr/>
      </xdr:nvSpPr>
      <xdr:spPr>
        <a:xfrm>
          <a:off x="20383500" y="64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6902</xdr:rowOff>
    </xdr:from>
    <xdr:to>
      <xdr:col>111</xdr:col>
      <xdr:colOff>177800</xdr:colOff>
      <xdr:row>38</xdr:row>
      <xdr:rowOff>21761</xdr:rowOff>
    </xdr:to>
    <xdr:cxnSp macro="">
      <xdr:nvCxnSpPr>
        <xdr:cNvPr id="555" name="直線コネクタ 554"/>
        <xdr:cNvCxnSpPr/>
      </xdr:nvCxnSpPr>
      <xdr:spPr>
        <a:xfrm flipV="1">
          <a:off x="20434300" y="652200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15701</xdr:rowOff>
    </xdr:from>
    <xdr:to>
      <xdr:col>102</xdr:col>
      <xdr:colOff>165100</xdr:colOff>
      <xdr:row>40</xdr:row>
      <xdr:rowOff>117301</xdr:rowOff>
    </xdr:to>
    <xdr:sp macro="" textlink="">
      <xdr:nvSpPr>
        <xdr:cNvPr id="556" name="楕円 555"/>
        <xdr:cNvSpPr/>
      </xdr:nvSpPr>
      <xdr:spPr>
        <a:xfrm>
          <a:off x="19494500" y="68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21761</xdr:rowOff>
    </xdr:from>
    <xdr:to>
      <xdr:col>107</xdr:col>
      <xdr:colOff>50800</xdr:colOff>
      <xdr:row>40</xdr:row>
      <xdr:rowOff>66501</xdr:rowOff>
    </xdr:to>
    <xdr:cxnSp macro="">
      <xdr:nvCxnSpPr>
        <xdr:cNvPr id="557" name="直線コネクタ 556"/>
        <xdr:cNvCxnSpPr/>
      </xdr:nvCxnSpPr>
      <xdr:spPr>
        <a:xfrm flipV="1">
          <a:off x="19545300" y="6536861"/>
          <a:ext cx="889000" cy="38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60563</xdr:rowOff>
    </xdr:from>
    <xdr:ext cx="534377" cy="259045"/>
    <xdr:sp macro="" textlink="">
      <xdr:nvSpPr>
        <xdr:cNvPr id="558" name="n_1aveValue【一般廃棄物処理施設】&#10;一人当たり有形固定資産（償却資産）額"/>
        <xdr:cNvSpPr txBox="1"/>
      </xdr:nvSpPr>
      <xdr:spPr>
        <a:xfrm>
          <a:off x="21043411" y="65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106577</xdr:rowOff>
    </xdr:from>
    <xdr:ext cx="534377" cy="259045"/>
    <xdr:sp macro="" textlink="">
      <xdr:nvSpPr>
        <xdr:cNvPr id="559" name="n_2aveValue【一般廃棄物処理施設】&#10;一人当たり有形固定資産（償却資産）額"/>
        <xdr:cNvSpPr txBox="1"/>
      </xdr:nvSpPr>
      <xdr:spPr>
        <a:xfrm>
          <a:off x="201671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15707</xdr:rowOff>
    </xdr:from>
    <xdr:ext cx="534377" cy="259045"/>
    <xdr:sp macro="" textlink="">
      <xdr:nvSpPr>
        <xdr:cNvPr id="560" name="n_3aveValue【一般廃棄物処理施設】&#10;一人当たり有形固定資産（償却資産）額"/>
        <xdr:cNvSpPr txBox="1"/>
      </xdr:nvSpPr>
      <xdr:spPr>
        <a:xfrm>
          <a:off x="19278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74229</xdr:rowOff>
    </xdr:from>
    <xdr:ext cx="534377" cy="259045"/>
    <xdr:sp macro="" textlink="">
      <xdr:nvSpPr>
        <xdr:cNvPr id="561" name="n_1mainValue【一般廃棄物処理施設】&#10;一人当たり有形固定資産（償却資産）額"/>
        <xdr:cNvSpPr txBox="1"/>
      </xdr:nvSpPr>
      <xdr:spPr>
        <a:xfrm>
          <a:off x="210434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89088</xdr:rowOff>
    </xdr:from>
    <xdr:ext cx="534377" cy="259045"/>
    <xdr:sp macro="" textlink="">
      <xdr:nvSpPr>
        <xdr:cNvPr id="562" name="n_2mainValue【一般廃棄物処理施設】&#10;一人当たり有形固定資産（償却資産）額"/>
        <xdr:cNvSpPr txBox="1"/>
      </xdr:nvSpPr>
      <xdr:spPr>
        <a:xfrm>
          <a:off x="20167111" y="62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108428</xdr:rowOff>
    </xdr:from>
    <xdr:ext cx="534377" cy="259045"/>
    <xdr:sp macro="" textlink="">
      <xdr:nvSpPr>
        <xdr:cNvPr id="563" name="n_3mainValue【一般廃棄物処理施設】&#10;一人当たり有形固定資産（償却資産）額"/>
        <xdr:cNvSpPr txBox="1"/>
      </xdr:nvSpPr>
      <xdr:spPr>
        <a:xfrm>
          <a:off x="19278111" y="696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4" name="テキスト ボックス 57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5" name="直線コネクタ 57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6" name="テキスト ボックス 57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7" name="直線コネクタ 57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8" name="テキスト ボックス 57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9" name="直線コネクタ 57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0" name="テキスト ボックス 57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1" name="直線コネクタ 58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82" name="テキスト ボックス 58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84" name="テキスト ボックス 58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586" name="直線コネクタ 585"/>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7"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8" name="直線コネクタ 587"/>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589" name="【保健センター・保健所】&#10;有形固定資産減価償却率最大値テキスト"/>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90" name="直線コネクタ 589"/>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120667</xdr:rowOff>
    </xdr:from>
    <xdr:ext cx="405111" cy="259045"/>
    <xdr:sp macro="" textlink="">
      <xdr:nvSpPr>
        <xdr:cNvPr id="591" name="【保健センター・保健所】&#10;有形固定資産減価償却率平均値テキスト"/>
        <xdr:cNvSpPr txBox="1"/>
      </xdr:nvSpPr>
      <xdr:spPr>
        <a:xfrm>
          <a:off x="16357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92" name="フローチャート: 判断 591"/>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593" name="フローチャート: 判断 592"/>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594" name="フローチャート: 判断 593"/>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595" name="フローチャート: 判断 594"/>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601" name="楕円 600"/>
        <xdr:cNvSpPr/>
      </xdr:nvSpPr>
      <xdr:spPr>
        <a:xfrm>
          <a:off x="162687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128795</xdr:rowOff>
    </xdr:from>
    <xdr:ext cx="405111" cy="259045"/>
    <xdr:sp macro="" textlink="">
      <xdr:nvSpPr>
        <xdr:cNvPr id="602" name="【保健センター・保健所】&#10;有形固定資産減価償却率該当値テキスト"/>
        <xdr:cNvSpPr txBox="1"/>
      </xdr:nvSpPr>
      <xdr:spPr>
        <a:xfrm>
          <a:off x="16357600"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47498</xdr:rowOff>
    </xdr:from>
    <xdr:to>
      <xdr:col>81</xdr:col>
      <xdr:colOff>101600</xdr:colOff>
      <xdr:row>59</xdr:row>
      <xdr:rowOff>149098</xdr:rowOff>
    </xdr:to>
    <xdr:sp macro="" textlink="">
      <xdr:nvSpPr>
        <xdr:cNvPr id="603" name="楕円 602"/>
        <xdr:cNvSpPr/>
      </xdr:nvSpPr>
      <xdr:spPr>
        <a:xfrm>
          <a:off x="15430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98298</xdr:rowOff>
    </xdr:from>
    <xdr:to>
      <xdr:col>85</xdr:col>
      <xdr:colOff>127000</xdr:colOff>
      <xdr:row>60</xdr:row>
      <xdr:rowOff>29718</xdr:rowOff>
    </xdr:to>
    <xdr:cxnSp macro="">
      <xdr:nvCxnSpPr>
        <xdr:cNvPr id="604" name="直線コネクタ 603"/>
        <xdr:cNvCxnSpPr/>
      </xdr:nvCxnSpPr>
      <xdr:spPr>
        <a:xfrm>
          <a:off x="15481300" y="10213848"/>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605" name="楕円 604"/>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98298</xdr:rowOff>
    </xdr:to>
    <xdr:cxnSp macro="">
      <xdr:nvCxnSpPr>
        <xdr:cNvPr id="606" name="直線コネクタ 605"/>
        <xdr:cNvCxnSpPr/>
      </xdr:nvCxnSpPr>
      <xdr:spPr>
        <a:xfrm>
          <a:off x="14592300" y="101612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113792</xdr:rowOff>
    </xdr:from>
    <xdr:to>
      <xdr:col>72</xdr:col>
      <xdr:colOff>38100</xdr:colOff>
      <xdr:row>59</xdr:row>
      <xdr:rowOff>43942</xdr:rowOff>
    </xdr:to>
    <xdr:sp macro="" textlink="">
      <xdr:nvSpPr>
        <xdr:cNvPr id="607" name="楕円 606"/>
        <xdr:cNvSpPr/>
      </xdr:nvSpPr>
      <xdr:spPr>
        <a:xfrm>
          <a:off x="13652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164592</xdr:rowOff>
    </xdr:from>
    <xdr:to>
      <xdr:col>76</xdr:col>
      <xdr:colOff>114300</xdr:colOff>
      <xdr:row>59</xdr:row>
      <xdr:rowOff>45720</xdr:rowOff>
    </xdr:to>
    <xdr:cxnSp macro="">
      <xdr:nvCxnSpPr>
        <xdr:cNvPr id="608" name="直線コネクタ 607"/>
        <xdr:cNvCxnSpPr/>
      </xdr:nvCxnSpPr>
      <xdr:spPr>
        <a:xfrm>
          <a:off x="13703300" y="1010869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163339</xdr:rowOff>
    </xdr:from>
    <xdr:ext cx="405111" cy="259045"/>
    <xdr:sp macro="" textlink="">
      <xdr:nvSpPr>
        <xdr:cNvPr id="609" name="n_1aveValue【保健センター・保健所】&#10;有形固定資産減価償却率"/>
        <xdr:cNvSpPr txBox="1"/>
      </xdr:nvSpPr>
      <xdr:spPr>
        <a:xfrm>
          <a:off x="152660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92219</xdr:rowOff>
    </xdr:from>
    <xdr:ext cx="405111" cy="259045"/>
    <xdr:sp macro="" textlink="">
      <xdr:nvSpPr>
        <xdr:cNvPr id="610" name="n_2aveValue【保健センター・保健所】&#10;有形固定資産減価償却率"/>
        <xdr:cNvSpPr txBox="1"/>
      </xdr:nvSpPr>
      <xdr:spPr>
        <a:xfrm>
          <a:off x="14389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51071</xdr:rowOff>
    </xdr:from>
    <xdr:ext cx="405111" cy="259045"/>
    <xdr:sp macro="" textlink="">
      <xdr:nvSpPr>
        <xdr:cNvPr id="611" name="n_3aveValue【保健センター・保健所】&#10;有形固定資産減価償却率"/>
        <xdr:cNvSpPr txBox="1"/>
      </xdr:nvSpPr>
      <xdr:spPr>
        <a:xfrm>
          <a:off x="13500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140225</xdr:rowOff>
    </xdr:from>
    <xdr:ext cx="405111" cy="259045"/>
    <xdr:sp macro="" textlink="">
      <xdr:nvSpPr>
        <xdr:cNvPr id="612" name="n_1mainValue【保健センター・保健所】&#10;有形固定資産減価償却率"/>
        <xdr:cNvSpPr txBox="1"/>
      </xdr:nvSpPr>
      <xdr:spPr>
        <a:xfrm>
          <a:off x="152660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613" name="n_2mainValue【保健センター・保健所】&#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60469</xdr:rowOff>
    </xdr:from>
    <xdr:ext cx="405111" cy="259045"/>
    <xdr:sp macro="" textlink="">
      <xdr:nvSpPr>
        <xdr:cNvPr id="614" name="n_3mainValue【保健センター・保健所】&#10;有形固定資産減価償却率"/>
        <xdr:cNvSpPr txBox="1"/>
      </xdr:nvSpPr>
      <xdr:spPr>
        <a:xfrm>
          <a:off x="13500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5" name="直線コネクタ 6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6" name="テキスト ボックス 6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7" name="直線コネクタ 6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8" name="テキスト ボックス 6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9" name="直線コネクタ 6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0" name="テキスト ボックス 6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1" name="直線コネクタ 6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2" name="テキスト ボックス 6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3" name="直線コネクタ 6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4" name="テキスト ボックス 6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5" name="直線コネクタ 6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6" name="テキスト ボックス 6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7" name="直線コネクタ 6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8" name="テキスト ボックス 6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640" name="直線コネクタ 639"/>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41"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42" name="直線コネクタ 641"/>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43"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44" name="直線コネクタ 643"/>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45"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46" name="フローチャート: 判断 645"/>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47" name="フローチャート: 判断 646"/>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48" name="フローチャート: 判断 647"/>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49" name="フローチャート: 判断 648"/>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22678</xdr:rowOff>
    </xdr:from>
    <xdr:to>
      <xdr:col>116</xdr:col>
      <xdr:colOff>114300</xdr:colOff>
      <xdr:row>61</xdr:row>
      <xdr:rowOff>124278</xdr:rowOff>
    </xdr:to>
    <xdr:sp macro="" textlink="">
      <xdr:nvSpPr>
        <xdr:cNvPr id="655" name="楕円 654"/>
        <xdr:cNvSpPr/>
      </xdr:nvSpPr>
      <xdr:spPr>
        <a:xfrm>
          <a:off x="22110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1105</xdr:rowOff>
    </xdr:from>
    <xdr:ext cx="469744" cy="259045"/>
    <xdr:sp macro="" textlink="">
      <xdr:nvSpPr>
        <xdr:cNvPr id="656" name="【保健センター・保健所】&#10;一人当たり面積該当値テキスト"/>
        <xdr:cNvSpPr txBox="1"/>
      </xdr:nvSpPr>
      <xdr:spPr>
        <a:xfrm>
          <a:off x="22199600"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87993</xdr:rowOff>
    </xdr:from>
    <xdr:to>
      <xdr:col>112</xdr:col>
      <xdr:colOff>38100</xdr:colOff>
      <xdr:row>62</xdr:row>
      <xdr:rowOff>18143</xdr:rowOff>
    </xdr:to>
    <xdr:sp macro="" textlink="">
      <xdr:nvSpPr>
        <xdr:cNvPr id="657" name="楕円 656"/>
        <xdr:cNvSpPr/>
      </xdr:nvSpPr>
      <xdr:spPr>
        <a:xfrm>
          <a:off x="21272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73478</xdr:rowOff>
    </xdr:from>
    <xdr:to>
      <xdr:col>116</xdr:col>
      <xdr:colOff>63500</xdr:colOff>
      <xdr:row>61</xdr:row>
      <xdr:rowOff>138793</xdr:rowOff>
    </xdr:to>
    <xdr:cxnSp macro="">
      <xdr:nvCxnSpPr>
        <xdr:cNvPr id="658" name="直線コネクタ 657"/>
        <xdr:cNvCxnSpPr/>
      </xdr:nvCxnSpPr>
      <xdr:spPr>
        <a:xfrm flipV="1">
          <a:off x="21323300" y="10531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87993</xdr:rowOff>
    </xdr:from>
    <xdr:to>
      <xdr:col>107</xdr:col>
      <xdr:colOff>101600</xdr:colOff>
      <xdr:row>62</xdr:row>
      <xdr:rowOff>18143</xdr:rowOff>
    </xdr:to>
    <xdr:sp macro="" textlink="">
      <xdr:nvSpPr>
        <xdr:cNvPr id="659" name="楕円 658"/>
        <xdr:cNvSpPr/>
      </xdr:nvSpPr>
      <xdr:spPr>
        <a:xfrm>
          <a:off x="20383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138793</xdr:rowOff>
    </xdr:from>
    <xdr:to>
      <xdr:col>111</xdr:col>
      <xdr:colOff>177800</xdr:colOff>
      <xdr:row>61</xdr:row>
      <xdr:rowOff>138793</xdr:rowOff>
    </xdr:to>
    <xdr:cxnSp macro="">
      <xdr:nvCxnSpPr>
        <xdr:cNvPr id="660" name="直線コネクタ 659"/>
        <xdr:cNvCxnSpPr/>
      </xdr:nvCxnSpPr>
      <xdr:spPr>
        <a:xfrm>
          <a:off x="20434300" y="1059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87993</xdr:rowOff>
    </xdr:from>
    <xdr:to>
      <xdr:col>102</xdr:col>
      <xdr:colOff>165100</xdr:colOff>
      <xdr:row>62</xdr:row>
      <xdr:rowOff>18143</xdr:rowOff>
    </xdr:to>
    <xdr:sp macro="" textlink="">
      <xdr:nvSpPr>
        <xdr:cNvPr id="661" name="楕円 660"/>
        <xdr:cNvSpPr/>
      </xdr:nvSpPr>
      <xdr:spPr>
        <a:xfrm>
          <a:off x="19494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138793</xdr:rowOff>
    </xdr:from>
    <xdr:to>
      <xdr:col>107</xdr:col>
      <xdr:colOff>50800</xdr:colOff>
      <xdr:row>61</xdr:row>
      <xdr:rowOff>138793</xdr:rowOff>
    </xdr:to>
    <xdr:cxnSp macro="">
      <xdr:nvCxnSpPr>
        <xdr:cNvPr id="662" name="直線コネクタ 661"/>
        <xdr:cNvCxnSpPr/>
      </xdr:nvCxnSpPr>
      <xdr:spPr>
        <a:xfrm>
          <a:off x="19545300" y="1059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663"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64"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665" name="n_3aveValue【保健センター・保健所】&#10;一人当たり面積"/>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9270</xdr:rowOff>
    </xdr:from>
    <xdr:ext cx="469744" cy="259045"/>
    <xdr:sp macro="" textlink="">
      <xdr:nvSpPr>
        <xdr:cNvPr id="666" name="n_1mainValue【保健センター・保健所】&#10;一人当たり面積"/>
        <xdr:cNvSpPr txBox="1"/>
      </xdr:nvSpPr>
      <xdr:spPr>
        <a:xfrm>
          <a:off x="210757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9270</xdr:rowOff>
    </xdr:from>
    <xdr:ext cx="469744" cy="259045"/>
    <xdr:sp macro="" textlink="">
      <xdr:nvSpPr>
        <xdr:cNvPr id="667" name="n_2mainValue【保健センター・保健所】&#10;一人当たり面積"/>
        <xdr:cNvSpPr txBox="1"/>
      </xdr:nvSpPr>
      <xdr:spPr>
        <a:xfrm>
          <a:off x="201994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9270</xdr:rowOff>
    </xdr:from>
    <xdr:ext cx="469744" cy="259045"/>
    <xdr:sp macro="" textlink="">
      <xdr:nvSpPr>
        <xdr:cNvPr id="668" name="n_3mainValue【保健センター・保健所】&#10;一人当たり面積"/>
        <xdr:cNvSpPr txBox="1"/>
      </xdr:nvSpPr>
      <xdr:spPr>
        <a:xfrm>
          <a:off x="193104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7" name="テキスト ボックス 6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8" name="直線コネクタ 6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9" name="テキスト ボックス 67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80" name="直線コネクタ 67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81" name="テキスト ボックス 68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82" name="直線コネクタ 68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83" name="テキスト ボックス 68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84" name="直線コネクタ 68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85" name="テキスト ボックス 68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86" name="直線コネクタ 68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87" name="テキスト ボックス 68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89" name="テキスト ボックス 68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691" name="直線コネクタ 690"/>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692" name="【消防施設】&#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693" name="直線コネクタ 692"/>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694" name="【消防施設】&#10;有形固定資産減価償却率最大値テキスト"/>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695" name="直線コネクタ 694"/>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76471</xdr:rowOff>
    </xdr:from>
    <xdr:ext cx="405111" cy="259045"/>
    <xdr:sp macro="" textlink="">
      <xdr:nvSpPr>
        <xdr:cNvPr id="696" name="【消防施設】&#10;有形固定資産減価償却率平均値テキスト"/>
        <xdr:cNvSpPr txBox="1"/>
      </xdr:nvSpPr>
      <xdr:spPr>
        <a:xfrm>
          <a:off x="16357600" y="1413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697" name="フローチャート: 判断 696"/>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698" name="フローチャート: 判断 697"/>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699" name="フローチャート: 判断 698"/>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700" name="フローチャート: 判断 699"/>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147320</xdr:rowOff>
    </xdr:from>
    <xdr:to>
      <xdr:col>85</xdr:col>
      <xdr:colOff>177800</xdr:colOff>
      <xdr:row>84</xdr:row>
      <xdr:rowOff>77470</xdr:rowOff>
    </xdr:to>
    <xdr:sp macro="" textlink="">
      <xdr:nvSpPr>
        <xdr:cNvPr id="706" name="楕円 705"/>
        <xdr:cNvSpPr/>
      </xdr:nvSpPr>
      <xdr:spPr>
        <a:xfrm>
          <a:off x="16268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125747</xdr:rowOff>
    </xdr:from>
    <xdr:ext cx="405111" cy="259045"/>
    <xdr:sp macro="" textlink="">
      <xdr:nvSpPr>
        <xdr:cNvPr id="707" name="【消防施設】&#10;有形固定資産減価償却率該当値テキスト"/>
        <xdr:cNvSpPr txBox="1"/>
      </xdr:nvSpPr>
      <xdr:spPr>
        <a:xfrm>
          <a:off x="16357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1015</xdr:rowOff>
    </xdr:from>
    <xdr:to>
      <xdr:col>81</xdr:col>
      <xdr:colOff>101600</xdr:colOff>
      <xdr:row>84</xdr:row>
      <xdr:rowOff>102615</xdr:rowOff>
    </xdr:to>
    <xdr:sp macro="" textlink="">
      <xdr:nvSpPr>
        <xdr:cNvPr id="708" name="楕円 707"/>
        <xdr:cNvSpPr/>
      </xdr:nvSpPr>
      <xdr:spPr>
        <a:xfrm>
          <a:off x="15430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26670</xdr:rowOff>
    </xdr:from>
    <xdr:to>
      <xdr:col>85</xdr:col>
      <xdr:colOff>127000</xdr:colOff>
      <xdr:row>84</xdr:row>
      <xdr:rowOff>51815</xdr:rowOff>
    </xdr:to>
    <xdr:cxnSp macro="">
      <xdr:nvCxnSpPr>
        <xdr:cNvPr id="709" name="直線コネクタ 708"/>
        <xdr:cNvCxnSpPr/>
      </xdr:nvCxnSpPr>
      <xdr:spPr>
        <a:xfrm flipV="1">
          <a:off x="15481300" y="14428470"/>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149606</xdr:rowOff>
    </xdr:from>
    <xdr:to>
      <xdr:col>76</xdr:col>
      <xdr:colOff>165100</xdr:colOff>
      <xdr:row>84</xdr:row>
      <xdr:rowOff>79756</xdr:rowOff>
    </xdr:to>
    <xdr:sp macro="" textlink="">
      <xdr:nvSpPr>
        <xdr:cNvPr id="710" name="楕円 709"/>
        <xdr:cNvSpPr/>
      </xdr:nvSpPr>
      <xdr:spPr>
        <a:xfrm>
          <a:off x="14541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28956</xdr:rowOff>
    </xdr:from>
    <xdr:to>
      <xdr:col>81</xdr:col>
      <xdr:colOff>50800</xdr:colOff>
      <xdr:row>84</xdr:row>
      <xdr:rowOff>51815</xdr:rowOff>
    </xdr:to>
    <xdr:cxnSp macro="">
      <xdr:nvCxnSpPr>
        <xdr:cNvPr id="711" name="直線コネクタ 710"/>
        <xdr:cNvCxnSpPr/>
      </xdr:nvCxnSpPr>
      <xdr:spPr>
        <a:xfrm>
          <a:off x="14592300" y="144307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90170</xdr:rowOff>
    </xdr:from>
    <xdr:to>
      <xdr:col>72</xdr:col>
      <xdr:colOff>38100</xdr:colOff>
      <xdr:row>84</xdr:row>
      <xdr:rowOff>20320</xdr:rowOff>
    </xdr:to>
    <xdr:sp macro="" textlink="">
      <xdr:nvSpPr>
        <xdr:cNvPr id="712" name="楕円 711"/>
        <xdr:cNvSpPr/>
      </xdr:nvSpPr>
      <xdr:spPr>
        <a:xfrm>
          <a:off x="1365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140970</xdr:rowOff>
    </xdr:from>
    <xdr:to>
      <xdr:col>76</xdr:col>
      <xdr:colOff>114300</xdr:colOff>
      <xdr:row>84</xdr:row>
      <xdr:rowOff>28956</xdr:rowOff>
    </xdr:to>
    <xdr:cxnSp macro="">
      <xdr:nvCxnSpPr>
        <xdr:cNvPr id="713" name="直線コネクタ 712"/>
        <xdr:cNvCxnSpPr/>
      </xdr:nvCxnSpPr>
      <xdr:spPr>
        <a:xfrm>
          <a:off x="13703300" y="143713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20845</xdr:rowOff>
    </xdr:from>
    <xdr:ext cx="405111" cy="259045"/>
    <xdr:sp macro="" textlink="">
      <xdr:nvSpPr>
        <xdr:cNvPr id="714" name="n_1aveValue【消防施設】&#10;有形固定資産減価償却率"/>
        <xdr:cNvSpPr txBox="1"/>
      </xdr:nvSpPr>
      <xdr:spPr>
        <a:xfrm>
          <a:off x="15266044" y="1407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155719</xdr:rowOff>
    </xdr:from>
    <xdr:ext cx="405111" cy="259045"/>
    <xdr:sp macro="" textlink="">
      <xdr:nvSpPr>
        <xdr:cNvPr id="715" name="n_2aveValue【消防施設】&#10;有形固定資産減価償却率"/>
        <xdr:cNvSpPr txBox="1"/>
      </xdr:nvSpPr>
      <xdr:spPr>
        <a:xfrm>
          <a:off x="14389744" y="140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130573</xdr:rowOff>
    </xdr:from>
    <xdr:ext cx="405111" cy="259045"/>
    <xdr:sp macro="" textlink="">
      <xdr:nvSpPr>
        <xdr:cNvPr id="716" name="n_3aveValue【消防施設】&#10;有形固定資産減価償却率"/>
        <xdr:cNvSpPr txBox="1"/>
      </xdr:nvSpPr>
      <xdr:spPr>
        <a:xfrm>
          <a:off x="13500744" y="1401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93742</xdr:rowOff>
    </xdr:from>
    <xdr:ext cx="405111" cy="259045"/>
    <xdr:sp macro="" textlink="">
      <xdr:nvSpPr>
        <xdr:cNvPr id="717" name="n_1mainValue【消防施設】&#10;有形固定資産減価償却率"/>
        <xdr:cNvSpPr txBox="1"/>
      </xdr:nvSpPr>
      <xdr:spPr>
        <a:xfrm>
          <a:off x="15266044" y="1449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70883</xdr:rowOff>
    </xdr:from>
    <xdr:ext cx="405111" cy="259045"/>
    <xdr:sp macro="" textlink="">
      <xdr:nvSpPr>
        <xdr:cNvPr id="718" name="n_2mainValue【消防施設】&#10;有形固定資産減価償却率"/>
        <xdr:cNvSpPr txBox="1"/>
      </xdr:nvSpPr>
      <xdr:spPr>
        <a:xfrm>
          <a:off x="14389744" y="144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11447</xdr:rowOff>
    </xdr:from>
    <xdr:ext cx="405111" cy="259045"/>
    <xdr:sp macro="" textlink="">
      <xdr:nvSpPr>
        <xdr:cNvPr id="719" name="n_3mainValue【消防施設】&#10;有形固定資産減価償却率"/>
        <xdr:cNvSpPr txBox="1"/>
      </xdr:nvSpPr>
      <xdr:spPr>
        <a:xfrm>
          <a:off x="13500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0" name="直線コネクタ 7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1" name="テキスト ボックス 7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2" name="直線コネクタ 7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3" name="テキスト ボックス 7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4" name="直線コネクタ 7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5" name="テキスト ボックス 7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6" name="直線コネクタ 7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7" name="テキスト ボックス 7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8" name="直線コネクタ 7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9" name="テキスト ボックス 7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0" name="直線コネクタ 7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1" name="テキスト ボックス 7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743" name="直線コネクタ 742"/>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4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45" name="直線コネクタ 74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746" name="【消防施設】&#10;一人当たり面積最大値テキスト"/>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747" name="直線コネクタ 746"/>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147338</xdr:rowOff>
    </xdr:from>
    <xdr:ext cx="469744" cy="259045"/>
    <xdr:sp macro="" textlink="">
      <xdr:nvSpPr>
        <xdr:cNvPr id="748" name="【消防施設】&#10;一人当たり面積平均値テキスト"/>
        <xdr:cNvSpPr txBox="1"/>
      </xdr:nvSpPr>
      <xdr:spPr>
        <a:xfrm>
          <a:off x="22199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749" name="フローチャート: 判断 748"/>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50" name="フローチャート: 判断 749"/>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751" name="フローチャート: 判断 750"/>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752" name="フローチャート: 判断 751"/>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3" name="テキスト ボックス 7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52070</xdr:rowOff>
    </xdr:from>
    <xdr:to>
      <xdr:col>116</xdr:col>
      <xdr:colOff>114300</xdr:colOff>
      <xdr:row>84</xdr:row>
      <xdr:rowOff>153670</xdr:rowOff>
    </xdr:to>
    <xdr:sp macro="" textlink="">
      <xdr:nvSpPr>
        <xdr:cNvPr id="758" name="楕円 757"/>
        <xdr:cNvSpPr/>
      </xdr:nvSpPr>
      <xdr:spPr>
        <a:xfrm>
          <a:off x="22110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30497</xdr:rowOff>
    </xdr:from>
    <xdr:ext cx="469744" cy="259045"/>
    <xdr:sp macro="" textlink="">
      <xdr:nvSpPr>
        <xdr:cNvPr id="759" name="【消防施設】&#10;一人当たり面積該当値テキスト"/>
        <xdr:cNvSpPr txBox="1"/>
      </xdr:nvSpPr>
      <xdr:spPr>
        <a:xfrm>
          <a:off x="22199600"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21589</xdr:rowOff>
    </xdr:from>
    <xdr:to>
      <xdr:col>112</xdr:col>
      <xdr:colOff>38100</xdr:colOff>
      <xdr:row>84</xdr:row>
      <xdr:rowOff>123189</xdr:rowOff>
    </xdr:to>
    <xdr:sp macro="" textlink="">
      <xdr:nvSpPr>
        <xdr:cNvPr id="760" name="楕円 759"/>
        <xdr:cNvSpPr/>
      </xdr:nvSpPr>
      <xdr:spPr>
        <a:xfrm>
          <a:off x="21272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72389</xdr:rowOff>
    </xdr:from>
    <xdr:to>
      <xdr:col>116</xdr:col>
      <xdr:colOff>63500</xdr:colOff>
      <xdr:row>84</xdr:row>
      <xdr:rowOff>102870</xdr:rowOff>
    </xdr:to>
    <xdr:cxnSp macro="">
      <xdr:nvCxnSpPr>
        <xdr:cNvPr id="761" name="直線コネクタ 760"/>
        <xdr:cNvCxnSpPr/>
      </xdr:nvCxnSpPr>
      <xdr:spPr>
        <a:xfrm>
          <a:off x="21323300" y="144741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21589</xdr:rowOff>
    </xdr:from>
    <xdr:to>
      <xdr:col>107</xdr:col>
      <xdr:colOff>101600</xdr:colOff>
      <xdr:row>84</xdr:row>
      <xdr:rowOff>123189</xdr:rowOff>
    </xdr:to>
    <xdr:sp macro="" textlink="">
      <xdr:nvSpPr>
        <xdr:cNvPr id="762" name="楕円 761"/>
        <xdr:cNvSpPr/>
      </xdr:nvSpPr>
      <xdr:spPr>
        <a:xfrm>
          <a:off x="20383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72389</xdr:rowOff>
    </xdr:from>
    <xdr:to>
      <xdr:col>111</xdr:col>
      <xdr:colOff>177800</xdr:colOff>
      <xdr:row>84</xdr:row>
      <xdr:rowOff>72389</xdr:rowOff>
    </xdr:to>
    <xdr:cxnSp macro="">
      <xdr:nvCxnSpPr>
        <xdr:cNvPr id="763" name="直線コネクタ 762"/>
        <xdr:cNvCxnSpPr/>
      </xdr:nvCxnSpPr>
      <xdr:spPr>
        <a:xfrm>
          <a:off x="20434300" y="1447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64" name="楕円 763"/>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72389</xdr:rowOff>
    </xdr:from>
    <xdr:to>
      <xdr:col>107</xdr:col>
      <xdr:colOff>50800</xdr:colOff>
      <xdr:row>84</xdr:row>
      <xdr:rowOff>76200</xdr:rowOff>
    </xdr:to>
    <xdr:cxnSp macro="">
      <xdr:nvCxnSpPr>
        <xdr:cNvPr id="765" name="直線コネクタ 764"/>
        <xdr:cNvCxnSpPr/>
      </xdr:nvCxnSpPr>
      <xdr:spPr>
        <a:xfrm flipV="1">
          <a:off x="19545300" y="14474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66" name="n_1aveValue【消防施設】&#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109238</xdr:rowOff>
    </xdr:from>
    <xdr:ext cx="469744" cy="259045"/>
    <xdr:sp macro="" textlink="">
      <xdr:nvSpPr>
        <xdr:cNvPr id="767" name="n_2aveValue【消防施設】&#10;一人当たり面積"/>
        <xdr:cNvSpPr txBox="1"/>
      </xdr:nvSpPr>
      <xdr:spPr>
        <a:xfrm>
          <a:off x="20199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768" name="n_3aveValue【消防施設】&#10;一人当たり面積"/>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114316</xdr:rowOff>
    </xdr:from>
    <xdr:ext cx="469744" cy="259045"/>
    <xdr:sp macro="" textlink="">
      <xdr:nvSpPr>
        <xdr:cNvPr id="769" name="n_1mainValue【消防施設】&#10;一人当たり面積"/>
        <xdr:cNvSpPr txBox="1"/>
      </xdr:nvSpPr>
      <xdr:spPr>
        <a:xfrm>
          <a:off x="21075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114316</xdr:rowOff>
    </xdr:from>
    <xdr:ext cx="469744" cy="259045"/>
    <xdr:sp macro="" textlink="">
      <xdr:nvSpPr>
        <xdr:cNvPr id="770" name="n_2mainValue【消防施設】&#10;一人当たり面積"/>
        <xdr:cNvSpPr txBox="1"/>
      </xdr:nvSpPr>
      <xdr:spPr>
        <a:xfrm>
          <a:off x="20199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71" name="n_3mainValue【消防施設】&#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2" name="正方形/長方形 7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3" name="正方形/長方形 7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4" name="正方形/長方形 7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5" name="正方形/長方形 7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6" name="正方形/長方形 7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7" name="正方形/長方形 7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8" name="正方形/長方形 7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正方形/長方形 7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0" name="テキスト ボックス 7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1" name="直線コネクタ 7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2" name="テキスト ボックス 78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3" name="直線コネクタ 7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84" name="テキスト ボックス 78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5" name="直線コネクタ 7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6" name="テキスト ボックス 7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7" name="直線コネクタ 7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8" name="テキスト ボックス 7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9" name="直線コネクタ 7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0" name="テキスト ボックス 7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1" name="直線コネクタ 7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92" name="テキスト ボックス 79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94" name="テキスト ボックス 79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796" name="直線コネクタ 795"/>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797" name="【庁舎】&#10;有形固定資産減価償却率最小値テキスト"/>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798" name="直線コネクタ 797"/>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799"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00" name="直線コネクタ 799"/>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121938</xdr:rowOff>
    </xdr:from>
    <xdr:ext cx="405111" cy="259045"/>
    <xdr:sp macro="" textlink="">
      <xdr:nvSpPr>
        <xdr:cNvPr id="801" name="【庁舎】&#10;有形固定資産減価償却率平均値テキスト"/>
        <xdr:cNvSpPr txBox="1"/>
      </xdr:nvSpPr>
      <xdr:spPr>
        <a:xfrm>
          <a:off x="16357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02" name="フローチャート: 判断 801"/>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03" name="フローチャート: 判断 802"/>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04" name="フローチャート: 判断 803"/>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05" name="フローチャート: 判断 804"/>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133986</xdr:rowOff>
    </xdr:from>
    <xdr:to>
      <xdr:col>85</xdr:col>
      <xdr:colOff>177800</xdr:colOff>
      <xdr:row>102</xdr:row>
      <xdr:rowOff>64136</xdr:rowOff>
    </xdr:to>
    <xdr:sp macro="" textlink="">
      <xdr:nvSpPr>
        <xdr:cNvPr id="811" name="楕円 810"/>
        <xdr:cNvSpPr/>
      </xdr:nvSpPr>
      <xdr:spPr>
        <a:xfrm>
          <a:off x="162687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156863</xdr:rowOff>
    </xdr:from>
    <xdr:ext cx="405111" cy="259045"/>
    <xdr:sp macro="" textlink="">
      <xdr:nvSpPr>
        <xdr:cNvPr id="812" name="【庁舎】&#10;有形固定資産減価償却率該当値テキスト"/>
        <xdr:cNvSpPr txBox="1"/>
      </xdr:nvSpPr>
      <xdr:spPr>
        <a:xfrm>
          <a:off x="16357600" y="1730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73025</xdr:rowOff>
    </xdr:from>
    <xdr:to>
      <xdr:col>81</xdr:col>
      <xdr:colOff>101600</xdr:colOff>
      <xdr:row>102</xdr:row>
      <xdr:rowOff>3175</xdr:rowOff>
    </xdr:to>
    <xdr:sp macro="" textlink="">
      <xdr:nvSpPr>
        <xdr:cNvPr id="813" name="楕円 812"/>
        <xdr:cNvSpPr/>
      </xdr:nvSpPr>
      <xdr:spPr>
        <a:xfrm>
          <a:off x="15430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123825</xdr:rowOff>
    </xdr:from>
    <xdr:to>
      <xdr:col>85</xdr:col>
      <xdr:colOff>127000</xdr:colOff>
      <xdr:row>102</xdr:row>
      <xdr:rowOff>13336</xdr:rowOff>
    </xdr:to>
    <xdr:cxnSp macro="">
      <xdr:nvCxnSpPr>
        <xdr:cNvPr id="814" name="直線コネクタ 813"/>
        <xdr:cNvCxnSpPr/>
      </xdr:nvCxnSpPr>
      <xdr:spPr>
        <a:xfrm>
          <a:off x="15481300" y="17440275"/>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10161</xdr:rowOff>
    </xdr:from>
    <xdr:to>
      <xdr:col>76</xdr:col>
      <xdr:colOff>165100</xdr:colOff>
      <xdr:row>101</xdr:row>
      <xdr:rowOff>111761</xdr:rowOff>
    </xdr:to>
    <xdr:sp macro="" textlink="">
      <xdr:nvSpPr>
        <xdr:cNvPr id="815" name="楕円 814"/>
        <xdr:cNvSpPr/>
      </xdr:nvSpPr>
      <xdr:spPr>
        <a:xfrm>
          <a:off x="14541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60961</xdr:rowOff>
    </xdr:from>
    <xdr:to>
      <xdr:col>81</xdr:col>
      <xdr:colOff>50800</xdr:colOff>
      <xdr:row>101</xdr:row>
      <xdr:rowOff>123825</xdr:rowOff>
    </xdr:to>
    <xdr:cxnSp macro="">
      <xdr:nvCxnSpPr>
        <xdr:cNvPr id="816" name="直線コネクタ 815"/>
        <xdr:cNvCxnSpPr/>
      </xdr:nvCxnSpPr>
      <xdr:spPr>
        <a:xfrm>
          <a:off x="14592300" y="1737741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143511</xdr:rowOff>
    </xdr:from>
    <xdr:to>
      <xdr:col>72</xdr:col>
      <xdr:colOff>38100</xdr:colOff>
      <xdr:row>101</xdr:row>
      <xdr:rowOff>73661</xdr:rowOff>
    </xdr:to>
    <xdr:sp macro="" textlink="">
      <xdr:nvSpPr>
        <xdr:cNvPr id="817" name="楕円 816"/>
        <xdr:cNvSpPr/>
      </xdr:nvSpPr>
      <xdr:spPr>
        <a:xfrm>
          <a:off x="13652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22861</xdr:rowOff>
    </xdr:from>
    <xdr:to>
      <xdr:col>76</xdr:col>
      <xdr:colOff>114300</xdr:colOff>
      <xdr:row>101</xdr:row>
      <xdr:rowOff>60961</xdr:rowOff>
    </xdr:to>
    <xdr:cxnSp macro="">
      <xdr:nvCxnSpPr>
        <xdr:cNvPr id="818" name="直線コネクタ 817"/>
        <xdr:cNvCxnSpPr/>
      </xdr:nvCxnSpPr>
      <xdr:spPr>
        <a:xfrm>
          <a:off x="13703300" y="173393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819" name="n_1aveValue【庁舎】&#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820"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40022</xdr:rowOff>
    </xdr:from>
    <xdr:ext cx="405111" cy="259045"/>
    <xdr:sp macro="" textlink="">
      <xdr:nvSpPr>
        <xdr:cNvPr id="821" name="n_3aveValue【庁舎】&#10;有形固定資産減価償却率"/>
        <xdr:cNvSpPr txBox="1"/>
      </xdr:nvSpPr>
      <xdr:spPr>
        <a:xfrm>
          <a:off x="135007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19702</xdr:rowOff>
    </xdr:from>
    <xdr:ext cx="405111" cy="259045"/>
    <xdr:sp macro="" textlink="">
      <xdr:nvSpPr>
        <xdr:cNvPr id="822" name="n_1mainValue【庁舎】&#10;有形固定資産減価償却率"/>
        <xdr:cNvSpPr txBox="1"/>
      </xdr:nvSpPr>
      <xdr:spPr>
        <a:xfrm>
          <a:off x="152660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128288</xdr:rowOff>
    </xdr:from>
    <xdr:ext cx="405111" cy="259045"/>
    <xdr:sp macro="" textlink="">
      <xdr:nvSpPr>
        <xdr:cNvPr id="823" name="n_2mainValue【庁舎】&#10;有形固定資産減価償却率"/>
        <xdr:cNvSpPr txBox="1"/>
      </xdr:nvSpPr>
      <xdr:spPr>
        <a:xfrm>
          <a:off x="143897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90188</xdr:rowOff>
    </xdr:from>
    <xdr:ext cx="405111" cy="259045"/>
    <xdr:sp macro="" textlink="">
      <xdr:nvSpPr>
        <xdr:cNvPr id="824" name="n_3mainValue【庁舎】&#10;有形固定資産減価償却率"/>
        <xdr:cNvSpPr txBox="1"/>
      </xdr:nvSpPr>
      <xdr:spPr>
        <a:xfrm>
          <a:off x="13500744" y="1706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5" name="直線コネクタ 8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6" name="テキスト ボックス 8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7" name="直線コネクタ 8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8" name="テキスト ボックス 8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9" name="直線コネクタ 8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40" name="テキスト ボックス 8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41" name="直線コネクタ 8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2" name="テキスト ボックス 8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3" name="直線コネクタ 8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4" name="テキスト ボックス 8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846" name="直線コネクタ 845"/>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847" name="【庁舎】&#10;一人当たり面積最小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848" name="直線コネクタ 847"/>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849" name="【庁舎】&#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850" name="直線コネクタ 849"/>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90695</xdr:rowOff>
    </xdr:from>
    <xdr:ext cx="469744" cy="259045"/>
    <xdr:sp macro="" textlink="">
      <xdr:nvSpPr>
        <xdr:cNvPr id="851" name="【庁舎】&#10;一人当たり面積平均値テキスト"/>
        <xdr:cNvSpPr txBox="1"/>
      </xdr:nvSpPr>
      <xdr:spPr>
        <a:xfrm>
          <a:off x="22199600" y="1757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852" name="フローチャート: 判断 851"/>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853" name="フローチャート: 判断 852"/>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854" name="フローチャート: 判断 853"/>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855" name="フローチャート: 判断 854"/>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6" name="テキスト ボックス 8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7" name="テキスト ボックス 8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8" name="テキスト ボックス 8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9" name="テキスト ボックス 8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0" name="テキスト ボックス 8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105411</xdr:rowOff>
    </xdr:from>
    <xdr:to>
      <xdr:col>116</xdr:col>
      <xdr:colOff>114300</xdr:colOff>
      <xdr:row>100</xdr:row>
      <xdr:rowOff>35561</xdr:rowOff>
    </xdr:to>
    <xdr:sp macro="" textlink="">
      <xdr:nvSpPr>
        <xdr:cNvPr id="861" name="楕円 860"/>
        <xdr:cNvSpPr/>
      </xdr:nvSpPr>
      <xdr:spPr>
        <a:xfrm>
          <a:off x="221107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35578</xdr:rowOff>
    </xdr:from>
    <xdr:ext cx="469744" cy="259045"/>
    <xdr:sp macro="" textlink="">
      <xdr:nvSpPr>
        <xdr:cNvPr id="862" name="【庁舎】&#10;一人当たり面積該当値テキスト"/>
        <xdr:cNvSpPr txBox="1"/>
      </xdr:nvSpPr>
      <xdr:spPr>
        <a:xfrm>
          <a:off x="22199600" y="1700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114554</xdr:rowOff>
    </xdr:from>
    <xdr:to>
      <xdr:col>112</xdr:col>
      <xdr:colOff>38100</xdr:colOff>
      <xdr:row>100</xdr:row>
      <xdr:rowOff>44704</xdr:rowOff>
    </xdr:to>
    <xdr:sp macro="" textlink="">
      <xdr:nvSpPr>
        <xdr:cNvPr id="863" name="楕円 862"/>
        <xdr:cNvSpPr/>
      </xdr:nvSpPr>
      <xdr:spPr>
        <a:xfrm>
          <a:off x="21272500" y="170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156211</xdr:rowOff>
    </xdr:from>
    <xdr:to>
      <xdr:col>116</xdr:col>
      <xdr:colOff>63500</xdr:colOff>
      <xdr:row>99</xdr:row>
      <xdr:rowOff>165354</xdr:rowOff>
    </xdr:to>
    <xdr:cxnSp macro="">
      <xdr:nvCxnSpPr>
        <xdr:cNvPr id="864" name="直線コネクタ 863"/>
        <xdr:cNvCxnSpPr/>
      </xdr:nvCxnSpPr>
      <xdr:spPr>
        <a:xfrm flipV="1">
          <a:off x="21323300" y="171297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132842</xdr:rowOff>
    </xdr:from>
    <xdr:to>
      <xdr:col>107</xdr:col>
      <xdr:colOff>101600</xdr:colOff>
      <xdr:row>100</xdr:row>
      <xdr:rowOff>62992</xdr:rowOff>
    </xdr:to>
    <xdr:sp macro="" textlink="">
      <xdr:nvSpPr>
        <xdr:cNvPr id="865" name="楕円 864"/>
        <xdr:cNvSpPr/>
      </xdr:nvSpPr>
      <xdr:spPr>
        <a:xfrm>
          <a:off x="20383500" y="171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165354</xdr:rowOff>
    </xdr:from>
    <xdr:to>
      <xdr:col>111</xdr:col>
      <xdr:colOff>177800</xdr:colOff>
      <xdr:row>100</xdr:row>
      <xdr:rowOff>12192</xdr:rowOff>
    </xdr:to>
    <xdr:cxnSp macro="">
      <xdr:nvCxnSpPr>
        <xdr:cNvPr id="866" name="直線コネクタ 865"/>
        <xdr:cNvCxnSpPr/>
      </xdr:nvCxnSpPr>
      <xdr:spPr>
        <a:xfrm flipV="1">
          <a:off x="20434300" y="17138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146558</xdr:rowOff>
    </xdr:from>
    <xdr:to>
      <xdr:col>102</xdr:col>
      <xdr:colOff>165100</xdr:colOff>
      <xdr:row>100</xdr:row>
      <xdr:rowOff>76708</xdr:rowOff>
    </xdr:to>
    <xdr:sp macro="" textlink="">
      <xdr:nvSpPr>
        <xdr:cNvPr id="867" name="楕円 866"/>
        <xdr:cNvSpPr/>
      </xdr:nvSpPr>
      <xdr:spPr>
        <a:xfrm>
          <a:off x="19494500" y="171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12192</xdr:rowOff>
    </xdr:from>
    <xdr:to>
      <xdr:col>107</xdr:col>
      <xdr:colOff>50800</xdr:colOff>
      <xdr:row>100</xdr:row>
      <xdr:rowOff>25908</xdr:rowOff>
    </xdr:to>
    <xdr:cxnSp macro="">
      <xdr:nvCxnSpPr>
        <xdr:cNvPr id="868" name="直線コネクタ 867"/>
        <xdr:cNvCxnSpPr/>
      </xdr:nvCxnSpPr>
      <xdr:spPr>
        <a:xfrm flipV="1">
          <a:off x="19545300" y="17157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140988</xdr:rowOff>
    </xdr:from>
    <xdr:ext cx="469744" cy="259045"/>
    <xdr:sp macro="" textlink="">
      <xdr:nvSpPr>
        <xdr:cNvPr id="869" name="n_1aveValue【庁舎】&#10;一人当たり面積"/>
        <xdr:cNvSpPr txBox="1"/>
      </xdr:nvSpPr>
      <xdr:spPr>
        <a:xfrm>
          <a:off x="210757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140988</xdr:rowOff>
    </xdr:from>
    <xdr:ext cx="469744" cy="259045"/>
    <xdr:sp macro="" textlink="">
      <xdr:nvSpPr>
        <xdr:cNvPr id="870" name="n_2aveValue【庁舎】&#10;一人当たり面積"/>
        <xdr:cNvSpPr txBox="1"/>
      </xdr:nvSpPr>
      <xdr:spPr>
        <a:xfrm>
          <a:off x="201994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154703</xdr:rowOff>
    </xdr:from>
    <xdr:ext cx="469744" cy="259045"/>
    <xdr:sp macro="" textlink="">
      <xdr:nvSpPr>
        <xdr:cNvPr id="871" name="n_3aveValue【庁舎】&#10;一人当たり面積"/>
        <xdr:cNvSpPr txBox="1"/>
      </xdr:nvSpPr>
      <xdr:spPr>
        <a:xfrm>
          <a:off x="19310427" y="1764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61231</xdr:rowOff>
    </xdr:from>
    <xdr:ext cx="469744" cy="259045"/>
    <xdr:sp macro="" textlink="">
      <xdr:nvSpPr>
        <xdr:cNvPr id="872" name="n_1mainValue【庁舎】&#10;一人当たり面積"/>
        <xdr:cNvSpPr txBox="1"/>
      </xdr:nvSpPr>
      <xdr:spPr>
        <a:xfrm>
          <a:off x="21075727" y="1686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79519</xdr:rowOff>
    </xdr:from>
    <xdr:ext cx="469744" cy="259045"/>
    <xdr:sp macro="" textlink="">
      <xdr:nvSpPr>
        <xdr:cNvPr id="873" name="n_2mainValue【庁舎】&#10;一人当たり面積"/>
        <xdr:cNvSpPr txBox="1"/>
      </xdr:nvSpPr>
      <xdr:spPr>
        <a:xfrm>
          <a:off x="20199427" y="1688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93235</xdr:rowOff>
    </xdr:from>
    <xdr:ext cx="469744" cy="259045"/>
    <xdr:sp macro="" textlink="">
      <xdr:nvSpPr>
        <xdr:cNvPr id="874" name="n_3mainValue【庁舎】&#10;一人当たり面積"/>
        <xdr:cNvSpPr txBox="1"/>
      </xdr:nvSpPr>
      <xdr:spPr>
        <a:xfrm>
          <a:off x="19310427" y="168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5" name="正方形/長方形 8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6" name="正方形/長方形 8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7" name="テキスト ボックス 8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施設の有形固定資産減価償却率は、類似団体平均との比較では図書館、体育館・プール、福祉施設、市民会館、消防施設が高く、全国平均との比較では図書館、体育館・プール、市民会館、保健センター、消防施設で、長野県平均との比較では図書館、体育館・プー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市民会館が高くなっている。また、一人当たりの面積等は、類似団体平均との比較では図書館、福祉施設、市民会館、庁舎が大きく、全国平均との比較では図書館、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市民会館、消防施設、庁舎が、長野県平均との比較では図書館、福祉施設、市民会館、庁舎が大きくなっている。建物施設全体の傾向として、合併後も旧町村の施設を残してきたため、施設数は多く一人当たりの面積等は大きいが、数が多いことで改修予算が不足し、老朽化が進んでいると言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図書館は、職員が常駐する館が３館ある。昭和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年と平成５年の合併時の旧町の図書館を残したため、一人当たりの面積は大きくなっている。いずれの館も建設後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年以上を経過し、施設の老朽化が進んでおり、長寿命化や統合・複合化を含め、今後の施設のあり方について検討を進めていく必要がある。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は、減価償却率が類似団体、全国、長野県の平均のいずれも上回り、老朽化が進んでいる。一人当たりの面積は、類似団体、全国、長野県平均を下回っているが、地域の社会体育活動のため休日、夜間は学校体育施設を開放しており、地域のスポーツ活動のニーズを補完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市民会館は、ホール施設が３箇所あり、うち２施設は建設後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年、１施設も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年を経過している。躯体の長寿命化に加えてホール機能の維持のための音響・照明等の改修も課題となっており、施設のあり方に関する検討を行い、対応していく必要がある。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広域連合で新焼却場を整備したため、減価償却率が低く、一人当たり資産額が高くなっている。消防施設は、常備消防施設を広域連合で設置、消防団施設は市で設置している。一人当たりの面積は各地区に消防団詰所等があり、全国平均と比べて大き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年度にかけて本庁舎の耐震改修を行ったため、減価償却率は低くなっている。一人当たり面積は旧市街地を除く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地区に支所（自治振興センター）が設置されており、大きくなっている。支所については併設されている公民館も含め、長寿命化に向けた対策を進める必要がある。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100,702
98,401
658.66
47,633,941
45,878,653
1,564,668
26,888,854
42,040,686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令和元年度の財政力指数は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0.54</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であり、前年と同様の数値となった。単年度でみると、平成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0.542</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0.540</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0.538</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であり、前年度比マイナス</a:t>
          </a:r>
          <a:r>
            <a:rPr kumimoji="1" lang="en-US" altLang="ja-JP" sz="1300">
              <a:solidFill>
                <a:schemeClr val="tx1"/>
              </a:solidFill>
              <a:latin typeface="ＭＳ Ｐゴシック" panose="020B0600070205080204" pitchFamily="50" charset="-128"/>
              <a:ea typeface="ＭＳ Ｐゴシック" panose="020B0600070205080204" pitchFamily="50" charset="-128"/>
            </a:rPr>
            <a:t>0.002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ポイントとなった。これは、市税が伸び基準財政需要額は増額となったが、臨時財政対策債の発行可能額が大きく減額となったことが要因である。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全国及び長野県の平均を上回っているものの、類似団体平均及び長野県内</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市の平均（令和元年度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0.58</a:t>
          </a:r>
          <a:r>
            <a:rPr kumimoji="1" lang="ja-JP" altLang="en-US" sz="1300">
              <a:solidFill>
                <a:schemeClr val="tx1"/>
              </a:solidFill>
              <a:latin typeface="ＭＳ Ｐゴシック" panose="020B0600070205080204" pitchFamily="50" charset="-128"/>
              <a:ea typeface="ＭＳ Ｐゴシック" panose="020B0600070205080204" pitchFamily="50" charset="-128"/>
            </a:rPr>
            <a:t>）を下回っており、引き続き財政基盤の強化に努めていく必要がある。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78922</xdr:rowOff>
    </xdr:to>
    <xdr:cxnSp macro="">
      <xdr:nvCxnSpPr>
        <xdr:cNvPr id="74" name="直線コネクタ 73"/>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78922</xdr:rowOff>
    </xdr:to>
    <xdr:cxnSp macro="">
      <xdr:nvCxnSpPr>
        <xdr:cNvPr id="77" name="直線コネクタ 76"/>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78922</xdr:rowOff>
    </xdr:to>
    <xdr:cxnSp macro="">
      <xdr:nvCxnSpPr>
        <xdr:cNvPr id="80" name="直線コネクタ 79"/>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83" name="フローチャート: 判断 82"/>
        <xdr:cNvSpPr/>
      </xdr:nvSpPr>
      <xdr:spPr>
        <a:xfrm>
          <a:off x="1397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84" name="テキスト ボックス 83"/>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139899</xdr:rowOff>
    </xdr:from>
    <xdr:ext cx="762000" cy="259045"/>
    <xdr:sp macro="" textlink="">
      <xdr:nvSpPr>
        <xdr:cNvPr id="99" name="テキスト ボックス 98"/>
        <xdr:cNvSpPr txBox="1"/>
      </xdr:nvSpPr>
      <xdr:spPr>
        <a:xfrm>
          <a:off x="1066800" y="734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令和元年度の経常収支比率は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88.4</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％となり、前年度から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2.4</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分母である経常一般財源総額が個人市民税や法人市民税の増に伴い増加したことが主な要因である。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今後も幼児教育や障がい者福祉の充実のための社会保障関係経費など、経常的経費の増が想定され、財政構造の硬直化の進行が懸念される。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全国平均、類似団体平均、長野県内</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市の平均（</a:t>
          </a:r>
          <a:r>
            <a:rPr kumimoji="1" lang="en-US" altLang="ja-JP" sz="1300">
              <a:solidFill>
                <a:schemeClr val="tx1"/>
              </a:solidFill>
              <a:latin typeface="ＭＳ Ｐゴシック" panose="020B0600070205080204" pitchFamily="50" charset="-128"/>
              <a:ea typeface="ＭＳ Ｐゴシック" panose="020B0600070205080204" pitchFamily="50" charset="-128"/>
            </a:rPr>
            <a:t>89.0</a:t>
          </a:r>
          <a:r>
            <a:rPr kumimoji="1" lang="ja-JP" altLang="en-US" sz="1300">
              <a:solidFill>
                <a:schemeClr val="tx1"/>
              </a:solidFill>
              <a:latin typeface="ＭＳ Ｐゴシック" panose="020B0600070205080204" pitchFamily="50" charset="-128"/>
              <a:ea typeface="ＭＳ Ｐゴシック" panose="020B0600070205080204" pitchFamily="50" charset="-128"/>
            </a:rPr>
            <a:t>％）を下回っているが、これからも行財政改革の取組を継続的に実施し、健全な財政運営に努めていく。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60</xdr:row>
      <xdr:rowOff>170180</xdr:rowOff>
    </xdr:to>
    <xdr:cxnSp macro="">
      <xdr:nvCxnSpPr>
        <xdr:cNvPr id="134" name="直線コネクタ 133"/>
        <xdr:cNvCxnSpPr/>
      </xdr:nvCxnSpPr>
      <xdr:spPr>
        <a:xfrm flipV="1">
          <a:off x="4114800" y="1026414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129133</xdr:rowOff>
    </xdr:from>
    <xdr:ext cx="762000" cy="259045"/>
    <xdr:sp macro="" textlink="">
      <xdr:nvSpPr>
        <xdr:cNvPr id="135" name="財政構造の弾力性平均値テキスト"/>
        <xdr:cNvSpPr txBox="1"/>
      </xdr:nvSpPr>
      <xdr:spPr>
        <a:xfrm>
          <a:off x="5041900" y="1058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30904</xdr:rowOff>
    </xdr:to>
    <xdr:cxnSp macro="">
      <xdr:nvCxnSpPr>
        <xdr:cNvPr id="137" name="直線コネクタ 136"/>
        <xdr:cNvCxnSpPr/>
      </xdr:nvCxnSpPr>
      <xdr:spPr>
        <a:xfrm flipV="1">
          <a:off x="3225800" y="104571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9" name="テキスト ボックス 138"/>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138006</xdr:rowOff>
    </xdr:from>
    <xdr:to>
      <xdr:col>15</xdr:col>
      <xdr:colOff>82550</xdr:colOff>
      <xdr:row>61</xdr:row>
      <xdr:rowOff>30904</xdr:rowOff>
    </xdr:to>
    <xdr:cxnSp macro="">
      <xdr:nvCxnSpPr>
        <xdr:cNvPr id="140" name="直線コネクタ 139"/>
        <xdr:cNvCxnSpPr/>
      </xdr:nvCxnSpPr>
      <xdr:spPr>
        <a:xfrm>
          <a:off x="2336800" y="1042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42" name="テキスト ボックス 141"/>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138006</xdr:rowOff>
    </xdr:to>
    <xdr:cxnSp macro="">
      <xdr:nvCxnSpPr>
        <xdr:cNvPr id="143" name="直線コネクタ 142"/>
        <xdr:cNvCxnSpPr/>
      </xdr:nvCxnSpPr>
      <xdr:spPr>
        <a:xfrm>
          <a:off x="1447800" y="1028827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45" name="テキスト ボックス 144"/>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41487</xdr:rowOff>
    </xdr:from>
    <xdr:to>
      <xdr:col>7</xdr:col>
      <xdr:colOff>31750</xdr:colOff>
      <xdr:row>59</xdr:row>
      <xdr:rowOff>143087</xdr:rowOff>
    </xdr:to>
    <xdr:sp macro="" textlink="">
      <xdr:nvSpPr>
        <xdr:cNvPr id="146" name="フローチャート: 判断 145"/>
        <xdr:cNvSpPr/>
      </xdr:nvSpPr>
      <xdr:spPr>
        <a:xfrm>
          <a:off x="1397000" y="10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153264</xdr:rowOff>
    </xdr:from>
    <xdr:ext cx="762000" cy="259045"/>
    <xdr:sp macro="" textlink="">
      <xdr:nvSpPr>
        <xdr:cNvPr id="147" name="テキスト ボックス 146"/>
        <xdr:cNvSpPr txBox="1"/>
      </xdr:nvSpPr>
      <xdr:spPr>
        <a:xfrm>
          <a:off x="1066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97790</xdr:rowOff>
    </xdr:from>
    <xdr:to>
      <xdr:col>23</xdr:col>
      <xdr:colOff>184150</xdr:colOff>
      <xdr:row>60</xdr:row>
      <xdr:rowOff>27940</xdr:rowOff>
    </xdr:to>
    <xdr:sp macro="" textlink="">
      <xdr:nvSpPr>
        <xdr:cNvPr id="153" name="楕円 152"/>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114317</xdr:rowOff>
    </xdr:from>
    <xdr:ext cx="762000" cy="259045"/>
    <xdr:sp macro="" textlink="">
      <xdr:nvSpPr>
        <xdr:cNvPr id="154" name="財政構造の弾力性該当値テキスト"/>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5" name="楕円 154"/>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6" name="テキスト ボックス 155"/>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7" name="楕円 156"/>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66481</xdr:rowOff>
    </xdr:from>
    <xdr:ext cx="762000" cy="259045"/>
    <xdr:sp macro="" textlink="">
      <xdr:nvSpPr>
        <xdr:cNvPr id="158" name="テキスト ボックス 157"/>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87206</xdr:rowOff>
    </xdr:from>
    <xdr:to>
      <xdr:col>11</xdr:col>
      <xdr:colOff>82550</xdr:colOff>
      <xdr:row>61</xdr:row>
      <xdr:rowOff>17356</xdr:rowOff>
    </xdr:to>
    <xdr:sp macro="" textlink="">
      <xdr:nvSpPr>
        <xdr:cNvPr id="159" name="楕円 158"/>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27533</xdr:rowOff>
    </xdr:from>
    <xdr:ext cx="762000" cy="259045"/>
    <xdr:sp macro="" textlink="">
      <xdr:nvSpPr>
        <xdr:cNvPr id="160" name="テキスト ボックス 159"/>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61" name="楕円 160"/>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36847</xdr:rowOff>
    </xdr:from>
    <xdr:ext cx="762000" cy="259045"/>
    <xdr:sp macro="" textlink="">
      <xdr:nvSpPr>
        <xdr:cNvPr id="162" name="テキスト ボックス 161"/>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令和元年度の人件費・物件費及び維持補修費は、道路・橋りょうの維持補修費減があったものの、人件費が人事院勧告の影響により増、物件費がごみ最終処分場の焼却灰処理費用の増等より、前年度と比べ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％の増となった。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令和元年度の額は、類似団体平均、全国平均及び長野県平均のすべてを下回っているが、人口減少等の影響もあり、増加傾向となっている。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今後も職員数の適正管理、行財政改革の取組、当初予算編成での精査などを通して、経常的経費の抑制に努めていく必要がある。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127611</xdr:rowOff>
    </xdr:from>
    <xdr:to>
      <xdr:col>23</xdr:col>
      <xdr:colOff>133350</xdr:colOff>
      <xdr:row>83</xdr:row>
      <xdr:rowOff>148225</xdr:rowOff>
    </xdr:to>
    <xdr:cxnSp macro="">
      <xdr:nvCxnSpPr>
        <xdr:cNvPr id="199" name="直線コネクタ 198"/>
        <xdr:cNvCxnSpPr/>
      </xdr:nvCxnSpPr>
      <xdr:spPr>
        <a:xfrm>
          <a:off x="4114800" y="14357961"/>
          <a:ext cx="838200" cy="2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94539</xdr:rowOff>
    </xdr:from>
    <xdr:ext cx="762000" cy="259045"/>
    <xdr:sp macro="" textlink="">
      <xdr:nvSpPr>
        <xdr:cNvPr id="200" name="人件費・物件費等の状況平均値テキスト"/>
        <xdr:cNvSpPr txBox="1"/>
      </xdr:nvSpPr>
      <xdr:spPr>
        <a:xfrm>
          <a:off x="5041900" y="14496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84607</xdr:rowOff>
    </xdr:from>
    <xdr:to>
      <xdr:col>19</xdr:col>
      <xdr:colOff>133350</xdr:colOff>
      <xdr:row>83</xdr:row>
      <xdr:rowOff>127611</xdr:rowOff>
    </xdr:to>
    <xdr:cxnSp macro="">
      <xdr:nvCxnSpPr>
        <xdr:cNvPr id="202" name="直線コネクタ 201"/>
        <xdr:cNvCxnSpPr/>
      </xdr:nvCxnSpPr>
      <xdr:spPr>
        <a:xfrm>
          <a:off x="3225800" y="14314957"/>
          <a:ext cx="889000" cy="4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84607</xdr:rowOff>
    </xdr:from>
    <xdr:to>
      <xdr:col>15</xdr:col>
      <xdr:colOff>82550</xdr:colOff>
      <xdr:row>83</xdr:row>
      <xdr:rowOff>85452</xdr:rowOff>
    </xdr:to>
    <xdr:cxnSp macro="">
      <xdr:nvCxnSpPr>
        <xdr:cNvPr id="205" name="直線コネクタ 204"/>
        <xdr:cNvCxnSpPr/>
      </xdr:nvCxnSpPr>
      <xdr:spPr>
        <a:xfrm flipV="1">
          <a:off x="2336800" y="14314957"/>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41397</xdr:rowOff>
    </xdr:from>
    <xdr:to>
      <xdr:col>11</xdr:col>
      <xdr:colOff>31750</xdr:colOff>
      <xdr:row>83</xdr:row>
      <xdr:rowOff>85452</xdr:rowOff>
    </xdr:to>
    <xdr:cxnSp macro="">
      <xdr:nvCxnSpPr>
        <xdr:cNvPr id="208" name="直線コネクタ 207"/>
        <xdr:cNvCxnSpPr/>
      </xdr:nvCxnSpPr>
      <xdr:spPr>
        <a:xfrm>
          <a:off x="1447800" y="14271747"/>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158610</xdr:rowOff>
    </xdr:from>
    <xdr:to>
      <xdr:col>7</xdr:col>
      <xdr:colOff>31750</xdr:colOff>
      <xdr:row>84</xdr:row>
      <xdr:rowOff>88760</xdr:rowOff>
    </xdr:to>
    <xdr:sp macro="" textlink="">
      <xdr:nvSpPr>
        <xdr:cNvPr id="211" name="フローチャート: 判断 210"/>
        <xdr:cNvSpPr/>
      </xdr:nvSpPr>
      <xdr:spPr>
        <a:xfrm>
          <a:off x="1397000" y="1438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73537</xdr:rowOff>
    </xdr:from>
    <xdr:ext cx="762000" cy="259045"/>
    <xdr:sp macro="" textlink="">
      <xdr:nvSpPr>
        <xdr:cNvPr id="212" name="テキスト ボックス 211"/>
        <xdr:cNvSpPr txBox="1"/>
      </xdr:nvSpPr>
      <xdr:spPr>
        <a:xfrm>
          <a:off x="1066800" y="1447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97425</xdr:rowOff>
    </xdr:from>
    <xdr:to>
      <xdr:col>23</xdr:col>
      <xdr:colOff>184150</xdr:colOff>
      <xdr:row>84</xdr:row>
      <xdr:rowOff>27575</xdr:rowOff>
    </xdr:to>
    <xdr:sp macro="" textlink="">
      <xdr:nvSpPr>
        <xdr:cNvPr id="218" name="楕円 217"/>
        <xdr:cNvSpPr/>
      </xdr:nvSpPr>
      <xdr:spPr>
        <a:xfrm>
          <a:off x="4902200" y="14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113952</xdr:rowOff>
    </xdr:from>
    <xdr:ext cx="762000" cy="259045"/>
    <xdr:sp macro="" textlink="">
      <xdr:nvSpPr>
        <xdr:cNvPr id="219" name="人件費・物件費等の状況該当値テキスト"/>
        <xdr:cNvSpPr txBox="1"/>
      </xdr:nvSpPr>
      <xdr:spPr>
        <a:xfrm>
          <a:off x="5041900" y="1417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76811</xdr:rowOff>
    </xdr:from>
    <xdr:to>
      <xdr:col>19</xdr:col>
      <xdr:colOff>184150</xdr:colOff>
      <xdr:row>84</xdr:row>
      <xdr:rowOff>6961</xdr:rowOff>
    </xdr:to>
    <xdr:sp macro="" textlink="">
      <xdr:nvSpPr>
        <xdr:cNvPr id="220" name="楕円 219"/>
        <xdr:cNvSpPr/>
      </xdr:nvSpPr>
      <xdr:spPr>
        <a:xfrm>
          <a:off x="4064000" y="143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17138</xdr:rowOff>
    </xdr:from>
    <xdr:ext cx="736600" cy="259045"/>
    <xdr:sp macro="" textlink="">
      <xdr:nvSpPr>
        <xdr:cNvPr id="221" name="テキスト ボックス 220"/>
        <xdr:cNvSpPr txBox="1"/>
      </xdr:nvSpPr>
      <xdr:spPr>
        <a:xfrm>
          <a:off x="3733800" y="1407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33807</xdr:rowOff>
    </xdr:from>
    <xdr:to>
      <xdr:col>15</xdr:col>
      <xdr:colOff>133350</xdr:colOff>
      <xdr:row>83</xdr:row>
      <xdr:rowOff>135407</xdr:rowOff>
    </xdr:to>
    <xdr:sp macro="" textlink="">
      <xdr:nvSpPr>
        <xdr:cNvPr id="222" name="楕円 221"/>
        <xdr:cNvSpPr/>
      </xdr:nvSpPr>
      <xdr:spPr>
        <a:xfrm>
          <a:off x="3175000" y="142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145584</xdr:rowOff>
    </xdr:from>
    <xdr:ext cx="762000" cy="259045"/>
    <xdr:sp macro="" textlink="">
      <xdr:nvSpPr>
        <xdr:cNvPr id="223" name="テキスト ボックス 222"/>
        <xdr:cNvSpPr txBox="1"/>
      </xdr:nvSpPr>
      <xdr:spPr>
        <a:xfrm>
          <a:off x="2844800" y="140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34652</xdr:rowOff>
    </xdr:from>
    <xdr:to>
      <xdr:col>11</xdr:col>
      <xdr:colOff>82550</xdr:colOff>
      <xdr:row>83</xdr:row>
      <xdr:rowOff>136252</xdr:rowOff>
    </xdr:to>
    <xdr:sp macro="" textlink="">
      <xdr:nvSpPr>
        <xdr:cNvPr id="224" name="楕円 223"/>
        <xdr:cNvSpPr/>
      </xdr:nvSpPr>
      <xdr:spPr>
        <a:xfrm>
          <a:off x="22860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146429</xdr:rowOff>
    </xdr:from>
    <xdr:ext cx="762000" cy="259045"/>
    <xdr:sp macro="" textlink="">
      <xdr:nvSpPr>
        <xdr:cNvPr id="225" name="テキスト ボックス 224"/>
        <xdr:cNvSpPr txBox="1"/>
      </xdr:nvSpPr>
      <xdr:spPr>
        <a:xfrm>
          <a:off x="1955800" y="1403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162047</xdr:rowOff>
    </xdr:from>
    <xdr:to>
      <xdr:col>7</xdr:col>
      <xdr:colOff>31750</xdr:colOff>
      <xdr:row>83</xdr:row>
      <xdr:rowOff>92197</xdr:rowOff>
    </xdr:to>
    <xdr:sp macro="" textlink="">
      <xdr:nvSpPr>
        <xdr:cNvPr id="226" name="楕円 225"/>
        <xdr:cNvSpPr/>
      </xdr:nvSpPr>
      <xdr:spPr>
        <a:xfrm>
          <a:off x="1397000" y="142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102374</xdr:rowOff>
    </xdr:from>
    <xdr:ext cx="762000" cy="259045"/>
    <xdr:sp macro="" textlink="">
      <xdr:nvSpPr>
        <xdr:cNvPr id="227" name="テキスト ボックス 226"/>
        <xdr:cNvSpPr txBox="1"/>
      </xdr:nvSpPr>
      <xdr:spPr>
        <a:xfrm>
          <a:off x="1066800" y="1398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令和元年度のラスパイレス指数は、人事院勧告に準拠し見直しを行ったが、前年度から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96.9</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類似団体及び全国市平均との比較では低い数値となっている。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42334</xdr:rowOff>
    </xdr:to>
    <xdr:cxnSp macro="">
      <xdr:nvCxnSpPr>
        <xdr:cNvPr id="261" name="直線コネクタ 260"/>
        <xdr:cNvCxnSpPr/>
      </xdr:nvCxnSpPr>
      <xdr:spPr>
        <a:xfrm flipV="1">
          <a:off x="16179800" y="1438380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102659</xdr:rowOff>
    </xdr:to>
    <xdr:cxnSp macro="">
      <xdr:nvCxnSpPr>
        <xdr:cNvPr id="264" name="直線コネクタ 263"/>
        <xdr:cNvCxnSpPr/>
      </xdr:nvCxnSpPr>
      <xdr:spPr>
        <a:xfrm flipV="1">
          <a:off x="15290800" y="144441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102659</xdr:rowOff>
    </xdr:to>
    <xdr:cxnSp macro="">
      <xdr:nvCxnSpPr>
        <xdr:cNvPr id="267" name="直線コネクタ 266"/>
        <xdr:cNvCxnSpPr/>
      </xdr:nvCxnSpPr>
      <xdr:spPr>
        <a:xfrm>
          <a:off x="14401800" y="144441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42334</xdr:rowOff>
    </xdr:to>
    <xdr:cxnSp macro="">
      <xdr:nvCxnSpPr>
        <xdr:cNvPr id="270" name="直線コネクタ 269"/>
        <xdr:cNvCxnSpPr/>
      </xdr:nvCxnSpPr>
      <xdr:spPr>
        <a:xfrm>
          <a:off x="13512800" y="143435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4" name="テキスト ボックス 273"/>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80" name="楕円 279"/>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81"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82" name="楕円 281"/>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3" name="テキスト ボックス 282"/>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84" name="楕円 283"/>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85" name="テキスト ボックス 284"/>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6" name="楕円 285"/>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7" name="テキスト ボックス 286"/>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8" name="楕円 287"/>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9" name="テキスト ボックス 288"/>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第６次飯田市定員適正化計画（</a:t>
          </a:r>
          <a:r>
            <a:rPr kumimoji="1" lang="en-US" altLang="ja-JP" sz="1300">
              <a:solidFill>
                <a:schemeClr val="tx1"/>
              </a:solidFill>
              <a:latin typeface="ＭＳ Ｐゴシック" panose="020B0600070205080204" pitchFamily="50" charset="-128"/>
              <a:ea typeface="ＭＳ Ｐゴシック" panose="020B0600070205080204" pitchFamily="50" charset="-128"/>
            </a:rPr>
            <a:t>H23.4.1</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H29.4.1</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）に則り、職員数の削減に努めてきた。令和元年度の職員数は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728</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人で、前年度から１人の増となった。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人口</a:t>
          </a:r>
          <a:r>
            <a:rPr kumimoji="1" lang="en-US" altLang="ja-JP" sz="1300">
              <a:solidFill>
                <a:schemeClr val="tx1"/>
              </a:solidFill>
              <a:latin typeface="ＭＳ Ｐゴシック" panose="020B0600070205080204" pitchFamily="50" charset="-128"/>
              <a:ea typeface="ＭＳ Ｐゴシック" panose="020B0600070205080204" pitchFamily="50" charset="-128"/>
            </a:rPr>
            <a:t>1,000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人当たりの職員数は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7.20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人となり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ポイントの増となったが、類似団体平均と同値であり、全国平均、長野県平均を下回っている。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年度から運用している「飯田市行財政改革大綱」及び計画期間の各年度で定める「飯田市行財政改革大綱</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年度～令和２年度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に基づく実行計画」の中で、適正な職員数の管理に努める。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44450</xdr:rowOff>
    </xdr:from>
    <xdr:to>
      <xdr:col>81</xdr:col>
      <xdr:colOff>44450</xdr:colOff>
      <xdr:row>62</xdr:row>
      <xdr:rowOff>61685</xdr:rowOff>
    </xdr:to>
    <xdr:cxnSp macro="">
      <xdr:nvCxnSpPr>
        <xdr:cNvPr id="326" name="直線コネクタ 325"/>
        <xdr:cNvCxnSpPr/>
      </xdr:nvCxnSpPr>
      <xdr:spPr>
        <a:xfrm>
          <a:off x="16179800" y="1067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27412</xdr:rowOff>
    </xdr:from>
    <xdr:ext cx="762000" cy="259045"/>
    <xdr:sp macro="" textlink="">
      <xdr:nvSpPr>
        <xdr:cNvPr id="327" name="定員管理の状況平均値テキスト"/>
        <xdr:cNvSpPr txBox="1"/>
      </xdr:nvSpPr>
      <xdr:spPr>
        <a:xfrm>
          <a:off x="17106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13426</xdr:rowOff>
    </xdr:from>
    <xdr:to>
      <xdr:col>77</xdr:col>
      <xdr:colOff>44450</xdr:colOff>
      <xdr:row>62</xdr:row>
      <xdr:rowOff>44450</xdr:rowOff>
    </xdr:to>
    <xdr:cxnSp macro="">
      <xdr:nvCxnSpPr>
        <xdr:cNvPr id="329" name="直線コネクタ 328"/>
        <xdr:cNvCxnSpPr/>
      </xdr:nvCxnSpPr>
      <xdr:spPr>
        <a:xfrm>
          <a:off x="15290800" y="106433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83474</xdr:rowOff>
    </xdr:from>
    <xdr:ext cx="736600" cy="259045"/>
    <xdr:sp macro="" textlink="">
      <xdr:nvSpPr>
        <xdr:cNvPr id="331" name="テキスト ボックス 330"/>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140063</xdr:rowOff>
    </xdr:from>
    <xdr:to>
      <xdr:col>72</xdr:col>
      <xdr:colOff>203200</xdr:colOff>
      <xdr:row>62</xdr:row>
      <xdr:rowOff>13426</xdr:rowOff>
    </xdr:to>
    <xdr:cxnSp macro="">
      <xdr:nvCxnSpPr>
        <xdr:cNvPr id="332" name="直線コネクタ 331"/>
        <xdr:cNvCxnSpPr/>
      </xdr:nvCxnSpPr>
      <xdr:spPr>
        <a:xfrm>
          <a:off x="14401800" y="1059851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34" name="テキスト ボックス 333"/>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136616</xdr:rowOff>
    </xdr:from>
    <xdr:to>
      <xdr:col>68</xdr:col>
      <xdr:colOff>152400</xdr:colOff>
      <xdr:row>61</xdr:row>
      <xdr:rowOff>140063</xdr:rowOff>
    </xdr:to>
    <xdr:cxnSp macro="">
      <xdr:nvCxnSpPr>
        <xdr:cNvPr id="335" name="直線コネクタ 334"/>
        <xdr:cNvCxnSpPr/>
      </xdr:nvCxnSpPr>
      <xdr:spPr>
        <a:xfrm>
          <a:off x="13512800" y="105950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37" name="テキスト ボックス 336"/>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90170</xdr:rowOff>
    </xdr:from>
    <xdr:to>
      <xdr:col>64</xdr:col>
      <xdr:colOff>152400</xdr:colOff>
      <xdr:row>63</xdr:row>
      <xdr:rowOff>20320</xdr:rowOff>
    </xdr:to>
    <xdr:sp macro="" textlink="">
      <xdr:nvSpPr>
        <xdr:cNvPr id="338" name="フローチャート: 判断 337"/>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5097</xdr:rowOff>
    </xdr:from>
    <xdr:ext cx="762000" cy="259045"/>
    <xdr:sp macro="" textlink="">
      <xdr:nvSpPr>
        <xdr:cNvPr id="339" name="テキスト ボックス 338"/>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45" name="楕円 344"/>
        <xdr:cNvSpPr/>
      </xdr:nvSpPr>
      <xdr:spPr>
        <a:xfrm>
          <a:off x="16967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154412</xdr:rowOff>
    </xdr:from>
    <xdr:ext cx="762000" cy="259045"/>
    <xdr:sp macro="" textlink="">
      <xdr:nvSpPr>
        <xdr:cNvPr id="346" name="定員管理の状況該当値テキスト"/>
        <xdr:cNvSpPr txBox="1"/>
      </xdr:nvSpPr>
      <xdr:spPr>
        <a:xfrm>
          <a:off x="17106900" y="106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165100</xdr:rowOff>
    </xdr:from>
    <xdr:to>
      <xdr:col>77</xdr:col>
      <xdr:colOff>95250</xdr:colOff>
      <xdr:row>62</xdr:row>
      <xdr:rowOff>95250</xdr:rowOff>
    </xdr:to>
    <xdr:sp macro="" textlink="">
      <xdr:nvSpPr>
        <xdr:cNvPr id="347" name="楕円 346"/>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48" name="テキスト ボックス 347"/>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134076</xdr:rowOff>
    </xdr:from>
    <xdr:to>
      <xdr:col>73</xdr:col>
      <xdr:colOff>44450</xdr:colOff>
      <xdr:row>62</xdr:row>
      <xdr:rowOff>64226</xdr:rowOff>
    </xdr:to>
    <xdr:sp macro="" textlink="">
      <xdr:nvSpPr>
        <xdr:cNvPr id="349" name="楕円 348"/>
        <xdr:cNvSpPr/>
      </xdr:nvSpPr>
      <xdr:spPr>
        <a:xfrm>
          <a:off x="15240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74403</xdr:rowOff>
    </xdr:from>
    <xdr:ext cx="762000" cy="259045"/>
    <xdr:sp macro="" textlink="">
      <xdr:nvSpPr>
        <xdr:cNvPr id="350" name="テキスト ボックス 349"/>
        <xdr:cNvSpPr txBox="1"/>
      </xdr:nvSpPr>
      <xdr:spPr>
        <a:xfrm>
          <a:off x="14909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89263</xdr:rowOff>
    </xdr:from>
    <xdr:to>
      <xdr:col>68</xdr:col>
      <xdr:colOff>203200</xdr:colOff>
      <xdr:row>62</xdr:row>
      <xdr:rowOff>19413</xdr:rowOff>
    </xdr:to>
    <xdr:sp macro="" textlink="">
      <xdr:nvSpPr>
        <xdr:cNvPr id="351" name="楕円 350"/>
        <xdr:cNvSpPr/>
      </xdr:nvSpPr>
      <xdr:spPr>
        <a:xfrm>
          <a:off x="14351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29590</xdr:rowOff>
    </xdr:from>
    <xdr:ext cx="762000" cy="259045"/>
    <xdr:sp macro="" textlink="">
      <xdr:nvSpPr>
        <xdr:cNvPr id="352" name="テキスト ボックス 351"/>
        <xdr:cNvSpPr txBox="1"/>
      </xdr:nvSpPr>
      <xdr:spPr>
        <a:xfrm>
          <a:off x="14020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85816</xdr:rowOff>
    </xdr:from>
    <xdr:to>
      <xdr:col>64</xdr:col>
      <xdr:colOff>152400</xdr:colOff>
      <xdr:row>62</xdr:row>
      <xdr:rowOff>15966</xdr:rowOff>
    </xdr:to>
    <xdr:sp macro="" textlink="">
      <xdr:nvSpPr>
        <xdr:cNvPr id="353" name="楕円 352"/>
        <xdr:cNvSpPr/>
      </xdr:nvSpPr>
      <xdr:spPr>
        <a:xfrm>
          <a:off x="13462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26143</xdr:rowOff>
    </xdr:from>
    <xdr:ext cx="762000" cy="259045"/>
    <xdr:sp macro="" textlink="">
      <xdr:nvSpPr>
        <xdr:cNvPr id="354" name="テキスト ボックス 353"/>
        <xdr:cNvSpPr txBox="1"/>
      </xdr:nvSpPr>
      <xdr:spPr>
        <a:xfrm>
          <a:off x="13131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令和元年度の実質公債費比率は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％低下した。単年度数値の比較では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％低下している（平成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8.7</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8.2</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地方債の着実な償還により、一般会計の元利償還金や公営企業の地方債の償還に充てた繰入金（純元利償還金）が減になったことが、減少した主な要因である。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全国及び長野県の平均を上回っているが、一般会計、企業会計ともに地方債残高は減少しており、今後も計画的な地方債の発行に努めていく。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14394</xdr:rowOff>
    </xdr:to>
    <xdr:cxnSp macro="">
      <xdr:nvCxnSpPr>
        <xdr:cNvPr id="388" name="直線コネクタ 387"/>
        <xdr:cNvCxnSpPr/>
      </xdr:nvCxnSpPr>
      <xdr:spPr>
        <a:xfrm flipV="1">
          <a:off x="16179800" y="68563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71137</xdr:rowOff>
    </xdr:from>
    <xdr:ext cx="762000" cy="259045"/>
    <xdr:sp macro="" textlink="">
      <xdr:nvSpPr>
        <xdr:cNvPr id="389" name="公債費負担の状況平均値テキスト"/>
        <xdr:cNvSpPr txBox="1"/>
      </xdr:nvSpPr>
      <xdr:spPr>
        <a:xfrm>
          <a:off x="17106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14394</xdr:rowOff>
    </xdr:to>
    <xdr:cxnSp macro="">
      <xdr:nvCxnSpPr>
        <xdr:cNvPr id="391" name="直線コネクタ 390"/>
        <xdr:cNvCxnSpPr/>
      </xdr:nvCxnSpPr>
      <xdr:spPr>
        <a:xfrm>
          <a:off x="15290800" y="68563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3" name="テキスト ボックス 392"/>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169756</xdr:rowOff>
    </xdr:to>
    <xdr:cxnSp macro="">
      <xdr:nvCxnSpPr>
        <xdr:cNvPr id="394" name="直線コネクタ 393"/>
        <xdr:cNvCxnSpPr/>
      </xdr:nvCxnSpPr>
      <xdr:spPr>
        <a:xfrm>
          <a:off x="14401800" y="68160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96" name="テキスト ボックス 395"/>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39</xdr:row>
      <xdr:rowOff>129540</xdr:rowOff>
    </xdr:to>
    <xdr:cxnSp macro="">
      <xdr:nvCxnSpPr>
        <xdr:cNvPr id="397" name="直線コネクタ 396"/>
        <xdr:cNvCxnSpPr/>
      </xdr:nvCxnSpPr>
      <xdr:spPr>
        <a:xfrm>
          <a:off x="13512800" y="680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0" name="フローチャート: 判断 399"/>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1" name="テキスト ボックス 400"/>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7" name="楕円 406"/>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91033</xdr:rowOff>
    </xdr:from>
    <xdr:ext cx="762000" cy="259045"/>
    <xdr:sp macro="" textlink="">
      <xdr:nvSpPr>
        <xdr:cNvPr id="408" name="公債費負担の状況該当値テキスト"/>
        <xdr:cNvSpPr txBox="1"/>
      </xdr:nvSpPr>
      <xdr:spPr>
        <a:xfrm>
          <a:off x="17106900" y="67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9" name="楕円 408"/>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410" name="テキスト ボックス 40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11" name="楕円 410"/>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33883</xdr:rowOff>
    </xdr:from>
    <xdr:ext cx="762000" cy="259045"/>
    <xdr:sp macro="" textlink="">
      <xdr:nvSpPr>
        <xdr:cNvPr id="412" name="テキスト ボックス 411"/>
        <xdr:cNvSpPr txBox="1"/>
      </xdr:nvSpPr>
      <xdr:spPr>
        <a:xfrm>
          <a:off x="149098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13" name="楕円 412"/>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14" name="テキスト ボックス 413"/>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15" name="楕円 414"/>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16" name="テキスト ボックス 415"/>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令和元年度の将来負担比率は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26.6</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これは、将来負担額に対して充当可能な財源である地方債現在高等に係る基準財政需要額算入見込額が地方債の償還に伴い減となったことにより、分子が前年度比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14.9</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％の増となったことが要因である。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早期健全化基準から見れば健全な状態だといえるが、リニア関連等の大規模な事業が予定されており、将来の負担と財源のバランスに配慮した計画的な財政運営に努めていく必要がある。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8043</xdr:rowOff>
    </xdr:from>
    <xdr:to>
      <xdr:col>81</xdr:col>
      <xdr:colOff>44450</xdr:colOff>
      <xdr:row>15</xdr:row>
      <xdr:rowOff>47111</xdr:rowOff>
    </xdr:to>
    <xdr:cxnSp macro="">
      <xdr:nvCxnSpPr>
        <xdr:cNvPr id="452" name="直線コネクタ 451"/>
        <xdr:cNvCxnSpPr/>
      </xdr:nvCxnSpPr>
      <xdr:spPr>
        <a:xfrm>
          <a:off x="16179800" y="2579793"/>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60070</xdr:rowOff>
    </xdr:from>
    <xdr:ext cx="762000" cy="259045"/>
    <xdr:sp macro="" textlink="">
      <xdr:nvSpPr>
        <xdr:cNvPr id="453" name="将来負担の状況平均値テキスト"/>
        <xdr:cNvSpPr txBox="1"/>
      </xdr:nvSpPr>
      <xdr:spPr>
        <a:xfrm>
          <a:off x="17106900" y="280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4" name="フローチャート: 判断 453"/>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8043</xdr:rowOff>
    </xdr:from>
    <xdr:to>
      <xdr:col>77</xdr:col>
      <xdr:colOff>44450</xdr:colOff>
      <xdr:row>15</xdr:row>
      <xdr:rowOff>18385</xdr:rowOff>
    </xdr:to>
    <xdr:cxnSp macro="">
      <xdr:nvCxnSpPr>
        <xdr:cNvPr id="455" name="直線コネクタ 454"/>
        <xdr:cNvCxnSpPr/>
      </xdr:nvCxnSpPr>
      <xdr:spPr>
        <a:xfrm flipV="1">
          <a:off x="15290800" y="257979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6" name="フローチャート: 判断 455"/>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147942</xdr:rowOff>
    </xdr:from>
    <xdr:ext cx="736600" cy="259045"/>
    <xdr:sp macro="" textlink="">
      <xdr:nvSpPr>
        <xdr:cNvPr id="457" name="テキスト ボックス 456"/>
        <xdr:cNvSpPr txBox="1"/>
      </xdr:nvSpPr>
      <xdr:spPr>
        <a:xfrm>
          <a:off x="15798800" y="289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41608</xdr:rowOff>
    </xdr:from>
    <xdr:to>
      <xdr:col>72</xdr:col>
      <xdr:colOff>203200</xdr:colOff>
      <xdr:row>15</xdr:row>
      <xdr:rowOff>18385</xdr:rowOff>
    </xdr:to>
    <xdr:cxnSp macro="">
      <xdr:nvCxnSpPr>
        <xdr:cNvPr id="458" name="直線コネクタ 457"/>
        <xdr:cNvCxnSpPr/>
      </xdr:nvCxnSpPr>
      <xdr:spPr>
        <a:xfrm>
          <a:off x="14401800" y="2441908"/>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9" name="フローチャート: 判断 458"/>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22454</xdr:rowOff>
    </xdr:from>
    <xdr:ext cx="762000" cy="259045"/>
    <xdr:sp macro="" textlink="">
      <xdr:nvSpPr>
        <xdr:cNvPr id="460" name="テキスト ボックス 459"/>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156754</xdr:rowOff>
    </xdr:from>
    <xdr:to>
      <xdr:col>68</xdr:col>
      <xdr:colOff>152400</xdr:colOff>
      <xdr:row>14</xdr:row>
      <xdr:rowOff>41608</xdr:rowOff>
    </xdr:to>
    <xdr:cxnSp macro="">
      <xdr:nvCxnSpPr>
        <xdr:cNvPr id="461" name="直線コネクタ 460"/>
        <xdr:cNvCxnSpPr/>
      </xdr:nvCxnSpPr>
      <xdr:spPr>
        <a:xfrm>
          <a:off x="13512800" y="238560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62" name="フローチャート: 判断 461"/>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44286</xdr:rowOff>
    </xdr:from>
    <xdr:ext cx="762000" cy="259045"/>
    <xdr:sp macro="" textlink="">
      <xdr:nvSpPr>
        <xdr:cNvPr id="463" name="テキスト ボックス 462"/>
        <xdr:cNvSpPr txBox="1"/>
      </xdr:nvSpPr>
      <xdr:spPr>
        <a:xfrm>
          <a:off x="14020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31206</xdr:rowOff>
    </xdr:from>
    <xdr:to>
      <xdr:col>64</xdr:col>
      <xdr:colOff>152400</xdr:colOff>
      <xdr:row>18</xdr:row>
      <xdr:rowOff>132806</xdr:rowOff>
    </xdr:to>
    <xdr:sp macro="" textlink="">
      <xdr:nvSpPr>
        <xdr:cNvPr id="464" name="フローチャート: 判断 463"/>
        <xdr:cNvSpPr/>
      </xdr:nvSpPr>
      <xdr:spPr>
        <a:xfrm>
          <a:off x="13462000" y="311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117583</xdr:rowOff>
    </xdr:from>
    <xdr:ext cx="762000" cy="259045"/>
    <xdr:sp macro="" textlink="">
      <xdr:nvSpPr>
        <xdr:cNvPr id="465" name="テキスト ボックス 464"/>
        <xdr:cNvSpPr txBox="1"/>
      </xdr:nvSpPr>
      <xdr:spPr>
        <a:xfrm>
          <a:off x="13131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167761</xdr:rowOff>
    </xdr:from>
    <xdr:to>
      <xdr:col>81</xdr:col>
      <xdr:colOff>95250</xdr:colOff>
      <xdr:row>15</xdr:row>
      <xdr:rowOff>97911</xdr:rowOff>
    </xdr:to>
    <xdr:sp macro="" textlink="">
      <xdr:nvSpPr>
        <xdr:cNvPr id="471" name="楕円 470"/>
        <xdr:cNvSpPr/>
      </xdr:nvSpPr>
      <xdr:spPr>
        <a:xfrm>
          <a:off x="16967200" y="25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12838</xdr:rowOff>
    </xdr:from>
    <xdr:ext cx="762000" cy="259045"/>
    <xdr:sp macro="" textlink="">
      <xdr:nvSpPr>
        <xdr:cNvPr id="472" name="将来負担の状況該当値テキスト"/>
        <xdr:cNvSpPr txBox="1"/>
      </xdr:nvSpPr>
      <xdr:spPr>
        <a:xfrm>
          <a:off x="17106900" y="241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128693</xdr:rowOff>
    </xdr:from>
    <xdr:to>
      <xdr:col>77</xdr:col>
      <xdr:colOff>95250</xdr:colOff>
      <xdr:row>15</xdr:row>
      <xdr:rowOff>58843</xdr:rowOff>
    </xdr:to>
    <xdr:sp macro="" textlink="">
      <xdr:nvSpPr>
        <xdr:cNvPr id="473" name="楕円 472"/>
        <xdr:cNvSpPr/>
      </xdr:nvSpPr>
      <xdr:spPr>
        <a:xfrm>
          <a:off x="16129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69020</xdr:rowOff>
    </xdr:from>
    <xdr:ext cx="736600" cy="259045"/>
    <xdr:sp macro="" textlink="">
      <xdr:nvSpPr>
        <xdr:cNvPr id="474" name="テキスト ボックス 473"/>
        <xdr:cNvSpPr txBox="1"/>
      </xdr:nvSpPr>
      <xdr:spPr>
        <a:xfrm>
          <a:off x="15798800" y="229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139035</xdr:rowOff>
    </xdr:from>
    <xdr:to>
      <xdr:col>73</xdr:col>
      <xdr:colOff>44450</xdr:colOff>
      <xdr:row>15</xdr:row>
      <xdr:rowOff>69185</xdr:rowOff>
    </xdr:to>
    <xdr:sp macro="" textlink="">
      <xdr:nvSpPr>
        <xdr:cNvPr id="475" name="楕円 474"/>
        <xdr:cNvSpPr/>
      </xdr:nvSpPr>
      <xdr:spPr>
        <a:xfrm>
          <a:off x="15240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79362</xdr:rowOff>
    </xdr:from>
    <xdr:ext cx="762000" cy="259045"/>
    <xdr:sp macro="" textlink="">
      <xdr:nvSpPr>
        <xdr:cNvPr id="476" name="テキスト ボックス 475"/>
        <xdr:cNvSpPr txBox="1"/>
      </xdr:nvSpPr>
      <xdr:spPr>
        <a:xfrm>
          <a:off x="14909800" y="23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162258</xdr:rowOff>
    </xdr:from>
    <xdr:to>
      <xdr:col>68</xdr:col>
      <xdr:colOff>203200</xdr:colOff>
      <xdr:row>14</xdr:row>
      <xdr:rowOff>92408</xdr:rowOff>
    </xdr:to>
    <xdr:sp macro="" textlink="">
      <xdr:nvSpPr>
        <xdr:cNvPr id="477" name="楕円 476"/>
        <xdr:cNvSpPr/>
      </xdr:nvSpPr>
      <xdr:spPr>
        <a:xfrm>
          <a:off x="14351000" y="23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102585</xdr:rowOff>
    </xdr:from>
    <xdr:ext cx="762000" cy="259045"/>
    <xdr:sp macro="" textlink="">
      <xdr:nvSpPr>
        <xdr:cNvPr id="478" name="テキスト ボックス 477"/>
        <xdr:cNvSpPr txBox="1"/>
      </xdr:nvSpPr>
      <xdr:spPr>
        <a:xfrm>
          <a:off x="14020800" y="215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105954</xdr:rowOff>
    </xdr:from>
    <xdr:to>
      <xdr:col>64</xdr:col>
      <xdr:colOff>152400</xdr:colOff>
      <xdr:row>14</xdr:row>
      <xdr:rowOff>36104</xdr:rowOff>
    </xdr:to>
    <xdr:sp macro="" textlink="">
      <xdr:nvSpPr>
        <xdr:cNvPr id="479" name="楕円 478"/>
        <xdr:cNvSpPr/>
      </xdr:nvSpPr>
      <xdr:spPr>
        <a:xfrm>
          <a:off x="13462000" y="2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46281</xdr:rowOff>
    </xdr:from>
    <xdr:ext cx="762000" cy="259045"/>
    <xdr:sp macro="" textlink="">
      <xdr:nvSpPr>
        <xdr:cNvPr id="480" name="テキスト ボックス 479"/>
        <xdr:cNvSpPr txBox="1"/>
      </xdr:nvSpPr>
      <xdr:spPr>
        <a:xfrm>
          <a:off x="13131800" y="210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100,702
98,401
658.66
47,633,941
45,878,653
1,564,668
26,888,854
42,040,686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人件費にかかる経常収支比率は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20.0</a:t>
          </a:r>
          <a:r>
            <a:rPr kumimoji="1" lang="ja-JP" altLang="en-US" sz="1300">
              <a:solidFill>
                <a:schemeClr val="tx1"/>
              </a:solidFill>
              <a:latin typeface="ＭＳ Ｐゴシック" panose="020B0600070205080204" pitchFamily="50" charset="-128"/>
              <a:ea typeface="ＭＳ Ｐゴシック" panose="020B0600070205080204" pitchFamily="50" charset="-128"/>
            </a:rPr>
            <a:t>％で、前年度比マイナス</a:t>
          </a:r>
          <a:r>
            <a:rPr kumimoji="1" lang="en-US" altLang="ja-JP" sz="1300">
              <a:solidFill>
                <a:schemeClr val="tx1"/>
              </a:solidFill>
              <a:latin typeface="ＭＳ Ｐゴシック" panose="020B0600070205080204" pitchFamily="50" charset="-128"/>
              <a:ea typeface="ＭＳ Ｐゴシック" panose="020B0600070205080204" pitchFamily="50" charset="-128"/>
            </a:rPr>
            <a:t>0.4</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％となった。類似団体平均、全国平均及び長野県平均のいずれの数値も下回っている。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退職者数の減に伴う退職手当の減が、数値が低下した主な要因である。　</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飯田市行財政改革大綱や飯田市行財政改革大綱に基づく実行計画による職員数の管理や適正な勤務管理等に努める。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34</xdr:row>
      <xdr:rowOff>159657</xdr:rowOff>
    </xdr:to>
    <xdr:cxnSp macro="">
      <xdr:nvCxnSpPr>
        <xdr:cNvPr id="68" name="直線コネクタ 67"/>
        <xdr:cNvCxnSpPr/>
      </xdr:nvCxnSpPr>
      <xdr:spPr>
        <a:xfrm flipV="1">
          <a:off x="3987800" y="5923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80934</xdr:rowOff>
    </xdr:from>
    <xdr:ext cx="762000" cy="259045"/>
    <xdr:sp macro="" textlink="">
      <xdr:nvSpPr>
        <xdr:cNvPr id="69" name="人件費平均値テキスト"/>
        <xdr:cNvSpPr txBox="1"/>
      </xdr:nvSpPr>
      <xdr:spPr>
        <a:xfrm>
          <a:off x="4914900" y="6253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151493</xdr:rowOff>
    </xdr:from>
    <xdr:to>
      <xdr:col>19</xdr:col>
      <xdr:colOff>187325</xdr:colOff>
      <xdr:row>34</xdr:row>
      <xdr:rowOff>159657</xdr:rowOff>
    </xdr:to>
    <xdr:cxnSp macro="">
      <xdr:nvCxnSpPr>
        <xdr:cNvPr id="71" name="直線コネクタ 70"/>
        <xdr:cNvCxnSpPr/>
      </xdr:nvCxnSpPr>
      <xdr:spPr>
        <a:xfrm>
          <a:off x="3098800" y="58093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151493</xdr:rowOff>
    </xdr:from>
    <xdr:to>
      <xdr:col>15</xdr:col>
      <xdr:colOff>98425</xdr:colOff>
      <xdr:row>34</xdr:row>
      <xdr:rowOff>12700</xdr:rowOff>
    </xdr:to>
    <xdr:cxnSp macro="">
      <xdr:nvCxnSpPr>
        <xdr:cNvPr id="74" name="直線コネクタ 73"/>
        <xdr:cNvCxnSpPr/>
      </xdr:nvCxnSpPr>
      <xdr:spPr>
        <a:xfrm flipV="1">
          <a:off x="2209800" y="5809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135164</xdr:rowOff>
    </xdr:from>
    <xdr:to>
      <xdr:col>11</xdr:col>
      <xdr:colOff>9525</xdr:colOff>
      <xdr:row>34</xdr:row>
      <xdr:rowOff>12700</xdr:rowOff>
    </xdr:to>
    <xdr:cxnSp macro="">
      <xdr:nvCxnSpPr>
        <xdr:cNvPr id="77" name="直線コネクタ 76"/>
        <xdr:cNvCxnSpPr/>
      </xdr:nvCxnSpPr>
      <xdr:spPr>
        <a:xfrm>
          <a:off x="1320800" y="57930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92528</xdr:rowOff>
    </xdr:from>
    <xdr:to>
      <xdr:col>6</xdr:col>
      <xdr:colOff>171450</xdr:colOff>
      <xdr:row>35</xdr:row>
      <xdr:rowOff>22678</xdr:rowOff>
    </xdr:to>
    <xdr:sp macro="" textlink="">
      <xdr:nvSpPr>
        <xdr:cNvPr id="80" name="フローチャート: 判断 79"/>
        <xdr:cNvSpPr/>
      </xdr:nvSpPr>
      <xdr:spPr>
        <a:xfrm>
          <a:off x="1270000" y="592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7455</xdr:rowOff>
    </xdr:from>
    <xdr:ext cx="762000" cy="259045"/>
    <xdr:sp macro="" textlink="">
      <xdr:nvSpPr>
        <xdr:cNvPr id="81" name="テキスト ボックス 80"/>
        <xdr:cNvSpPr txBox="1"/>
      </xdr:nvSpPr>
      <xdr:spPr>
        <a:xfrm>
          <a:off x="939800" y="600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43543</xdr:rowOff>
    </xdr:from>
    <xdr:to>
      <xdr:col>24</xdr:col>
      <xdr:colOff>76200</xdr:colOff>
      <xdr:row>34</xdr:row>
      <xdr:rowOff>145143</xdr:rowOff>
    </xdr:to>
    <xdr:sp macro="" textlink="">
      <xdr:nvSpPr>
        <xdr:cNvPr id="87" name="楕円 86"/>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60070</xdr:rowOff>
    </xdr:from>
    <xdr:ext cx="762000" cy="259045"/>
    <xdr:sp macro="" textlink="">
      <xdr:nvSpPr>
        <xdr:cNvPr id="88" name="人件費該当値テキスト"/>
        <xdr:cNvSpPr txBox="1"/>
      </xdr:nvSpPr>
      <xdr:spPr>
        <a:xfrm>
          <a:off x="4914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108857</xdr:rowOff>
    </xdr:from>
    <xdr:to>
      <xdr:col>20</xdr:col>
      <xdr:colOff>38100</xdr:colOff>
      <xdr:row>35</xdr:row>
      <xdr:rowOff>39007</xdr:rowOff>
    </xdr:to>
    <xdr:sp macro="" textlink="">
      <xdr:nvSpPr>
        <xdr:cNvPr id="89" name="楕円 88"/>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49184</xdr:rowOff>
    </xdr:from>
    <xdr:ext cx="736600" cy="259045"/>
    <xdr:sp macro="" textlink="">
      <xdr:nvSpPr>
        <xdr:cNvPr id="90" name="テキスト ボックス 89"/>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100693</xdr:rowOff>
    </xdr:from>
    <xdr:to>
      <xdr:col>15</xdr:col>
      <xdr:colOff>149225</xdr:colOff>
      <xdr:row>34</xdr:row>
      <xdr:rowOff>30843</xdr:rowOff>
    </xdr:to>
    <xdr:sp macro="" textlink="">
      <xdr:nvSpPr>
        <xdr:cNvPr id="91" name="楕円 90"/>
        <xdr:cNvSpPr/>
      </xdr:nvSpPr>
      <xdr:spPr>
        <a:xfrm>
          <a:off x="3048000" y="57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41020</xdr:rowOff>
    </xdr:from>
    <xdr:ext cx="762000" cy="259045"/>
    <xdr:sp macro="" textlink="">
      <xdr:nvSpPr>
        <xdr:cNvPr id="92" name="テキスト ボックス 91"/>
        <xdr:cNvSpPr txBox="1"/>
      </xdr:nvSpPr>
      <xdr:spPr>
        <a:xfrm>
          <a:off x="2717800" y="552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3" name="楕円 92"/>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4" name="テキスト ボックス 93"/>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84364</xdr:rowOff>
    </xdr:from>
    <xdr:to>
      <xdr:col>6</xdr:col>
      <xdr:colOff>171450</xdr:colOff>
      <xdr:row>34</xdr:row>
      <xdr:rowOff>14514</xdr:rowOff>
    </xdr:to>
    <xdr:sp macro="" textlink="">
      <xdr:nvSpPr>
        <xdr:cNvPr id="95" name="楕円 94"/>
        <xdr:cNvSpPr/>
      </xdr:nvSpPr>
      <xdr:spPr>
        <a:xfrm>
          <a:off x="1270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24691</xdr:rowOff>
    </xdr:from>
    <xdr:ext cx="762000" cy="259045"/>
    <xdr:sp macro="" textlink="">
      <xdr:nvSpPr>
        <xdr:cNvPr id="96" name="テキスト ボックス 95"/>
        <xdr:cNvSpPr txBox="1"/>
      </xdr:nvSpPr>
      <xdr:spPr>
        <a:xfrm>
          <a:off x="939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物件費にかかる経常収支比率は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11.2</a:t>
          </a:r>
          <a:r>
            <a:rPr kumimoji="1" lang="ja-JP" altLang="en-US" sz="1300">
              <a:solidFill>
                <a:schemeClr val="tx1"/>
              </a:solidFill>
              <a:latin typeface="ＭＳ Ｐゴシック" panose="020B0600070205080204" pitchFamily="50" charset="-128"/>
              <a:ea typeface="ＭＳ Ｐゴシック" panose="020B0600070205080204" pitchFamily="50" charset="-128"/>
            </a:rPr>
            <a:t>％で、前年度比マイナス</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％となり、類似団体平均、全国平均及び長野県平均のいずれの数値も下回っている。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これまでも経常的経費抑制のため、当初予算編成過程で削減に努めてきたが、今後は飯田市行財政改革大綱や飯田市行財政改革大綱</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年度～令和２年度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に基づく実行計画においても、新たな行革の取組を検討し実践していく。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13</xdr:row>
      <xdr:rowOff>167821</xdr:rowOff>
    </xdr:to>
    <xdr:cxnSp macro="">
      <xdr:nvCxnSpPr>
        <xdr:cNvPr id="131" name="直線コネクタ 130"/>
        <xdr:cNvCxnSpPr/>
      </xdr:nvCxnSpPr>
      <xdr:spPr>
        <a:xfrm flipV="1">
          <a:off x="15671800" y="23640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14</xdr:row>
      <xdr:rowOff>29029</xdr:rowOff>
    </xdr:to>
    <xdr:cxnSp macro="">
      <xdr:nvCxnSpPr>
        <xdr:cNvPr id="134" name="直線コネクタ 133"/>
        <xdr:cNvCxnSpPr/>
      </xdr:nvCxnSpPr>
      <xdr:spPr>
        <a:xfrm flipV="1">
          <a:off x="14782800" y="2396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89098</xdr:rowOff>
    </xdr:from>
    <xdr:ext cx="736600" cy="259045"/>
    <xdr:sp macro="" textlink="">
      <xdr:nvSpPr>
        <xdr:cNvPr id="136" name="テキスト ボックス 135"/>
        <xdr:cNvSpPr txBox="1"/>
      </xdr:nvSpPr>
      <xdr:spPr>
        <a:xfrm>
          <a:off x="15290800" y="300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118836</xdr:rowOff>
    </xdr:from>
    <xdr:to>
      <xdr:col>73</xdr:col>
      <xdr:colOff>180975</xdr:colOff>
      <xdr:row>14</xdr:row>
      <xdr:rowOff>29029</xdr:rowOff>
    </xdr:to>
    <xdr:cxnSp macro="">
      <xdr:nvCxnSpPr>
        <xdr:cNvPr id="137" name="直線コネクタ 136"/>
        <xdr:cNvCxnSpPr/>
      </xdr:nvCxnSpPr>
      <xdr:spPr>
        <a:xfrm>
          <a:off x="13893800" y="23476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86179</xdr:rowOff>
    </xdr:from>
    <xdr:to>
      <xdr:col>69</xdr:col>
      <xdr:colOff>92075</xdr:colOff>
      <xdr:row>13</xdr:row>
      <xdr:rowOff>118836</xdr:rowOff>
    </xdr:to>
    <xdr:cxnSp macro="">
      <xdr:nvCxnSpPr>
        <xdr:cNvPr id="140" name="直線コネクタ 139"/>
        <xdr:cNvCxnSpPr/>
      </xdr:nvCxnSpPr>
      <xdr:spPr>
        <a:xfrm>
          <a:off x="13004800" y="2315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43" name="フローチャート: 判断 142"/>
        <xdr:cNvSpPr/>
      </xdr:nvSpPr>
      <xdr:spPr>
        <a:xfrm>
          <a:off x="12954000" y="234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31948</xdr:rowOff>
    </xdr:from>
    <xdr:ext cx="762000" cy="259045"/>
    <xdr:sp macro="" textlink="">
      <xdr:nvSpPr>
        <xdr:cNvPr id="144" name="テキスト ボックス 143"/>
        <xdr:cNvSpPr txBox="1"/>
      </xdr:nvSpPr>
      <xdr:spPr>
        <a:xfrm>
          <a:off x="12623800" y="243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50" name="楕円 149"/>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164391</xdr:rowOff>
    </xdr:from>
    <xdr:ext cx="762000" cy="259045"/>
    <xdr:sp macro="" textlink="">
      <xdr:nvSpPr>
        <xdr:cNvPr id="151" name="物件費該当値テキスト"/>
        <xdr:cNvSpPr txBox="1"/>
      </xdr:nvSpPr>
      <xdr:spPr>
        <a:xfrm>
          <a:off x="16598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2" name="楕円 151"/>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3" name="テキスト ボックス 152"/>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4" name="楕円 153"/>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5" name="テキスト ボックス 154"/>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68036</xdr:rowOff>
    </xdr:from>
    <xdr:to>
      <xdr:col>69</xdr:col>
      <xdr:colOff>142875</xdr:colOff>
      <xdr:row>13</xdr:row>
      <xdr:rowOff>169636</xdr:rowOff>
    </xdr:to>
    <xdr:sp macro="" textlink="">
      <xdr:nvSpPr>
        <xdr:cNvPr id="156" name="楕円 155"/>
        <xdr:cNvSpPr/>
      </xdr:nvSpPr>
      <xdr:spPr>
        <a:xfrm>
          <a:off x="13843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8363</xdr:rowOff>
    </xdr:from>
    <xdr:ext cx="762000" cy="259045"/>
    <xdr:sp macro="" textlink="">
      <xdr:nvSpPr>
        <xdr:cNvPr id="157" name="テキスト ボックス 156"/>
        <xdr:cNvSpPr txBox="1"/>
      </xdr:nvSpPr>
      <xdr:spPr>
        <a:xfrm>
          <a:off x="13512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35379</xdr:rowOff>
    </xdr:from>
    <xdr:to>
      <xdr:col>65</xdr:col>
      <xdr:colOff>53975</xdr:colOff>
      <xdr:row>13</xdr:row>
      <xdr:rowOff>136979</xdr:rowOff>
    </xdr:to>
    <xdr:sp macro="" textlink="">
      <xdr:nvSpPr>
        <xdr:cNvPr id="158" name="楕円 157"/>
        <xdr:cNvSpPr/>
      </xdr:nvSpPr>
      <xdr:spPr>
        <a:xfrm>
          <a:off x="12954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147156</xdr:rowOff>
    </xdr:from>
    <xdr:ext cx="762000" cy="259045"/>
    <xdr:sp macro="" textlink="">
      <xdr:nvSpPr>
        <xdr:cNvPr id="159" name="テキスト ボックス 158"/>
        <xdr:cNvSpPr txBox="1"/>
      </xdr:nvSpPr>
      <xdr:spPr>
        <a:xfrm>
          <a:off x="12623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扶助費にかかる経常収支比率は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10.3</a:t>
          </a:r>
          <a:r>
            <a:rPr kumimoji="1" lang="ja-JP" altLang="en-US" sz="1300">
              <a:solidFill>
                <a:schemeClr val="tx1"/>
              </a:solidFill>
              <a:latin typeface="ＭＳ Ｐゴシック" panose="020B0600070205080204" pitchFamily="50" charset="-128"/>
              <a:ea typeface="ＭＳ Ｐゴシック" panose="020B0600070205080204" pitchFamily="50" charset="-128"/>
            </a:rPr>
            <a:t>％で、前年度比＋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％となった。類似団体平均及び全国平均よりは低いが、長野県平均を上回っている。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生活保護措置費が減となったものの、民間保育所運営費や児童扶養手当が増となったことが、数値が上昇した要因である。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子育て支援や障がい者、高齢者福祉等の社会保障関係経費は増加しており、今後も引き続き増加する見込みである。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78994</xdr:rowOff>
    </xdr:from>
    <xdr:to>
      <xdr:col>24</xdr:col>
      <xdr:colOff>25400</xdr:colOff>
      <xdr:row>53</xdr:row>
      <xdr:rowOff>97282</xdr:rowOff>
    </xdr:to>
    <xdr:cxnSp macro="">
      <xdr:nvCxnSpPr>
        <xdr:cNvPr id="190" name="直線コネクタ 189"/>
        <xdr:cNvCxnSpPr/>
      </xdr:nvCxnSpPr>
      <xdr:spPr>
        <a:xfrm>
          <a:off x="3987800" y="91658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91" name="扶助費平均値テキスト"/>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78994</xdr:rowOff>
    </xdr:from>
    <xdr:to>
      <xdr:col>19</xdr:col>
      <xdr:colOff>187325</xdr:colOff>
      <xdr:row>53</xdr:row>
      <xdr:rowOff>97282</xdr:rowOff>
    </xdr:to>
    <xdr:cxnSp macro="">
      <xdr:nvCxnSpPr>
        <xdr:cNvPr id="193" name="直線コネクタ 192"/>
        <xdr:cNvCxnSpPr/>
      </xdr:nvCxnSpPr>
      <xdr:spPr>
        <a:xfrm flipV="1">
          <a:off x="3098800" y="91658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73423</xdr:rowOff>
    </xdr:from>
    <xdr:ext cx="736600" cy="259045"/>
    <xdr:sp macro="" textlink="">
      <xdr:nvSpPr>
        <xdr:cNvPr id="195" name="テキスト ボックス 194"/>
        <xdr:cNvSpPr txBox="1"/>
      </xdr:nvSpPr>
      <xdr:spPr>
        <a:xfrm>
          <a:off x="3606800" y="9503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33274</xdr:rowOff>
    </xdr:from>
    <xdr:to>
      <xdr:col>15</xdr:col>
      <xdr:colOff>98425</xdr:colOff>
      <xdr:row>53</xdr:row>
      <xdr:rowOff>97282</xdr:rowOff>
    </xdr:to>
    <xdr:cxnSp macro="">
      <xdr:nvCxnSpPr>
        <xdr:cNvPr id="196" name="直線コネクタ 195"/>
        <xdr:cNvCxnSpPr/>
      </xdr:nvCxnSpPr>
      <xdr:spPr>
        <a:xfrm>
          <a:off x="2209800" y="91201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45991</xdr:rowOff>
    </xdr:from>
    <xdr:ext cx="762000" cy="259045"/>
    <xdr:sp macro="" textlink="">
      <xdr:nvSpPr>
        <xdr:cNvPr id="198" name="テキスト ボックス 197"/>
        <xdr:cNvSpPr txBox="1"/>
      </xdr:nvSpPr>
      <xdr:spPr>
        <a:xfrm>
          <a:off x="2717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24130</xdr:rowOff>
    </xdr:from>
    <xdr:to>
      <xdr:col>11</xdr:col>
      <xdr:colOff>9525</xdr:colOff>
      <xdr:row>53</xdr:row>
      <xdr:rowOff>33274</xdr:rowOff>
    </xdr:to>
    <xdr:cxnSp macro="">
      <xdr:nvCxnSpPr>
        <xdr:cNvPr id="199" name="直線コネクタ 198"/>
        <xdr:cNvCxnSpPr/>
      </xdr:nvCxnSpPr>
      <xdr:spPr>
        <a:xfrm>
          <a:off x="1320800" y="9110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9415</xdr:rowOff>
    </xdr:from>
    <xdr:ext cx="762000" cy="259045"/>
    <xdr:sp macro="" textlink="">
      <xdr:nvSpPr>
        <xdr:cNvPr id="201" name="テキスト ボックス 200"/>
        <xdr:cNvSpPr txBox="1"/>
      </xdr:nvSpPr>
      <xdr:spPr>
        <a:xfrm>
          <a:off x="1828800" y="943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71628</xdr:rowOff>
    </xdr:from>
    <xdr:to>
      <xdr:col>6</xdr:col>
      <xdr:colOff>171450</xdr:colOff>
      <xdr:row>53</xdr:row>
      <xdr:rowOff>1778</xdr:rowOff>
    </xdr:to>
    <xdr:sp macro="" textlink="">
      <xdr:nvSpPr>
        <xdr:cNvPr id="202" name="フローチャート: 判断 201"/>
        <xdr:cNvSpPr/>
      </xdr:nvSpPr>
      <xdr:spPr>
        <a:xfrm>
          <a:off x="1270000" y="89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11955</xdr:rowOff>
    </xdr:from>
    <xdr:ext cx="762000" cy="259045"/>
    <xdr:sp macro="" textlink="">
      <xdr:nvSpPr>
        <xdr:cNvPr id="203" name="テキスト ボックス 202"/>
        <xdr:cNvSpPr txBox="1"/>
      </xdr:nvSpPr>
      <xdr:spPr>
        <a:xfrm>
          <a:off x="939800" y="87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46482</xdr:rowOff>
    </xdr:from>
    <xdr:to>
      <xdr:col>24</xdr:col>
      <xdr:colOff>76200</xdr:colOff>
      <xdr:row>53</xdr:row>
      <xdr:rowOff>148082</xdr:rowOff>
    </xdr:to>
    <xdr:sp macro="" textlink="">
      <xdr:nvSpPr>
        <xdr:cNvPr id="209" name="楕円 208"/>
        <xdr:cNvSpPr/>
      </xdr:nvSpPr>
      <xdr:spPr>
        <a:xfrm>
          <a:off x="47752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63009</xdr:rowOff>
    </xdr:from>
    <xdr:ext cx="762000" cy="259045"/>
    <xdr:sp macro="" textlink="">
      <xdr:nvSpPr>
        <xdr:cNvPr id="210" name="扶助費該当値テキスト"/>
        <xdr:cNvSpPr txBox="1"/>
      </xdr:nvSpPr>
      <xdr:spPr>
        <a:xfrm>
          <a:off x="4914900" y="897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28194</xdr:rowOff>
    </xdr:from>
    <xdr:to>
      <xdr:col>20</xdr:col>
      <xdr:colOff>38100</xdr:colOff>
      <xdr:row>53</xdr:row>
      <xdr:rowOff>129794</xdr:rowOff>
    </xdr:to>
    <xdr:sp macro="" textlink="">
      <xdr:nvSpPr>
        <xdr:cNvPr id="211" name="楕円 210"/>
        <xdr:cNvSpPr/>
      </xdr:nvSpPr>
      <xdr:spPr>
        <a:xfrm>
          <a:off x="3937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139971</xdr:rowOff>
    </xdr:from>
    <xdr:ext cx="736600" cy="259045"/>
    <xdr:sp macro="" textlink="">
      <xdr:nvSpPr>
        <xdr:cNvPr id="212" name="テキスト ボックス 211"/>
        <xdr:cNvSpPr txBox="1"/>
      </xdr:nvSpPr>
      <xdr:spPr>
        <a:xfrm>
          <a:off x="3606800" y="888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46482</xdr:rowOff>
    </xdr:from>
    <xdr:to>
      <xdr:col>15</xdr:col>
      <xdr:colOff>149225</xdr:colOff>
      <xdr:row>53</xdr:row>
      <xdr:rowOff>148082</xdr:rowOff>
    </xdr:to>
    <xdr:sp macro="" textlink="">
      <xdr:nvSpPr>
        <xdr:cNvPr id="213" name="楕円 212"/>
        <xdr:cNvSpPr/>
      </xdr:nvSpPr>
      <xdr:spPr>
        <a:xfrm>
          <a:off x="30480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158259</xdr:rowOff>
    </xdr:from>
    <xdr:ext cx="762000" cy="259045"/>
    <xdr:sp macro="" textlink="">
      <xdr:nvSpPr>
        <xdr:cNvPr id="214" name="テキスト ボックス 213"/>
        <xdr:cNvSpPr txBox="1"/>
      </xdr:nvSpPr>
      <xdr:spPr>
        <a:xfrm>
          <a:off x="2717800" y="890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153924</xdr:rowOff>
    </xdr:from>
    <xdr:to>
      <xdr:col>11</xdr:col>
      <xdr:colOff>60325</xdr:colOff>
      <xdr:row>53</xdr:row>
      <xdr:rowOff>84074</xdr:rowOff>
    </xdr:to>
    <xdr:sp macro="" textlink="">
      <xdr:nvSpPr>
        <xdr:cNvPr id="215" name="楕円 214"/>
        <xdr:cNvSpPr/>
      </xdr:nvSpPr>
      <xdr:spPr>
        <a:xfrm>
          <a:off x="2159000" y="90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94251</xdr:rowOff>
    </xdr:from>
    <xdr:ext cx="762000" cy="259045"/>
    <xdr:sp macro="" textlink="">
      <xdr:nvSpPr>
        <xdr:cNvPr id="216" name="テキスト ボックス 215"/>
        <xdr:cNvSpPr txBox="1"/>
      </xdr:nvSpPr>
      <xdr:spPr>
        <a:xfrm>
          <a:off x="1828800" y="883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144780</xdr:rowOff>
    </xdr:from>
    <xdr:to>
      <xdr:col>6</xdr:col>
      <xdr:colOff>171450</xdr:colOff>
      <xdr:row>53</xdr:row>
      <xdr:rowOff>74930</xdr:rowOff>
    </xdr:to>
    <xdr:sp macro="" textlink="">
      <xdr:nvSpPr>
        <xdr:cNvPr id="217" name="楕円 216"/>
        <xdr:cNvSpPr/>
      </xdr:nvSpPr>
      <xdr:spPr>
        <a:xfrm>
          <a:off x="1270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59707</xdr:rowOff>
    </xdr:from>
    <xdr:ext cx="762000" cy="259045"/>
    <xdr:sp macro="" textlink="">
      <xdr:nvSpPr>
        <xdr:cNvPr id="218" name="テキスト ボックス 217"/>
        <xdr:cNvSpPr txBox="1"/>
      </xdr:nvSpPr>
      <xdr:spPr>
        <a:xfrm>
          <a:off x="939800" y="91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その他の経費にかかる経常収支比率は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14.3</a:t>
          </a:r>
          <a:r>
            <a:rPr kumimoji="1" lang="ja-JP" altLang="en-US" sz="1300">
              <a:solidFill>
                <a:schemeClr val="tx1"/>
              </a:solidFill>
              <a:latin typeface="ＭＳ Ｐゴシック" panose="020B0600070205080204" pitchFamily="50" charset="-128"/>
              <a:ea typeface="ＭＳ Ｐゴシック" panose="020B0600070205080204" pitchFamily="50" charset="-128"/>
            </a:rPr>
            <a:t>％で、前年度比マイナス</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％となったが、類似団体平均、全国平均及び長野県平均のいずれの数値も上回っている。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年度まで数値が高かった要因は、主に特別会計等への繰出金によるもので、平成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年度から下水道事業への支出が法適化により繰出金から補助金へ変更になったことで、平成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年度から類似団体平均や全国平均に近づいてきている。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152400</xdr:rowOff>
    </xdr:from>
    <xdr:to>
      <xdr:col>82</xdr:col>
      <xdr:colOff>107950</xdr:colOff>
      <xdr:row>59</xdr:row>
      <xdr:rowOff>107950</xdr:rowOff>
    </xdr:to>
    <xdr:cxnSp macro="">
      <xdr:nvCxnSpPr>
        <xdr:cNvPr id="246" name="直線コネクタ 245"/>
        <xdr:cNvCxnSpPr/>
      </xdr:nvCxnSpPr>
      <xdr:spPr>
        <a:xfrm flipV="1">
          <a:off x="16510000" y="906780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80027</xdr:rowOff>
    </xdr:from>
    <xdr:ext cx="762000" cy="259045"/>
    <xdr:sp macro="" textlink="">
      <xdr:nvSpPr>
        <xdr:cNvPr id="247" name="その他最小値テキスト"/>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107950</xdr:rowOff>
    </xdr:from>
    <xdr:to>
      <xdr:col>82</xdr:col>
      <xdr:colOff>196850</xdr:colOff>
      <xdr:row>59</xdr:row>
      <xdr:rowOff>107950</xdr:rowOff>
    </xdr:to>
    <xdr:cxnSp macro="">
      <xdr:nvCxnSpPr>
        <xdr:cNvPr id="248" name="直線コネクタ 247"/>
        <xdr:cNvCxnSpPr/>
      </xdr:nvCxnSpPr>
      <xdr:spPr>
        <a:xfrm>
          <a:off x="16421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67327</xdr:rowOff>
    </xdr:from>
    <xdr:ext cx="762000" cy="259045"/>
    <xdr:sp macro="" textlink="">
      <xdr:nvSpPr>
        <xdr:cNvPr id="249"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152400</xdr:rowOff>
    </xdr:from>
    <xdr:to>
      <xdr:col>82</xdr:col>
      <xdr:colOff>196850</xdr:colOff>
      <xdr:row>52</xdr:row>
      <xdr:rowOff>152400</xdr:rowOff>
    </xdr:to>
    <xdr:cxnSp macro="">
      <xdr:nvCxnSpPr>
        <xdr:cNvPr id="250" name="直線コネクタ 249"/>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82550</xdr:rowOff>
    </xdr:to>
    <xdr:cxnSp macro="">
      <xdr:nvCxnSpPr>
        <xdr:cNvPr id="251" name="直線コネクタ 250"/>
        <xdr:cNvCxnSpPr/>
      </xdr:nvCxnSpPr>
      <xdr:spPr>
        <a:xfrm flipV="1">
          <a:off x="15671800" y="9753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2"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82550</xdr:rowOff>
    </xdr:from>
    <xdr:to>
      <xdr:col>78</xdr:col>
      <xdr:colOff>69850</xdr:colOff>
      <xdr:row>57</xdr:row>
      <xdr:rowOff>95250</xdr:rowOff>
    </xdr:to>
    <xdr:cxnSp macro="">
      <xdr:nvCxnSpPr>
        <xdr:cNvPr id="254" name="直線コネクタ 253"/>
        <xdr:cNvCxnSpPr/>
      </xdr:nvCxnSpPr>
      <xdr:spPr>
        <a:xfrm flipV="1">
          <a:off x="14782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56" name="テキスト ボックス 255"/>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44450</xdr:rowOff>
    </xdr:from>
    <xdr:to>
      <xdr:col>73</xdr:col>
      <xdr:colOff>180975</xdr:colOff>
      <xdr:row>57</xdr:row>
      <xdr:rowOff>95250</xdr:rowOff>
    </xdr:to>
    <xdr:cxnSp macro="">
      <xdr:nvCxnSpPr>
        <xdr:cNvPr id="257" name="直線コネクタ 256"/>
        <xdr:cNvCxnSpPr/>
      </xdr:nvCxnSpPr>
      <xdr:spPr>
        <a:xfrm>
          <a:off x="13893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146050</xdr:rowOff>
    </xdr:from>
    <xdr:to>
      <xdr:col>74</xdr:col>
      <xdr:colOff>31750</xdr:colOff>
      <xdr:row>56</xdr:row>
      <xdr:rowOff>76200</xdr:rowOff>
    </xdr:to>
    <xdr:sp macro="" textlink="">
      <xdr:nvSpPr>
        <xdr:cNvPr id="258" name="フローチャート: 判断 257"/>
        <xdr:cNvSpPr/>
      </xdr:nvSpPr>
      <xdr:spPr>
        <a:xfrm>
          <a:off x="14732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59" name="テキスト ボックス 258"/>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44450</xdr:rowOff>
    </xdr:from>
    <xdr:to>
      <xdr:col>69</xdr:col>
      <xdr:colOff>92075</xdr:colOff>
      <xdr:row>61</xdr:row>
      <xdr:rowOff>95250</xdr:rowOff>
    </xdr:to>
    <xdr:cxnSp macro="">
      <xdr:nvCxnSpPr>
        <xdr:cNvPr id="260" name="直線コネクタ 259"/>
        <xdr:cNvCxnSpPr/>
      </xdr:nvCxnSpPr>
      <xdr:spPr>
        <a:xfrm flipV="1">
          <a:off x="13004800" y="9817100"/>
          <a:ext cx="889000"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63500</xdr:rowOff>
    </xdr:from>
    <xdr:to>
      <xdr:col>69</xdr:col>
      <xdr:colOff>142875</xdr:colOff>
      <xdr:row>56</xdr:row>
      <xdr:rowOff>165100</xdr:rowOff>
    </xdr:to>
    <xdr:sp macro="" textlink="">
      <xdr:nvSpPr>
        <xdr:cNvPr id="261" name="フローチャート: 判断 260"/>
        <xdr:cNvSpPr/>
      </xdr:nvSpPr>
      <xdr:spPr>
        <a:xfrm>
          <a:off x="13843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3827</xdr:rowOff>
    </xdr:from>
    <xdr:ext cx="762000" cy="259045"/>
    <xdr:sp macro="" textlink="">
      <xdr:nvSpPr>
        <xdr:cNvPr id="262" name="テキスト ボックス 261"/>
        <xdr:cNvSpPr txBox="1"/>
      </xdr:nvSpPr>
      <xdr:spPr>
        <a:xfrm>
          <a:off x="13512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3" name="フローチャート: 判断 262"/>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4" name="テキスト ボックス 263"/>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70" name="楕円 269"/>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71"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31750</xdr:rowOff>
    </xdr:from>
    <xdr:to>
      <xdr:col>78</xdr:col>
      <xdr:colOff>120650</xdr:colOff>
      <xdr:row>57</xdr:row>
      <xdr:rowOff>133350</xdr:rowOff>
    </xdr:to>
    <xdr:sp macro="" textlink="">
      <xdr:nvSpPr>
        <xdr:cNvPr id="272" name="楕円 271"/>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73" name="テキスト ボックス 272"/>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44450</xdr:rowOff>
    </xdr:from>
    <xdr:to>
      <xdr:col>74</xdr:col>
      <xdr:colOff>31750</xdr:colOff>
      <xdr:row>57</xdr:row>
      <xdr:rowOff>146050</xdr:rowOff>
    </xdr:to>
    <xdr:sp macro="" textlink="">
      <xdr:nvSpPr>
        <xdr:cNvPr id="274" name="楕円 273"/>
        <xdr:cNvSpPr/>
      </xdr:nvSpPr>
      <xdr:spPr>
        <a:xfrm>
          <a:off x="14732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75" name="テキスト ボックス 274"/>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165100</xdr:rowOff>
    </xdr:from>
    <xdr:to>
      <xdr:col>69</xdr:col>
      <xdr:colOff>142875</xdr:colOff>
      <xdr:row>57</xdr:row>
      <xdr:rowOff>95250</xdr:rowOff>
    </xdr:to>
    <xdr:sp macro="" textlink="">
      <xdr:nvSpPr>
        <xdr:cNvPr id="276" name="楕円 275"/>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80027</xdr:rowOff>
    </xdr:from>
    <xdr:ext cx="762000" cy="259045"/>
    <xdr:sp macro="" textlink="">
      <xdr:nvSpPr>
        <xdr:cNvPr id="277" name="テキスト ボックス 276"/>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44450</xdr:rowOff>
    </xdr:from>
    <xdr:to>
      <xdr:col>65</xdr:col>
      <xdr:colOff>53975</xdr:colOff>
      <xdr:row>61</xdr:row>
      <xdr:rowOff>146050</xdr:rowOff>
    </xdr:to>
    <xdr:sp macro="" textlink="">
      <xdr:nvSpPr>
        <xdr:cNvPr id="278" name="楕円 277"/>
        <xdr:cNvSpPr/>
      </xdr:nvSpPr>
      <xdr:spPr>
        <a:xfrm>
          <a:off x="1295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130827</xdr:rowOff>
    </xdr:from>
    <xdr:ext cx="762000" cy="259045"/>
    <xdr:sp macro="" textlink="">
      <xdr:nvSpPr>
        <xdr:cNvPr id="279" name="テキスト ボックス 278"/>
        <xdr:cNvSpPr txBox="1"/>
      </xdr:nvSpPr>
      <xdr:spPr>
        <a:xfrm>
          <a:off x="12623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補助費等にかかる経常収支比率は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15.0</a:t>
          </a:r>
          <a:r>
            <a:rPr kumimoji="1" lang="ja-JP" altLang="en-US" sz="1300">
              <a:solidFill>
                <a:schemeClr val="tx1"/>
              </a:solidFill>
              <a:latin typeface="ＭＳ Ｐゴシック" panose="020B0600070205080204" pitchFamily="50" charset="-128"/>
              <a:ea typeface="ＭＳ Ｐゴシック" panose="020B0600070205080204" pitchFamily="50" charset="-128"/>
            </a:rPr>
            <a:t>％で、前年度比マイナス</a:t>
          </a:r>
          <a:r>
            <a:rPr kumimoji="1" lang="en-US" altLang="ja-JP" sz="1300">
              <a:solidFill>
                <a:schemeClr val="tx1"/>
              </a:solidFill>
              <a:latin typeface="ＭＳ Ｐゴシック" panose="020B0600070205080204" pitchFamily="50" charset="-128"/>
              <a:ea typeface="ＭＳ Ｐゴシック" panose="020B0600070205080204" pitchFamily="50" charset="-128"/>
            </a:rPr>
            <a:t>0.4</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％となったが、類似団体平均、全国平均及び長野県平均のいずれの数値も上回っている。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年度から数値が上昇した要因は、下水道事業が法適化され繰出金から補助金へ変更になったことによる。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補助費等の見直しについては、当初予算編成の中で終期設定や事業の見直しに向けた取組を継続して行っていく。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09" name="直線コネクタ 308"/>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0"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1" name="直線コネクタ 310"/>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2"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3" name="直線コネクタ 312"/>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45357</xdr:rowOff>
    </xdr:from>
    <xdr:to>
      <xdr:col>82</xdr:col>
      <xdr:colOff>107950</xdr:colOff>
      <xdr:row>40</xdr:row>
      <xdr:rowOff>88900</xdr:rowOff>
    </xdr:to>
    <xdr:cxnSp macro="">
      <xdr:nvCxnSpPr>
        <xdr:cNvPr id="314" name="直線コネクタ 313"/>
        <xdr:cNvCxnSpPr/>
      </xdr:nvCxnSpPr>
      <xdr:spPr>
        <a:xfrm flipV="1">
          <a:off x="15671800" y="6903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5"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6" name="フローチャート: 判断 315"/>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88900</xdr:rowOff>
    </xdr:from>
    <xdr:to>
      <xdr:col>78</xdr:col>
      <xdr:colOff>69850</xdr:colOff>
      <xdr:row>41</xdr:row>
      <xdr:rowOff>113393</xdr:rowOff>
    </xdr:to>
    <xdr:cxnSp macro="">
      <xdr:nvCxnSpPr>
        <xdr:cNvPr id="317" name="直線コネクタ 316"/>
        <xdr:cNvCxnSpPr/>
      </xdr:nvCxnSpPr>
      <xdr:spPr>
        <a:xfrm flipV="1">
          <a:off x="14782800" y="6946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18" name="フローチャート: 判断 317"/>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141713</xdr:rowOff>
    </xdr:from>
    <xdr:ext cx="736600" cy="259045"/>
    <xdr:sp macro="" textlink="">
      <xdr:nvSpPr>
        <xdr:cNvPr id="319" name="テキスト ボックス 318"/>
        <xdr:cNvSpPr txBox="1"/>
      </xdr:nvSpPr>
      <xdr:spPr>
        <a:xfrm>
          <a:off x="15290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113393</xdr:rowOff>
    </xdr:from>
    <xdr:to>
      <xdr:col>73</xdr:col>
      <xdr:colOff>180975</xdr:colOff>
      <xdr:row>42</xdr:row>
      <xdr:rowOff>7257</xdr:rowOff>
    </xdr:to>
    <xdr:cxnSp macro="">
      <xdr:nvCxnSpPr>
        <xdr:cNvPr id="320" name="直線コネクタ 319"/>
        <xdr:cNvCxnSpPr/>
      </xdr:nvCxnSpPr>
      <xdr:spPr>
        <a:xfrm flipV="1">
          <a:off x="13893800" y="7142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1" name="フローチャート: 判断 320"/>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152599</xdr:rowOff>
    </xdr:from>
    <xdr:ext cx="762000" cy="259045"/>
    <xdr:sp macro="" textlink="">
      <xdr:nvSpPr>
        <xdr:cNvPr id="322" name="テキスト ボックス 321"/>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29028</xdr:rowOff>
    </xdr:from>
    <xdr:to>
      <xdr:col>69</xdr:col>
      <xdr:colOff>92075</xdr:colOff>
      <xdr:row>42</xdr:row>
      <xdr:rowOff>7257</xdr:rowOff>
    </xdr:to>
    <xdr:cxnSp macro="">
      <xdr:nvCxnSpPr>
        <xdr:cNvPr id="323" name="直線コネクタ 322"/>
        <xdr:cNvCxnSpPr/>
      </xdr:nvCxnSpPr>
      <xdr:spPr>
        <a:xfrm>
          <a:off x="13004800" y="6544128"/>
          <a:ext cx="889000" cy="6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4" name="フローチャート: 判断 323"/>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76399</xdr:rowOff>
    </xdr:from>
    <xdr:ext cx="762000" cy="259045"/>
    <xdr:sp macro="" textlink="">
      <xdr:nvSpPr>
        <xdr:cNvPr id="325" name="テキスト ボックス 324"/>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119743</xdr:rowOff>
    </xdr:from>
    <xdr:to>
      <xdr:col>65</xdr:col>
      <xdr:colOff>53975</xdr:colOff>
      <xdr:row>39</xdr:row>
      <xdr:rowOff>49893</xdr:rowOff>
    </xdr:to>
    <xdr:sp macro="" textlink="">
      <xdr:nvSpPr>
        <xdr:cNvPr id="326" name="フローチャート: 判断 325"/>
        <xdr:cNvSpPr/>
      </xdr:nvSpPr>
      <xdr:spPr>
        <a:xfrm>
          <a:off x="12954000" y="66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34670</xdr:rowOff>
    </xdr:from>
    <xdr:ext cx="762000" cy="259045"/>
    <xdr:sp macro="" textlink="">
      <xdr:nvSpPr>
        <xdr:cNvPr id="327" name="テキスト ボックス 326"/>
        <xdr:cNvSpPr txBox="1"/>
      </xdr:nvSpPr>
      <xdr:spPr>
        <a:xfrm>
          <a:off x="12623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166007</xdr:rowOff>
    </xdr:from>
    <xdr:to>
      <xdr:col>82</xdr:col>
      <xdr:colOff>158750</xdr:colOff>
      <xdr:row>40</xdr:row>
      <xdr:rowOff>96157</xdr:rowOff>
    </xdr:to>
    <xdr:sp macro="" textlink="">
      <xdr:nvSpPr>
        <xdr:cNvPr id="333" name="楕円 332"/>
        <xdr:cNvSpPr/>
      </xdr:nvSpPr>
      <xdr:spPr>
        <a:xfrm>
          <a:off x="16459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138084</xdr:rowOff>
    </xdr:from>
    <xdr:ext cx="762000" cy="259045"/>
    <xdr:sp macro="" textlink="">
      <xdr:nvSpPr>
        <xdr:cNvPr id="334" name="補助費等該当値テキスト"/>
        <xdr:cNvSpPr txBox="1"/>
      </xdr:nvSpPr>
      <xdr:spPr>
        <a:xfrm>
          <a:off x="16598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38100</xdr:rowOff>
    </xdr:from>
    <xdr:to>
      <xdr:col>78</xdr:col>
      <xdr:colOff>120650</xdr:colOff>
      <xdr:row>40</xdr:row>
      <xdr:rowOff>139700</xdr:rowOff>
    </xdr:to>
    <xdr:sp macro="" textlink="">
      <xdr:nvSpPr>
        <xdr:cNvPr id="335" name="楕円 334"/>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124477</xdr:rowOff>
    </xdr:from>
    <xdr:ext cx="736600" cy="259045"/>
    <xdr:sp macro="" textlink="">
      <xdr:nvSpPr>
        <xdr:cNvPr id="336" name="テキスト ボックス 335"/>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62593</xdr:rowOff>
    </xdr:from>
    <xdr:to>
      <xdr:col>74</xdr:col>
      <xdr:colOff>31750</xdr:colOff>
      <xdr:row>41</xdr:row>
      <xdr:rowOff>164193</xdr:rowOff>
    </xdr:to>
    <xdr:sp macro="" textlink="">
      <xdr:nvSpPr>
        <xdr:cNvPr id="337" name="楕円 336"/>
        <xdr:cNvSpPr/>
      </xdr:nvSpPr>
      <xdr:spPr>
        <a:xfrm>
          <a:off x="14732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148970</xdr:rowOff>
    </xdr:from>
    <xdr:ext cx="762000" cy="259045"/>
    <xdr:sp macro="" textlink="">
      <xdr:nvSpPr>
        <xdr:cNvPr id="338" name="テキスト ボックス 337"/>
        <xdr:cNvSpPr txBox="1"/>
      </xdr:nvSpPr>
      <xdr:spPr>
        <a:xfrm>
          <a:off x="14401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127907</xdr:rowOff>
    </xdr:from>
    <xdr:to>
      <xdr:col>69</xdr:col>
      <xdr:colOff>142875</xdr:colOff>
      <xdr:row>42</xdr:row>
      <xdr:rowOff>58057</xdr:rowOff>
    </xdr:to>
    <xdr:sp macro="" textlink="">
      <xdr:nvSpPr>
        <xdr:cNvPr id="339" name="楕円 338"/>
        <xdr:cNvSpPr/>
      </xdr:nvSpPr>
      <xdr:spPr>
        <a:xfrm>
          <a:off x="138430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42834</xdr:rowOff>
    </xdr:from>
    <xdr:ext cx="762000" cy="259045"/>
    <xdr:sp macro="" textlink="">
      <xdr:nvSpPr>
        <xdr:cNvPr id="340" name="テキスト ボックス 339"/>
        <xdr:cNvSpPr txBox="1"/>
      </xdr:nvSpPr>
      <xdr:spPr>
        <a:xfrm>
          <a:off x="135128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41" name="楕円 340"/>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90005</xdr:rowOff>
    </xdr:from>
    <xdr:ext cx="762000" cy="259045"/>
    <xdr:sp macro="" textlink="">
      <xdr:nvSpPr>
        <xdr:cNvPr id="342" name="テキスト ボックス 341"/>
        <xdr:cNvSpPr txBox="1"/>
      </xdr:nvSpPr>
      <xdr:spPr>
        <a:xfrm>
          <a:off x="12623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公債費にかかる経常収支比率は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17.6</a:t>
          </a:r>
          <a:r>
            <a:rPr kumimoji="1" lang="ja-JP" altLang="en-US" sz="1300">
              <a:solidFill>
                <a:schemeClr val="tx1"/>
              </a:solidFill>
              <a:latin typeface="ＭＳ Ｐゴシック" panose="020B0600070205080204" pitchFamily="50" charset="-128"/>
              <a:ea typeface="ＭＳ Ｐゴシック" panose="020B0600070205080204" pitchFamily="50" charset="-128"/>
            </a:rPr>
            <a:t>％で、前年度比マイナス</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％となった。昨年度と同様に類似団体平均、全国平均及び長野県平均のいずれの数値も上回っている。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公債費の決算額は、平成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年度に発行した合併特例事業債の償還が終了したことにより、前年度比マイナス</a:t>
          </a:r>
          <a:r>
            <a:rPr kumimoji="1" lang="en-US" altLang="ja-JP" sz="1300">
              <a:solidFill>
                <a:schemeClr val="tx1"/>
              </a:solidFill>
              <a:latin typeface="ＭＳ Ｐゴシック" panose="020B0600070205080204" pitchFamily="50" charset="-128"/>
              <a:ea typeface="ＭＳ Ｐゴシック" panose="020B0600070205080204" pitchFamily="50" charset="-128"/>
            </a:rPr>
            <a:t>2.5</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今後も、着実な償還と、長期的視点に立った地方債の発行に努める。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2" name="直線コネクタ 371"/>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3"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4" name="直線コネクタ 373"/>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5"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6" name="直線コネクタ 375"/>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18143</xdr:rowOff>
    </xdr:from>
    <xdr:to>
      <xdr:col>24</xdr:col>
      <xdr:colOff>25400</xdr:colOff>
      <xdr:row>78</xdr:row>
      <xdr:rowOff>105229</xdr:rowOff>
    </xdr:to>
    <xdr:cxnSp macro="">
      <xdr:nvCxnSpPr>
        <xdr:cNvPr id="377" name="直線コネクタ 376"/>
        <xdr:cNvCxnSpPr/>
      </xdr:nvCxnSpPr>
      <xdr:spPr>
        <a:xfrm flipV="1">
          <a:off x="3987800" y="133912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78"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79" name="フローチャート: 判断 378"/>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18143</xdr:rowOff>
    </xdr:from>
    <xdr:to>
      <xdr:col>19</xdr:col>
      <xdr:colOff>187325</xdr:colOff>
      <xdr:row>78</xdr:row>
      <xdr:rowOff>105229</xdr:rowOff>
    </xdr:to>
    <xdr:cxnSp macro="">
      <xdr:nvCxnSpPr>
        <xdr:cNvPr id="380" name="直線コネクタ 379"/>
        <xdr:cNvCxnSpPr/>
      </xdr:nvCxnSpPr>
      <xdr:spPr>
        <a:xfrm>
          <a:off x="3098800" y="13391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1" name="フローチャート: 判断 380"/>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2" name="テキスト ボックス 381"/>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18143</xdr:rowOff>
    </xdr:from>
    <xdr:to>
      <xdr:col>15</xdr:col>
      <xdr:colOff>98425</xdr:colOff>
      <xdr:row>78</xdr:row>
      <xdr:rowOff>18143</xdr:rowOff>
    </xdr:to>
    <xdr:cxnSp macro="">
      <xdr:nvCxnSpPr>
        <xdr:cNvPr id="383" name="直線コネクタ 382"/>
        <xdr:cNvCxnSpPr/>
      </xdr:nvCxnSpPr>
      <xdr:spPr>
        <a:xfrm>
          <a:off x="2209800" y="1339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4" name="フローチャート: 判断 383"/>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5" name="テキスト ボックス 384"/>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102507</xdr:rowOff>
    </xdr:from>
    <xdr:to>
      <xdr:col>11</xdr:col>
      <xdr:colOff>9525</xdr:colOff>
      <xdr:row>78</xdr:row>
      <xdr:rowOff>18143</xdr:rowOff>
    </xdr:to>
    <xdr:cxnSp macro="">
      <xdr:nvCxnSpPr>
        <xdr:cNvPr id="386" name="直線コネクタ 385"/>
        <xdr:cNvCxnSpPr/>
      </xdr:nvCxnSpPr>
      <xdr:spPr>
        <a:xfrm>
          <a:off x="1320800" y="13304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7" name="フローチャート: 判断 386"/>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8" name="テキスト ボックス 387"/>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119743</xdr:rowOff>
    </xdr:from>
    <xdr:to>
      <xdr:col>6</xdr:col>
      <xdr:colOff>171450</xdr:colOff>
      <xdr:row>79</xdr:row>
      <xdr:rowOff>49893</xdr:rowOff>
    </xdr:to>
    <xdr:sp macro="" textlink="">
      <xdr:nvSpPr>
        <xdr:cNvPr id="389" name="フローチャート: 判断 388"/>
        <xdr:cNvSpPr/>
      </xdr:nvSpPr>
      <xdr:spPr>
        <a:xfrm>
          <a:off x="1270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34670</xdr:rowOff>
    </xdr:from>
    <xdr:ext cx="762000" cy="259045"/>
    <xdr:sp macro="" textlink="">
      <xdr:nvSpPr>
        <xdr:cNvPr id="390" name="テキスト ボックス 389"/>
        <xdr:cNvSpPr txBox="1"/>
      </xdr:nvSpPr>
      <xdr:spPr>
        <a:xfrm>
          <a:off x="939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138793</xdr:rowOff>
    </xdr:from>
    <xdr:to>
      <xdr:col>24</xdr:col>
      <xdr:colOff>76200</xdr:colOff>
      <xdr:row>78</xdr:row>
      <xdr:rowOff>68943</xdr:rowOff>
    </xdr:to>
    <xdr:sp macro="" textlink="">
      <xdr:nvSpPr>
        <xdr:cNvPr id="396" name="楕円 395"/>
        <xdr:cNvSpPr/>
      </xdr:nvSpPr>
      <xdr:spPr>
        <a:xfrm>
          <a:off x="47752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110870</xdr:rowOff>
    </xdr:from>
    <xdr:ext cx="762000" cy="259045"/>
    <xdr:sp macro="" textlink="">
      <xdr:nvSpPr>
        <xdr:cNvPr id="397" name="公債費該当値テキスト"/>
        <xdr:cNvSpPr txBox="1"/>
      </xdr:nvSpPr>
      <xdr:spPr>
        <a:xfrm>
          <a:off x="4914900" y="133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54429</xdr:rowOff>
    </xdr:from>
    <xdr:to>
      <xdr:col>20</xdr:col>
      <xdr:colOff>38100</xdr:colOff>
      <xdr:row>78</xdr:row>
      <xdr:rowOff>156029</xdr:rowOff>
    </xdr:to>
    <xdr:sp macro="" textlink="">
      <xdr:nvSpPr>
        <xdr:cNvPr id="398" name="楕円 397"/>
        <xdr:cNvSpPr/>
      </xdr:nvSpPr>
      <xdr:spPr>
        <a:xfrm>
          <a:off x="3937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140806</xdr:rowOff>
    </xdr:from>
    <xdr:ext cx="736600" cy="259045"/>
    <xdr:sp macro="" textlink="">
      <xdr:nvSpPr>
        <xdr:cNvPr id="399" name="テキスト ボックス 398"/>
        <xdr:cNvSpPr txBox="1"/>
      </xdr:nvSpPr>
      <xdr:spPr>
        <a:xfrm>
          <a:off x="3606800" y="135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138793</xdr:rowOff>
    </xdr:from>
    <xdr:to>
      <xdr:col>15</xdr:col>
      <xdr:colOff>149225</xdr:colOff>
      <xdr:row>78</xdr:row>
      <xdr:rowOff>68943</xdr:rowOff>
    </xdr:to>
    <xdr:sp macro="" textlink="">
      <xdr:nvSpPr>
        <xdr:cNvPr id="400" name="楕円 399"/>
        <xdr:cNvSpPr/>
      </xdr:nvSpPr>
      <xdr:spPr>
        <a:xfrm>
          <a:off x="3048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53720</xdr:rowOff>
    </xdr:from>
    <xdr:ext cx="762000" cy="259045"/>
    <xdr:sp macro="" textlink="">
      <xdr:nvSpPr>
        <xdr:cNvPr id="401" name="テキスト ボックス 400"/>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138793</xdr:rowOff>
    </xdr:from>
    <xdr:to>
      <xdr:col>11</xdr:col>
      <xdr:colOff>60325</xdr:colOff>
      <xdr:row>78</xdr:row>
      <xdr:rowOff>68943</xdr:rowOff>
    </xdr:to>
    <xdr:sp macro="" textlink="">
      <xdr:nvSpPr>
        <xdr:cNvPr id="402" name="楕円 401"/>
        <xdr:cNvSpPr/>
      </xdr:nvSpPr>
      <xdr:spPr>
        <a:xfrm>
          <a:off x="2159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53720</xdr:rowOff>
    </xdr:from>
    <xdr:ext cx="762000" cy="259045"/>
    <xdr:sp macro="" textlink="">
      <xdr:nvSpPr>
        <xdr:cNvPr id="403" name="テキスト ボックス 402"/>
        <xdr:cNvSpPr txBox="1"/>
      </xdr:nvSpPr>
      <xdr:spPr>
        <a:xfrm>
          <a:off x="1828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404" name="楕円 403"/>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163484</xdr:rowOff>
    </xdr:from>
    <xdr:ext cx="762000" cy="259045"/>
    <xdr:sp macro="" textlink="">
      <xdr:nvSpPr>
        <xdr:cNvPr id="405" name="テキスト ボックス 404"/>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公債費以外にかかる経常収支比率は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70.8</a:t>
          </a:r>
          <a:r>
            <a:rPr kumimoji="1" lang="ja-JP" altLang="en-US" sz="1300">
              <a:solidFill>
                <a:schemeClr val="tx1"/>
              </a:solidFill>
              <a:latin typeface="ＭＳ Ｐゴシック" panose="020B0600070205080204" pitchFamily="50" charset="-128"/>
              <a:ea typeface="ＭＳ Ｐゴシック" panose="020B0600070205080204" pitchFamily="50" charset="-128"/>
            </a:rPr>
            <a:t>％で、前年度比マイナス</a:t>
          </a:r>
          <a:r>
            <a:rPr kumimoji="1" lang="en-US" altLang="ja-JP" sz="1300">
              <a:solidFill>
                <a:schemeClr val="tx1"/>
              </a:solidFill>
              <a:latin typeface="ＭＳ Ｐゴシック" panose="020B0600070205080204" pitchFamily="50" charset="-128"/>
              <a:ea typeface="ＭＳ Ｐゴシック" panose="020B0600070205080204" pitchFamily="50" charset="-128"/>
            </a:rPr>
            <a:t>1.6</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％となった。類似団体平均及び全国平均は下回っているが、長野県平均を上回っている。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長野県平均よりも高い要因は、人件費及び物件費にかかる経常収支比率は低い水準にあるものの、扶助費、補助費等及び繰出金が含まれる「その他」にかかる経常収支比率が高いことによる。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3" name="直線コネクタ 432"/>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4"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5" name="直線コネクタ 434"/>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6" name="公債費以外最大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7" name="直線コネクタ 436"/>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54610</xdr:rowOff>
    </xdr:from>
    <xdr:to>
      <xdr:col>82</xdr:col>
      <xdr:colOff>107950</xdr:colOff>
      <xdr:row>74</xdr:row>
      <xdr:rowOff>5080</xdr:rowOff>
    </xdr:to>
    <xdr:cxnSp macro="">
      <xdr:nvCxnSpPr>
        <xdr:cNvPr id="438" name="直線コネクタ 437"/>
        <xdr:cNvCxnSpPr/>
      </xdr:nvCxnSpPr>
      <xdr:spPr>
        <a:xfrm flipV="1">
          <a:off x="15671800" y="125704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39"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0" name="フローチャート: 判断 439"/>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xdr:rowOff>
    </xdr:from>
    <xdr:to>
      <xdr:col>78</xdr:col>
      <xdr:colOff>69850</xdr:colOff>
      <xdr:row>74</xdr:row>
      <xdr:rowOff>96520</xdr:rowOff>
    </xdr:to>
    <xdr:cxnSp macro="">
      <xdr:nvCxnSpPr>
        <xdr:cNvPr id="441" name="直線コネクタ 440"/>
        <xdr:cNvCxnSpPr/>
      </xdr:nvCxnSpPr>
      <xdr:spPr>
        <a:xfrm flipV="1">
          <a:off x="14782800" y="12692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2" name="フローチャート: 判断 441"/>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44467</xdr:rowOff>
    </xdr:from>
    <xdr:ext cx="736600" cy="259045"/>
    <xdr:sp macro="" textlink="">
      <xdr:nvSpPr>
        <xdr:cNvPr id="443" name="テキスト ボックス 442"/>
        <xdr:cNvSpPr txBox="1"/>
      </xdr:nvSpPr>
      <xdr:spPr>
        <a:xfrm>
          <a:off x="15290800" y="129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96520</xdr:rowOff>
    </xdr:to>
    <xdr:cxnSp macro="">
      <xdr:nvCxnSpPr>
        <xdr:cNvPr id="444" name="直線コネクタ 443"/>
        <xdr:cNvCxnSpPr/>
      </xdr:nvCxnSpPr>
      <xdr:spPr>
        <a:xfrm>
          <a:off x="13893800" y="12722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5" name="フローチャート: 判断 444"/>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139717</xdr:rowOff>
    </xdr:from>
    <xdr:ext cx="762000" cy="259045"/>
    <xdr:sp macro="" textlink="">
      <xdr:nvSpPr>
        <xdr:cNvPr id="446" name="テキスト ボックス 445"/>
        <xdr:cNvSpPr txBox="1"/>
      </xdr:nvSpPr>
      <xdr:spPr>
        <a:xfrm>
          <a:off x="14401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138430</xdr:rowOff>
    </xdr:from>
    <xdr:to>
      <xdr:col>69</xdr:col>
      <xdr:colOff>92075</xdr:colOff>
      <xdr:row>74</xdr:row>
      <xdr:rowOff>35560</xdr:rowOff>
    </xdr:to>
    <xdr:cxnSp macro="">
      <xdr:nvCxnSpPr>
        <xdr:cNvPr id="447" name="直線コネクタ 446"/>
        <xdr:cNvCxnSpPr/>
      </xdr:nvCxnSpPr>
      <xdr:spPr>
        <a:xfrm>
          <a:off x="13004800" y="12654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48" name="フローチャート: 判断 447"/>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109237</xdr:rowOff>
    </xdr:from>
    <xdr:ext cx="762000" cy="259045"/>
    <xdr:sp macro="" textlink="">
      <xdr:nvSpPr>
        <xdr:cNvPr id="449" name="テキスト ボックス 448"/>
        <xdr:cNvSpPr txBox="1"/>
      </xdr:nvSpPr>
      <xdr:spPr>
        <a:xfrm>
          <a:off x="13512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15240</xdr:rowOff>
    </xdr:from>
    <xdr:to>
      <xdr:col>65</xdr:col>
      <xdr:colOff>53975</xdr:colOff>
      <xdr:row>72</xdr:row>
      <xdr:rowOff>116840</xdr:rowOff>
    </xdr:to>
    <xdr:sp macro="" textlink="">
      <xdr:nvSpPr>
        <xdr:cNvPr id="450" name="フローチャート: 判断 449"/>
        <xdr:cNvSpPr/>
      </xdr:nvSpPr>
      <xdr:spPr>
        <a:xfrm>
          <a:off x="12954000" y="1235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127017</xdr:rowOff>
    </xdr:from>
    <xdr:ext cx="762000" cy="259045"/>
    <xdr:sp macro="" textlink="">
      <xdr:nvSpPr>
        <xdr:cNvPr id="451" name="テキスト ボックス 450"/>
        <xdr:cNvSpPr txBox="1"/>
      </xdr:nvSpPr>
      <xdr:spPr>
        <a:xfrm>
          <a:off x="12623800" y="1212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3810</xdr:rowOff>
    </xdr:from>
    <xdr:to>
      <xdr:col>82</xdr:col>
      <xdr:colOff>158750</xdr:colOff>
      <xdr:row>73</xdr:row>
      <xdr:rowOff>105410</xdr:rowOff>
    </xdr:to>
    <xdr:sp macro="" textlink="">
      <xdr:nvSpPr>
        <xdr:cNvPr id="457" name="楕円 456"/>
        <xdr:cNvSpPr/>
      </xdr:nvSpPr>
      <xdr:spPr>
        <a:xfrm>
          <a:off x="164592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83837</xdr:rowOff>
    </xdr:from>
    <xdr:ext cx="762000" cy="259045"/>
    <xdr:sp macro="" textlink="">
      <xdr:nvSpPr>
        <xdr:cNvPr id="458" name="公債費以外該当値テキスト"/>
        <xdr:cNvSpPr txBox="1"/>
      </xdr:nvSpPr>
      <xdr:spPr>
        <a:xfrm>
          <a:off x="16598900" y="1242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125730</xdr:rowOff>
    </xdr:from>
    <xdr:to>
      <xdr:col>78</xdr:col>
      <xdr:colOff>120650</xdr:colOff>
      <xdr:row>74</xdr:row>
      <xdr:rowOff>55880</xdr:rowOff>
    </xdr:to>
    <xdr:sp macro="" textlink="">
      <xdr:nvSpPr>
        <xdr:cNvPr id="459" name="楕円 458"/>
        <xdr:cNvSpPr/>
      </xdr:nvSpPr>
      <xdr:spPr>
        <a:xfrm>
          <a:off x="15621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66057</xdr:rowOff>
    </xdr:from>
    <xdr:ext cx="736600" cy="259045"/>
    <xdr:sp macro="" textlink="">
      <xdr:nvSpPr>
        <xdr:cNvPr id="460" name="テキスト ボックス 459"/>
        <xdr:cNvSpPr txBox="1"/>
      </xdr:nvSpPr>
      <xdr:spPr>
        <a:xfrm>
          <a:off x="15290800" y="1241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45720</xdr:rowOff>
    </xdr:from>
    <xdr:to>
      <xdr:col>74</xdr:col>
      <xdr:colOff>31750</xdr:colOff>
      <xdr:row>74</xdr:row>
      <xdr:rowOff>147320</xdr:rowOff>
    </xdr:to>
    <xdr:sp macro="" textlink="">
      <xdr:nvSpPr>
        <xdr:cNvPr id="461" name="楕円 460"/>
        <xdr:cNvSpPr/>
      </xdr:nvSpPr>
      <xdr:spPr>
        <a:xfrm>
          <a:off x="14732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157497</xdr:rowOff>
    </xdr:from>
    <xdr:ext cx="762000" cy="259045"/>
    <xdr:sp macro="" textlink="">
      <xdr:nvSpPr>
        <xdr:cNvPr id="462" name="テキスト ボックス 461"/>
        <xdr:cNvSpPr txBox="1"/>
      </xdr:nvSpPr>
      <xdr:spPr>
        <a:xfrm>
          <a:off x="14401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63" name="楕円 462"/>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64" name="テキスト ボックス 463"/>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87630</xdr:rowOff>
    </xdr:from>
    <xdr:to>
      <xdr:col>65</xdr:col>
      <xdr:colOff>53975</xdr:colOff>
      <xdr:row>74</xdr:row>
      <xdr:rowOff>17780</xdr:rowOff>
    </xdr:to>
    <xdr:sp macro="" textlink="">
      <xdr:nvSpPr>
        <xdr:cNvPr id="465" name="楕円 464"/>
        <xdr:cNvSpPr/>
      </xdr:nvSpPr>
      <xdr:spPr>
        <a:xfrm>
          <a:off x="12954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2557</xdr:rowOff>
    </xdr:from>
    <xdr:ext cx="762000" cy="259045"/>
    <xdr:sp macro="" textlink="">
      <xdr:nvSpPr>
        <xdr:cNvPr id="466" name="テキスト ボックス 465"/>
        <xdr:cNvSpPr txBox="1"/>
      </xdr:nvSpPr>
      <xdr:spPr>
        <a:xfrm>
          <a:off x="12623800" y="1268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37563</xdr:rowOff>
    </xdr:from>
    <xdr:to>
      <xdr:col>29</xdr:col>
      <xdr:colOff>127000</xdr:colOff>
      <xdr:row>15</xdr:row>
      <xdr:rowOff>55035</xdr:rowOff>
    </xdr:to>
    <xdr:cxnSp macro="">
      <xdr:nvCxnSpPr>
        <xdr:cNvPr id="52" name="直線コネクタ 51"/>
        <xdr:cNvCxnSpPr/>
      </xdr:nvCxnSpPr>
      <xdr:spPr bwMode="auto">
        <a:xfrm flipV="1">
          <a:off x="5003800" y="2656938"/>
          <a:ext cx="647700" cy="1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76765</xdr:rowOff>
    </xdr:from>
    <xdr:ext cx="762000" cy="259045"/>
    <xdr:sp macro="" textlink="">
      <xdr:nvSpPr>
        <xdr:cNvPr id="53" name="人口1人当たり決算額の推移平均値テキスト130"/>
        <xdr:cNvSpPr txBox="1"/>
      </xdr:nvSpPr>
      <xdr:spPr>
        <a:xfrm>
          <a:off x="5740400" y="269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55035</xdr:rowOff>
    </xdr:from>
    <xdr:to>
      <xdr:col>26</xdr:col>
      <xdr:colOff>50800</xdr:colOff>
      <xdr:row>15</xdr:row>
      <xdr:rowOff>119892</xdr:rowOff>
    </xdr:to>
    <xdr:cxnSp macro="">
      <xdr:nvCxnSpPr>
        <xdr:cNvPr id="55" name="直線コネクタ 54"/>
        <xdr:cNvCxnSpPr/>
      </xdr:nvCxnSpPr>
      <xdr:spPr bwMode="auto">
        <a:xfrm flipV="1">
          <a:off x="4305300" y="2674410"/>
          <a:ext cx="698500" cy="64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71180</xdr:rowOff>
    </xdr:from>
    <xdr:ext cx="736600" cy="259045"/>
    <xdr:sp macro="" textlink="">
      <xdr:nvSpPr>
        <xdr:cNvPr id="57" name="テキスト ボックス 56"/>
        <xdr:cNvSpPr txBox="1"/>
      </xdr:nvSpPr>
      <xdr:spPr>
        <a:xfrm>
          <a:off x="4622800" y="28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119892</xdr:rowOff>
    </xdr:from>
    <xdr:to>
      <xdr:col>22</xdr:col>
      <xdr:colOff>114300</xdr:colOff>
      <xdr:row>15</xdr:row>
      <xdr:rowOff>152745</xdr:rowOff>
    </xdr:to>
    <xdr:cxnSp macro="">
      <xdr:nvCxnSpPr>
        <xdr:cNvPr id="58" name="直線コネクタ 57"/>
        <xdr:cNvCxnSpPr/>
      </xdr:nvCxnSpPr>
      <xdr:spPr bwMode="auto">
        <a:xfrm flipV="1">
          <a:off x="3606800" y="2739267"/>
          <a:ext cx="698500" cy="3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102466</xdr:rowOff>
    </xdr:from>
    <xdr:ext cx="762000" cy="259045"/>
    <xdr:sp macro="" textlink="">
      <xdr:nvSpPr>
        <xdr:cNvPr id="60" name="テキスト ボックス 59"/>
        <xdr:cNvSpPr txBox="1"/>
      </xdr:nvSpPr>
      <xdr:spPr>
        <a:xfrm>
          <a:off x="39243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152745</xdr:rowOff>
    </xdr:from>
    <xdr:to>
      <xdr:col>18</xdr:col>
      <xdr:colOff>177800</xdr:colOff>
      <xdr:row>15</xdr:row>
      <xdr:rowOff>160158</xdr:rowOff>
    </xdr:to>
    <xdr:cxnSp macro="">
      <xdr:nvCxnSpPr>
        <xdr:cNvPr id="61" name="直線コネクタ 60"/>
        <xdr:cNvCxnSpPr/>
      </xdr:nvCxnSpPr>
      <xdr:spPr bwMode="auto">
        <a:xfrm flipV="1">
          <a:off x="2908300" y="2772120"/>
          <a:ext cx="698500" cy="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126894</xdr:rowOff>
    </xdr:from>
    <xdr:ext cx="762000" cy="259045"/>
    <xdr:sp macro="" textlink="">
      <xdr:nvSpPr>
        <xdr:cNvPr id="63" name="テキスト ボックス 62"/>
        <xdr:cNvSpPr txBox="1"/>
      </xdr:nvSpPr>
      <xdr:spPr>
        <a:xfrm>
          <a:off x="32258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123172</xdr:rowOff>
    </xdr:from>
    <xdr:to>
      <xdr:col>15</xdr:col>
      <xdr:colOff>101600</xdr:colOff>
      <xdr:row>15</xdr:row>
      <xdr:rowOff>53322</xdr:rowOff>
    </xdr:to>
    <xdr:sp macro="" textlink="">
      <xdr:nvSpPr>
        <xdr:cNvPr id="64" name="フローチャート: 判断 63"/>
        <xdr:cNvSpPr/>
      </xdr:nvSpPr>
      <xdr:spPr bwMode="auto">
        <a:xfrm>
          <a:off x="2857500" y="2571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63499</xdr:rowOff>
    </xdr:from>
    <xdr:ext cx="762000" cy="259045"/>
    <xdr:sp macro="" textlink="">
      <xdr:nvSpPr>
        <xdr:cNvPr id="65" name="テキスト ボックス 64"/>
        <xdr:cNvSpPr txBox="1"/>
      </xdr:nvSpPr>
      <xdr:spPr>
        <a:xfrm>
          <a:off x="2527300" y="233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158213</xdr:rowOff>
    </xdr:from>
    <xdr:to>
      <xdr:col>29</xdr:col>
      <xdr:colOff>177800</xdr:colOff>
      <xdr:row>15</xdr:row>
      <xdr:rowOff>88363</xdr:rowOff>
    </xdr:to>
    <xdr:sp macro="" textlink="">
      <xdr:nvSpPr>
        <xdr:cNvPr id="71" name="楕円 70"/>
        <xdr:cNvSpPr/>
      </xdr:nvSpPr>
      <xdr:spPr bwMode="auto">
        <a:xfrm>
          <a:off x="5600700" y="260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3290</xdr:rowOff>
    </xdr:from>
    <xdr:ext cx="762000" cy="259045"/>
    <xdr:sp macro="" textlink="">
      <xdr:nvSpPr>
        <xdr:cNvPr id="72" name="人口1人当たり決算額の推移該当値テキスト130"/>
        <xdr:cNvSpPr txBox="1"/>
      </xdr:nvSpPr>
      <xdr:spPr>
        <a:xfrm>
          <a:off x="5740400" y="245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4235</xdr:rowOff>
    </xdr:from>
    <xdr:to>
      <xdr:col>26</xdr:col>
      <xdr:colOff>101600</xdr:colOff>
      <xdr:row>15</xdr:row>
      <xdr:rowOff>105835</xdr:rowOff>
    </xdr:to>
    <xdr:sp macro="" textlink="">
      <xdr:nvSpPr>
        <xdr:cNvPr id="73" name="楕円 72"/>
        <xdr:cNvSpPr/>
      </xdr:nvSpPr>
      <xdr:spPr bwMode="auto">
        <a:xfrm>
          <a:off x="4953000" y="262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116012</xdr:rowOff>
    </xdr:from>
    <xdr:ext cx="736600" cy="259045"/>
    <xdr:sp macro="" textlink="">
      <xdr:nvSpPr>
        <xdr:cNvPr id="74" name="テキスト ボックス 73"/>
        <xdr:cNvSpPr txBox="1"/>
      </xdr:nvSpPr>
      <xdr:spPr>
        <a:xfrm>
          <a:off x="4622800" y="239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69092</xdr:rowOff>
    </xdr:from>
    <xdr:to>
      <xdr:col>22</xdr:col>
      <xdr:colOff>165100</xdr:colOff>
      <xdr:row>15</xdr:row>
      <xdr:rowOff>170692</xdr:rowOff>
    </xdr:to>
    <xdr:sp macro="" textlink="">
      <xdr:nvSpPr>
        <xdr:cNvPr id="75" name="楕円 74"/>
        <xdr:cNvSpPr/>
      </xdr:nvSpPr>
      <xdr:spPr bwMode="auto">
        <a:xfrm>
          <a:off x="4254500" y="268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9419</xdr:rowOff>
    </xdr:from>
    <xdr:ext cx="762000" cy="259045"/>
    <xdr:sp macro="" textlink="">
      <xdr:nvSpPr>
        <xdr:cNvPr id="76" name="テキスト ボックス 75"/>
        <xdr:cNvSpPr txBox="1"/>
      </xdr:nvSpPr>
      <xdr:spPr>
        <a:xfrm>
          <a:off x="3924300" y="245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101945</xdr:rowOff>
    </xdr:from>
    <xdr:to>
      <xdr:col>19</xdr:col>
      <xdr:colOff>38100</xdr:colOff>
      <xdr:row>16</xdr:row>
      <xdr:rowOff>32095</xdr:rowOff>
    </xdr:to>
    <xdr:sp macro="" textlink="">
      <xdr:nvSpPr>
        <xdr:cNvPr id="77" name="楕円 76"/>
        <xdr:cNvSpPr/>
      </xdr:nvSpPr>
      <xdr:spPr bwMode="auto">
        <a:xfrm>
          <a:off x="3556000" y="272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42272</xdr:rowOff>
    </xdr:from>
    <xdr:ext cx="762000" cy="259045"/>
    <xdr:sp macro="" textlink="">
      <xdr:nvSpPr>
        <xdr:cNvPr id="78" name="テキスト ボックス 77"/>
        <xdr:cNvSpPr txBox="1"/>
      </xdr:nvSpPr>
      <xdr:spPr>
        <a:xfrm>
          <a:off x="3225800" y="249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109358</xdr:rowOff>
    </xdr:from>
    <xdr:to>
      <xdr:col>15</xdr:col>
      <xdr:colOff>101600</xdr:colOff>
      <xdr:row>16</xdr:row>
      <xdr:rowOff>39508</xdr:rowOff>
    </xdr:to>
    <xdr:sp macro="" textlink="">
      <xdr:nvSpPr>
        <xdr:cNvPr id="79" name="楕円 78"/>
        <xdr:cNvSpPr/>
      </xdr:nvSpPr>
      <xdr:spPr bwMode="auto">
        <a:xfrm>
          <a:off x="2857500" y="272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24285</xdr:rowOff>
    </xdr:from>
    <xdr:ext cx="762000" cy="259045"/>
    <xdr:sp macro="" textlink="">
      <xdr:nvSpPr>
        <xdr:cNvPr id="80" name="テキスト ボックス 79"/>
        <xdr:cNvSpPr txBox="1"/>
      </xdr:nvSpPr>
      <xdr:spPr>
        <a:xfrm>
          <a:off x="2527300" y="281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247434</xdr:rowOff>
    </xdr:from>
    <xdr:to>
      <xdr:col>29</xdr:col>
      <xdr:colOff>127000</xdr:colOff>
      <xdr:row>35</xdr:row>
      <xdr:rowOff>281191</xdr:rowOff>
    </xdr:to>
    <xdr:cxnSp macro="">
      <xdr:nvCxnSpPr>
        <xdr:cNvPr id="114" name="直線コネクタ 113"/>
        <xdr:cNvCxnSpPr/>
      </xdr:nvCxnSpPr>
      <xdr:spPr bwMode="auto">
        <a:xfrm>
          <a:off x="5003800" y="6857784"/>
          <a:ext cx="647700" cy="3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265967</xdr:rowOff>
    </xdr:from>
    <xdr:ext cx="762000" cy="259045"/>
    <xdr:sp macro="" textlink="">
      <xdr:nvSpPr>
        <xdr:cNvPr id="115" name="人口1人当たり決算額の推移平均値テキスト445"/>
        <xdr:cNvSpPr txBox="1"/>
      </xdr:nvSpPr>
      <xdr:spPr>
        <a:xfrm>
          <a:off x="5740400" y="687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247434</xdr:rowOff>
    </xdr:from>
    <xdr:to>
      <xdr:col>26</xdr:col>
      <xdr:colOff>50800</xdr:colOff>
      <xdr:row>35</xdr:row>
      <xdr:rowOff>260845</xdr:rowOff>
    </xdr:to>
    <xdr:cxnSp macro="">
      <xdr:nvCxnSpPr>
        <xdr:cNvPr id="117" name="直線コネクタ 116"/>
        <xdr:cNvCxnSpPr/>
      </xdr:nvCxnSpPr>
      <xdr:spPr bwMode="auto">
        <a:xfrm flipV="1">
          <a:off x="4305300" y="6857784"/>
          <a:ext cx="6985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29684</xdr:rowOff>
    </xdr:from>
    <xdr:ext cx="736600" cy="259045"/>
    <xdr:sp macro="" textlink="">
      <xdr:nvSpPr>
        <xdr:cNvPr id="119" name="テキスト ボックス 118"/>
        <xdr:cNvSpPr txBox="1"/>
      </xdr:nvSpPr>
      <xdr:spPr>
        <a:xfrm>
          <a:off x="4622800" y="698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243510</xdr:rowOff>
    </xdr:from>
    <xdr:to>
      <xdr:col>22</xdr:col>
      <xdr:colOff>114300</xdr:colOff>
      <xdr:row>35</xdr:row>
      <xdr:rowOff>260845</xdr:rowOff>
    </xdr:to>
    <xdr:cxnSp macro="">
      <xdr:nvCxnSpPr>
        <xdr:cNvPr id="120" name="直線コネクタ 119"/>
        <xdr:cNvCxnSpPr/>
      </xdr:nvCxnSpPr>
      <xdr:spPr bwMode="auto">
        <a:xfrm>
          <a:off x="3606800" y="6853860"/>
          <a:ext cx="698500" cy="1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7358</xdr:rowOff>
    </xdr:from>
    <xdr:ext cx="762000" cy="259045"/>
    <xdr:sp macro="" textlink="">
      <xdr:nvSpPr>
        <xdr:cNvPr id="122" name="テキスト ボックス 121"/>
        <xdr:cNvSpPr txBox="1"/>
      </xdr:nvSpPr>
      <xdr:spPr>
        <a:xfrm>
          <a:off x="3924300" y="69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243510</xdr:rowOff>
    </xdr:from>
    <xdr:to>
      <xdr:col>18</xdr:col>
      <xdr:colOff>177800</xdr:colOff>
      <xdr:row>35</xdr:row>
      <xdr:rowOff>305308</xdr:rowOff>
    </xdr:to>
    <xdr:cxnSp macro="">
      <xdr:nvCxnSpPr>
        <xdr:cNvPr id="123" name="直線コネクタ 122"/>
        <xdr:cNvCxnSpPr/>
      </xdr:nvCxnSpPr>
      <xdr:spPr bwMode="auto">
        <a:xfrm flipV="1">
          <a:off x="2908300" y="6853860"/>
          <a:ext cx="698500" cy="6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321073</xdr:rowOff>
    </xdr:from>
    <xdr:ext cx="762000" cy="259045"/>
    <xdr:sp macro="" textlink="">
      <xdr:nvSpPr>
        <xdr:cNvPr id="125" name="テキスト ボックス 124"/>
        <xdr:cNvSpPr txBox="1"/>
      </xdr:nvSpPr>
      <xdr:spPr>
        <a:xfrm>
          <a:off x="3225800" y="69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220561</xdr:rowOff>
    </xdr:from>
    <xdr:to>
      <xdr:col>15</xdr:col>
      <xdr:colOff>101600</xdr:colOff>
      <xdr:row>34</xdr:row>
      <xdr:rowOff>322161</xdr:rowOff>
    </xdr:to>
    <xdr:sp macro="" textlink="">
      <xdr:nvSpPr>
        <xdr:cNvPr id="126" name="フローチャート: 判断 125"/>
        <xdr:cNvSpPr/>
      </xdr:nvSpPr>
      <xdr:spPr bwMode="auto">
        <a:xfrm>
          <a:off x="2857500" y="6488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332338</xdr:rowOff>
    </xdr:from>
    <xdr:ext cx="762000" cy="259045"/>
    <xdr:sp macro="" textlink="">
      <xdr:nvSpPr>
        <xdr:cNvPr id="127" name="テキスト ボックス 126"/>
        <xdr:cNvSpPr txBox="1"/>
      </xdr:nvSpPr>
      <xdr:spPr>
        <a:xfrm>
          <a:off x="2527300" y="625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230391</xdr:rowOff>
    </xdr:from>
    <xdr:to>
      <xdr:col>29</xdr:col>
      <xdr:colOff>177800</xdr:colOff>
      <xdr:row>35</xdr:row>
      <xdr:rowOff>331991</xdr:rowOff>
    </xdr:to>
    <xdr:sp macro="" textlink="">
      <xdr:nvSpPr>
        <xdr:cNvPr id="133" name="楕円 132"/>
        <xdr:cNvSpPr/>
      </xdr:nvSpPr>
      <xdr:spPr bwMode="auto">
        <a:xfrm>
          <a:off x="5600700" y="684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75468</xdr:rowOff>
    </xdr:from>
    <xdr:ext cx="762000" cy="259045"/>
    <xdr:sp macro="" textlink="">
      <xdr:nvSpPr>
        <xdr:cNvPr id="134" name="人口1人当たり決算額の推移該当値テキスト445"/>
        <xdr:cNvSpPr txBox="1"/>
      </xdr:nvSpPr>
      <xdr:spPr>
        <a:xfrm>
          <a:off x="5740400" y="668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196634</xdr:rowOff>
    </xdr:from>
    <xdr:to>
      <xdr:col>26</xdr:col>
      <xdr:colOff>101600</xdr:colOff>
      <xdr:row>35</xdr:row>
      <xdr:rowOff>298234</xdr:rowOff>
    </xdr:to>
    <xdr:sp macro="" textlink="">
      <xdr:nvSpPr>
        <xdr:cNvPr id="135" name="楕円 134"/>
        <xdr:cNvSpPr/>
      </xdr:nvSpPr>
      <xdr:spPr bwMode="auto">
        <a:xfrm>
          <a:off x="4953000" y="680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308411</xdr:rowOff>
    </xdr:from>
    <xdr:ext cx="736600" cy="259045"/>
    <xdr:sp macro="" textlink="">
      <xdr:nvSpPr>
        <xdr:cNvPr id="136" name="テキスト ボックス 135"/>
        <xdr:cNvSpPr txBox="1"/>
      </xdr:nvSpPr>
      <xdr:spPr>
        <a:xfrm>
          <a:off x="4622800" y="657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210045</xdr:rowOff>
    </xdr:from>
    <xdr:to>
      <xdr:col>22</xdr:col>
      <xdr:colOff>165100</xdr:colOff>
      <xdr:row>35</xdr:row>
      <xdr:rowOff>311645</xdr:rowOff>
    </xdr:to>
    <xdr:sp macro="" textlink="">
      <xdr:nvSpPr>
        <xdr:cNvPr id="137" name="楕円 136"/>
        <xdr:cNvSpPr/>
      </xdr:nvSpPr>
      <xdr:spPr bwMode="auto">
        <a:xfrm>
          <a:off x="4254500" y="6820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321822</xdr:rowOff>
    </xdr:from>
    <xdr:ext cx="762000" cy="259045"/>
    <xdr:sp macro="" textlink="">
      <xdr:nvSpPr>
        <xdr:cNvPr id="138" name="テキスト ボックス 137"/>
        <xdr:cNvSpPr txBox="1"/>
      </xdr:nvSpPr>
      <xdr:spPr>
        <a:xfrm>
          <a:off x="3924300" y="658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192710</xdr:rowOff>
    </xdr:from>
    <xdr:to>
      <xdr:col>19</xdr:col>
      <xdr:colOff>38100</xdr:colOff>
      <xdr:row>35</xdr:row>
      <xdr:rowOff>294310</xdr:rowOff>
    </xdr:to>
    <xdr:sp macro="" textlink="">
      <xdr:nvSpPr>
        <xdr:cNvPr id="139" name="楕円 138"/>
        <xdr:cNvSpPr/>
      </xdr:nvSpPr>
      <xdr:spPr bwMode="auto">
        <a:xfrm>
          <a:off x="3556000" y="680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304487</xdr:rowOff>
    </xdr:from>
    <xdr:ext cx="762000" cy="259045"/>
    <xdr:sp macro="" textlink="">
      <xdr:nvSpPr>
        <xdr:cNvPr id="140" name="テキスト ボックス 139"/>
        <xdr:cNvSpPr txBox="1"/>
      </xdr:nvSpPr>
      <xdr:spPr>
        <a:xfrm>
          <a:off x="3225800" y="65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254508</xdr:rowOff>
    </xdr:from>
    <xdr:to>
      <xdr:col>15</xdr:col>
      <xdr:colOff>101600</xdr:colOff>
      <xdr:row>36</xdr:row>
      <xdr:rowOff>13208</xdr:rowOff>
    </xdr:to>
    <xdr:sp macro="" textlink="">
      <xdr:nvSpPr>
        <xdr:cNvPr id="141" name="楕円 140"/>
        <xdr:cNvSpPr/>
      </xdr:nvSpPr>
      <xdr:spPr bwMode="auto">
        <a:xfrm>
          <a:off x="2857500" y="686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340885</xdr:rowOff>
    </xdr:from>
    <xdr:ext cx="762000" cy="259045"/>
    <xdr:sp macro="" textlink="">
      <xdr:nvSpPr>
        <xdr:cNvPr id="142" name="テキスト ボックス 141"/>
        <xdr:cNvSpPr txBox="1"/>
      </xdr:nvSpPr>
      <xdr:spPr>
        <a:xfrm>
          <a:off x="2527300" y="695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100,702
98,401
658.66
47,633,941
45,878,653
1,564,668
26,888,854
42,040,686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78729</xdr:rowOff>
    </xdr:from>
    <xdr:to>
      <xdr:col>24</xdr:col>
      <xdr:colOff>63500</xdr:colOff>
      <xdr:row>35</xdr:row>
      <xdr:rowOff>102308</xdr:rowOff>
    </xdr:to>
    <xdr:cxnSp macro="">
      <xdr:nvCxnSpPr>
        <xdr:cNvPr id="63" name="直線コネクタ 62"/>
        <xdr:cNvCxnSpPr/>
      </xdr:nvCxnSpPr>
      <xdr:spPr>
        <a:xfrm flipV="1">
          <a:off x="3797300" y="6079479"/>
          <a:ext cx="8382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149659</xdr:rowOff>
    </xdr:from>
    <xdr:ext cx="534377" cy="259045"/>
    <xdr:sp macro="" textlink="">
      <xdr:nvSpPr>
        <xdr:cNvPr id="64" name="人件費平均値テキスト"/>
        <xdr:cNvSpPr txBox="1"/>
      </xdr:nvSpPr>
      <xdr:spPr>
        <a:xfrm>
          <a:off x="4686300" y="580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102308</xdr:rowOff>
    </xdr:from>
    <xdr:to>
      <xdr:col>19</xdr:col>
      <xdr:colOff>177800</xdr:colOff>
      <xdr:row>36</xdr:row>
      <xdr:rowOff>43361</xdr:rowOff>
    </xdr:to>
    <xdr:cxnSp macro="">
      <xdr:nvCxnSpPr>
        <xdr:cNvPr id="66" name="直線コネクタ 65"/>
        <xdr:cNvCxnSpPr/>
      </xdr:nvCxnSpPr>
      <xdr:spPr>
        <a:xfrm flipV="1">
          <a:off x="2908300" y="6103058"/>
          <a:ext cx="889000" cy="1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89821</xdr:rowOff>
    </xdr:from>
    <xdr:ext cx="534377" cy="259045"/>
    <xdr:sp macro="" textlink="">
      <xdr:nvSpPr>
        <xdr:cNvPr id="68" name="テキスト ボックス 67"/>
        <xdr:cNvSpPr txBox="1"/>
      </xdr:nvSpPr>
      <xdr:spPr>
        <a:xfrm>
          <a:off x="3530111" y="57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4695</xdr:rowOff>
    </xdr:from>
    <xdr:to>
      <xdr:col>15</xdr:col>
      <xdr:colOff>50800</xdr:colOff>
      <xdr:row>36</xdr:row>
      <xdr:rowOff>43361</xdr:rowOff>
    </xdr:to>
    <xdr:cxnSp macro="">
      <xdr:nvCxnSpPr>
        <xdr:cNvPr id="69" name="直線コネクタ 68"/>
        <xdr:cNvCxnSpPr/>
      </xdr:nvCxnSpPr>
      <xdr:spPr>
        <a:xfrm>
          <a:off x="2019300" y="6176895"/>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133908</xdr:rowOff>
    </xdr:from>
    <xdr:ext cx="534377" cy="259045"/>
    <xdr:sp macro="" textlink="">
      <xdr:nvSpPr>
        <xdr:cNvPr id="71" name="テキスト ボックス 70"/>
        <xdr:cNvSpPr txBox="1"/>
      </xdr:nvSpPr>
      <xdr:spPr>
        <a:xfrm>
          <a:off x="2641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4695</xdr:rowOff>
    </xdr:from>
    <xdr:to>
      <xdr:col>10</xdr:col>
      <xdr:colOff>114300</xdr:colOff>
      <xdr:row>36</xdr:row>
      <xdr:rowOff>12076</xdr:rowOff>
    </xdr:to>
    <xdr:cxnSp macro="">
      <xdr:nvCxnSpPr>
        <xdr:cNvPr id="72" name="直線コネクタ 71"/>
        <xdr:cNvCxnSpPr/>
      </xdr:nvCxnSpPr>
      <xdr:spPr>
        <a:xfrm flipV="1">
          <a:off x="1130300" y="6176895"/>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131426</xdr:rowOff>
    </xdr:from>
    <xdr:ext cx="534377" cy="259045"/>
    <xdr:sp macro="" textlink="">
      <xdr:nvSpPr>
        <xdr:cNvPr id="74" name="テキスト ボックス 73"/>
        <xdr:cNvSpPr txBox="1"/>
      </xdr:nvSpPr>
      <xdr:spPr>
        <a:xfrm>
          <a:off x="1752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38183</xdr:rowOff>
    </xdr:from>
    <xdr:to>
      <xdr:col>6</xdr:col>
      <xdr:colOff>38100</xdr:colOff>
      <xdr:row>34</xdr:row>
      <xdr:rowOff>139783</xdr:rowOff>
    </xdr:to>
    <xdr:sp macro="" textlink="">
      <xdr:nvSpPr>
        <xdr:cNvPr id="75" name="フローチャート: 判断 74"/>
        <xdr:cNvSpPr/>
      </xdr:nvSpPr>
      <xdr:spPr>
        <a:xfrm>
          <a:off x="1079500" y="586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156310</xdr:rowOff>
    </xdr:from>
    <xdr:ext cx="534377" cy="259045"/>
    <xdr:sp macro="" textlink="">
      <xdr:nvSpPr>
        <xdr:cNvPr id="76" name="テキスト ボックス 75"/>
        <xdr:cNvSpPr txBox="1"/>
      </xdr:nvSpPr>
      <xdr:spPr>
        <a:xfrm>
          <a:off x="863111" y="56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27929</xdr:rowOff>
    </xdr:from>
    <xdr:to>
      <xdr:col>24</xdr:col>
      <xdr:colOff>114300</xdr:colOff>
      <xdr:row>35</xdr:row>
      <xdr:rowOff>129529</xdr:rowOff>
    </xdr:to>
    <xdr:sp macro="" textlink="">
      <xdr:nvSpPr>
        <xdr:cNvPr id="82" name="楕円 81"/>
        <xdr:cNvSpPr/>
      </xdr:nvSpPr>
      <xdr:spPr>
        <a:xfrm>
          <a:off x="4584700" y="602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6356</xdr:rowOff>
    </xdr:from>
    <xdr:ext cx="534377" cy="259045"/>
    <xdr:sp macro="" textlink="">
      <xdr:nvSpPr>
        <xdr:cNvPr id="83" name="人件費該当値テキスト"/>
        <xdr:cNvSpPr txBox="1"/>
      </xdr:nvSpPr>
      <xdr:spPr>
        <a:xfrm>
          <a:off x="4686300" y="600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51508</xdr:rowOff>
    </xdr:from>
    <xdr:to>
      <xdr:col>20</xdr:col>
      <xdr:colOff>38100</xdr:colOff>
      <xdr:row>35</xdr:row>
      <xdr:rowOff>153108</xdr:rowOff>
    </xdr:to>
    <xdr:sp macro="" textlink="">
      <xdr:nvSpPr>
        <xdr:cNvPr id="84" name="楕円 83"/>
        <xdr:cNvSpPr/>
      </xdr:nvSpPr>
      <xdr:spPr>
        <a:xfrm>
          <a:off x="3746500" y="60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144235</xdr:rowOff>
    </xdr:from>
    <xdr:ext cx="534377" cy="259045"/>
    <xdr:sp macro="" textlink="">
      <xdr:nvSpPr>
        <xdr:cNvPr id="85" name="テキスト ボックス 84"/>
        <xdr:cNvSpPr txBox="1"/>
      </xdr:nvSpPr>
      <xdr:spPr>
        <a:xfrm>
          <a:off x="3530111" y="61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164011</xdr:rowOff>
    </xdr:from>
    <xdr:to>
      <xdr:col>15</xdr:col>
      <xdr:colOff>101600</xdr:colOff>
      <xdr:row>36</xdr:row>
      <xdr:rowOff>94161</xdr:rowOff>
    </xdr:to>
    <xdr:sp macro="" textlink="">
      <xdr:nvSpPr>
        <xdr:cNvPr id="86" name="楕円 85"/>
        <xdr:cNvSpPr/>
      </xdr:nvSpPr>
      <xdr:spPr>
        <a:xfrm>
          <a:off x="28575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85288</xdr:rowOff>
    </xdr:from>
    <xdr:ext cx="534377" cy="259045"/>
    <xdr:sp macro="" textlink="">
      <xdr:nvSpPr>
        <xdr:cNvPr id="87" name="テキスト ボックス 86"/>
        <xdr:cNvSpPr txBox="1"/>
      </xdr:nvSpPr>
      <xdr:spPr>
        <a:xfrm>
          <a:off x="2641111" y="625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125345</xdr:rowOff>
    </xdr:from>
    <xdr:to>
      <xdr:col>10</xdr:col>
      <xdr:colOff>165100</xdr:colOff>
      <xdr:row>36</xdr:row>
      <xdr:rowOff>55495</xdr:rowOff>
    </xdr:to>
    <xdr:sp macro="" textlink="">
      <xdr:nvSpPr>
        <xdr:cNvPr id="88" name="楕円 87"/>
        <xdr:cNvSpPr/>
      </xdr:nvSpPr>
      <xdr:spPr>
        <a:xfrm>
          <a:off x="1968500" y="61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46622</xdr:rowOff>
    </xdr:from>
    <xdr:ext cx="534377" cy="259045"/>
    <xdr:sp macro="" textlink="">
      <xdr:nvSpPr>
        <xdr:cNvPr id="89" name="テキスト ボックス 88"/>
        <xdr:cNvSpPr txBox="1"/>
      </xdr:nvSpPr>
      <xdr:spPr>
        <a:xfrm>
          <a:off x="1752111" y="621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132726</xdr:rowOff>
    </xdr:from>
    <xdr:to>
      <xdr:col>6</xdr:col>
      <xdr:colOff>38100</xdr:colOff>
      <xdr:row>36</xdr:row>
      <xdr:rowOff>62876</xdr:rowOff>
    </xdr:to>
    <xdr:sp macro="" textlink="">
      <xdr:nvSpPr>
        <xdr:cNvPr id="90" name="楕円 89"/>
        <xdr:cNvSpPr/>
      </xdr:nvSpPr>
      <xdr:spPr>
        <a:xfrm>
          <a:off x="1079500" y="61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54003</xdr:rowOff>
    </xdr:from>
    <xdr:ext cx="534377" cy="259045"/>
    <xdr:sp macro="" textlink="">
      <xdr:nvSpPr>
        <xdr:cNvPr id="91" name="テキスト ボックス 90"/>
        <xdr:cNvSpPr txBox="1"/>
      </xdr:nvSpPr>
      <xdr:spPr>
        <a:xfrm>
          <a:off x="863111" y="62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92315</xdr:rowOff>
    </xdr:from>
    <xdr:to>
      <xdr:col>24</xdr:col>
      <xdr:colOff>63500</xdr:colOff>
      <xdr:row>56</xdr:row>
      <xdr:rowOff>117852</xdr:rowOff>
    </xdr:to>
    <xdr:cxnSp macro="">
      <xdr:nvCxnSpPr>
        <xdr:cNvPr id="123" name="直線コネクタ 122"/>
        <xdr:cNvCxnSpPr/>
      </xdr:nvCxnSpPr>
      <xdr:spPr>
        <a:xfrm flipV="1">
          <a:off x="3797300" y="9693515"/>
          <a:ext cx="838200" cy="2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17104</xdr:rowOff>
    </xdr:from>
    <xdr:ext cx="534377" cy="259045"/>
    <xdr:sp macro="" textlink="">
      <xdr:nvSpPr>
        <xdr:cNvPr id="124" name="物件費平均値テキスト"/>
        <xdr:cNvSpPr txBox="1"/>
      </xdr:nvSpPr>
      <xdr:spPr>
        <a:xfrm>
          <a:off x="4686300" y="927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117852</xdr:rowOff>
    </xdr:from>
    <xdr:to>
      <xdr:col>19</xdr:col>
      <xdr:colOff>177800</xdr:colOff>
      <xdr:row>56</xdr:row>
      <xdr:rowOff>152991</xdr:rowOff>
    </xdr:to>
    <xdr:cxnSp macro="">
      <xdr:nvCxnSpPr>
        <xdr:cNvPr id="126" name="直線コネクタ 125"/>
        <xdr:cNvCxnSpPr/>
      </xdr:nvCxnSpPr>
      <xdr:spPr>
        <a:xfrm flipV="1">
          <a:off x="2908300" y="9719052"/>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57131</xdr:rowOff>
    </xdr:from>
    <xdr:ext cx="534377" cy="259045"/>
    <xdr:sp macro="" textlink="">
      <xdr:nvSpPr>
        <xdr:cNvPr id="128" name="テキスト ボックス 127"/>
        <xdr:cNvSpPr txBox="1"/>
      </xdr:nvSpPr>
      <xdr:spPr>
        <a:xfrm>
          <a:off x="3530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123502</xdr:rowOff>
    </xdr:from>
    <xdr:to>
      <xdr:col>15</xdr:col>
      <xdr:colOff>50800</xdr:colOff>
      <xdr:row>56</xdr:row>
      <xdr:rowOff>152991</xdr:rowOff>
    </xdr:to>
    <xdr:cxnSp macro="">
      <xdr:nvCxnSpPr>
        <xdr:cNvPr id="129" name="直線コネクタ 128"/>
        <xdr:cNvCxnSpPr/>
      </xdr:nvCxnSpPr>
      <xdr:spPr>
        <a:xfrm>
          <a:off x="2019300" y="9724702"/>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72676</xdr:rowOff>
    </xdr:from>
    <xdr:ext cx="534377" cy="259045"/>
    <xdr:sp macro="" textlink="">
      <xdr:nvSpPr>
        <xdr:cNvPr id="131" name="テキスト ボックス 130"/>
        <xdr:cNvSpPr txBox="1"/>
      </xdr:nvSpPr>
      <xdr:spPr>
        <a:xfrm>
          <a:off x="2641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123502</xdr:rowOff>
    </xdr:from>
    <xdr:to>
      <xdr:col>10</xdr:col>
      <xdr:colOff>114300</xdr:colOff>
      <xdr:row>57</xdr:row>
      <xdr:rowOff>33989</xdr:rowOff>
    </xdr:to>
    <xdr:cxnSp macro="">
      <xdr:nvCxnSpPr>
        <xdr:cNvPr id="132" name="直線コネクタ 131"/>
        <xdr:cNvCxnSpPr/>
      </xdr:nvCxnSpPr>
      <xdr:spPr>
        <a:xfrm flipV="1">
          <a:off x="1130300" y="9724702"/>
          <a:ext cx="8890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121466</xdr:rowOff>
    </xdr:from>
    <xdr:ext cx="534377" cy="259045"/>
    <xdr:sp macro="" textlink="">
      <xdr:nvSpPr>
        <xdr:cNvPr id="134" name="テキスト ボックス 133"/>
        <xdr:cNvSpPr txBox="1"/>
      </xdr:nvSpPr>
      <xdr:spPr>
        <a:xfrm>
          <a:off x="1752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83283</xdr:rowOff>
    </xdr:from>
    <xdr:to>
      <xdr:col>6</xdr:col>
      <xdr:colOff>38100</xdr:colOff>
      <xdr:row>57</xdr:row>
      <xdr:rowOff>13433</xdr:rowOff>
    </xdr:to>
    <xdr:sp macro="" textlink="">
      <xdr:nvSpPr>
        <xdr:cNvPr id="135" name="フローチャート: 判断 134"/>
        <xdr:cNvSpPr/>
      </xdr:nvSpPr>
      <xdr:spPr>
        <a:xfrm>
          <a:off x="1079500" y="968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29960</xdr:rowOff>
    </xdr:from>
    <xdr:ext cx="534377" cy="259045"/>
    <xdr:sp macro="" textlink="">
      <xdr:nvSpPr>
        <xdr:cNvPr id="136" name="テキスト ボックス 135"/>
        <xdr:cNvSpPr txBox="1"/>
      </xdr:nvSpPr>
      <xdr:spPr>
        <a:xfrm>
          <a:off x="863111" y="94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41515</xdr:rowOff>
    </xdr:from>
    <xdr:to>
      <xdr:col>24</xdr:col>
      <xdr:colOff>114300</xdr:colOff>
      <xdr:row>56</xdr:row>
      <xdr:rowOff>143115</xdr:rowOff>
    </xdr:to>
    <xdr:sp macro="" textlink="">
      <xdr:nvSpPr>
        <xdr:cNvPr id="142" name="楕円 141"/>
        <xdr:cNvSpPr/>
      </xdr:nvSpPr>
      <xdr:spPr>
        <a:xfrm>
          <a:off x="4584700" y="9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19942</xdr:rowOff>
    </xdr:from>
    <xdr:ext cx="534377" cy="259045"/>
    <xdr:sp macro="" textlink="">
      <xdr:nvSpPr>
        <xdr:cNvPr id="143" name="物件費該当値テキスト"/>
        <xdr:cNvSpPr txBox="1"/>
      </xdr:nvSpPr>
      <xdr:spPr>
        <a:xfrm>
          <a:off x="4686300" y="96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67052</xdr:rowOff>
    </xdr:from>
    <xdr:to>
      <xdr:col>20</xdr:col>
      <xdr:colOff>38100</xdr:colOff>
      <xdr:row>56</xdr:row>
      <xdr:rowOff>168652</xdr:rowOff>
    </xdr:to>
    <xdr:sp macro="" textlink="">
      <xdr:nvSpPr>
        <xdr:cNvPr id="144" name="楕円 143"/>
        <xdr:cNvSpPr/>
      </xdr:nvSpPr>
      <xdr:spPr>
        <a:xfrm>
          <a:off x="3746500" y="966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159779</xdr:rowOff>
    </xdr:from>
    <xdr:ext cx="534377" cy="259045"/>
    <xdr:sp macro="" textlink="">
      <xdr:nvSpPr>
        <xdr:cNvPr id="145" name="テキスト ボックス 144"/>
        <xdr:cNvSpPr txBox="1"/>
      </xdr:nvSpPr>
      <xdr:spPr>
        <a:xfrm>
          <a:off x="3530111" y="976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102191</xdr:rowOff>
    </xdr:from>
    <xdr:to>
      <xdr:col>15</xdr:col>
      <xdr:colOff>101600</xdr:colOff>
      <xdr:row>57</xdr:row>
      <xdr:rowOff>32341</xdr:rowOff>
    </xdr:to>
    <xdr:sp macro="" textlink="">
      <xdr:nvSpPr>
        <xdr:cNvPr id="146" name="楕円 145"/>
        <xdr:cNvSpPr/>
      </xdr:nvSpPr>
      <xdr:spPr>
        <a:xfrm>
          <a:off x="2857500" y="97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23468</xdr:rowOff>
    </xdr:from>
    <xdr:ext cx="534377" cy="259045"/>
    <xdr:sp macro="" textlink="">
      <xdr:nvSpPr>
        <xdr:cNvPr id="147" name="テキスト ボックス 146"/>
        <xdr:cNvSpPr txBox="1"/>
      </xdr:nvSpPr>
      <xdr:spPr>
        <a:xfrm>
          <a:off x="2641111" y="97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72702</xdr:rowOff>
    </xdr:from>
    <xdr:to>
      <xdr:col>10</xdr:col>
      <xdr:colOff>165100</xdr:colOff>
      <xdr:row>57</xdr:row>
      <xdr:rowOff>2852</xdr:rowOff>
    </xdr:to>
    <xdr:sp macro="" textlink="">
      <xdr:nvSpPr>
        <xdr:cNvPr id="148" name="楕円 147"/>
        <xdr:cNvSpPr/>
      </xdr:nvSpPr>
      <xdr:spPr>
        <a:xfrm>
          <a:off x="1968500" y="96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165429</xdr:rowOff>
    </xdr:from>
    <xdr:ext cx="534377" cy="259045"/>
    <xdr:sp macro="" textlink="">
      <xdr:nvSpPr>
        <xdr:cNvPr id="149" name="テキスト ボックス 148"/>
        <xdr:cNvSpPr txBox="1"/>
      </xdr:nvSpPr>
      <xdr:spPr>
        <a:xfrm>
          <a:off x="1752111" y="97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154639</xdr:rowOff>
    </xdr:from>
    <xdr:to>
      <xdr:col>6</xdr:col>
      <xdr:colOff>38100</xdr:colOff>
      <xdr:row>57</xdr:row>
      <xdr:rowOff>84789</xdr:rowOff>
    </xdr:to>
    <xdr:sp macro="" textlink="">
      <xdr:nvSpPr>
        <xdr:cNvPr id="150" name="楕円 149"/>
        <xdr:cNvSpPr/>
      </xdr:nvSpPr>
      <xdr:spPr>
        <a:xfrm>
          <a:off x="1079500" y="97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75916</xdr:rowOff>
    </xdr:from>
    <xdr:ext cx="534377" cy="259045"/>
    <xdr:sp macro="" textlink="">
      <xdr:nvSpPr>
        <xdr:cNvPr id="151" name="テキスト ボックス 150"/>
        <xdr:cNvSpPr txBox="1"/>
      </xdr:nvSpPr>
      <xdr:spPr>
        <a:xfrm>
          <a:off x="863111" y="98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129070</xdr:rowOff>
    </xdr:from>
    <xdr:to>
      <xdr:col>24</xdr:col>
      <xdr:colOff>63500</xdr:colOff>
      <xdr:row>76</xdr:row>
      <xdr:rowOff>169590</xdr:rowOff>
    </xdr:to>
    <xdr:cxnSp macro="">
      <xdr:nvCxnSpPr>
        <xdr:cNvPr id="176" name="直線コネクタ 175"/>
        <xdr:cNvCxnSpPr/>
      </xdr:nvCxnSpPr>
      <xdr:spPr>
        <a:xfrm>
          <a:off x="3797300" y="13159270"/>
          <a:ext cx="838200" cy="4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104724</xdr:rowOff>
    </xdr:from>
    <xdr:to>
      <xdr:col>19</xdr:col>
      <xdr:colOff>177800</xdr:colOff>
      <xdr:row>76</xdr:row>
      <xdr:rowOff>129070</xdr:rowOff>
    </xdr:to>
    <xdr:cxnSp macro="">
      <xdr:nvCxnSpPr>
        <xdr:cNvPr id="179" name="直線コネクタ 178"/>
        <xdr:cNvCxnSpPr/>
      </xdr:nvCxnSpPr>
      <xdr:spPr>
        <a:xfrm>
          <a:off x="2908300" y="13134924"/>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104724</xdr:rowOff>
    </xdr:from>
    <xdr:to>
      <xdr:col>15</xdr:col>
      <xdr:colOff>50800</xdr:colOff>
      <xdr:row>76</xdr:row>
      <xdr:rowOff>108896</xdr:rowOff>
    </xdr:to>
    <xdr:cxnSp macro="">
      <xdr:nvCxnSpPr>
        <xdr:cNvPr id="182" name="直線コネクタ 181"/>
        <xdr:cNvCxnSpPr/>
      </xdr:nvCxnSpPr>
      <xdr:spPr>
        <a:xfrm flipV="1">
          <a:off x="2019300" y="13134924"/>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106724</xdr:rowOff>
    </xdr:from>
    <xdr:to>
      <xdr:col>10</xdr:col>
      <xdr:colOff>114300</xdr:colOff>
      <xdr:row>76</xdr:row>
      <xdr:rowOff>108896</xdr:rowOff>
    </xdr:to>
    <xdr:cxnSp macro="">
      <xdr:nvCxnSpPr>
        <xdr:cNvPr id="185" name="直線コネクタ 184"/>
        <xdr:cNvCxnSpPr/>
      </xdr:nvCxnSpPr>
      <xdr:spPr>
        <a:xfrm>
          <a:off x="1130300" y="1313692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73583</xdr:rowOff>
    </xdr:from>
    <xdr:to>
      <xdr:col>6</xdr:col>
      <xdr:colOff>38100</xdr:colOff>
      <xdr:row>77</xdr:row>
      <xdr:rowOff>3733</xdr:rowOff>
    </xdr:to>
    <xdr:sp macro="" textlink="">
      <xdr:nvSpPr>
        <xdr:cNvPr id="188" name="フローチャート: 判断 187"/>
        <xdr:cNvSpPr/>
      </xdr:nvSpPr>
      <xdr:spPr>
        <a:xfrm>
          <a:off x="1079500" y="1310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166310</xdr:rowOff>
    </xdr:from>
    <xdr:ext cx="469744" cy="259045"/>
    <xdr:sp macro="" textlink="">
      <xdr:nvSpPr>
        <xdr:cNvPr id="189" name="テキスト ボックス 188"/>
        <xdr:cNvSpPr txBox="1"/>
      </xdr:nvSpPr>
      <xdr:spPr>
        <a:xfrm>
          <a:off x="895428" y="13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118790</xdr:rowOff>
    </xdr:from>
    <xdr:to>
      <xdr:col>24</xdr:col>
      <xdr:colOff>114300</xdr:colOff>
      <xdr:row>77</xdr:row>
      <xdr:rowOff>48940</xdr:rowOff>
    </xdr:to>
    <xdr:sp macro="" textlink="">
      <xdr:nvSpPr>
        <xdr:cNvPr id="195" name="楕円 194"/>
        <xdr:cNvSpPr/>
      </xdr:nvSpPr>
      <xdr:spPr>
        <a:xfrm>
          <a:off x="4584700" y="131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97217</xdr:rowOff>
    </xdr:from>
    <xdr:ext cx="469744" cy="259045"/>
    <xdr:sp macro="" textlink="">
      <xdr:nvSpPr>
        <xdr:cNvPr id="196" name="維持補修費該当値テキスト"/>
        <xdr:cNvSpPr txBox="1"/>
      </xdr:nvSpPr>
      <xdr:spPr>
        <a:xfrm>
          <a:off x="4686300" y="1312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78270</xdr:rowOff>
    </xdr:from>
    <xdr:to>
      <xdr:col>20</xdr:col>
      <xdr:colOff>38100</xdr:colOff>
      <xdr:row>77</xdr:row>
      <xdr:rowOff>8420</xdr:rowOff>
    </xdr:to>
    <xdr:sp macro="" textlink="">
      <xdr:nvSpPr>
        <xdr:cNvPr id="197" name="楕円 196"/>
        <xdr:cNvSpPr/>
      </xdr:nvSpPr>
      <xdr:spPr>
        <a:xfrm>
          <a:off x="3746500" y="131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170997</xdr:rowOff>
    </xdr:from>
    <xdr:ext cx="469744" cy="259045"/>
    <xdr:sp macro="" textlink="">
      <xdr:nvSpPr>
        <xdr:cNvPr id="198" name="テキスト ボックス 197"/>
        <xdr:cNvSpPr txBox="1"/>
      </xdr:nvSpPr>
      <xdr:spPr>
        <a:xfrm>
          <a:off x="3562428" y="132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53924</xdr:rowOff>
    </xdr:from>
    <xdr:to>
      <xdr:col>15</xdr:col>
      <xdr:colOff>101600</xdr:colOff>
      <xdr:row>76</xdr:row>
      <xdr:rowOff>155524</xdr:rowOff>
    </xdr:to>
    <xdr:sp macro="" textlink="">
      <xdr:nvSpPr>
        <xdr:cNvPr id="199" name="楕円 198"/>
        <xdr:cNvSpPr/>
      </xdr:nvSpPr>
      <xdr:spPr>
        <a:xfrm>
          <a:off x="2857500" y="130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146651</xdr:rowOff>
    </xdr:from>
    <xdr:ext cx="469744" cy="259045"/>
    <xdr:sp macro="" textlink="">
      <xdr:nvSpPr>
        <xdr:cNvPr id="200" name="テキスト ボックス 199"/>
        <xdr:cNvSpPr txBox="1"/>
      </xdr:nvSpPr>
      <xdr:spPr>
        <a:xfrm>
          <a:off x="2673428" y="1317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58096</xdr:rowOff>
    </xdr:from>
    <xdr:to>
      <xdr:col>10</xdr:col>
      <xdr:colOff>165100</xdr:colOff>
      <xdr:row>76</xdr:row>
      <xdr:rowOff>159696</xdr:rowOff>
    </xdr:to>
    <xdr:sp macro="" textlink="">
      <xdr:nvSpPr>
        <xdr:cNvPr id="201" name="楕円 200"/>
        <xdr:cNvSpPr/>
      </xdr:nvSpPr>
      <xdr:spPr>
        <a:xfrm>
          <a:off x="1968500" y="130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150823</xdr:rowOff>
    </xdr:from>
    <xdr:ext cx="469744" cy="259045"/>
    <xdr:sp macro="" textlink="">
      <xdr:nvSpPr>
        <xdr:cNvPr id="202" name="テキスト ボックス 201"/>
        <xdr:cNvSpPr txBox="1"/>
      </xdr:nvSpPr>
      <xdr:spPr>
        <a:xfrm>
          <a:off x="1784428" y="131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55924</xdr:rowOff>
    </xdr:from>
    <xdr:to>
      <xdr:col>6</xdr:col>
      <xdr:colOff>38100</xdr:colOff>
      <xdr:row>76</xdr:row>
      <xdr:rowOff>157524</xdr:rowOff>
    </xdr:to>
    <xdr:sp macro="" textlink="">
      <xdr:nvSpPr>
        <xdr:cNvPr id="203" name="楕円 202"/>
        <xdr:cNvSpPr/>
      </xdr:nvSpPr>
      <xdr:spPr>
        <a:xfrm>
          <a:off x="1079500" y="130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2601</xdr:rowOff>
    </xdr:from>
    <xdr:ext cx="469744" cy="259045"/>
    <xdr:sp macro="" textlink="">
      <xdr:nvSpPr>
        <xdr:cNvPr id="204" name="テキスト ボックス 203"/>
        <xdr:cNvSpPr txBox="1"/>
      </xdr:nvSpPr>
      <xdr:spPr>
        <a:xfrm>
          <a:off x="895428" y="1286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139505</xdr:rowOff>
    </xdr:from>
    <xdr:to>
      <xdr:col>24</xdr:col>
      <xdr:colOff>62865</xdr:colOff>
      <xdr:row>97</xdr:row>
      <xdr:rowOff>156932</xdr:rowOff>
    </xdr:to>
    <xdr:cxnSp macro="">
      <xdr:nvCxnSpPr>
        <xdr:cNvPr id="231" name="直線コネクタ 230"/>
        <xdr:cNvCxnSpPr/>
      </xdr:nvCxnSpPr>
      <xdr:spPr>
        <a:xfrm flipV="1">
          <a:off x="4633595" y="15570005"/>
          <a:ext cx="1270" cy="1217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160759</xdr:rowOff>
    </xdr:from>
    <xdr:ext cx="534377" cy="259045"/>
    <xdr:sp macro="" textlink="">
      <xdr:nvSpPr>
        <xdr:cNvPr id="232" name="扶助費最小値テキスト"/>
        <xdr:cNvSpPr txBox="1"/>
      </xdr:nvSpPr>
      <xdr:spPr>
        <a:xfrm>
          <a:off x="4686300" y="167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156932</xdr:rowOff>
    </xdr:from>
    <xdr:to>
      <xdr:col>24</xdr:col>
      <xdr:colOff>152400</xdr:colOff>
      <xdr:row>97</xdr:row>
      <xdr:rowOff>156932</xdr:rowOff>
    </xdr:to>
    <xdr:cxnSp macro="">
      <xdr:nvCxnSpPr>
        <xdr:cNvPr id="233" name="直線コネクタ 232"/>
        <xdr:cNvCxnSpPr/>
      </xdr:nvCxnSpPr>
      <xdr:spPr>
        <a:xfrm>
          <a:off x="4546600" y="1678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86182</xdr:rowOff>
    </xdr:from>
    <xdr:ext cx="599010" cy="259045"/>
    <xdr:sp macro="" textlink="">
      <xdr:nvSpPr>
        <xdr:cNvPr id="234" name="扶助費最大値テキスト"/>
        <xdr:cNvSpPr txBox="1"/>
      </xdr:nvSpPr>
      <xdr:spPr>
        <a:xfrm>
          <a:off x="4686300" y="1534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139505</xdr:rowOff>
    </xdr:from>
    <xdr:to>
      <xdr:col>24</xdr:col>
      <xdr:colOff>152400</xdr:colOff>
      <xdr:row>90</xdr:row>
      <xdr:rowOff>139505</xdr:rowOff>
    </xdr:to>
    <xdr:cxnSp macro="">
      <xdr:nvCxnSpPr>
        <xdr:cNvPr id="235" name="直線コネクタ 234"/>
        <xdr:cNvCxnSpPr/>
      </xdr:nvCxnSpPr>
      <xdr:spPr>
        <a:xfrm>
          <a:off x="4546600" y="1557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138306</xdr:rowOff>
    </xdr:from>
    <xdr:to>
      <xdr:col>24</xdr:col>
      <xdr:colOff>63500</xdr:colOff>
      <xdr:row>97</xdr:row>
      <xdr:rowOff>162658</xdr:rowOff>
    </xdr:to>
    <xdr:cxnSp macro="">
      <xdr:nvCxnSpPr>
        <xdr:cNvPr id="236" name="直線コネクタ 235"/>
        <xdr:cNvCxnSpPr/>
      </xdr:nvCxnSpPr>
      <xdr:spPr>
        <a:xfrm flipV="1">
          <a:off x="3797300" y="16768956"/>
          <a:ext cx="838200" cy="2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135007</xdr:rowOff>
    </xdr:from>
    <xdr:ext cx="599010" cy="259045"/>
    <xdr:sp macro="" textlink="">
      <xdr:nvSpPr>
        <xdr:cNvPr id="237" name="扶助費平均値テキスト"/>
        <xdr:cNvSpPr txBox="1"/>
      </xdr:nvSpPr>
      <xdr:spPr>
        <a:xfrm>
          <a:off x="4686300" y="1625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112130</xdr:rowOff>
    </xdr:from>
    <xdr:to>
      <xdr:col>24</xdr:col>
      <xdr:colOff>114300</xdr:colOff>
      <xdr:row>96</xdr:row>
      <xdr:rowOff>42280</xdr:rowOff>
    </xdr:to>
    <xdr:sp macro="" textlink="">
      <xdr:nvSpPr>
        <xdr:cNvPr id="238" name="フローチャート: 判断 237"/>
        <xdr:cNvSpPr/>
      </xdr:nvSpPr>
      <xdr:spPr>
        <a:xfrm>
          <a:off x="4584700" y="1639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162658</xdr:rowOff>
    </xdr:from>
    <xdr:to>
      <xdr:col>19</xdr:col>
      <xdr:colOff>177800</xdr:colOff>
      <xdr:row>98</xdr:row>
      <xdr:rowOff>3911</xdr:rowOff>
    </xdr:to>
    <xdr:cxnSp macro="">
      <xdr:nvCxnSpPr>
        <xdr:cNvPr id="239" name="直線コネクタ 238"/>
        <xdr:cNvCxnSpPr/>
      </xdr:nvCxnSpPr>
      <xdr:spPr>
        <a:xfrm flipV="1">
          <a:off x="2908300" y="16793308"/>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3697</xdr:rowOff>
    </xdr:from>
    <xdr:to>
      <xdr:col>20</xdr:col>
      <xdr:colOff>38100</xdr:colOff>
      <xdr:row>96</xdr:row>
      <xdr:rowOff>105297</xdr:rowOff>
    </xdr:to>
    <xdr:sp macro="" textlink="">
      <xdr:nvSpPr>
        <xdr:cNvPr id="240" name="フローチャート: 判断 239"/>
        <xdr:cNvSpPr/>
      </xdr:nvSpPr>
      <xdr:spPr>
        <a:xfrm>
          <a:off x="3746500" y="1646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121824</xdr:rowOff>
    </xdr:from>
    <xdr:ext cx="599010" cy="259045"/>
    <xdr:sp macro="" textlink="">
      <xdr:nvSpPr>
        <xdr:cNvPr id="241" name="テキスト ボックス 240"/>
        <xdr:cNvSpPr txBox="1"/>
      </xdr:nvSpPr>
      <xdr:spPr>
        <a:xfrm>
          <a:off x="3497795" y="1623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3911</xdr:rowOff>
    </xdr:from>
    <xdr:to>
      <xdr:col>15</xdr:col>
      <xdr:colOff>50800</xdr:colOff>
      <xdr:row>98</xdr:row>
      <xdr:rowOff>28121</xdr:rowOff>
    </xdr:to>
    <xdr:cxnSp macro="">
      <xdr:nvCxnSpPr>
        <xdr:cNvPr id="242" name="直線コネクタ 241"/>
        <xdr:cNvCxnSpPr/>
      </xdr:nvCxnSpPr>
      <xdr:spPr>
        <a:xfrm flipV="1">
          <a:off x="2019300" y="16806011"/>
          <a:ext cx="8890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22084</xdr:rowOff>
    </xdr:from>
    <xdr:to>
      <xdr:col>15</xdr:col>
      <xdr:colOff>101600</xdr:colOff>
      <xdr:row>96</xdr:row>
      <xdr:rowOff>123684</xdr:rowOff>
    </xdr:to>
    <xdr:sp macro="" textlink="">
      <xdr:nvSpPr>
        <xdr:cNvPr id="243" name="フローチャート: 判断 242"/>
        <xdr:cNvSpPr/>
      </xdr:nvSpPr>
      <xdr:spPr>
        <a:xfrm>
          <a:off x="2857500" y="1648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140211</xdr:rowOff>
    </xdr:from>
    <xdr:ext cx="599010" cy="259045"/>
    <xdr:sp macro="" textlink="">
      <xdr:nvSpPr>
        <xdr:cNvPr id="244" name="テキスト ボックス 243"/>
        <xdr:cNvSpPr txBox="1"/>
      </xdr:nvSpPr>
      <xdr:spPr>
        <a:xfrm>
          <a:off x="2608795" y="1625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28121</xdr:rowOff>
    </xdr:from>
    <xdr:to>
      <xdr:col>10</xdr:col>
      <xdr:colOff>114300</xdr:colOff>
      <xdr:row>98</xdr:row>
      <xdr:rowOff>74985</xdr:rowOff>
    </xdr:to>
    <xdr:cxnSp macro="">
      <xdr:nvCxnSpPr>
        <xdr:cNvPr id="245" name="直線コネクタ 244"/>
        <xdr:cNvCxnSpPr/>
      </xdr:nvCxnSpPr>
      <xdr:spPr>
        <a:xfrm flipV="1">
          <a:off x="1130300" y="16830221"/>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46957</xdr:rowOff>
    </xdr:from>
    <xdr:to>
      <xdr:col>10</xdr:col>
      <xdr:colOff>165100</xdr:colOff>
      <xdr:row>96</xdr:row>
      <xdr:rowOff>148557</xdr:rowOff>
    </xdr:to>
    <xdr:sp macro="" textlink="">
      <xdr:nvSpPr>
        <xdr:cNvPr id="246" name="フローチャート: 判断 245"/>
        <xdr:cNvSpPr/>
      </xdr:nvSpPr>
      <xdr:spPr>
        <a:xfrm>
          <a:off x="1968500" y="165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165084</xdr:rowOff>
    </xdr:from>
    <xdr:ext cx="599010" cy="259045"/>
    <xdr:sp macro="" textlink="">
      <xdr:nvSpPr>
        <xdr:cNvPr id="247" name="テキスト ボックス 246"/>
        <xdr:cNvSpPr txBox="1"/>
      </xdr:nvSpPr>
      <xdr:spPr>
        <a:xfrm>
          <a:off x="1719795" y="1628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7758</xdr:rowOff>
    </xdr:from>
    <xdr:to>
      <xdr:col>6</xdr:col>
      <xdr:colOff>38100</xdr:colOff>
      <xdr:row>98</xdr:row>
      <xdr:rowOff>109358</xdr:rowOff>
    </xdr:to>
    <xdr:sp macro="" textlink="">
      <xdr:nvSpPr>
        <xdr:cNvPr id="248" name="フローチャート: 判断 247"/>
        <xdr:cNvSpPr/>
      </xdr:nvSpPr>
      <xdr:spPr>
        <a:xfrm>
          <a:off x="1079500" y="1680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125885</xdr:rowOff>
    </xdr:from>
    <xdr:ext cx="534377" cy="259045"/>
    <xdr:sp macro="" textlink="">
      <xdr:nvSpPr>
        <xdr:cNvPr id="249" name="テキスト ボックス 248"/>
        <xdr:cNvSpPr txBox="1"/>
      </xdr:nvSpPr>
      <xdr:spPr>
        <a:xfrm>
          <a:off x="863111" y="1658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87506</xdr:rowOff>
    </xdr:from>
    <xdr:to>
      <xdr:col>24</xdr:col>
      <xdr:colOff>114300</xdr:colOff>
      <xdr:row>98</xdr:row>
      <xdr:rowOff>17656</xdr:rowOff>
    </xdr:to>
    <xdr:sp macro="" textlink="">
      <xdr:nvSpPr>
        <xdr:cNvPr id="255" name="楕円 254"/>
        <xdr:cNvSpPr/>
      </xdr:nvSpPr>
      <xdr:spPr>
        <a:xfrm>
          <a:off x="4584700" y="167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2433</xdr:rowOff>
    </xdr:from>
    <xdr:ext cx="534377" cy="259045"/>
    <xdr:sp macro="" textlink="">
      <xdr:nvSpPr>
        <xdr:cNvPr id="256" name="扶助費該当値テキスト"/>
        <xdr:cNvSpPr txBox="1"/>
      </xdr:nvSpPr>
      <xdr:spPr>
        <a:xfrm>
          <a:off x="4686300" y="1663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111858</xdr:rowOff>
    </xdr:from>
    <xdr:to>
      <xdr:col>20</xdr:col>
      <xdr:colOff>38100</xdr:colOff>
      <xdr:row>98</xdr:row>
      <xdr:rowOff>42008</xdr:rowOff>
    </xdr:to>
    <xdr:sp macro="" textlink="">
      <xdr:nvSpPr>
        <xdr:cNvPr id="257" name="楕円 256"/>
        <xdr:cNvSpPr/>
      </xdr:nvSpPr>
      <xdr:spPr>
        <a:xfrm>
          <a:off x="3746500" y="167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33135</xdr:rowOff>
    </xdr:from>
    <xdr:ext cx="534377" cy="259045"/>
    <xdr:sp macro="" textlink="">
      <xdr:nvSpPr>
        <xdr:cNvPr id="258" name="テキスト ボックス 257"/>
        <xdr:cNvSpPr txBox="1"/>
      </xdr:nvSpPr>
      <xdr:spPr>
        <a:xfrm>
          <a:off x="3530111" y="168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124561</xdr:rowOff>
    </xdr:from>
    <xdr:to>
      <xdr:col>15</xdr:col>
      <xdr:colOff>101600</xdr:colOff>
      <xdr:row>98</xdr:row>
      <xdr:rowOff>54711</xdr:rowOff>
    </xdr:to>
    <xdr:sp macro="" textlink="">
      <xdr:nvSpPr>
        <xdr:cNvPr id="259" name="楕円 258"/>
        <xdr:cNvSpPr/>
      </xdr:nvSpPr>
      <xdr:spPr>
        <a:xfrm>
          <a:off x="2857500" y="167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45838</xdr:rowOff>
    </xdr:from>
    <xdr:ext cx="534377" cy="259045"/>
    <xdr:sp macro="" textlink="">
      <xdr:nvSpPr>
        <xdr:cNvPr id="260" name="テキスト ボックス 259"/>
        <xdr:cNvSpPr txBox="1"/>
      </xdr:nvSpPr>
      <xdr:spPr>
        <a:xfrm>
          <a:off x="2641111" y="1684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148771</xdr:rowOff>
    </xdr:from>
    <xdr:to>
      <xdr:col>10</xdr:col>
      <xdr:colOff>165100</xdr:colOff>
      <xdr:row>98</xdr:row>
      <xdr:rowOff>78921</xdr:rowOff>
    </xdr:to>
    <xdr:sp macro="" textlink="">
      <xdr:nvSpPr>
        <xdr:cNvPr id="261" name="楕円 260"/>
        <xdr:cNvSpPr/>
      </xdr:nvSpPr>
      <xdr:spPr>
        <a:xfrm>
          <a:off x="1968500" y="167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70048</xdr:rowOff>
    </xdr:from>
    <xdr:ext cx="534377" cy="259045"/>
    <xdr:sp macro="" textlink="">
      <xdr:nvSpPr>
        <xdr:cNvPr id="262" name="テキスト ボックス 261"/>
        <xdr:cNvSpPr txBox="1"/>
      </xdr:nvSpPr>
      <xdr:spPr>
        <a:xfrm>
          <a:off x="1752111" y="1687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24185</xdr:rowOff>
    </xdr:from>
    <xdr:to>
      <xdr:col>6</xdr:col>
      <xdr:colOff>38100</xdr:colOff>
      <xdr:row>98</xdr:row>
      <xdr:rowOff>125785</xdr:rowOff>
    </xdr:to>
    <xdr:sp macro="" textlink="">
      <xdr:nvSpPr>
        <xdr:cNvPr id="263" name="楕円 262"/>
        <xdr:cNvSpPr/>
      </xdr:nvSpPr>
      <xdr:spPr>
        <a:xfrm>
          <a:off x="1079500" y="168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116912</xdr:rowOff>
    </xdr:from>
    <xdr:ext cx="534377" cy="259045"/>
    <xdr:sp macro="" textlink="">
      <xdr:nvSpPr>
        <xdr:cNvPr id="264" name="テキスト ボックス 263"/>
        <xdr:cNvSpPr txBox="1"/>
      </xdr:nvSpPr>
      <xdr:spPr>
        <a:xfrm>
          <a:off x="863111" y="1691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9" name="直線コネクタ 288"/>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90"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91" name="直線コネクタ 290"/>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2"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3" name="直線コネクタ 292"/>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27877</xdr:rowOff>
    </xdr:from>
    <xdr:to>
      <xdr:col>55</xdr:col>
      <xdr:colOff>0</xdr:colOff>
      <xdr:row>34</xdr:row>
      <xdr:rowOff>44698</xdr:rowOff>
    </xdr:to>
    <xdr:cxnSp macro="">
      <xdr:nvCxnSpPr>
        <xdr:cNvPr id="294" name="直線コネクタ 293"/>
        <xdr:cNvCxnSpPr/>
      </xdr:nvCxnSpPr>
      <xdr:spPr>
        <a:xfrm flipV="1">
          <a:off x="9639300" y="5857177"/>
          <a:ext cx="8382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56964</xdr:rowOff>
    </xdr:from>
    <xdr:ext cx="534377" cy="259045"/>
    <xdr:sp macro="" textlink="">
      <xdr:nvSpPr>
        <xdr:cNvPr id="295" name="補助費等平均値テキスト"/>
        <xdr:cNvSpPr txBox="1"/>
      </xdr:nvSpPr>
      <xdr:spPr>
        <a:xfrm>
          <a:off x="10528300" y="6057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6" name="フローチャート: 判断 295"/>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107105</xdr:rowOff>
    </xdr:from>
    <xdr:to>
      <xdr:col>50</xdr:col>
      <xdr:colOff>114300</xdr:colOff>
      <xdr:row>34</xdr:row>
      <xdr:rowOff>44698</xdr:rowOff>
    </xdr:to>
    <xdr:cxnSp macro="">
      <xdr:nvCxnSpPr>
        <xdr:cNvPr id="297" name="直線コネクタ 296"/>
        <xdr:cNvCxnSpPr/>
      </xdr:nvCxnSpPr>
      <xdr:spPr>
        <a:xfrm>
          <a:off x="8750300" y="5764955"/>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8" name="フローチャート: 判断 297"/>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57611</xdr:rowOff>
    </xdr:from>
    <xdr:ext cx="534377" cy="259045"/>
    <xdr:sp macro="" textlink="">
      <xdr:nvSpPr>
        <xdr:cNvPr id="299" name="テキスト ボックス 298"/>
        <xdr:cNvSpPr txBox="1"/>
      </xdr:nvSpPr>
      <xdr:spPr>
        <a:xfrm>
          <a:off x="9372111" y="622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104458</xdr:rowOff>
    </xdr:from>
    <xdr:to>
      <xdr:col>45</xdr:col>
      <xdr:colOff>177800</xdr:colOff>
      <xdr:row>33</xdr:row>
      <xdr:rowOff>107105</xdr:rowOff>
    </xdr:to>
    <xdr:cxnSp macro="">
      <xdr:nvCxnSpPr>
        <xdr:cNvPr id="300" name="直線コネクタ 299"/>
        <xdr:cNvCxnSpPr/>
      </xdr:nvCxnSpPr>
      <xdr:spPr>
        <a:xfrm>
          <a:off x="7861300" y="5762308"/>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301" name="フローチャート: 判断 300"/>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76223</xdr:rowOff>
    </xdr:from>
    <xdr:ext cx="534377" cy="259045"/>
    <xdr:sp macro="" textlink="">
      <xdr:nvSpPr>
        <xdr:cNvPr id="302" name="テキスト ボックス 301"/>
        <xdr:cNvSpPr txBox="1"/>
      </xdr:nvSpPr>
      <xdr:spPr>
        <a:xfrm>
          <a:off x="8483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104458</xdr:rowOff>
    </xdr:from>
    <xdr:to>
      <xdr:col>41</xdr:col>
      <xdr:colOff>50800</xdr:colOff>
      <xdr:row>35</xdr:row>
      <xdr:rowOff>164617</xdr:rowOff>
    </xdr:to>
    <xdr:cxnSp macro="">
      <xdr:nvCxnSpPr>
        <xdr:cNvPr id="303" name="直線コネクタ 302"/>
        <xdr:cNvCxnSpPr/>
      </xdr:nvCxnSpPr>
      <xdr:spPr>
        <a:xfrm flipV="1">
          <a:off x="6972300" y="5762308"/>
          <a:ext cx="889000" cy="40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4" name="フローチャート: 判断 303"/>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141984</xdr:rowOff>
    </xdr:from>
    <xdr:ext cx="534377" cy="259045"/>
    <xdr:sp macro="" textlink="">
      <xdr:nvSpPr>
        <xdr:cNvPr id="305" name="テキスト ボックス 304"/>
        <xdr:cNvSpPr txBox="1"/>
      </xdr:nvSpPr>
      <xdr:spPr>
        <a:xfrm>
          <a:off x="7594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39827</xdr:rowOff>
    </xdr:from>
    <xdr:to>
      <xdr:col>36</xdr:col>
      <xdr:colOff>165100</xdr:colOff>
      <xdr:row>34</xdr:row>
      <xdr:rowOff>141427</xdr:rowOff>
    </xdr:to>
    <xdr:sp macro="" textlink="">
      <xdr:nvSpPr>
        <xdr:cNvPr id="306" name="フローチャート: 判断 305"/>
        <xdr:cNvSpPr/>
      </xdr:nvSpPr>
      <xdr:spPr>
        <a:xfrm>
          <a:off x="6921500" y="586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157954</xdr:rowOff>
    </xdr:from>
    <xdr:ext cx="534377" cy="259045"/>
    <xdr:sp macro="" textlink="">
      <xdr:nvSpPr>
        <xdr:cNvPr id="307" name="テキスト ボックス 306"/>
        <xdr:cNvSpPr txBox="1"/>
      </xdr:nvSpPr>
      <xdr:spPr>
        <a:xfrm>
          <a:off x="6705111" y="56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148527</xdr:rowOff>
    </xdr:from>
    <xdr:to>
      <xdr:col>55</xdr:col>
      <xdr:colOff>50800</xdr:colOff>
      <xdr:row>34</xdr:row>
      <xdr:rowOff>78677</xdr:rowOff>
    </xdr:to>
    <xdr:sp macro="" textlink="">
      <xdr:nvSpPr>
        <xdr:cNvPr id="313" name="楕円 312"/>
        <xdr:cNvSpPr/>
      </xdr:nvSpPr>
      <xdr:spPr>
        <a:xfrm>
          <a:off x="10426700" y="58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171404</xdr:rowOff>
    </xdr:from>
    <xdr:ext cx="534377" cy="259045"/>
    <xdr:sp macro="" textlink="">
      <xdr:nvSpPr>
        <xdr:cNvPr id="314" name="補助費等該当値テキスト"/>
        <xdr:cNvSpPr txBox="1"/>
      </xdr:nvSpPr>
      <xdr:spPr>
        <a:xfrm>
          <a:off x="10528300" y="56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165348</xdr:rowOff>
    </xdr:from>
    <xdr:to>
      <xdr:col>50</xdr:col>
      <xdr:colOff>165100</xdr:colOff>
      <xdr:row>34</xdr:row>
      <xdr:rowOff>95498</xdr:rowOff>
    </xdr:to>
    <xdr:sp macro="" textlink="">
      <xdr:nvSpPr>
        <xdr:cNvPr id="315" name="楕円 314"/>
        <xdr:cNvSpPr/>
      </xdr:nvSpPr>
      <xdr:spPr>
        <a:xfrm>
          <a:off x="9588500" y="58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112025</xdr:rowOff>
    </xdr:from>
    <xdr:ext cx="534377" cy="259045"/>
    <xdr:sp macro="" textlink="">
      <xdr:nvSpPr>
        <xdr:cNvPr id="316" name="テキスト ボックス 315"/>
        <xdr:cNvSpPr txBox="1"/>
      </xdr:nvSpPr>
      <xdr:spPr>
        <a:xfrm>
          <a:off x="9372111" y="55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56305</xdr:rowOff>
    </xdr:from>
    <xdr:to>
      <xdr:col>46</xdr:col>
      <xdr:colOff>38100</xdr:colOff>
      <xdr:row>33</xdr:row>
      <xdr:rowOff>157905</xdr:rowOff>
    </xdr:to>
    <xdr:sp macro="" textlink="">
      <xdr:nvSpPr>
        <xdr:cNvPr id="317" name="楕円 316"/>
        <xdr:cNvSpPr/>
      </xdr:nvSpPr>
      <xdr:spPr>
        <a:xfrm>
          <a:off x="8699500" y="57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2982</xdr:rowOff>
    </xdr:from>
    <xdr:ext cx="534377" cy="259045"/>
    <xdr:sp macro="" textlink="">
      <xdr:nvSpPr>
        <xdr:cNvPr id="318" name="テキスト ボックス 317"/>
        <xdr:cNvSpPr txBox="1"/>
      </xdr:nvSpPr>
      <xdr:spPr>
        <a:xfrm>
          <a:off x="8483111" y="548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53658</xdr:rowOff>
    </xdr:from>
    <xdr:to>
      <xdr:col>41</xdr:col>
      <xdr:colOff>101600</xdr:colOff>
      <xdr:row>33</xdr:row>
      <xdr:rowOff>155258</xdr:rowOff>
    </xdr:to>
    <xdr:sp macro="" textlink="">
      <xdr:nvSpPr>
        <xdr:cNvPr id="319" name="楕円 318"/>
        <xdr:cNvSpPr/>
      </xdr:nvSpPr>
      <xdr:spPr>
        <a:xfrm>
          <a:off x="7810500" y="571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335</xdr:rowOff>
    </xdr:from>
    <xdr:ext cx="534377" cy="259045"/>
    <xdr:sp macro="" textlink="">
      <xdr:nvSpPr>
        <xdr:cNvPr id="320" name="テキスト ボックス 319"/>
        <xdr:cNvSpPr txBox="1"/>
      </xdr:nvSpPr>
      <xdr:spPr>
        <a:xfrm>
          <a:off x="7594111" y="54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113817</xdr:rowOff>
    </xdr:from>
    <xdr:to>
      <xdr:col>36</xdr:col>
      <xdr:colOff>165100</xdr:colOff>
      <xdr:row>36</xdr:row>
      <xdr:rowOff>43967</xdr:rowOff>
    </xdr:to>
    <xdr:sp macro="" textlink="">
      <xdr:nvSpPr>
        <xdr:cNvPr id="321" name="楕円 320"/>
        <xdr:cNvSpPr/>
      </xdr:nvSpPr>
      <xdr:spPr>
        <a:xfrm>
          <a:off x="6921500" y="61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35094</xdr:rowOff>
    </xdr:from>
    <xdr:ext cx="534377" cy="259045"/>
    <xdr:sp macro="" textlink="">
      <xdr:nvSpPr>
        <xdr:cNvPr id="322" name="テキスト ボックス 321"/>
        <xdr:cNvSpPr txBox="1"/>
      </xdr:nvSpPr>
      <xdr:spPr>
        <a:xfrm>
          <a:off x="6705111" y="62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5" name="直線コネクタ 344"/>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6" name="普通建設事業費最小値テキスト"/>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7" name="直線コネクタ 346"/>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8" name="普通建設事業費最大値テキスト"/>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9" name="直線コネクタ 348"/>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64704</xdr:rowOff>
    </xdr:from>
    <xdr:to>
      <xdr:col>55</xdr:col>
      <xdr:colOff>0</xdr:colOff>
      <xdr:row>55</xdr:row>
      <xdr:rowOff>75433</xdr:rowOff>
    </xdr:to>
    <xdr:cxnSp macro="">
      <xdr:nvCxnSpPr>
        <xdr:cNvPr id="350" name="直線コネクタ 349"/>
        <xdr:cNvCxnSpPr/>
      </xdr:nvCxnSpPr>
      <xdr:spPr>
        <a:xfrm>
          <a:off x="9639300" y="9494454"/>
          <a:ext cx="8382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156720</xdr:rowOff>
    </xdr:from>
    <xdr:ext cx="534377" cy="259045"/>
    <xdr:sp macro="" textlink="">
      <xdr:nvSpPr>
        <xdr:cNvPr id="351" name="普通建設事業費平均値テキスト"/>
        <xdr:cNvSpPr txBox="1"/>
      </xdr:nvSpPr>
      <xdr:spPr>
        <a:xfrm>
          <a:off x="10528300" y="9243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2" name="フローチャート: 判断 351"/>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64704</xdr:rowOff>
    </xdr:from>
    <xdr:to>
      <xdr:col>50</xdr:col>
      <xdr:colOff>114300</xdr:colOff>
      <xdr:row>56</xdr:row>
      <xdr:rowOff>28036</xdr:rowOff>
    </xdr:to>
    <xdr:cxnSp macro="">
      <xdr:nvCxnSpPr>
        <xdr:cNvPr id="353" name="直線コネクタ 352"/>
        <xdr:cNvCxnSpPr/>
      </xdr:nvCxnSpPr>
      <xdr:spPr>
        <a:xfrm flipV="1">
          <a:off x="8750300" y="9494454"/>
          <a:ext cx="8890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4" name="フローチャート: 判断 353"/>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5" name="テキスト ボックス 354"/>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28036</xdr:rowOff>
    </xdr:from>
    <xdr:to>
      <xdr:col>45</xdr:col>
      <xdr:colOff>177800</xdr:colOff>
      <xdr:row>56</xdr:row>
      <xdr:rowOff>153462</xdr:rowOff>
    </xdr:to>
    <xdr:cxnSp macro="">
      <xdr:nvCxnSpPr>
        <xdr:cNvPr id="356" name="直線コネクタ 355"/>
        <xdr:cNvCxnSpPr/>
      </xdr:nvCxnSpPr>
      <xdr:spPr>
        <a:xfrm flipV="1">
          <a:off x="7861300" y="9629236"/>
          <a:ext cx="889000" cy="12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7" name="フローチャート: 判断 356"/>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132275</xdr:rowOff>
    </xdr:from>
    <xdr:ext cx="534377" cy="259045"/>
    <xdr:sp macro="" textlink="">
      <xdr:nvSpPr>
        <xdr:cNvPr id="358" name="テキスト ボックス 357"/>
        <xdr:cNvSpPr txBox="1"/>
      </xdr:nvSpPr>
      <xdr:spPr>
        <a:xfrm>
          <a:off x="8483111" y="921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134717</xdr:rowOff>
    </xdr:from>
    <xdr:to>
      <xdr:col>41</xdr:col>
      <xdr:colOff>50800</xdr:colOff>
      <xdr:row>56</xdr:row>
      <xdr:rowOff>153462</xdr:rowOff>
    </xdr:to>
    <xdr:cxnSp macro="">
      <xdr:nvCxnSpPr>
        <xdr:cNvPr id="359" name="直線コネクタ 358"/>
        <xdr:cNvCxnSpPr/>
      </xdr:nvCxnSpPr>
      <xdr:spPr>
        <a:xfrm>
          <a:off x="6972300" y="9735917"/>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60" name="フローチャート: 判断 359"/>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2171</xdr:rowOff>
    </xdr:from>
    <xdr:ext cx="534377" cy="259045"/>
    <xdr:sp macro="" textlink="">
      <xdr:nvSpPr>
        <xdr:cNvPr id="361" name="テキスト ボックス 360"/>
        <xdr:cNvSpPr txBox="1"/>
      </xdr:nvSpPr>
      <xdr:spPr>
        <a:xfrm>
          <a:off x="7594111" y="92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79817</xdr:rowOff>
    </xdr:from>
    <xdr:to>
      <xdr:col>36</xdr:col>
      <xdr:colOff>165100</xdr:colOff>
      <xdr:row>56</xdr:row>
      <xdr:rowOff>9967</xdr:rowOff>
    </xdr:to>
    <xdr:sp macro="" textlink="">
      <xdr:nvSpPr>
        <xdr:cNvPr id="362" name="フローチャート: 判断 361"/>
        <xdr:cNvSpPr/>
      </xdr:nvSpPr>
      <xdr:spPr>
        <a:xfrm>
          <a:off x="6921500" y="95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26494</xdr:rowOff>
    </xdr:from>
    <xdr:ext cx="534377" cy="259045"/>
    <xdr:sp macro="" textlink="">
      <xdr:nvSpPr>
        <xdr:cNvPr id="363" name="テキスト ボックス 362"/>
        <xdr:cNvSpPr txBox="1"/>
      </xdr:nvSpPr>
      <xdr:spPr>
        <a:xfrm>
          <a:off x="6705111" y="92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24633</xdr:rowOff>
    </xdr:from>
    <xdr:to>
      <xdr:col>55</xdr:col>
      <xdr:colOff>50800</xdr:colOff>
      <xdr:row>55</xdr:row>
      <xdr:rowOff>126233</xdr:rowOff>
    </xdr:to>
    <xdr:sp macro="" textlink="">
      <xdr:nvSpPr>
        <xdr:cNvPr id="369" name="楕円 368"/>
        <xdr:cNvSpPr/>
      </xdr:nvSpPr>
      <xdr:spPr>
        <a:xfrm>
          <a:off x="10426700" y="94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3060</xdr:rowOff>
    </xdr:from>
    <xdr:ext cx="534377" cy="259045"/>
    <xdr:sp macro="" textlink="">
      <xdr:nvSpPr>
        <xdr:cNvPr id="370" name="普通建設事業費該当値テキスト"/>
        <xdr:cNvSpPr txBox="1"/>
      </xdr:nvSpPr>
      <xdr:spPr>
        <a:xfrm>
          <a:off x="10528300" y="94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13904</xdr:rowOff>
    </xdr:from>
    <xdr:to>
      <xdr:col>50</xdr:col>
      <xdr:colOff>165100</xdr:colOff>
      <xdr:row>55</xdr:row>
      <xdr:rowOff>115504</xdr:rowOff>
    </xdr:to>
    <xdr:sp macro="" textlink="">
      <xdr:nvSpPr>
        <xdr:cNvPr id="371" name="楕円 370"/>
        <xdr:cNvSpPr/>
      </xdr:nvSpPr>
      <xdr:spPr>
        <a:xfrm>
          <a:off x="9588500" y="94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132031</xdr:rowOff>
    </xdr:from>
    <xdr:ext cx="534377" cy="259045"/>
    <xdr:sp macro="" textlink="">
      <xdr:nvSpPr>
        <xdr:cNvPr id="372" name="テキスト ボックス 371"/>
        <xdr:cNvSpPr txBox="1"/>
      </xdr:nvSpPr>
      <xdr:spPr>
        <a:xfrm>
          <a:off x="9372111" y="92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148686</xdr:rowOff>
    </xdr:from>
    <xdr:to>
      <xdr:col>46</xdr:col>
      <xdr:colOff>38100</xdr:colOff>
      <xdr:row>56</xdr:row>
      <xdr:rowOff>78836</xdr:rowOff>
    </xdr:to>
    <xdr:sp macro="" textlink="">
      <xdr:nvSpPr>
        <xdr:cNvPr id="373" name="楕円 372"/>
        <xdr:cNvSpPr/>
      </xdr:nvSpPr>
      <xdr:spPr>
        <a:xfrm>
          <a:off x="8699500" y="95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69963</xdr:rowOff>
    </xdr:from>
    <xdr:ext cx="534377" cy="259045"/>
    <xdr:sp macro="" textlink="">
      <xdr:nvSpPr>
        <xdr:cNvPr id="374" name="テキスト ボックス 373"/>
        <xdr:cNvSpPr txBox="1"/>
      </xdr:nvSpPr>
      <xdr:spPr>
        <a:xfrm>
          <a:off x="8483111" y="96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102662</xdr:rowOff>
    </xdr:from>
    <xdr:to>
      <xdr:col>41</xdr:col>
      <xdr:colOff>101600</xdr:colOff>
      <xdr:row>57</xdr:row>
      <xdr:rowOff>32812</xdr:rowOff>
    </xdr:to>
    <xdr:sp macro="" textlink="">
      <xdr:nvSpPr>
        <xdr:cNvPr id="375" name="楕円 374"/>
        <xdr:cNvSpPr/>
      </xdr:nvSpPr>
      <xdr:spPr>
        <a:xfrm>
          <a:off x="7810500" y="97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23939</xdr:rowOff>
    </xdr:from>
    <xdr:ext cx="534377" cy="259045"/>
    <xdr:sp macro="" textlink="">
      <xdr:nvSpPr>
        <xdr:cNvPr id="376" name="テキスト ボックス 375"/>
        <xdr:cNvSpPr txBox="1"/>
      </xdr:nvSpPr>
      <xdr:spPr>
        <a:xfrm>
          <a:off x="7594111" y="979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83917</xdr:rowOff>
    </xdr:from>
    <xdr:to>
      <xdr:col>36</xdr:col>
      <xdr:colOff>165100</xdr:colOff>
      <xdr:row>57</xdr:row>
      <xdr:rowOff>14067</xdr:rowOff>
    </xdr:to>
    <xdr:sp macro="" textlink="">
      <xdr:nvSpPr>
        <xdr:cNvPr id="377" name="楕円 376"/>
        <xdr:cNvSpPr/>
      </xdr:nvSpPr>
      <xdr:spPr>
        <a:xfrm>
          <a:off x="6921500" y="96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xdr:rowOff>
    </xdr:from>
    <xdr:ext cx="534377" cy="259045"/>
    <xdr:sp macro="" textlink="">
      <xdr:nvSpPr>
        <xdr:cNvPr id="378" name="テキスト ボックス 377"/>
        <xdr:cNvSpPr txBox="1"/>
      </xdr:nvSpPr>
      <xdr:spPr>
        <a:xfrm>
          <a:off x="6705111" y="977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2" name="直線コネクタ 401"/>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3" name="普通建設事業費 （ うち新規整備　）最小値テキスト"/>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4" name="直線コネクタ 403"/>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5" name="普通建設事業費 （ うち新規整備　）最大値テキスト"/>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6" name="直線コネクタ 405"/>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59309</xdr:rowOff>
    </xdr:from>
    <xdr:to>
      <xdr:col>55</xdr:col>
      <xdr:colOff>0</xdr:colOff>
      <xdr:row>76</xdr:row>
      <xdr:rowOff>25439</xdr:rowOff>
    </xdr:to>
    <xdr:cxnSp macro="">
      <xdr:nvCxnSpPr>
        <xdr:cNvPr id="407" name="直線コネクタ 406"/>
        <xdr:cNvCxnSpPr/>
      </xdr:nvCxnSpPr>
      <xdr:spPr>
        <a:xfrm flipV="1">
          <a:off x="9639300" y="12403709"/>
          <a:ext cx="838200" cy="6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105122</xdr:rowOff>
    </xdr:from>
    <xdr:ext cx="534377" cy="259045"/>
    <xdr:sp macro="" textlink="">
      <xdr:nvSpPr>
        <xdr:cNvPr id="408" name="普通建設事業費 （ うち新規整備　）平均値テキスト"/>
        <xdr:cNvSpPr txBox="1"/>
      </xdr:nvSpPr>
      <xdr:spPr>
        <a:xfrm>
          <a:off x="10528300" y="12963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9" name="フローチャート: 判断 408"/>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26848</xdr:rowOff>
    </xdr:from>
    <xdr:to>
      <xdr:col>50</xdr:col>
      <xdr:colOff>114300</xdr:colOff>
      <xdr:row>76</xdr:row>
      <xdr:rowOff>25439</xdr:rowOff>
    </xdr:to>
    <xdr:cxnSp macro="">
      <xdr:nvCxnSpPr>
        <xdr:cNvPr id="410" name="直線コネクタ 409"/>
        <xdr:cNvCxnSpPr/>
      </xdr:nvCxnSpPr>
      <xdr:spPr>
        <a:xfrm>
          <a:off x="8750300" y="12885598"/>
          <a:ext cx="889000" cy="17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11" name="フローチャート: 判断 410"/>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138155</xdr:rowOff>
    </xdr:from>
    <xdr:ext cx="534377" cy="259045"/>
    <xdr:sp macro="" textlink="">
      <xdr:nvSpPr>
        <xdr:cNvPr id="412" name="テキスト ボックス 411"/>
        <xdr:cNvSpPr txBox="1"/>
      </xdr:nvSpPr>
      <xdr:spPr>
        <a:xfrm>
          <a:off x="9372111" y="131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74511</xdr:rowOff>
    </xdr:from>
    <xdr:to>
      <xdr:col>45</xdr:col>
      <xdr:colOff>177800</xdr:colOff>
      <xdr:row>75</xdr:row>
      <xdr:rowOff>26848</xdr:rowOff>
    </xdr:to>
    <xdr:cxnSp macro="">
      <xdr:nvCxnSpPr>
        <xdr:cNvPr id="413" name="直線コネクタ 412"/>
        <xdr:cNvCxnSpPr/>
      </xdr:nvCxnSpPr>
      <xdr:spPr>
        <a:xfrm>
          <a:off x="7861300" y="12418911"/>
          <a:ext cx="889000" cy="46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4" name="フローチャート: 判断 413"/>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22102</xdr:rowOff>
    </xdr:from>
    <xdr:ext cx="534377" cy="259045"/>
    <xdr:sp macro="" textlink="">
      <xdr:nvSpPr>
        <xdr:cNvPr id="415" name="テキスト ボックス 414"/>
        <xdr:cNvSpPr txBox="1"/>
      </xdr:nvSpPr>
      <xdr:spPr>
        <a:xfrm>
          <a:off x="8483111" y="130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147434</xdr:rowOff>
    </xdr:from>
    <xdr:to>
      <xdr:col>41</xdr:col>
      <xdr:colOff>50800</xdr:colOff>
      <xdr:row>72</xdr:row>
      <xdr:rowOff>74511</xdr:rowOff>
    </xdr:to>
    <xdr:cxnSp macro="">
      <xdr:nvCxnSpPr>
        <xdr:cNvPr id="416" name="直線コネクタ 415"/>
        <xdr:cNvCxnSpPr/>
      </xdr:nvCxnSpPr>
      <xdr:spPr>
        <a:xfrm>
          <a:off x="6972300" y="12148934"/>
          <a:ext cx="889000" cy="2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7" name="フローチャート: 判断 416"/>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108818</xdr:rowOff>
    </xdr:from>
    <xdr:ext cx="534377" cy="259045"/>
    <xdr:sp macro="" textlink="">
      <xdr:nvSpPr>
        <xdr:cNvPr id="418" name="テキスト ボックス 417"/>
        <xdr:cNvSpPr txBox="1"/>
      </xdr:nvSpPr>
      <xdr:spPr>
        <a:xfrm>
          <a:off x="7594111" y="129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169025</xdr:rowOff>
    </xdr:from>
    <xdr:to>
      <xdr:col>36</xdr:col>
      <xdr:colOff>165100</xdr:colOff>
      <xdr:row>70</xdr:row>
      <xdr:rowOff>99175</xdr:rowOff>
    </xdr:to>
    <xdr:sp macro="" textlink="">
      <xdr:nvSpPr>
        <xdr:cNvPr id="419" name="フローチャート: 判断 418"/>
        <xdr:cNvSpPr/>
      </xdr:nvSpPr>
      <xdr:spPr>
        <a:xfrm>
          <a:off x="6921500" y="11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115702</xdr:rowOff>
    </xdr:from>
    <xdr:ext cx="534377" cy="259045"/>
    <xdr:sp macro="" textlink="">
      <xdr:nvSpPr>
        <xdr:cNvPr id="420" name="テキスト ボックス 419"/>
        <xdr:cNvSpPr txBox="1"/>
      </xdr:nvSpPr>
      <xdr:spPr>
        <a:xfrm>
          <a:off x="6705111" y="117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8509</xdr:rowOff>
    </xdr:from>
    <xdr:to>
      <xdr:col>55</xdr:col>
      <xdr:colOff>50800</xdr:colOff>
      <xdr:row>72</xdr:row>
      <xdr:rowOff>110109</xdr:rowOff>
    </xdr:to>
    <xdr:sp macro="" textlink="">
      <xdr:nvSpPr>
        <xdr:cNvPr id="426" name="楕円 425"/>
        <xdr:cNvSpPr/>
      </xdr:nvSpPr>
      <xdr:spPr>
        <a:xfrm>
          <a:off x="10426700" y="123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31386</xdr:rowOff>
    </xdr:from>
    <xdr:ext cx="534377" cy="259045"/>
    <xdr:sp macro="" textlink="">
      <xdr:nvSpPr>
        <xdr:cNvPr id="427" name="普通建設事業費 （ うち新規整備　）該当値テキスト"/>
        <xdr:cNvSpPr txBox="1"/>
      </xdr:nvSpPr>
      <xdr:spPr>
        <a:xfrm>
          <a:off x="10528300" y="122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146089</xdr:rowOff>
    </xdr:from>
    <xdr:to>
      <xdr:col>50</xdr:col>
      <xdr:colOff>165100</xdr:colOff>
      <xdr:row>76</xdr:row>
      <xdr:rowOff>76239</xdr:rowOff>
    </xdr:to>
    <xdr:sp macro="" textlink="">
      <xdr:nvSpPr>
        <xdr:cNvPr id="428" name="楕円 427"/>
        <xdr:cNvSpPr/>
      </xdr:nvSpPr>
      <xdr:spPr>
        <a:xfrm>
          <a:off x="9588500" y="130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92765</xdr:rowOff>
    </xdr:from>
    <xdr:ext cx="534377" cy="259045"/>
    <xdr:sp macro="" textlink="">
      <xdr:nvSpPr>
        <xdr:cNvPr id="429" name="テキスト ボックス 428"/>
        <xdr:cNvSpPr txBox="1"/>
      </xdr:nvSpPr>
      <xdr:spPr>
        <a:xfrm>
          <a:off x="9372111" y="127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147498</xdr:rowOff>
    </xdr:from>
    <xdr:to>
      <xdr:col>46</xdr:col>
      <xdr:colOff>38100</xdr:colOff>
      <xdr:row>75</xdr:row>
      <xdr:rowOff>77648</xdr:rowOff>
    </xdr:to>
    <xdr:sp macro="" textlink="">
      <xdr:nvSpPr>
        <xdr:cNvPr id="430" name="楕円 429"/>
        <xdr:cNvSpPr/>
      </xdr:nvSpPr>
      <xdr:spPr>
        <a:xfrm>
          <a:off x="8699500" y="128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94175</xdr:rowOff>
    </xdr:from>
    <xdr:ext cx="534377" cy="259045"/>
    <xdr:sp macro="" textlink="">
      <xdr:nvSpPr>
        <xdr:cNvPr id="431" name="テキスト ボックス 430"/>
        <xdr:cNvSpPr txBox="1"/>
      </xdr:nvSpPr>
      <xdr:spPr>
        <a:xfrm>
          <a:off x="8483111" y="1261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23711</xdr:rowOff>
    </xdr:from>
    <xdr:to>
      <xdr:col>41</xdr:col>
      <xdr:colOff>101600</xdr:colOff>
      <xdr:row>72</xdr:row>
      <xdr:rowOff>125311</xdr:rowOff>
    </xdr:to>
    <xdr:sp macro="" textlink="">
      <xdr:nvSpPr>
        <xdr:cNvPr id="432" name="楕円 431"/>
        <xdr:cNvSpPr/>
      </xdr:nvSpPr>
      <xdr:spPr>
        <a:xfrm>
          <a:off x="7810500" y="123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141838</xdr:rowOff>
    </xdr:from>
    <xdr:ext cx="534377" cy="259045"/>
    <xdr:sp macro="" textlink="">
      <xdr:nvSpPr>
        <xdr:cNvPr id="433" name="テキスト ボックス 432"/>
        <xdr:cNvSpPr txBox="1"/>
      </xdr:nvSpPr>
      <xdr:spPr>
        <a:xfrm>
          <a:off x="7594111" y="1214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96634</xdr:rowOff>
    </xdr:from>
    <xdr:to>
      <xdr:col>36</xdr:col>
      <xdr:colOff>165100</xdr:colOff>
      <xdr:row>71</xdr:row>
      <xdr:rowOff>26784</xdr:rowOff>
    </xdr:to>
    <xdr:sp macro="" textlink="">
      <xdr:nvSpPr>
        <xdr:cNvPr id="434" name="楕円 433"/>
        <xdr:cNvSpPr/>
      </xdr:nvSpPr>
      <xdr:spPr>
        <a:xfrm>
          <a:off x="6921500" y="120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17911</xdr:rowOff>
    </xdr:from>
    <xdr:ext cx="534377" cy="259045"/>
    <xdr:sp macro="" textlink="">
      <xdr:nvSpPr>
        <xdr:cNvPr id="435" name="テキスト ボックス 434"/>
        <xdr:cNvSpPr txBox="1"/>
      </xdr:nvSpPr>
      <xdr:spPr>
        <a:xfrm>
          <a:off x="6705111" y="121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61" name="直線コネクタ 460"/>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2"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3" name="直線コネクタ 462"/>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4"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5" name="直線コネクタ 464"/>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17449</xdr:rowOff>
    </xdr:from>
    <xdr:to>
      <xdr:col>55</xdr:col>
      <xdr:colOff>0</xdr:colOff>
      <xdr:row>97</xdr:row>
      <xdr:rowOff>99320</xdr:rowOff>
    </xdr:to>
    <xdr:cxnSp macro="">
      <xdr:nvCxnSpPr>
        <xdr:cNvPr id="466" name="直線コネクタ 465"/>
        <xdr:cNvCxnSpPr/>
      </xdr:nvCxnSpPr>
      <xdr:spPr>
        <a:xfrm>
          <a:off x="9639300" y="16476649"/>
          <a:ext cx="838200" cy="2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39637</xdr:rowOff>
    </xdr:from>
    <xdr:ext cx="534377" cy="259045"/>
    <xdr:sp macro="" textlink="">
      <xdr:nvSpPr>
        <xdr:cNvPr id="467" name="普通建設事業費 （ うち更新整備　）平均値テキスト"/>
        <xdr:cNvSpPr txBox="1"/>
      </xdr:nvSpPr>
      <xdr:spPr>
        <a:xfrm>
          <a:off x="10528300" y="16155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8" name="フローチャート: 判断 467"/>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17449</xdr:rowOff>
    </xdr:from>
    <xdr:to>
      <xdr:col>50</xdr:col>
      <xdr:colOff>114300</xdr:colOff>
      <xdr:row>97</xdr:row>
      <xdr:rowOff>131307</xdr:rowOff>
    </xdr:to>
    <xdr:cxnSp macro="">
      <xdr:nvCxnSpPr>
        <xdr:cNvPr id="469" name="直線コネクタ 468"/>
        <xdr:cNvCxnSpPr/>
      </xdr:nvCxnSpPr>
      <xdr:spPr>
        <a:xfrm flipV="1">
          <a:off x="8750300" y="16476649"/>
          <a:ext cx="889000" cy="28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70" name="フローチャート: 判断 469"/>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47170</xdr:rowOff>
    </xdr:from>
    <xdr:ext cx="534377" cy="259045"/>
    <xdr:sp macro="" textlink="">
      <xdr:nvSpPr>
        <xdr:cNvPr id="471" name="テキスト ボックス 470"/>
        <xdr:cNvSpPr txBox="1"/>
      </xdr:nvSpPr>
      <xdr:spPr>
        <a:xfrm>
          <a:off x="9372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131307</xdr:rowOff>
    </xdr:from>
    <xdr:to>
      <xdr:col>45</xdr:col>
      <xdr:colOff>177800</xdr:colOff>
      <xdr:row>98</xdr:row>
      <xdr:rowOff>152208</xdr:rowOff>
    </xdr:to>
    <xdr:cxnSp macro="">
      <xdr:nvCxnSpPr>
        <xdr:cNvPr id="472" name="直線コネクタ 471"/>
        <xdr:cNvCxnSpPr/>
      </xdr:nvCxnSpPr>
      <xdr:spPr>
        <a:xfrm flipV="1">
          <a:off x="7861300" y="16761957"/>
          <a:ext cx="8890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3" name="フローチャート: 判断 472"/>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91910</xdr:rowOff>
    </xdr:from>
    <xdr:ext cx="534377" cy="259045"/>
    <xdr:sp macro="" textlink="">
      <xdr:nvSpPr>
        <xdr:cNvPr id="474" name="テキスト ボックス 473"/>
        <xdr:cNvSpPr txBox="1"/>
      </xdr:nvSpPr>
      <xdr:spPr>
        <a:xfrm>
          <a:off x="8483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134769</xdr:rowOff>
    </xdr:from>
    <xdr:to>
      <xdr:col>41</xdr:col>
      <xdr:colOff>50800</xdr:colOff>
      <xdr:row>98</xdr:row>
      <xdr:rowOff>152208</xdr:rowOff>
    </xdr:to>
    <xdr:cxnSp macro="">
      <xdr:nvCxnSpPr>
        <xdr:cNvPr id="475" name="直線コネクタ 474"/>
        <xdr:cNvCxnSpPr/>
      </xdr:nvCxnSpPr>
      <xdr:spPr>
        <a:xfrm>
          <a:off x="6972300" y="16936869"/>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6" name="フローチャート: 判断 475"/>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7" name="テキスト ボックス 476"/>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152091</xdr:rowOff>
    </xdr:from>
    <xdr:to>
      <xdr:col>36</xdr:col>
      <xdr:colOff>165100</xdr:colOff>
      <xdr:row>98</xdr:row>
      <xdr:rowOff>82241</xdr:rowOff>
    </xdr:to>
    <xdr:sp macro="" textlink="">
      <xdr:nvSpPr>
        <xdr:cNvPr id="478" name="フローチャート: 判断 477"/>
        <xdr:cNvSpPr/>
      </xdr:nvSpPr>
      <xdr:spPr>
        <a:xfrm>
          <a:off x="6921500" y="1678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98768</xdr:rowOff>
    </xdr:from>
    <xdr:ext cx="534377" cy="259045"/>
    <xdr:sp macro="" textlink="">
      <xdr:nvSpPr>
        <xdr:cNvPr id="479" name="テキスト ボックス 478"/>
        <xdr:cNvSpPr txBox="1"/>
      </xdr:nvSpPr>
      <xdr:spPr>
        <a:xfrm>
          <a:off x="6705111" y="165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48520</xdr:rowOff>
    </xdr:from>
    <xdr:to>
      <xdr:col>55</xdr:col>
      <xdr:colOff>50800</xdr:colOff>
      <xdr:row>97</xdr:row>
      <xdr:rowOff>150120</xdr:rowOff>
    </xdr:to>
    <xdr:sp macro="" textlink="">
      <xdr:nvSpPr>
        <xdr:cNvPr id="485" name="楕円 484"/>
        <xdr:cNvSpPr/>
      </xdr:nvSpPr>
      <xdr:spPr>
        <a:xfrm>
          <a:off x="10426700" y="166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26947</xdr:rowOff>
    </xdr:from>
    <xdr:ext cx="534377" cy="259045"/>
    <xdr:sp macro="" textlink="">
      <xdr:nvSpPr>
        <xdr:cNvPr id="486" name="普通建設事業費 （ うち更新整備　）該当値テキスト"/>
        <xdr:cNvSpPr txBox="1"/>
      </xdr:nvSpPr>
      <xdr:spPr>
        <a:xfrm>
          <a:off x="10528300" y="1665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138099</xdr:rowOff>
    </xdr:from>
    <xdr:to>
      <xdr:col>50</xdr:col>
      <xdr:colOff>165100</xdr:colOff>
      <xdr:row>96</xdr:row>
      <xdr:rowOff>68249</xdr:rowOff>
    </xdr:to>
    <xdr:sp macro="" textlink="">
      <xdr:nvSpPr>
        <xdr:cNvPr id="487" name="楕円 486"/>
        <xdr:cNvSpPr/>
      </xdr:nvSpPr>
      <xdr:spPr>
        <a:xfrm>
          <a:off x="9588500" y="164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59376</xdr:rowOff>
    </xdr:from>
    <xdr:ext cx="534377" cy="259045"/>
    <xdr:sp macro="" textlink="">
      <xdr:nvSpPr>
        <xdr:cNvPr id="488" name="テキスト ボックス 487"/>
        <xdr:cNvSpPr txBox="1"/>
      </xdr:nvSpPr>
      <xdr:spPr>
        <a:xfrm>
          <a:off x="9372111" y="16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80507</xdr:rowOff>
    </xdr:from>
    <xdr:to>
      <xdr:col>46</xdr:col>
      <xdr:colOff>38100</xdr:colOff>
      <xdr:row>98</xdr:row>
      <xdr:rowOff>10657</xdr:rowOff>
    </xdr:to>
    <xdr:sp macro="" textlink="">
      <xdr:nvSpPr>
        <xdr:cNvPr id="489" name="楕円 488"/>
        <xdr:cNvSpPr/>
      </xdr:nvSpPr>
      <xdr:spPr>
        <a:xfrm>
          <a:off x="8699500" y="167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1784</xdr:rowOff>
    </xdr:from>
    <xdr:ext cx="534377" cy="259045"/>
    <xdr:sp macro="" textlink="">
      <xdr:nvSpPr>
        <xdr:cNvPr id="490" name="テキスト ボックス 489"/>
        <xdr:cNvSpPr txBox="1"/>
      </xdr:nvSpPr>
      <xdr:spPr>
        <a:xfrm>
          <a:off x="8483111" y="1680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101408</xdr:rowOff>
    </xdr:from>
    <xdr:to>
      <xdr:col>41</xdr:col>
      <xdr:colOff>101600</xdr:colOff>
      <xdr:row>99</xdr:row>
      <xdr:rowOff>31558</xdr:rowOff>
    </xdr:to>
    <xdr:sp macro="" textlink="">
      <xdr:nvSpPr>
        <xdr:cNvPr id="491" name="楕円 490"/>
        <xdr:cNvSpPr/>
      </xdr:nvSpPr>
      <xdr:spPr>
        <a:xfrm>
          <a:off x="7810500" y="1690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22685</xdr:rowOff>
    </xdr:from>
    <xdr:ext cx="469744" cy="259045"/>
    <xdr:sp macro="" textlink="">
      <xdr:nvSpPr>
        <xdr:cNvPr id="492" name="テキスト ボックス 491"/>
        <xdr:cNvSpPr txBox="1"/>
      </xdr:nvSpPr>
      <xdr:spPr>
        <a:xfrm>
          <a:off x="7626428" y="1699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83969</xdr:rowOff>
    </xdr:from>
    <xdr:to>
      <xdr:col>36</xdr:col>
      <xdr:colOff>165100</xdr:colOff>
      <xdr:row>99</xdr:row>
      <xdr:rowOff>14119</xdr:rowOff>
    </xdr:to>
    <xdr:sp macro="" textlink="">
      <xdr:nvSpPr>
        <xdr:cNvPr id="493" name="楕円 492"/>
        <xdr:cNvSpPr/>
      </xdr:nvSpPr>
      <xdr:spPr>
        <a:xfrm>
          <a:off x="6921500" y="168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5246</xdr:rowOff>
    </xdr:from>
    <xdr:ext cx="469744" cy="259045"/>
    <xdr:sp macro="" textlink="">
      <xdr:nvSpPr>
        <xdr:cNvPr id="494" name="テキスト ボックス 493"/>
        <xdr:cNvSpPr txBox="1"/>
      </xdr:nvSpPr>
      <xdr:spPr>
        <a:xfrm>
          <a:off x="6737428" y="1697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6" name="直線コネクタ 515"/>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9"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20" name="直線コネクタ 519"/>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159771</xdr:rowOff>
    </xdr:from>
    <xdr:to>
      <xdr:col>85</xdr:col>
      <xdr:colOff>127000</xdr:colOff>
      <xdr:row>38</xdr:row>
      <xdr:rowOff>75464</xdr:rowOff>
    </xdr:to>
    <xdr:cxnSp macro="">
      <xdr:nvCxnSpPr>
        <xdr:cNvPr id="521" name="直線コネクタ 520"/>
        <xdr:cNvCxnSpPr/>
      </xdr:nvCxnSpPr>
      <xdr:spPr>
        <a:xfrm>
          <a:off x="15481300" y="6503421"/>
          <a:ext cx="838200" cy="8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108805</xdr:rowOff>
    </xdr:from>
    <xdr:ext cx="469744" cy="259045"/>
    <xdr:sp macro="" textlink="">
      <xdr:nvSpPr>
        <xdr:cNvPr id="522" name="災害復旧事業費平均値テキスト"/>
        <xdr:cNvSpPr txBox="1"/>
      </xdr:nvSpPr>
      <xdr:spPr>
        <a:xfrm>
          <a:off x="16370300" y="62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3" name="フローチャート: 判断 522"/>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159771</xdr:rowOff>
    </xdr:from>
    <xdr:to>
      <xdr:col>81</xdr:col>
      <xdr:colOff>50800</xdr:colOff>
      <xdr:row>38</xdr:row>
      <xdr:rowOff>78527</xdr:rowOff>
    </xdr:to>
    <xdr:cxnSp macro="">
      <xdr:nvCxnSpPr>
        <xdr:cNvPr id="524" name="直線コネクタ 523"/>
        <xdr:cNvCxnSpPr/>
      </xdr:nvCxnSpPr>
      <xdr:spPr>
        <a:xfrm flipV="1">
          <a:off x="14592300" y="6503421"/>
          <a:ext cx="889000" cy="9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5" name="フローチャート: 判断 524"/>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79534</xdr:rowOff>
    </xdr:from>
    <xdr:ext cx="469744" cy="259045"/>
    <xdr:sp macro="" textlink="">
      <xdr:nvSpPr>
        <xdr:cNvPr id="526" name="テキスト ボックス 525"/>
        <xdr:cNvSpPr txBox="1"/>
      </xdr:nvSpPr>
      <xdr:spPr>
        <a:xfrm>
          <a:off x="15246428" y="659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76606</xdr:rowOff>
    </xdr:from>
    <xdr:to>
      <xdr:col>76</xdr:col>
      <xdr:colOff>114300</xdr:colOff>
      <xdr:row>38</xdr:row>
      <xdr:rowOff>78527</xdr:rowOff>
    </xdr:to>
    <xdr:cxnSp macro="">
      <xdr:nvCxnSpPr>
        <xdr:cNvPr id="527" name="直線コネクタ 526"/>
        <xdr:cNvCxnSpPr/>
      </xdr:nvCxnSpPr>
      <xdr:spPr>
        <a:xfrm>
          <a:off x="13703300" y="659170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8" name="フローチャート: 判断 527"/>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9" name="テキスト ボックス 528"/>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75464</xdr:rowOff>
    </xdr:from>
    <xdr:to>
      <xdr:col>71</xdr:col>
      <xdr:colOff>177800</xdr:colOff>
      <xdr:row>38</xdr:row>
      <xdr:rowOff>76606</xdr:rowOff>
    </xdr:to>
    <xdr:cxnSp macro="">
      <xdr:nvCxnSpPr>
        <xdr:cNvPr id="530" name="直線コネクタ 529"/>
        <xdr:cNvCxnSpPr/>
      </xdr:nvCxnSpPr>
      <xdr:spPr>
        <a:xfrm>
          <a:off x="12814300" y="6590564"/>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31" name="フローチャート: 判断 530"/>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2" name="テキスト ボックス 531"/>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155240</xdr:rowOff>
    </xdr:from>
    <xdr:to>
      <xdr:col>67</xdr:col>
      <xdr:colOff>101600</xdr:colOff>
      <xdr:row>38</xdr:row>
      <xdr:rowOff>85390</xdr:rowOff>
    </xdr:to>
    <xdr:sp macro="" textlink="">
      <xdr:nvSpPr>
        <xdr:cNvPr id="533" name="フローチャート: 判断 532"/>
        <xdr:cNvSpPr/>
      </xdr:nvSpPr>
      <xdr:spPr>
        <a:xfrm>
          <a:off x="12763500" y="649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101917</xdr:rowOff>
    </xdr:from>
    <xdr:ext cx="469744" cy="259045"/>
    <xdr:sp macro="" textlink="">
      <xdr:nvSpPr>
        <xdr:cNvPr id="534" name="テキスト ボックス 533"/>
        <xdr:cNvSpPr txBox="1"/>
      </xdr:nvSpPr>
      <xdr:spPr>
        <a:xfrm>
          <a:off x="12579428" y="627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24664</xdr:rowOff>
    </xdr:from>
    <xdr:to>
      <xdr:col>85</xdr:col>
      <xdr:colOff>177800</xdr:colOff>
      <xdr:row>38</xdr:row>
      <xdr:rowOff>126264</xdr:rowOff>
    </xdr:to>
    <xdr:sp macro="" textlink="">
      <xdr:nvSpPr>
        <xdr:cNvPr id="540" name="楕円 539"/>
        <xdr:cNvSpPr/>
      </xdr:nvSpPr>
      <xdr:spPr>
        <a:xfrm>
          <a:off x="16268700" y="65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111040</xdr:rowOff>
    </xdr:from>
    <xdr:ext cx="469744" cy="259045"/>
    <xdr:sp macro="" textlink="">
      <xdr:nvSpPr>
        <xdr:cNvPr id="541" name="災害復旧事業費該当値テキスト"/>
        <xdr:cNvSpPr txBox="1"/>
      </xdr:nvSpPr>
      <xdr:spPr>
        <a:xfrm>
          <a:off x="16370300" y="645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108971</xdr:rowOff>
    </xdr:from>
    <xdr:to>
      <xdr:col>81</xdr:col>
      <xdr:colOff>101600</xdr:colOff>
      <xdr:row>38</xdr:row>
      <xdr:rowOff>39122</xdr:rowOff>
    </xdr:to>
    <xdr:sp macro="" textlink="">
      <xdr:nvSpPr>
        <xdr:cNvPr id="542" name="楕円 541"/>
        <xdr:cNvSpPr/>
      </xdr:nvSpPr>
      <xdr:spPr>
        <a:xfrm>
          <a:off x="15430500" y="6452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55648</xdr:rowOff>
    </xdr:from>
    <xdr:ext cx="469744" cy="259045"/>
    <xdr:sp macro="" textlink="">
      <xdr:nvSpPr>
        <xdr:cNvPr id="543" name="テキスト ボックス 542"/>
        <xdr:cNvSpPr txBox="1"/>
      </xdr:nvSpPr>
      <xdr:spPr>
        <a:xfrm>
          <a:off x="15246428" y="622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27727</xdr:rowOff>
    </xdr:from>
    <xdr:to>
      <xdr:col>76</xdr:col>
      <xdr:colOff>165100</xdr:colOff>
      <xdr:row>38</xdr:row>
      <xdr:rowOff>129327</xdr:rowOff>
    </xdr:to>
    <xdr:sp macro="" textlink="">
      <xdr:nvSpPr>
        <xdr:cNvPr id="544" name="楕円 543"/>
        <xdr:cNvSpPr/>
      </xdr:nvSpPr>
      <xdr:spPr>
        <a:xfrm>
          <a:off x="14541500" y="65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120454</xdr:rowOff>
    </xdr:from>
    <xdr:ext cx="469744" cy="259045"/>
    <xdr:sp macro="" textlink="">
      <xdr:nvSpPr>
        <xdr:cNvPr id="545" name="テキスト ボックス 544"/>
        <xdr:cNvSpPr txBox="1"/>
      </xdr:nvSpPr>
      <xdr:spPr>
        <a:xfrm>
          <a:off x="14357428" y="663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25806</xdr:rowOff>
    </xdr:from>
    <xdr:to>
      <xdr:col>72</xdr:col>
      <xdr:colOff>38100</xdr:colOff>
      <xdr:row>38</xdr:row>
      <xdr:rowOff>127406</xdr:rowOff>
    </xdr:to>
    <xdr:sp macro="" textlink="">
      <xdr:nvSpPr>
        <xdr:cNvPr id="546" name="楕円 545"/>
        <xdr:cNvSpPr/>
      </xdr:nvSpPr>
      <xdr:spPr>
        <a:xfrm>
          <a:off x="136525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118533</xdr:rowOff>
    </xdr:from>
    <xdr:ext cx="469744" cy="259045"/>
    <xdr:sp macro="" textlink="">
      <xdr:nvSpPr>
        <xdr:cNvPr id="547" name="テキスト ボックス 546"/>
        <xdr:cNvSpPr txBox="1"/>
      </xdr:nvSpPr>
      <xdr:spPr>
        <a:xfrm>
          <a:off x="13468428" y="663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24664</xdr:rowOff>
    </xdr:from>
    <xdr:to>
      <xdr:col>67</xdr:col>
      <xdr:colOff>101600</xdr:colOff>
      <xdr:row>38</xdr:row>
      <xdr:rowOff>126264</xdr:rowOff>
    </xdr:to>
    <xdr:sp macro="" textlink="">
      <xdr:nvSpPr>
        <xdr:cNvPr id="548" name="楕円 547"/>
        <xdr:cNvSpPr/>
      </xdr:nvSpPr>
      <xdr:spPr>
        <a:xfrm>
          <a:off x="12763500" y="65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117391</xdr:rowOff>
    </xdr:from>
    <xdr:ext cx="469744" cy="259045"/>
    <xdr:sp macro="" textlink="">
      <xdr:nvSpPr>
        <xdr:cNvPr id="549" name="テキスト ボックス 548"/>
        <xdr:cNvSpPr txBox="1"/>
      </xdr:nvSpPr>
      <xdr:spPr>
        <a:xfrm>
          <a:off x="12579428" y="66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3" name="直線コネクタ 622"/>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4"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5" name="直線コネクタ 624"/>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6"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7" name="直線コネクタ 626"/>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159474</xdr:rowOff>
    </xdr:from>
    <xdr:to>
      <xdr:col>85</xdr:col>
      <xdr:colOff>127000</xdr:colOff>
      <xdr:row>76</xdr:row>
      <xdr:rowOff>1682</xdr:rowOff>
    </xdr:to>
    <xdr:cxnSp macro="">
      <xdr:nvCxnSpPr>
        <xdr:cNvPr id="628" name="直線コネクタ 627"/>
        <xdr:cNvCxnSpPr/>
      </xdr:nvCxnSpPr>
      <xdr:spPr>
        <a:xfrm>
          <a:off x="15481300" y="13018224"/>
          <a:ext cx="8382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166367</xdr:rowOff>
    </xdr:from>
    <xdr:ext cx="534377" cy="259045"/>
    <xdr:sp macro="" textlink="">
      <xdr:nvSpPr>
        <xdr:cNvPr id="629" name="公債費平均値テキスト"/>
        <xdr:cNvSpPr txBox="1"/>
      </xdr:nvSpPr>
      <xdr:spPr>
        <a:xfrm>
          <a:off x="16370300" y="1302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30" name="フローチャート: 判断 629"/>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159474</xdr:rowOff>
    </xdr:from>
    <xdr:to>
      <xdr:col>81</xdr:col>
      <xdr:colOff>50800</xdr:colOff>
      <xdr:row>76</xdr:row>
      <xdr:rowOff>38582</xdr:rowOff>
    </xdr:to>
    <xdr:cxnSp macro="">
      <xdr:nvCxnSpPr>
        <xdr:cNvPr id="631" name="直線コネクタ 630"/>
        <xdr:cNvCxnSpPr/>
      </xdr:nvCxnSpPr>
      <xdr:spPr>
        <a:xfrm flipV="1">
          <a:off x="14592300" y="1301822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2" name="フローチャート: 判断 631"/>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92415</xdr:rowOff>
    </xdr:from>
    <xdr:ext cx="534377" cy="259045"/>
    <xdr:sp macro="" textlink="">
      <xdr:nvSpPr>
        <xdr:cNvPr id="633" name="テキスト ボックス 632"/>
        <xdr:cNvSpPr txBox="1"/>
      </xdr:nvSpPr>
      <xdr:spPr>
        <a:xfrm>
          <a:off x="15214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36030</xdr:rowOff>
    </xdr:from>
    <xdr:to>
      <xdr:col>76</xdr:col>
      <xdr:colOff>114300</xdr:colOff>
      <xdr:row>76</xdr:row>
      <xdr:rowOff>38582</xdr:rowOff>
    </xdr:to>
    <xdr:cxnSp macro="">
      <xdr:nvCxnSpPr>
        <xdr:cNvPr id="634" name="直線コネクタ 633"/>
        <xdr:cNvCxnSpPr/>
      </xdr:nvCxnSpPr>
      <xdr:spPr>
        <a:xfrm>
          <a:off x="13703300" y="13066230"/>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5" name="フローチャート: 判断 634"/>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113523</xdr:rowOff>
    </xdr:from>
    <xdr:ext cx="534377" cy="259045"/>
    <xdr:sp macro="" textlink="">
      <xdr:nvSpPr>
        <xdr:cNvPr id="636" name="テキスト ボックス 635"/>
        <xdr:cNvSpPr txBox="1"/>
      </xdr:nvSpPr>
      <xdr:spPr>
        <a:xfrm>
          <a:off x="14325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36030</xdr:rowOff>
    </xdr:from>
    <xdr:to>
      <xdr:col>71</xdr:col>
      <xdr:colOff>177800</xdr:colOff>
      <xdr:row>76</xdr:row>
      <xdr:rowOff>54490</xdr:rowOff>
    </xdr:to>
    <xdr:cxnSp macro="">
      <xdr:nvCxnSpPr>
        <xdr:cNvPr id="637" name="直線コネクタ 636"/>
        <xdr:cNvCxnSpPr/>
      </xdr:nvCxnSpPr>
      <xdr:spPr>
        <a:xfrm flipV="1">
          <a:off x="12814300" y="13066230"/>
          <a:ext cx="8890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8" name="フローチャート: 判断 637"/>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116552</xdr:rowOff>
    </xdr:from>
    <xdr:ext cx="534377" cy="259045"/>
    <xdr:sp macro="" textlink="">
      <xdr:nvSpPr>
        <xdr:cNvPr id="639" name="テキスト ボックス 638"/>
        <xdr:cNvSpPr txBox="1"/>
      </xdr:nvSpPr>
      <xdr:spPr>
        <a:xfrm>
          <a:off x="13436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135096</xdr:rowOff>
    </xdr:from>
    <xdr:to>
      <xdr:col>67</xdr:col>
      <xdr:colOff>101600</xdr:colOff>
      <xdr:row>75</xdr:row>
      <xdr:rowOff>65246</xdr:rowOff>
    </xdr:to>
    <xdr:sp macro="" textlink="">
      <xdr:nvSpPr>
        <xdr:cNvPr id="640" name="フローチャート: 判断 639"/>
        <xdr:cNvSpPr/>
      </xdr:nvSpPr>
      <xdr:spPr>
        <a:xfrm>
          <a:off x="12763500" y="1282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81773</xdr:rowOff>
    </xdr:from>
    <xdr:ext cx="534377" cy="259045"/>
    <xdr:sp macro="" textlink="">
      <xdr:nvSpPr>
        <xdr:cNvPr id="641" name="テキスト ボックス 640"/>
        <xdr:cNvSpPr txBox="1"/>
      </xdr:nvSpPr>
      <xdr:spPr>
        <a:xfrm>
          <a:off x="12547111" y="125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122333</xdr:rowOff>
    </xdr:from>
    <xdr:to>
      <xdr:col>85</xdr:col>
      <xdr:colOff>177800</xdr:colOff>
      <xdr:row>76</xdr:row>
      <xdr:rowOff>52484</xdr:rowOff>
    </xdr:to>
    <xdr:sp macro="" textlink="">
      <xdr:nvSpPr>
        <xdr:cNvPr id="647" name="楕円 646"/>
        <xdr:cNvSpPr/>
      </xdr:nvSpPr>
      <xdr:spPr>
        <a:xfrm>
          <a:off x="16268700" y="129810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145210</xdr:rowOff>
    </xdr:from>
    <xdr:ext cx="534377" cy="259045"/>
    <xdr:sp macro="" textlink="">
      <xdr:nvSpPr>
        <xdr:cNvPr id="648" name="公債費該当値テキスト"/>
        <xdr:cNvSpPr txBox="1"/>
      </xdr:nvSpPr>
      <xdr:spPr>
        <a:xfrm>
          <a:off x="16370300" y="1283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108674</xdr:rowOff>
    </xdr:from>
    <xdr:to>
      <xdr:col>81</xdr:col>
      <xdr:colOff>101600</xdr:colOff>
      <xdr:row>76</xdr:row>
      <xdr:rowOff>38824</xdr:rowOff>
    </xdr:to>
    <xdr:sp macro="" textlink="">
      <xdr:nvSpPr>
        <xdr:cNvPr id="649" name="楕円 648"/>
        <xdr:cNvSpPr/>
      </xdr:nvSpPr>
      <xdr:spPr>
        <a:xfrm>
          <a:off x="15430500" y="129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55351</xdr:rowOff>
    </xdr:from>
    <xdr:ext cx="534377" cy="259045"/>
    <xdr:sp macro="" textlink="">
      <xdr:nvSpPr>
        <xdr:cNvPr id="650" name="テキスト ボックス 649"/>
        <xdr:cNvSpPr txBox="1"/>
      </xdr:nvSpPr>
      <xdr:spPr>
        <a:xfrm>
          <a:off x="15214111" y="1274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159232</xdr:rowOff>
    </xdr:from>
    <xdr:to>
      <xdr:col>76</xdr:col>
      <xdr:colOff>165100</xdr:colOff>
      <xdr:row>76</xdr:row>
      <xdr:rowOff>89382</xdr:rowOff>
    </xdr:to>
    <xdr:sp macro="" textlink="">
      <xdr:nvSpPr>
        <xdr:cNvPr id="651" name="楕円 650"/>
        <xdr:cNvSpPr/>
      </xdr:nvSpPr>
      <xdr:spPr>
        <a:xfrm>
          <a:off x="14541500" y="130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105910</xdr:rowOff>
    </xdr:from>
    <xdr:ext cx="534377" cy="259045"/>
    <xdr:sp macro="" textlink="">
      <xdr:nvSpPr>
        <xdr:cNvPr id="652" name="テキスト ボックス 651"/>
        <xdr:cNvSpPr txBox="1"/>
      </xdr:nvSpPr>
      <xdr:spPr>
        <a:xfrm>
          <a:off x="14325111" y="1279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156680</xdr:rowOff>
    </xdr:from>
    <xdr:to>
      <xdr:col>72</xdr:col>
      <xdr:colOff>38100</xdr:colOff>
      <xdr:row>76</xdr:row>
      <xdr:rowOff>86830</xdr:rowOff>
    </xdr:to>
    <xdr:sp macro="" textlink="">
      <xdr:nvSpPr>
        <xdr:cNvPr id="653" name="楕円 652"/>
        <xdr:cNvSpPr/>
      </xdr:nvSpPr>
      <xdr:spPr>
        <a:xfrm>
          <a:off x="13652500" y="130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103357</xdr:rowOff>
    </xdr:from>
    <xdr:ext cx="534377" cy="259045"/>
    <xdr:sp macro="" textlink="">
      <xdr:nvSpPr>
        <xdr:cNvPr id="654" name="テキスト ボックス 653"/>
        <xdr:cNvSpPr txBox="1"/>
      </xdr:nvSpPr>
      <xdr:spPr>
        <a:xfrm>
          <a:off x="13436111" y="1279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3690</xdr:rowOff>
    </xdr:from>
    <xdr:to>
      <xdr:col>67</xdr:col>
      <xdr:colOff>101600</xdr:colOff>
      <xdr:row>76</xdr:row>
      <xdr:rowOff>105290</xdr:rowOff>
    </xdr:to>
    <xdr:sp macro="" textlink="">
      <xdr:nvSpPr>
        <xdr:cNvPr id="655" name="楕円 654"/>
        <xdr:cNvSpPr/>
      </xdr:nvSpPr>
      <xdr:spPr>
        <a:xfrm>
          <a:off x="12763500" y="130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96417</xdr:rowOff>
    </xdr:from>
    <xdr:ext cx="534377" cy="259045"/>
    <xdr:sp macro="" textlink="">
      <xdr:nvSpPr>
        <xdr:cNvPr id="656" name="テキスト ボックス 655"/>
        <xdr:cNvSpPr txBox="1"/>
      </xdr:nvSpPr>
      <xdr:spPr>
        <a:xfrm>
          <a:off x="12547111" y="131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80" name="直線コネクタ 679"/>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81"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2" name="直線コネクタ 681"/>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3"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4" name="直線コネクタ 683"/>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113334</xdr:rowOff>
    </xdr:from>
    <xdr:to>
      <xdr:col>85</xdr:col>
      <xdr:colOff>127000</xdr:colOff>
      <xdr:row>98</xdr:row>
      <xdr:rowOff>133680</xdr:rowOff>
    </xdr:to>
    <xdr:cxnSp macro="">
      <xdr:nvCxnSpPr>
        <xdr:cNvPr id="685" name="直線コネクタ 684"/>
        <xdr:cNvCxnSpPr/>
      </xdr:nvCxnSpPr>
      <xdr:spPr>
        <a:xfrm flipV="1">
          <a:off x="15481300" y="16915434"/>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94860</xdr:rowOff>
    </xdr:from>
    <xdr:ext cx="534377" cy="259045"/>
    <xdr:sp macro="" textlink="">
      <xdr:nvSpPr>
        <xdr:cNvPr id="686" name="積立金平均値テキスト"/>
        <xdr:cNvSpPr txBox="1"/>
      </xdr:nvSpPr>
      <xdr:spPr>
        <a:xfrm>
          <a:off x="16370300" y="16382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7" name="フローチャート: 判断 686"/>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133680</xdr:rowOff>
    </xdr:from>
    <xdr:to>
      <xdr:col>81</xdr:col>
      <xdr:colOff>50800</xdr:colOff>
      <xdr:row>98</xdr:row>
      <xdr:rowOff>157074</xdr:rowOff>
    </xdr:to>
    <xdr:cxnSp macro="">
      <xdr:nvCxnSpPr>
        <xdr:cNvPr id="688" name="直線コネクタ 687"/>
        <xdr:cNvCxnSpPr/>
      </xdr:nvCxnSpPr>
      <xdr:spPr>
        <a:xfrm flipV="1">
          <a:off x="14592300" y="16935780"/>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9" name="フローチャート: 判断 688"/>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104919</xdr:rowOff>
    </xdr:from>
    <xdr:ext cx="534377" cy="259045"/>
    <xdr:sp macro="" textlink="">
      <xdr:nvSpPr>
        <xdr:cNvPr id="690" name="テキスト ボックス 689"/>
        <xdr:cNvSpPr txBox="1"/>
      </xdr:nvSpPr>
      <xdr:spPr>
        <a:xfrm>
          <a:off x="15214111" y="162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157074</xdr:rowOff>
    </xdr:from>
    <xdr:to>
      <xdr:col>76</xdr:col>
      <xdr:colOff>114300</xdr:colOff>
      <xdr:row>98</xdr:row>
      <xdr:rowOff>159741</xdr:rowOff>
    </xdr:to>
    <xdr:cxnSp macro="">
      <xdr:nvCxnSpPr>
        <xdr:cNvPr id="691" name="直線コネクタ 690"/>
        <xdr:cNvCxnSpPr/>
      </xdr:nvCxnSpPr>
      <xdr:spPr>
        <a:xfrm flipV="1">
          <a:off x="13703300" y="1695917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2" name="フローチャート: 判断 691"/>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120045</xdr:rowOff>
    </xdr:from>
    <xdr:ext cx="534377" cy="259045"/>
    <xdr:sp macro="" textlink="">
      <xdr:nvSpPr>
        <xdr:cNvPr id="693" name="テキスト ボックス 692"/>
        <xdr:cNvSpPr txBox="1"/>
      </xdr:nvSpPr>
      <xdr:spPr>
        <a:xfrm>
          <a:off x="14325111" y="162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40336</xdr:rowOff>
    </xdr:from>
    <xdr:to>
      <xdr:col>71</xdr:col>
      <xdr:colOff>177800</xdr:colOff>
      <xdr:row>98</xdr:row>
      <xdr:rowOff>159741</xdr:rowOff>
    </xdr:to>
    <xdr:cxnSp macro="">
      <xdr:nvCxnSpPr>
        <xdr:cNvPr id="694" name="直線コネクタ 693"/>
        <xdr:cNvCxnSpPr/>
      </xdr:nvCxnSpPr>
      <xdr:spPr>
        <a:xfrm>
          <a:off x="12814300" y="16670986"/>
          <a:ext cx="889000" cy="2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5" name="フローチャート: 判断 694"/>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47883</xdr:rowOff>
    </xdr:from>
    <xdr:ext cx="534377" cy="259045"/>
    <xdr:sp macro="" textlink="">
      <xdr:nvSpPr>
        <xdr:cNvPr id="696" name="テキスト ボックス 695"/>
        <xdr:cNvSpPr txBox="1"/>
      </xdr:nvSpPr>
      <xdr:spPr>
        <a:xfrm>
          <a:off x="13436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109398</xdr:rowOff>
    </xdr:from>
    <xdr:to>
      <xdr:col>67</xdr:col>
      <xdr:colOff>101600</xdr:colOff>
      <xdr:row>95</xdr:row>
      <xdr:rowOff>39548</xdr:rowOff>
    </xdr:to>
    <xdr:sp macro="" textlink="">
      <xdr:nvSpPr>
        <xdr:cNvPr id="697" name="フローチャート: 判断 696"/>
        <xdr:cNvSpPr/>
      </xdr:nvSpPr>
      <xdr:spPr>
        <a:xfrm>
          <a:off x="12763500" y="1622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56075</xdr:rowOff>
    </xdr:from>
    <xdr:ext cx="534377" cy="259045"/>
    <xdr:sp macro="" textlink="">
      <xdr:nvSpPr>
        <xdr:cNvPr id="698" name="テキスト ボックス 697"/>
        <xdr:cNvSpPr txBox="1"/>
      </xdr:nvSpPr>
      <xdr:spPr>
        <a:xfrm>
          <a:off x="12547111" y="1600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62534</xdr:rowOff>
    </xdr:from>
    <xdr:to>
      <xdr:col>85</xdr:col>
      <xdr:colOff>177800</xdr:colOff>
      <xdr:row>98</xdr:row>
      <xdr:rowOff>164134</xdr:rowOff>
    </xdr:to>
    <xdr:sp macro="" textlink="">
      <xdr:nvSpPr>
        <xdr:cNvPr id="704" name="楕円 703"/>
        <xdr:cNvSpPr/>
      </xdr:nvSpPr>
      <xdr:spPr>
        <a:xfrm>
          <a:off x="16268700" y="168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148911</xdr:rowOff>
    </xdr:from>
    <xdr:ext cx="469744" cy="259045"/>
    <xdr:sp macro="" textlink="">
      <xdr:nvSpPr>
        <xdr:cNvPr id="705" name="積立金該当値テキスト"/>
        <xdr:cNvSpPr txBox="1"/>
      </xdr:nvSpPr>
      <xdr:spPr>
        <a:xfrm>
          <a:off x="16370300" y="1677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82880</xdr:rowOff>
    </xdr:from>
    <xdr:to>
      <xdr:col>81</xdr:col>
      <xdr:colOff>101600</xdr:colOff>
      <xdr:row>99</xdr:row>
      <xdr:rowOff>13030</xdr:rowOff>
    </xdr:to>
    <xdr:sp macro="" textlink="">
      <xdr:nvSpPr>
        <xdr:cNvPr id="706" name="楕円 705"/>
        <xdr:cNvSpPr/>
      </xdr:nvSpPr>
      <xdr:spPr>
        <a:xfrm>
          <a:off x="15430500" y="1688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4157</xdr:rowOff>
    </xdr:from>
    <xdr:ext cx="469744" cy="259045"/>
    <xdr:sp macro="" textlink="">
      <xdr:nvSpPr>
        <xdr:cNvPr id="707" name="テキスト ボックス 706"/>
        <xdr:cNvSpPr txBox="1"/>
      </xdr:nvSpPr>
      <xdr:spPr>
        <a:xfrm>
          <a:off x="15246428" y="169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106274</xdr:rowOff>
    </xdr:from>
    <xdr:to>
      <xdr:col>76</xdr:col>
      <xdr:colOff>165100</xdr:colOff>
      <xdr:row>99</xdr:row>
      <xdr:rowOff>36424</xdr:rowOff>
    </xdr:to>
    <xdr:sp macro="" textlink="">
      <xdr:nvSpPr>
        <xdr:cNvPr id="708" name="楕円 707"/>
        <xdr:cNvSpPr/>
      </xdr:nvSpPr>
      <xdr:spPr>
        <a:xfrm>
          <a:off x="14541500" y="169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27551</xdr:rowOff>
    </xdr:from>
    <xdr:ext cx="469744" cy="259045"/>
    <xdr:sp macro="" textlink="">
      <xdr:nvSpPr>
        <xdr:cNvPr id="709" name="テキスト ボックス 708"/>
        <xdr:cNvSpPr txBox="1"/>
      </xdr:nvSpPr>
      <xdr:spPr>
        <a:xfrm>
          <a:off x="14357428" y="170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108941</xdr:rowOff>
    </xdr:from>
    <xdr:to>
      <xdr:col>72</xdr:col>
      <xdr:colOff>38100</xdr:colOff>
      <xdr:row>99</xdr:row>
      <xdr:rowOff>39091</xdr:rowOff>
    </xdr:to>
    <xdr:sp macro="" textlink="">
      <xdr:nvSpPr>
        <xdr:cNvPr id="710" name="楕円 709"/>
        <xdr:cNvSpPr/>
      </xdr:nvSpPr>
      <xdr:spPr>
        <a:xfrm>
          <a:off x="13652500" y="169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30218</xdr:rowOff>
    </xdr:from>
    <xdr:ext cx="469744" cy="259045"/>
    <xdr:sp macro="" textlink="">
      <xdr:nvSpPr>
        <xdr:cNvPr id="711" name="テキスト ボックス 710"/>
        <xdr:cNvSpPr txBox="1"/>
      </xdr:nvSpPr>
      <xdr:spPr>
        <a:xfrm>
          <a:off x="13468428" y="1700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160986</xdr:rowOff>
    </xdr:from>
    <xdr:to>
      <xdr:col>67</xdr:col>
      <xdr:colOff>101600</xdr:colOff>
      <xdr:row>97</xdr:row>
      <xdr:rowOff>91136</xdr:rowOff>
    </xdr:to>
    <xdr:sp macro="" textlink="">
      <xdr:nvSpPr>
        <xdr:cNvPr id="712" name="楕円 711"/>
        <xdr:cNvSpPr/>
      </xdr:nvSpPr>
      <xdr:spPr>
        <a:xfrm>
          <a:off x="12763500" y="166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82263</xdr:rowOff>
    </xdr:from>
    <xdr:ext cx="469744" cy="259045"/>
    <xdr:sp macro="" textlink="">
      <xdr:nvSpPr>
        <xdr:cNvPr id="713" name="テキスト ボックス 712"/>
        <xdr:cNvSpPr txBox="1"/>
      </xdr:nvSpPr>
      <xdr:spPr>
        <a:xfrm>
          <a:off x="12579428" y="1671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7" name="直線コネクタ 736"/>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40" name="投資及び出資金最大値テキスト"/>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41" name="直線コネクタ 740"/>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104394</xdr:rowOff>
    </xdr:from>
    <xdr:to>
      <xdr:col>116</xdr:col>
      <xdr:colOff>63500</xdr:colOff>
      <xdr:row>33</xdr:row>
      <xdr:rowOff>118872</xdr:rowOff>
    </xdr:to>
    <xdr:cxnSp macro="">
      <xdr:nvCxnSpPr>
        <xdr:cNvPr id="742" name="直線コネクタ 741"/>
        <xdr:cNvCxnSpPr/>
      </xdr:nvCxnSpPr>
      <xdr:spPr>
        <a:xfrm>
          <a:off x="21323300" y="57622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118381</xdr:rowOff>
    </xdr:from>
    <xdr:ext cx="469744" cy="259045"/>
    <xdr:sp macro="" textlink="">
      <xdr:nvSpPr>
        <xdr:cNvPr id="743" name="投資及び出資金平均値テキスト"/>
        <xdr:cNvSpPr txBox="1"/>
      </xdr:nvSpPr>
      <xdr:spPr>
        <a:xfrm>
          <a:off x="22212300" y="6462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4" name="フローチャート: 判断 743"/>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104394</xdr:rowOff>
    </xdr:from>
    <xdr:to>
      <xdr:col>111</xdr:col>
      <xdr:colOff>177800</xdr:colOff>
      <xdr:row>34</xdr:row>
      <xdr:rowOff>27432</xdr:rowOff>
    </xdr:to>
    <xdr:cxnSp macro="">
      <xdr:nvCxnSpPr>
        <xdr:cNvPr id="745" name="直線コネクタ 744"/>
        <xdr:cNvCxnSpPr/>
      </xdr:nvCxnSpPr>
      <xdr:spPr>
        <a:xfrm flipV="1">
          <a:off x="20434300" y="5762244"/>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6" name="フローチャート: 判断 745"/>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65041</xdr:rowOff>
    </xdr:from>
    <xdr:ext cx="469744" cy="259045"/>
    <xdr:sp macro="" textlink="">
      <xdr:nvSpPr>
        <xdr:cNvPr id="747" name="テキスト ボックス 746"/>
        <xdr:cNvSpPr txBox="1"/>
      </xdr:nvSpPr>
      <xdr:spPr>
        <a:xfrm>
          <a:off x="21088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27432</xdr:rowOff>
    </xdr:from>
    <xdr:to>
      <xdr:col>107</xdr:col>
      <xdr:colOff>50800</xdr:colOff>
      <xdr:row>35</xdr:row>
      <xdr:rowOff>38100</xdr:rowOff>
    </xdr:to>
    <xdr:cxnSp macro="">
      <xdr:nvCxnSpPr>
        <xdr:cNvPr id="748" name="直線コネクタ 747"/>
        <xdr:cNvCxnSpPr/>
      </xdr:nvCxnSpPr>
      <xdr:spPr>
        <a:xfrm flipV="1">
          <a:off x="19545300" y="5856732"/>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9" name="フローチャート: 判断 748"/>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58056</xdr:rowOff>
    </xdr:from>
    <xdr:ext cx="469744" cy="259045"/>
    <xdr:sp macro="" textlink="">
      <xdr:nvSpPr>
        <xdr:cNvPr id="750" name="テキスト ボックス 749"/>
        <xdr:cNvSpPr txBox="1"/>
      </xdr:nvSpPr>
      <xdr:spPr>
        <a:xfrm>
          <a:off x="20199428"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103124</xdr:rowOff>
    </xdr:from>
    <xdr:to>
      <xdr:col>102</xdr:col>
      <xdr:colOff>114300</xdr:colOff>
      <xdr:row>35</xdr:row>
      <xdr:rowOff>38100</xdr:rowOff>
    </xdr:to>
    <xdr:cxnSp macro="">
      <xdr:nvCxnSpPr>
        <xdr:cNvPr id="751" name="直線コネクタ 750"/>
        <xdr:cNvCxnSpPr/>
      </xdr:nvCxnSpPr>
      <xdr:spPr>
        <a:xfrm>
          <a:off x="18656300" y="5932424"/>
          <a:ext cx="889000" cy="1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2" name="フローチャート: 判断 751"/>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75709</xdr:rowOff>
    </xdr:from>
    <xdr:ext cx="469744" cy="259045"/>
    <xdr:sp macro="" textlink="">
      <xdr:nvSpPr>
        <xdr:cNvPr id="753" name="テキスト ボックス 752"/>
        <xdr:cNvSpPr txBox="1"/>
      </xdr:nvSpPr>
      <xdr:spPr>
        <a:xfrm>
          <a:off x="19310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38481</xdr:rowOff>
    </xdr:from>
    <xdr:to>
      <xdr:col>98</xdr:col>
      <xdr:colOff>38100</xdr:colOff>
      <xdr:row>37</xdr:row>
      <xdr:rowOff>140081</xdr:rowOff>
    </xdr:to>
    <xdr:sp macro="" textlink="">
      <xdr:nvSpPr>
        <xdr:cNvPr id="754" name="フローチャート: 判断 753"/>
        <xdr:cNvSpPr/>
      </xdr:nvSpPr>
      <xdr:spPr>
        <a:xfrm>
          <a:off x="18605500" y="63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131208</xdr:rowOff>
    </xdr:from>
    <xdr:ext cx="469744" cy="259045"/>
    <xdr:sp macro="" textlink="">
      <xdr:nvSpPr>
        <xdr:cNvPr id="755" name="テキスト ボックス 754"/>
        <xdr:cNvSpPr txBox="1"/>
      </xdr:nvSpPr>
      <xdr:spPr>
        <a:xfrm>
          <a:off x="18421428" y="64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68072</xdr:rowOff>
    </xdr:from>
    <xdr:to>
      <xdr:col>116</xdr:col>
      <xdr:colOff>114300</xdr:colOff>
      <xdr:row>33</xdr:row>
      <xdr:rowOff>169672</xdr:rowOff>
    </xdr:to>
    <xdr:sp macro="" textlink="">
      <xdr:nvSpPr>
        <xdr:cNvPr id="761" name="楕円 760"/>
        <xdr:cNvSpPr/>
      </xdr:nvSpPr>
      <xdr:spPr>
        <a:xfrm>
          <a:off x="22110700" y="57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90949</xdr:rowOff>
    </xdr:from>
    <xdr:ext cx="469744" cy="259045"/>
    <xdr:sp macro="" textlink="">
      <xdr:nvSpPr>
        <xdr:cNvPr id="762" name="投資及び出資金該当値テキスト"/>
        <xdr:cNvSpPr txBox="1"/>
      </xdr:nvSpPr>
      <xdr:spPr>
        <a:xfrm>
          <a:off x="22212300" y="557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53594</xdr:rowOff>
    </xdr:from>
    <xdr:to>
      <xdr:col>112</xdr:col>
      <xdr:colOff>38100</xdr:colOff>
      <xdr:row>33</xdr:row>
      <xdr:rowOff>155194</xdr:rowOff>
    </xdr:to>
    <xdr:sp macro="" textlink="">
      <xdr:nvSpPr>
        <xdr:cNvPr id="763" name="楕円 762"/>
        <xdr:cNvSpPr/>
      </xdr:nvSpPr>
      <xdr:spPr>
        <a:xfrm>
          <a:off x="21272500" y="571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271</xdr:rowOff>
    </xdr:from>
    <xdr:ext cx="469744" cy="259045"/>
    <xdr:sp macro="" textlink="">
      <xdr:nvSpPr>
        <xdr:cNvPr id="764" name="テキスト ボックス 763"/>
        <xdr:cNvSpPr txBox="1"/>
      </xdr:nvSpPr>
      <xdr:spPr>
        <a:xfrm>
          <a:off x="21088428" y="54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148082</xdr:rowOff>
    </xdr:from>
    <xdr:to>
      <xdr:col>107</xdr:col>
      <xdr:colOff>101600</xdr:colOff>
      <xdr:row>34</xdr:row>
      <xdr:rowOff>78232</xdr:rowOff>
    </xdr:to>
    <xdr:sp macro="" textlink="">
      <xdr:nvSpPr>
        <xdr:cNvPr id="765" name="楕円 764"/>
        <xdr:cNvSpPr/>
      </xdr:nvSpPr>
      <xdr:spPr>
        <a:xfrm>
          <a:off x="20383500" y="58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94759</xdr:rowOff>
    </xdr:from>
    <xdr:ext cx="469744" cy="259045"/>
    <xdr:sp macro="" textlink="">
      <xdr:nvSpPr>
        <xdr:cNvPr id="766" name="テキスト ボックス 765"/>
        <xdr:cNvSpPr txBox="1"/>
      </xdr:nvSpPr>
      <xdr:spPr>
        <a:xfrm>
          <a:off x="20199428" y="55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158750</xdr:rowOff>
    </xdr:from>
    <xdr:to>
      <xdr:col>102</xdr:col>
      <xdr:colOff>165100</xdr:colOff>
      <xdr:row>35</xdr:row>
      <xdr:rowOff>88900</xdr:rowOff>
    </xdr:to>
    <xdr:sp macro="" textlink="">
      <xdr:nvSpPr>
        <xdr:cNvPr id="767" name="楕円 766"/>
        <xdr:cNvSpPr/>
      </xdr:nvSpPr>
      <xdr:spPr>
        <a:xfrm>
          <a:off x="19494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105427</xdr:rowOff>
    </xdr:from>
    <xdr:ext cx="469744" cy="259045"/>
    <xdr:sp macro="" textlink="">
      <xdr:nvSpPr>
        <xdr:cNvPr id="768" name="テキスト ボックス 767"/>
        <xdr:cNvSpPr txBox="1"/>
      </xdr:nvSpPr>
      <xdr:spPr>
        <a:xfrm>
          <a:off x="19310428"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52324</xdr:rowOff>
    </xdr:from>
    <xdr:to>
      <xdr:col>98</xdr:col>
      <xdr:colOff>38100</xdr:colOff>
      <xdr:row>34</xdr:row>
      <xdr:rowOff>153924</xdr:rowOff>
    </xdr:to>
    <xdr:sp macro="" textlink="">
      <xdr:nvSpPr>
        <xdr:cNvPr id="769" name="楕円 768"/>
        <xdr:cNvSpPr/>
      </xdr:nvSpPr>
      <xdr:spPr>
        <a:xfrm>
          <a:off x="18605500" y="58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170451</xdr:rowOff>
    </xdr:from>
    <xdr:ext cx="469744" cy="259045"/>
    <xdr:sp macro="" textlink="">
      <xdr:nvSpPr>
        <xdr:cNvPr id="770" name="テキスト ボックス 769"/>
        <xdr:cNvSpPr txBox="1"/>
      </xdr:nvSpPr>
      <xdr:spPr>
        <a:xfrm>
          <a:off x="18421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2" name="直線コネクタ 791"/>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5"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6" name="直線コネクタ 795"/>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164937</xdr:rowOff>
    </xdr:from>
    <xdr:to>
      <xdr:col>116</xdr:col>
      <xdr:colOff>63500</xdr:colOff>
      <xdr:row>55</xdr:row>
      <xdr:rowOff>11181</xdr:rowOff>
    </xdr:to>
    <xdr:cxnSp macro="">
      <xdr:nvCxnSpPr>
        <xdr:cNvPr id="797" name="直線コネクタ 796"/>
        <xdr:cNvCxnSpPr/>
      </xdr:nvCxnSpPr>
      <xdr:spPr>
        <a:xfrm flipV="1">
          <a:off x="21323300" y="9423237"/>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152869</xdr:rowOff>
    </xdr:from>
    <xdr:ext cx="469744" cy="259045"/>
    <xdr:sp macro="" textlink="">
      <xdr:nvSpPr>
        <xdr:cNvPr id="798" name="貸付金平均値テキスト"/>
        <xdr:cNvSpPr txBox="1"/>
      </xdr:nvSpPr>
      <xdr:spPr>
        <a:xfrm>
          <a:off x="22212300" y="9754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9" name="フローチャート: 判断 798"/>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2815</xdr:rowOff>
    </xdr:from>
    <xdr:to>
      <xdr:col>111</xdr:col>
      <xdr:colOff>177800</xdr:colOff>
      <xdr:row>55</xdr:row>
      <xdr:rowOff>11181</xdr:rowOff>
    </xdr:to>
    <xdr:cxnSp macro="">
      <xdr:nvCxnSpPr>
        <xdr:cNvPr id="800" name="直線コネクタ 799"/>
        <xdr:cNvCxnSpPr/>
      </xdr:nvCxnSpPr>
      <xdr:spPr>
        <a:xfrm>
          <a:off x="20434300" y="9432565"/>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801" name="フローチャート: 判断 800"/>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85432</xdr:rowOff>
    </xdr:from>
    <xdr:ext cx="469744" cy="259045"/>
    <xdr:sp macro="" textlink="">
      <xdr:nvSpPr>
        <xdr:cNvPr id="802" name="テキスト ボックス 801"/>
        <xdr:cNvSpPr txBox="1"/>
      </xdr:nvSpPr>
      <xdr:spPr>
        <a:xfrm>
          <a:off x="21088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161828</xdr:rowOff>
    </xdr:from>
    <xdr:to>
      <xdr:col>107</xdr:col>
      <xdr:colOff>50800</xdr:colOff>
      <xdr:row>55</xdr:row>
      <xdr:rowOff>2815</xdr:rowOff>
    </xdr:to>
    <xdr:cxnSp macro="">
      <xdr:nvCxnSpPr>
        <xdr:cNvPr id="803" name="直線コネクタ 802"/>
        <xdr:cNvCxnSpPr/>
      </xdr:nvCxnSpPr>
      <xdr:spPr>
        <a:xfrm>
          <a:off x="19545300" y="9420128"/>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4" name="フローチャート: 判断 803"/>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61520</xdr:rowOff>
    </xdr:from>
    <xdr:ext cx="469744" cy="259045"/>
    <xdr:sp macro="" textlink="">
      <xdr:nvSpPr>
        <xdr:cNvPr id="805" name="テキスト ボックス 804"/>
        <xdr:cNvSpPr txBox="1"/>
      </xdr:nvSpPr>
      <xdr:spPr>
        <a:xfrm>
          <a:off x="20199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134991</xdr:rowOff>
    </xdr:from>
    <xdr:to>
      <xdr:col>102</xdr:col>
      <xdr:colOff>114300</xdr:colOff>
      <xdr:row>54</xdr:row>
      <xdr:rowOff>161828</xdr:rowOff>
    </xdr:to>
    <xdr:cxnSp macro="">
      <xdr:nvCxnSpPr>
        <xdr:cNvPr id="806" name="直線コネクタ 805"/>
        <xdr:cNvCxnSpPr/>
      </xdr:nvCxnSpPr>
      <xdr:spPr>
        <a:xfrm>
          <a:off x="18656300" y="9393291"/>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7" name="フローチャート: 判断 806"/>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62938</xdr:rowOff>
    </xdr:from>
    <xdr:ext cx="469744" cy="259045"/>
    <xdr:sp macro="" textlink="">
      <xdr:nvSpPr>
        <xdr:cNvPr id="808" name="テキスト ボックス 807"/>
        <xdr:cNvSpPr txBox="1"/>
      </xdr:nvSpPr>
      <xdr:spPr>
        <a:xfrm>
          <a:off x="19310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121498</xdr:rowOff>
    </xdr:from>
    <xdr:to>
      <xdr:col>98</xdr:col>
      <xdr:colOff>38100</xdr:colOff>
      <xdr:row>57</xdr:row>
      <xdr:rowOff>51648</xdr:rowOff>
    </xdr:to>
    <xdr:sp macro="" textlink="">
      <xdr:nvSpPr>
        <xdr:cNvPr id="809" name="フローチャート: 判断 808"/>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42775</xdr:rowOff>
    </xdr:from>
    <xdr:ext cx="469744" cy="259045"/>
    <xdr:sp macro="" textlink="">
      <xdr:nvSpPr>
        <xdr:cNvPr id="810" name="テキスト ボックス 809"/>
        <xdr:cNvSpPr txBox="1"/>
      </xdr:nvSpPr>
      <xdr:spPr>
        <a:xfrm>
          <a:off x="18421428" y="98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114137</xdr:rowOff>
    </xdr:from>
    <xdr:to>
      <xdr:col>116</xdr:col>
      <xdr:colOff>114300</xdr:colOff>
      <xdr:row>55</xdr:row>
      <xdr:rowOff>44287</xdr:rowOff>
    </xdr:to>
    <xdr:sp macro="" textlink="">
      <xdr:nvSpPr>
        <xdr:cNvPr id="816" name="楕円 815"/>
        <xdr:cNvSpPr/>
      </xdr:nvSpPr>
      <xdr:spPr>
        <a:xfrm>
          <a:off x="22110700" y="937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137014</xdr:rowOff>
    </xdr:from>
    <xdr:ext cx="534377" cy="259045"/>
    <xdr:sp macro="" textlink="">
      <xdr:nvSpPr>
        <xdr:cNvPr id="817" name="貸付金該当値テキスト"/>
        <xdr:cNvSpPr txBox="1"/>
      </xdr:nvSpPr>
      <xdr:spPr>
        <a:xfrm>
          <a:off x="22212300" y="922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131831</xdr:rowOff>
    </xdr:from>
    <xdr:to>
      <xdr:col>112</xdr:col>
      <xdr:colOff>38100</xdr:colOff>
      <xdr:row>55</xdr:row>
      <xdr:rowOff>61981</xdr:rowOff>
    </xdr:to>
    <xdr:sp macro="" textlink="">
      <xdr:nvSpPr>
        <xdr:cNvPr id="818" name="楕円 817"/>
        <xdr:cNvSpPr/>
      </xdr:nvSpPr>
      <xdr:spPr>
        <a:xfrm>
          <a:off x="21272500" y="93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78508</xdr:rowOff>
    </xdr:from>
    <xdr:ext cx="534377" cy="259045"/>
    <xdr:sp macro="" textlink="">
      <xdr:nvSpPr>
        <xdr:cNvPr id="819" name="テキスト ボックス 818"/>
        <xdr:cNvSpPr txBox="1"/>
      </xdr:nvSpPr>
      <xdr:spPr>
        <a:xfrm>
          <a:off x="21056111" y="91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123465</xdr:rowOff>
    </xdr:from>
    <xdr:to>
      <xdr:col>107</xdr:col>
      <xdr:colOff>101600</xdr:colOff>
      <xdr:row>55</xdr:row>
      <xdr:rowOff>53615</xdr:rowOff>
    </xdr:to>
    <xdr:sp macro="" textlink="">
      <xdr:nvSpPr>
        <xdr:cNvPr id="820" name="楕円 819"/>
        <xdr:cNvSpPr/>
      </xdr:nvSpPr>
      <xdr:spPr>
        <a:xfrm>
          <a:off x="20383500" y="93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70142</xdr:rowOff>
    </xdr:from>
    <xdr:ext cx="534377" cy="259045"/>
    <xdr:sp macro="" textlink="">
      <xdr:nvSpPr>
        <xdr:cNvPr id="821" name="テキスト ボックス 820"/>
        <xdr:cNvSpPr txBox="1"/>
      </xdr:nvSpPr>
      <xdr:spPr>
        <a:xfrm>
          <a:off x="20167111" y="915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111028</xdr:rowOff>
    </xdr:from>
    <xdr:to>
      <xdr:col>102</xdr:col>
      <xdr:colOff>165100</xdr:colOff>
      <xdr:row>55</xdr:row>
      <xdr:rowOff>41178</xdr:rowOff>
    </xdr:to>
    <xdr:sp macro="" textlink="">
      <xdr:nvSpPr>
        <xdr:cNvPr id="822" name="楕円 821"/>
        <xdr:cNvSpPr/>
      </xdr:nvSpPr>
      <xdr:spPr>
        <a:xfrm>
          <a:off x="19494500" y="93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57705</xdr:rowOff>
    </xdr:from>
    <xdr:ext cx="534377" cy="259045"/>
    <xdr:sp macro="" textlink="">
      <xdr:nvSpPr>
        <xdr:cNvPr id="823" name="テキスト ボックス 822"/>
        <xdr:cNvSpPr txBox="1"/>
      </xdr:nvSpPr>
      <xdr:spPr>
        <a:xfrm>
          <a:off x="19278111" y="914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84191</xdr:rowOff>
    </xdr:from>
    <xdr:to>
      <xdr:col>98</xdr:col>
      <xdr:colOff>38100</xdr:colOff>
      <xdr:row>55</xdr:row>
      <xdr:rowOff>14341</xdr:rowOff>
    </xdr:to>
    <xdr:sp macro="" textlink="">
      <xdr:nvSpPr>
        <xdr:cNvPr id="824" name="楕円 823"/>
        <xdr:cNvSpPr/>
      </xdr:nvSpPr>
      <xdr:spPr>
        <a:xfrm>
          <a:off x="18605500" y="93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30868</xdr:rowOff>
    </xdr:from>
    <xdr:ext cx="534377" cy="259045"/>
    <xdr:sp macro="" textlink="">
      <xdr:nvSpPr>
        <xdr:cNvPr id="825" name="テキスト ボックス 824"/>
        <xdr:cNvSpPr txBox="1"/>
      </xdr:nvSpPr>
      <xdr:spPr>
        <a:xfrm>
          <a:off x="18389111" y="911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2" name="直線コネクタ 851"/>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3"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4" name="直線コネクタ 853"/>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5"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6" name="直線コネクタ 855"/>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40945</xdr:rowOff>
    </xdr:from>
    <xdr:to>
      <xdr:col>116</xdr:col>
      <xdr:colOff>63500</xdr:colOff>
      <xdr:row>76</xdr:row>
      <xdr:rowOff>59396</xdr:rowOff>
    </xdr:to>
    <xdr:cxnSp macro="">
      <xdr:nvCxnSpPr>
        <xdr:cNvPr id="857" name="直線コネクタ 856"/>
        <xdr:cNvCxnSpPr/>
      </xdr:nvCxnSpPr>
      <xdr:spPr>
        <a:xfrm flipV="1">
          <a:off x="21323300" y="13071145"/>
          <a:ext cx="8382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24582</xdr:rowOff>
    </xdr:from>
    <xdr:ext cx="534377" cy="259045"/>
    <xdr:sp macro="" textlink="">
      <xdr:nvSpPr>
        <xdr:cNvPr id="858" name="繰出金平均値テキスト"/>
        <xdr:cNvSpPr txBox="1"/>
      </xdr:nvSpPr>
      <xdr:spPr>
        <a:xfrm>
          <a:off x="22212300" y="1271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9" name="フローチャート: 判断 858"/>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59396</xdr:rowOff>
    </xdr:from>
    <xdr:to>
      <xdr:col>111</xdr:col>
      <xdr:colOff>177800</xdr:colOff>
      <xdr:row>76</xdr:row>
      <xdr:rowOff>68638</xdr:rowOff>
    </xdr:to>
    <xdr:cxnSp macro="">
      <xdr:nvCxnSpPr>
        <xdr:cNvPr id="860" name="直線コネクタ 859"/>
        <xdr:cNvCxnSpPr/>
      </xdr:nvCxnSpPr>
      <xdr:spPr>
        <a:xfrm flipV="1">
          <a:off x="20434300" y="13089596"/>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61" name="フローチャート: 判断 860"/>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150269</xdr:rowOff>
    </xdr:from>
    <xdr:ext cx="534377" cy="259045"/>
    <xdr:sp macro="" textlink="">
      <xdr:nvSpPr>
        <xdr:cNvPr id="862" name="テキスト ボックス 861"/>
        <xdr:cNvSpPr txBox="1"/>
      </xdr:nvSpPr>
      <xdr:spPr>
        <a:xfrm>
          <a:off x="21056111" y="126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8255</xdr:rowOff>
    </xdr:from>
    <xdr:to>
      <xdr:col>107</xdr:col>
      <xdr:colOff>50800</xdr:colOff>
      <xdr:row>76</xdr:row>
      <xdr:rowOff>68638</xdr:rowOff>
    </xdr:to>
    <xdr:cxnSp macro="">
      <xdr:nvCxnSpPr>
        <xdr:cNvPr id="863" name="直線コネクタ 862"/>
        <xdr:cNvCxnSpPr/>
      </xdr:nvCxnSpPr>
      <xdr:spPr>
        <a:xfrm>
          <a:off x="19545300" y="13038455"/>
          <a:ext cx="889000" cy="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4" name="フローチャート: 判断 863"/>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114248</xdr:rowOff>
    </xdr:from>
    <xdr:ext cx="534377" cy="259045"/>
    <xdr:sp macro="" textlink="">
      <xdr:nvSpPr>
        <xdr:cNvPr id="865" name="テキスト ボックス 864"/>
        <xdr:cNvSpPr txBox="1"/>
      </xdr:nvSpPr>
      <xdr:spPr>
        <a:xfrm>
          <a:off x="20167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110374</xdr:rowOff>
    </xdr:from>
    <xdr:to>
      <xdr:col>102</xdr:col>
      <xdr:colOff>114300</xdr:colOff>
      <xdr:row>76</xdr:row>
      <xdr:rowOff>8255</xdr:rowOff>
    </xdr:to>
    <xdr:cxnSp macro="">
      <xdr:nvCxnSpPr>
        <xdr:cNvPr id="866" name="直線コネクタ 865"/>
        <xdr:cNvCxnSpPr/>
      </xdr:nvCxnSpPr>
      <xdr:spPr>
        <a:xfrm>
          <a:off x="18656300" y="12454774"/>
          <a:ext cx="889000" cy="58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7" name="フローチャート: 判断 866"/>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45178</xdr:rowOff>
    </xdr:from>
    <xdr:ext cx="534377" cy="259045"/>
    <xdr:sp macro="" textlink="">
      <xdr:nvSpPr>
        <xdr:cNvPr id="868" name="テキスト ボックス 867"/>
        <xdr:cNvSpPr txBox="1"/>
      </xdr:nvSpPr>
      <xdr:spPr>
        <a:xfrm>
          <a:off x="19278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24990</xdr:rowOff>
    </xdr:from>
    <xdr:to>
      <xdr:col>98</xdr:col>
      <xdr:colOff>38100</xdr:colOff>
      <xdr:row>73</xdr:row>
      <xdr:rowOff>126590</xdr:rowOff>
    </xdr:to>
    <xdr:sp macro="" textlink="">
      <xdr:nvSpPr>
        <xdr:cNvPr id="869" name="フローチャート: 判断 868"/>
        <xdr:cNvSpPr/>
      </xdr:nvSpPr>
      <xdr:spPr>
        <a:xfrm>
          <a:off x="18605500" y="125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117717</xdr:rowOff>
    </xdr:from>
    <xdr:ext cx="534377" cy="259045"/>
    <xdr:sp macro="" textlink="">
      <xdr:nvSpPr>
        <xdr:cNvPr id="870" name="テキスト ボックス 869"/>
        <xdr:cNvSpPr txBox="1"/>
      </xdr:nvSpPr>
      <xdr:spPr>
        <a:xfrm>
          <a:off x="18389111" y="126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161595</xdr:rowOff>
    </xdr:from>
    <xdr:to>
      <xdr:col>116</xdr:col>
      <xdr:colOff>114300</xdr:colOff>
      <xdr:row>76</xdr:row>
      <xdr:rowOff>91745</xdr:rowOff>
    </xdr:to>
    <xdr:sp macro="" textlink="">
      <xdr:nvSpPr>
        <xdr:cNvPr id="876" name="楕円 875"/>
        <xdr:cNvSpPr/>
      </xdr:nvSpPr>
      <xdr:spPr>
        <a:xfrm>
          <a:off x="22110700" y="130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140022</xdr:rowOff>
    </xdr:from>
    <xdr:ext cx="534377" cy="259045"/>
    <xdr:sp macro="" textlink="">
      <xdr:nvSpPr>
        <xdr:cNvPr id="877" name="繰出金該当値テキスト"/>
        <xdr:cNvSpPr txBox="1"/>
      </xdr:nvSpPr>
      <xdr:spPr>
        <a:xfrm>
          <a:off x="22212300" y="129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8596</xdr:rowOff>
    </xdr:from>
    <xdr:to>
      <xdr:col>112</xdr:col>
      <xdr:colOff>38100</xdr:colOff>
      <xdr:row>76</xdr:row>
      <xdr:rowOff>110196</xdr:rowOff>
    </xdr:to>
    <xdr:sp macro="" textlink="">
      <xdr:nvSpPr>
        <xdr:cNvPr id="878" name="楕円 877"/>
        <xdr:cNvSpPr/>
      </xdr:nvSpPr>
      <xdr:spPr>
        <a:xfrm>
          <a:off x="21272500" y="130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101323</xdr:rowOff>
    </xdr:from>
    <xdr:ext cx="534377" cy="259045"/>
    <xdr:sp macro="" textlink="">
      <xdr:nvSpPr>
        <xdr:cNvPr id="879" name="テキスト ボックス 878"/>
        <xdr:cNvSpPr txBox="1"/>
      </xdr:nvSpPr>
      <xdr:spPr>
        <a:xfrm>
          <a:off x="21056111" y="1313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17838</xdr:rowOff>
    </xdr:from>
    <xdr:to>
      <xdr:col>107</xdr:col>
      <xdr:colOff>101600</xdr:colOff>
      <xdr:row>76</xdr:row>
      <xdr:rowOff>119438</xdr:rowOff>
    </xdr:to>
    <xdr:sp macro="" textlink="">
      <xdr:nvSpPr>
        <xdr:cNvPr id="880" name="楕円 879"/>
        <xdr:cNvSpPr/>
      </xdr:nvSpPr>
      <xdr:spPr>
        <a:xfrm>
          <a:off x="20383500" y="130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110565</xdr:rowOff>
    </xdr:from>
    <xdr:ext cx="534377" cy="259045"/>
    <xdr:sp macro="" textlink="">
      <xdr:nvSpPr>
        <xdr:cNvPr id="881" name="テキスト ボックス 880"/>
        <xdr:cNvSpPr txBox="1"/>
      </xdr:nvSpPr>
      <xdr:spPr>
        <a:xfrm>
          <a:off x="20167111" y="131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128905</xdr:rowOff>
    </xdr:from>
    <xdr:to>
      <xdr:col>102</xdr:col>
      <xdr:colOff>165100</xdr:colOff>
      <xdr:row>76</xdr:row>
      <xdr:rowOff>59055</xdr:rowOff>
    </xdr:to>
    <xdr:sp macro="" textlink="">
      <xdr:nvSpPr>
        <xdr:cNvPr id="882" name="楕円 881"/>
        <xdr:cNvSpPr/>
      </xdr:nvSpPr>
      <xdr:spPr>
        <a:xfrm>
          <a:off x="194945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50182</xdr:rowOff>
    </xdr:from>
    <xdr:ext cx="534377" cy="259045"/>
    <xdr:sp macro="" textlink="">
      <xdr:nvSpPr>
        <xdr:cNvPr id="883" name="テキスト ボックス 882"/>
        <xdr:cNvSpPr txBox="1"/>
      </xdr:nvSpPr>
      <xdr:spPr>
        <a:xfrm>
          <a:off x="19278111" y="130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59574</xdr:rowOff>
    </xdr:from>
    <xdr:to>
      <xdr:col>98</xdr:col>
      <xdr:colOff>38100</xdr:colOff>
      <xdr:row>72</xdr:row>
      <xdr:rowOff>161174</xdr:rowOff>
    </xdr:to>
    <xdr:sp macro="" textlink="">
      <xdr:nvSpPr>
        <xdr:cNvPr id="884" name="楕円 883"/>
        <xdr:cNvSpPr/>
      </xdr:nvSpPr>
      <xdr:spPr>
        <a:xfrm>
          <a:off x="18605500" y="124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6251</xdr:rowOff>
    </xdr:from>
    <xdr:ext cx="534377" cy="259045"/>
    <xdr:sp macro="" textlink="">
      <xdr:nvSpPr>
        <xdr:cNvPr id="885" name="テキスト ボックス 884"/>
        <xdr:cNvSpPr txBox="1"/>
      </xdr:nvSpPr>
      <xdr:spPr>
        <a:xfrm>
          <a:off x="18389111" y="1217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令和元年度決算は、歳出総額が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a:t>
          </a:r>
          <a:r>
            <a:rPr kumimoji="1" lang="en-US" altLang="ja-JP" sz="1300">
              <a:solidFill>
                <a:schemeClr val="tx1"/>
              </a:solidFill>
              <a:latin typeface="ＭＳ Ｐゴシック" panose="020B0600070205080204" pitchFamily="50" charset="-128"/>
              <a:ea typeface="ＭＳ Ｐゴシック" panose="020B0600070205080204" pitchFamily="50" charset="-128"/>
            </a:rPr>
            <a:t>2,248</a:t>
          </a:r>
          <a:r>
            <a:rPr kumimoji="1" lang="ja-JP" altLang="en-US" sz="1300">
              <a:solidFill>
                <a:schemeClr val="tx1"/>
              </a:solidFill>
              <a:latin typeface="ＭＳ Ｐゴシック" panose="020B0600070205080204" pitchFamily="50" charset="-128"/>
              <a:ea typeface="ＭＳ Ｐゴシック" panose="020B0600070205080204" pitchFamily="50" charset="-128"/>
            </a:rPr>
            <a:t>万円減少した。歳出総額を住民１人当たりに換算すると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455,588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円となり、前年度との比較では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1,960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円の増加となった。（前年度住民１人当たり決算額</a:t>
          </a:r>
          <a:r>
            <a:rPr kumimoji="1" lang="en-US" altLang="ja-JP" sz="1300">
              <a:solidFill>
                <a:schemeClr val="tx1"/>
              </a:solidFill>
              <a:latin typeface="ＭＳ Ｐゴシック" panose="020B0600070205080204" pitchFamily="50" charset="-128"/>
              <a:ea typeface="ＭＳ Ｐゴシック" panose="020B0600070205080204" pitchFamily="50" charset="-128"/>
            </a:rPr>
            <a:t>453,628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及び物件費は、これまでに経常経費の削減、職員数の削減などに取り組んできたことで、類似団体平均、長野県平均と比較して低い数値となっている。引き続き職員数の管理や経常的経費の削減、事務事業の見直しなど行財政改革の取組を進めていく必要が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扶助費は、生活保護措置費が減になったものの民間保育所運営費や児童扶養手当が増となったことにより、決算額は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億</a:t>
          </a:r>
          <a:r>
            <a:rPr kumimoji="1" lang="en-US" altLang="ja-JP" sz="1300">
              <a:solidFill>
                <a:schemeClr val="tx1"/>
              </a:solidFill>
              <a:latin typeface="ＭＳ Ｐゴシック" panose="020B0600070205080204" pitchFamily="50" charset="-128"/>
              <a:ea typeface="ＭＳ Ｐゴシック" panose="020B0600070205080204" pitchFamily="50" charset="-128"/>
            </a:rPr>
            <a:t>2,717</a:t>
          </a:r>
          <a:r>
            <a:rPr kumimoji="1" lang="ja-JP" altLang="en-US" sz="1300">
              <a:solidFill>
                <a:schemeClr val="tx1"/>
              </a:solidFill>
              <a:latin typeface="ＭＳ Ｐゴシック" panose="020B0600070205080204" pitchFamily="50" charset="-128"/>
              <a:ea typeface="ＭＳ Ｐゴシック" panose="020B0600070205080204" pitchFamily="50" charset="-128"/>
            </a:rPr>
            <a:t>万円の増、住民１人当たりのコストは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2,237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補助費等は、産業振興と人材育成の拠点に係る負担金や特別養護老人ホーム運支援費が減となったもののプレミアム付商品券事業を実施したことにより、決算額は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1,447</a:t>
          </a:r>
          <a:r>
            <a:rPr kumimoji="1" lang="ja-JP" altLang="en-US" sz="1300">
              <a:solidFill>
                <a:schemeClr val="tx1"/>
              </a:solidFill>
              <a:latin typeface="ＭＳ Ｐゴシック" panose="020B0600070205080204" pitchFamily="50" charset="-128"/>
              <a:ea typeface="ＭＳ Ｐゴシック" panose="020B0600070205080204" pitchFamily="50" charset="-128"/>
            </a:rPr>
            <a:t>万円の増、住民１人当たりのコストは</a:t>
          </a:r>
          <a:r>
            <a:rPr kumimoji="1" lang="en-US" altLang="ja-JP" sz="1300">
              <a:solidFill>
                <a:schemeClr val="tx1"/>
              </a:solidFill>
              <a:latin typeface="ＭＳ Ｐゴシック" panose="020B0600070205080204" pitchFamily="50" charset="-128"/>
              <a:ea typeface="ＭＳ Ｐゴシック" panose="020B0600070205080204" pitchFamily="50" charset="-128"/>
            </a:rPr>
            <a:t>883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決算規模に大きく影響した普通建設事業費は、小中学校の空調設備工事を実施したものの公民館の耐震化整備や特別養護老人ホーム建設が完了したことにより、決算額は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億</a:t>
          </a:r>
          <a:r>
            <a:rPr kumimoji="1" lang="en-US" altLang="ja-JP" sz="1300">
              <a:solidFill>
                <a:schemeClr val="tx1"/>
              </a:solidFill>
              <a:latin typeface="ＭＳ Ｐゴシック" panose="020B0600070205080204" pitchFamily="50" charset="-128"/>
              <a:ea typeface="ＭＳ Ｐゴシック" panose="020B0600070205080204" pitchFamily="50" charset="-128"/>
            </a:rPr>
            <a:t>4,954</a:t>
          </a:r>
          <a:r>
            <a:rPr kumimoji="1" lang="ja-JP" altLang="en-US" sz="1300">
              <a:solidFill>
                <a:schemeClr val="tx1"/>
              </a:solidFill>
              <a:latin typeface="ＭＳ Ｐゴシック" panose="020B0600070205080204" pitchFamily="50" charset="-128"/>
              <a:ea typeface="ＭＳ Ｐゴシック" panose="020B0600070205080204" pitchFamily="50" charset="-128"/>
            </a:rPr>
            <a:t>万円の減、住民１人当たりのコストは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1,104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今後も引き続き財政健全化のため、事業の抜本的な見直しに取り組んでいく。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100,702
98,401
658.66
47,633,941
45,878,653
1,564,668
26,888,854
42,040,686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167132</xdr:rowOff>
    </xdr:from>
    <xdr:to>
      <xdr:col>24</xdr:col>
      <xdr:colOff>63500</xdr:colOff>
      <xdr:row>36</xdr:row>
      <xdr:rowOff>55880</xdr:rowOff>
    </xdr:to>
    <xdr:cxnSp macro="">
      <xdr:nvCxnSpPr>
        <xdr:cNvPr id="61" name="直線コネクタ 60"/>
        <xdr:cNvCxnSpPr/>
      </xdr:nvCxnSpPr>
      <xdr:spPr>
        <a:xfrm flipV="1">
          <a:off x="3797300" y="6167882"/>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75963</xdr:rowOff>
    </xdr:from>
    <xdr:ext cx="469744" cy="259045"/>
    <xdr:sp macro="" textlink="">
      <xdr:nvSpPr>
        <xdr:cNvPr id="62" name="議会費平均値テキスト"/>
        <xdr:cNvSpPr txBox="1"/>
      </xdr:nvSpPr>
      <xdr:spPr>
        <a:xfrm>
          <a:off x="4686300" y="5905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55880</xdr:rowOff>
    </xdr:from>
    <xdr:to>
      <xdr:col>19</xdr:col>
      <xdr:colOff>177800</xdr:colOff>
      <xdr:row>36</xdr:row>
      <xdr:rowOff>84074</xdr:rowOff>
    </xdr:to>
    <xdr:cxnSp macro="">
      <xdr:nvCxnSpPr>
        <xdr:cNvPr id="64" name="直線コネクタ 63"/>
        <xdr:cNvCxnSpPr/>
      </xdr:nvCxnSpPr>
      <xdr:spPr>
        <a:xfrm flipV="1">
          <a:off x="2908300" y="622808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14241</xdr:rowOff>
    </xdr:from>
    <xdr:ext cx="469744" cy="259045"/>
    <xdr:sp macro="" textlink="">
      <xdr:nvSpPr>
        <xdr:cNvPr id="66" name="テキスト ボックス 65"/>
        <xdr:cNvSpPr txBox="1"/>
      </xdr:nvSpPr>
      <xdr:spPr>
        <a:xfrm>
          <a:off x="3562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74930</xdr:rowOff>
    </xdr:from>
    <xdr:to>
      <xdr:col>15</xdr:col>
      <xdr:colOff>50800</xdr:colOff>
      <xdr:row>36</xdr:row>
      <xdr:rowOff>84074</xdr:rowOff>
    </xdr:to>
    <xdr:cxnSp macro="">
      <xdr:nvCxnSpPr>
        <xdr:cNvPr id="67" name="直線コネクタ 66"/>
        <xdr:cNvCxnSpPr/>
      </xdr:nvCxnSpPr>
      <xdr:spPr>
        <a:xfrm>
          <a:off x="2019300" y="62471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525</xdr:rowOff>
    </xdr:from>
    <xdr:ext cx="469744" cy="259045"/>
    <xdr:sp macro="" textlink="">
      <xdr:nvSpPr>
        <xdr:cNvPr id="69" name="テキスト ボックス 68"/>
        <xdr:cNvSpPr txBox="1"/>
      </xdr:nvSpPr>
      <xdr:spPr>
        <a:xfrm>
          <a:off x="2673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78740</xdr:rowOff>
    </xdr:from>
    <xdr:to>
      <xdr:col>10</xdr:col>
      <xdr:colOff>114300</xdr:colOff>
      <xdr:row>36</xdr:row>
      <xdr:rowOff>74930</xdr:rowOff>
    </xdr:to>
    <xdr:cxnSp macro="">
      <xdr:nvCxnSpPr>
        <xdr:cNvPr id="70" name="直線コネクタ 69"/>
        <xdr:cNvCxnSpPr/>
      </xdr:nvCxnSpPr>
      <xdr:spPr>
        <a:xfrm>
          <a:off x="1130300" y="607949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19575</xdr:rowOff>
    </xdr:from>
    <xdr:ext cx="469744" cy="259045"/>
    <xdr:sp macro="" textlink="">
      <xdr:nvSpPr>
        <xdr:cNvPr id="72" name="テキスト ボックス 71"/>
        <xdr:cNvSpPr txBox="1"/>
      </xdr:nvSpPr>
      <xdr:spPr>
        <a:xfrm>
          <a:off x="1784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27940</xdr:rowOff>
    </xdr:from>
    <xdr:to>
      <xdr:col>6</xdr:col>
      <xdr:colOff>38100</xdr:colOff>
      <xdr:row>36</xdr:row>
      <xdr:rowOff>129540</xdr:rowOff>
    </xdr:to>
    <xdr:sp macro="" textlink="">
      <xdr:nvSpPr>
        <xdr:cNvPr id="73" name="フローチャート: 判断 72"/>
        <xdr:cNvSpPr/>
      </xdr:nvSpPr>
      <xdr:spPr>
        <a:xfrm>
          <a:off x="1079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120667</xdr:rowOff>
    </xdr:from>
    <xdr:ext cx="469744" cy="259045"/>
    <xdr:sp macro="" textlink="">
      <xdr:nvSpPr>
        <xdr:cNvPr id="74" name="テキスト ボックス 73"/>
        <xdr:cNvSpPr txBox="1"/>
      </xdr:nvSpPr>
      <xdr:spPr>
        <a:xfrm>
          <a:off x="895428"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80" name="楕円 79"/>
        <xdr:cNvSpPr/>
      </xdr:nvSpPr>
      <xdr:spPr>
        <a:xfrm>
          <a:off x="45847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94759</xdr:rowOff>
    </xdr:from>
    <xdr:ext cx="469744" cy="259045"/>
    <xdr:sp macro="" textlink="">
      <xdr:nvSpPr>
        <xdr:cNvPr id="81" name="議会費該当値テキスト"/>
        <xdr:cNvSpPr txBox="1"/>
      </xdr:nvSpPr>
      <xdr:spPr>
        <a:xfrm>
          <a:off x="4686300" y="60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5080</xdr:rowOff>
    </xdr:from>
    <xdr:to>
      <xdr:col>20</xdr:col>
      <xdr:colOff>38100</xdr:colOff>
      <xdr:row>36</xdr:row>
      <xdr:rowOff>106680</xdr:rowOff>
    </xdr:to>
    <xdr:sp macro="" textlink="">
      <xdr:nvSpPr>
        <xdr:cNvPr id="82" name="楕円 81"/>
        <xdr:cNvSpPr/>
      </xdr:nvSpPr>
      <xdr:spPr>
        <a:xfrm>
          <a:off x="3746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97807</xdr:rowOff>
    </xdr:from>
    <xdr:ext cx="469744" cy="259045"/>
    <xdr:sp macro="" textlink="">
      <xdr:nvSpPr>
        <xdr:cNvPr id="83" name="テキスト ボックス 82"/>
        <xdr:cNvSpPr txBox="1"/>
      </xdr:nvSpPr>
      <xdr:spPr>
        <a:xfrm>
          <a:off x="3562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33274</xdr:rowOff>
    </xdr:from>
    <xdr:to>
      <xdr:col>15</xdr:col>
      <xdr:colOff>101600</xdr:colOff>
      <xdr:row>36</xdr:row>
      <xdr:rowOff>134874</xdr:rowOff>
    </xdr:to>
    <xdr:sp macro="" textlink="">
      <xdr:nvSpPr>
        <xdr:cNvPr id="84" name="楕円 83"/>
        <xdr:cNvSpPr/>
      </xdr:nvSpPr>
      <xdr:spPr>
        <a:xfrm>
          <a:off x="2857500" y="62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126001</xdr:rowOff>
    </xdr:from>
    <xdr:ext cx="469744" cy="259045"/>
    <xdr:sp macro="" textlink="">
      <xdr:nvSpPr>
        <xdr:cNvPr id="85" name="テキスト ボックス 84"/>
        <xdr:cNvSpPr txBox="1"/>
      </xdr:nvSpPr>
      <xdr:spPr>
        <a:xfrm>
          <a:off x="2673428"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24130</xdr:rowOff>
    </xdr:from>
    <xdr:to>
      <xdr:col>10</xdr:col>
      <xdr:colOff>165100</xdr:colOff>
      <xdr:row>36</xdr:row>
      <xdr:rowOff>125730</xdr:rowOff>
    </xdr:to>
    <xdr:sp macro="" textlink="">
      <xdr:nvSpPr>
        <xdr:cNvPr id="86" name="楕円 85"/>
        <xdr:cNvSpPr/>
      </xdr:nvSpPr>
      <xdr:spPr>
        <a:xfrm>
          <a:off x="1968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116857</xdr:rowOff>
    </xdr:from>
    <xdr:ext cx="469744" cy="259045"/>
    <xdr:sp macro="" textlink="">
      <xdr:nvSpPr>
        <xdr:cNvPr id="87" name="テキスト ボックス 86"/>
        <xdr:cNvSpPr txBox="1"/>
      </xdr:nvSpPr>
      <xdr:spPr>
        <a:xfrm>
          <a:off x="1784428"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27940</xdr:rowOff>
    </xdr:from>
    <xdr:to>
      <xdr:col>6</xdr:col>
      <xdr:colOff>38100</xdr:colOff>
      <xdr:row>35</xdr:row>
      <xdr:rowOff>129540</xdr:rowOff>
    </xdr:to>
    <xdr:sp macro="" textlink="">
      <xdr:nvSpPr>
        <xdr:cNvPr id="88" name="楕円 87"/>
        <xdr:cNvSpPr/>
      </xdr:nvSpPr>
      <xdr:spPr>
        <a:xfrm>
          <a:off x="1079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146067</xdr:rowOff>
    </xdr:from>
    <xdr:ext cx="469744" cy="259045"/>
    <xdr:sp macro="" textlink="">
      <xdr:nvSpPr>
        <xdr:cNvPr id="89" name="テキスト ボックス 88"/>
        <xdr:cNvSpPr txBox="1"/>
      </xdr:nvSpPr>
      <xdr:spPr>
        <a:xfrm>
          <a:off x="895428" y="58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11684</xdr:rowOff>
    </xdr:from>
    <xdr:to>
      <xdr:col>24</xdr:col>
      <xdr:colOff>63500</xdr:colOff>
      <xdr:row>56</xdr:row>
      <xdr:rowOff>72454</xdr:rowOff>
    </xdr:to>
    <xdr:cxnSp macro="">
      <xdr:nvCxnSpPr>
        <xdr:cNvPr id="119" name="直線コネクタ 118"/>
        <xdr:cNvCxnSpPr/>
      </xdr:nvCxnSpPr>
      <xdr:spPr>
        <a:xfrm flipV="1">
          <a:off x="3797300" y="9612884"/>
          <a:ext cx="8382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115149</xdr:rowOff>
    </xdr:from>
    <xdr:ext cx="534377" cy="259045"/>
    <xdr:sp macro="" textlink="">
      <xdr:nvSpPr>
        <xdr:cNvPr id="120" name="総務費平均値テキスト"/>
        <xdr:cNvSpPr txBox="1"/>
      </xdr:nvSpPr>
      <xdr:spPr>
        <a:xfrm>
          <a:off x="4686300" y="920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72454</xdr:rowOff>
    </xdr:from>
    <xdr:to>
      <xdr:col>19</xdr:col>
      <xdr:colOff>177800</xdr:colOff>
      <xdr:row>57</xdr:row>
      <xdr:rowOff>64</xdr:rowOff>
    </xdr:to>
    <xdr:cxnSp macro="">
      <xdr:nvCxnSpPr>
        <xdr:cNvPr id="122" name="直線コネクタ 121"/>
        <xdr:cNvCxnSpPr/>
      </xdr:nvCxnSpPr>
      <xdr:spPr>
        <a:xfrm flipV="1">
          <a:off x="2908300" y="9673654"/>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85031</xdr:rowOff>
    </xdr:from>
    <xdr:ext cx="534377" cy="259045"/>
    <xdr:sp macro="" textlink="">
      <xdr:nvSpPr>
        <xdr:cNvPr id="124" name="テキスト ボックス 123"/>
        <xdr:cNvSpPr txBox="1"/>
      </xdr:nvSpPr>
      <xdr:spPr>
        <a:xfrm>
          <a:off x="3530111" y="91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168694</xdr:rowOff>
    </xdr:from>
    <xdr:to>
      <xdr:col>15</xdr:col>
      <xdr:colOff>50800</xdr:colOff>
      <xdr:row>57</xdr:row>
      <xdr:rowOff>64</xdr:rowOff>
    </xdr:to>
    <xdr:cxnSp macro="">
      <xdr:nvCxnSpPr>
        <xdr:cNvPr id="125" name="直線コネクタ 124"/>
        <xdr:cNvCxnSpPr/>
      </xdr:nvCxnSpPr>
      <xdr:spPr>
        <a:xfrm>
          <a:off x="2019300" y="9598444"/>
          <a:ext cx="889000" cy="17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80573</xdr:rowOff>
    </xdr:from>
    <xdr:ext cx="534377" cy="259045"/>
    <xdr:sp macro="" textlink="">
      <xdr:nvSpPr>
        <xdr:cNvPr id="127" name="テキスト ボックス 126"/>
        <xdr:cNvSpPr txBox="1"/>
      </xdr:nvSpPr>
      <xdr:spPr>
        <a:xfrm>
          <a:off x="2641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166998</xdr:rowOff>
    </xdr:from>
    <xdr:to>
      <xdr:col>10</xdr:col>
      <xdr:colOff>114300</xdr:colOff>
      <xdr:row>55</xdr:row>
      <xdr:rowOff>168694</xdr:rowOff>
    </xdr:to>
    <xdr:cxnSp macro="">
      <xdr:nvCxnSpPr>
        <xdr:cNvPr id="128" name="直線コネクタ 127"/>
        <xdr:cNvCxnSpPr/>
      </xdr:nvCxnSpPr>
      <xdr:spPr>
        <a:xfrm>
          <a:off x="1130300" y="9425298"/>
          <a:ext cx="889000" cy="17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79621</xdr:rowOff>
    </xdr:from>
    <xdr:ext cx="534377" cy="259045"/>
    <xdr:sp macro="" textlink="">
      <xdr:nvSpPr>
        <xdr:cNvPr id="130" name="テキスト ボックス 129"/>
        <xdr:cNvSpPr txBox="1"/>
      </xdr:nvSpPr>
      <xdr:spPr>
        <a:xfrm>
          <a:off x="1752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120714</xdr:rowOff>
    </xdr:from>
    <xdr:to>
      <xdr:col>6</xdr:col>
      <xdr:colOff>38100</xdr:colOff>
      <xdr:row>54</xdr:row>
      <xdr:rowOff>50864</xdr:rowOff>
    </xdr:to>
    <xdr:sp macro="" textlink="">
      <xdr:nvSpPr>
        <xdr:cNvPr id="131" name="フローチャート: 判断 130"/>
        <xdr:cNvSpPr/>
      </xdr:nvSpPr>
      <xdr:spPr>
        <a:xfrm>
          <a:off x="1079500" y="92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67391</xdr:rowOff>
    </xdr:from>
    <xdr:ext cx="534377" cy="259045"/>
    <xdr:sp macro="" textlink="">
      <xdr:nvSpPr>
        <xdr:cNvPr id="132" name="テキスト ボックス 131"/>
        <xdr:cNvSpPr txBox="1"/>
      </xdr:nvSpPr>
      <xdr:spPr>
        <a:xfrm>
          <a:off x="863111" y="898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132334</xdr:rowOff>
    </xdr:from>
    <xdr:to>
      <xdr:col>24</xdr:col>
      <xdr:colOff>114300</xdr:colOff>
      <xdr:row>56</xdr:row>
      <xdr:rowOff>62484</xdr:rowOff>
    </xdr:to>
    <xdr:sp macro="" textlink="">
      <xdr:nvSpPr>
        <xdr:cNvPr id="138" name="楕円 137"/>
        <xdr:cNvSpPr/>
      </xdr:nvSpPr>
      <xdr:spPr>
        <a:xfrm>
          <a:off x="4584700" y="95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110761</xdr:rowOff>
    </xdr:from>
    <xdr:ext cx="534377" cy="259045"/>
    <xdr:sp macro="" textlink="">
      <xdr:nvSpPr>
        <xdr:cNvPr id="139" name="総務費該当値テキスト"/>
        <xdr:cNvSpPr txBox="1"/>
      </xdr:nvSpPr>
      <xdr:spPr>
        <a:xfrm>
          <a:off x="4686300" y="95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21654</xdr:rowOff>
    </xdr:from>
    <xdr:to>
      <xdr:col>20</xdr:col>
      <xdr:colOff>38100</xdr:colOff>
      <xdr:row>56</xdr:row>
      <xdr:rowOff>123254</xdr:rowOff>
    </xdr:to>
    <xdr:sp macro="" textlink="">
      <xdr:nvSpPr>
        <xdr:cNvPr id="140" name="楕円 139"/>
        <xdr:cNvSpPr/>
      </xdr:nvSpPr>
      <xdr:spPr>
        <a:xfrm>
          <a:off x="3746500" y="96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114381</xdr:rowOff>
    </xdr:from>
    <xdr:ext cx="534377" cy="259045"/>
    <xdr:sp macro="" textlink="">
      <xdr:nvSpPr>
        <xdr:cNvPr id="141" name="テキスト ボックス 140"/>
        <xdr:cNvSpPr txBox="1"/>
      </xdr:nvSpPr>
      <xdr:spPr>
        <a:xfrm>
          <a:off x="3530111" y="971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120714</xdr:rowOff>
    </xdr:from>
    <xdr:to>
      <xdr:col>15</xdr:col>
      <xdr:colOff>101600</xdr:colOff>
      <xdr:row>57</xdr:row>
      <xdr:rowOff>50864</xdr:rowOff>
    </xdr:to>
    <xdr:sp macro="" textlink="">
      <xdr:nvSpPr>
        <xdr:cNvPr id="142" name="楕円 141"/>
        <xdr:cNvSpPr/>
      </xdr:nvSpPr>
      <xdr:spPr>
        <a:xfrm>
          <a:off x="2857500" y="972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41991</xdr:rowOff>
    </xdr:from>
    <xdr:ext cx="534377" cy="259045"/>
    <xdr:sp macro="" textlink="">
      <xdr:nvSpPr>
        <xdr:cNvPr id="143" name="テキスト ボックス 142"/>
        <xdr:cNvSpPr txBox="1"/>
      </xdr:nvSpPr>
      <xdr:spPr>
        <a:xfrm>
          <a:off x="2641111" y="981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117894</xdr:rowOff>
    </xdr:from>
    <xdr:to>
      <xdr:col>10</xdr:col>
      <xdr:colOff>165100</xdr:colOff>
      <xdr:row>56</xdr:row>
      <xdr:rowOff>48044</xdr:rowOff>
    </xdr:to>
    <xdr:sp macro="" textlink="">
      <xdr:nvSpPr>
        <xdr:cNvPr id="144" name="楕円 143"/>
        <xdr:cNvSpPr/>
      </xdr:nvSpPr>
      <xdr:spPr>
        <a:xfrm>
          <a:off x="1968500" y="95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39171</xdr:rowOff>
    </xdr:from>
    <xdr:ext cx="534377" cy="259045"/>
    <xdr:sp macro="" textlink="">
      <xdr:nvSpPr>
        <xdr:cNvPr id="145" name="テキスト ボックス 144"/>
        <xdr:cNvSpPr txBox="1"/>
      </xdr:nvSpPr>
      <xdr:spPr>
        <a:xfrm>
          <a:off x="1752111" y="964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116198</xdr:rowOff>
    </xdr:from>
    <xdr:to>
      <xdr:col>6</xdr:col>
      <xdr:colOff>38100</xdr:colOff>
      <xdr:row>55</xdr:row>
      <xdr:rowOff>46348</xdr:rowOff>
    </xdr:to>
    <xdr:sp macro="" textlink="">
      <xdr:nvSpPr>
        <xdr:cNvPr id="146" name="楕円 145"/>
        <xdr:cNvSpPr/>
      </xdr:nvSpPr>
      <xdr:spPr>
        <a:xfrm>
          <a:off x="1079500" y="93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37475</xdr:rowOff>
    </xdr:from>
    <xdr:ext cx="534377" cy="259045"/>
    <xdr:sp macro="" textlink="">
      <xdr:nvSpPr>
        <xdr:cNvPr id="147" name="テキスト ボックス 146"/>
        <xdr:cNvSpPr txBox="1"/>
      </xdr:nvSpPr>
      <xdr:spPr>
        <a:xfrm>
          <a:off x="863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166261</xdr:rowOff>
    </xdr:from>
    <xdr:to>
      <xdr:col>24</xdr:col>
      <xdr:colOff>63500</xdr:colOff>
      <xdr:row>77</xdr:row>
      <xdr:rowOff>29634</xdr:rowOff>
    </xdr:to>
    <xdr:cxnSp macro="">
      <xdr:nvCxnSpPr>
        <xdr:cNvPr id="179" name="直線コネクタ 178"/>
        <xdr:cNvCxnSpPr/>
      </xdr:nvCxnSpPr>
      <xdr:spPr>
        <a:xfrm>
          <a:off x="3797300" y="13196461"/>
          <a:ext cx="8382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111613</xdr:rowOff>
    </xdr:from>
    <xdr:ext cx="599010" cy="259045"/>
    <xdr:sp macro="" textlink="">
      <xdr:nvSpPr>
        <xdr:cNvPr id="180" name="民生費平均値テキスト"/>
        <xdr:cNvSpPr txBox="1"/>
      </xdr:nvSpPr>
      <xdr:spPr>
        <a:xfrm>
          <a:off x="4686300" y="12798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166261</xdr:rowOff>
    </xdr:from>
    <xdr:to>
      <xdr:col>19</xdr:col>
      <xdr:colOff>177800</xdr:colOff>
      <xdr:row>77</xdr:row>
      <xdr:rowOff>62193</xdr:rowOff>
    </xdr:to>
    <xdr:cxnSp macro="">
      <xdr:nvCxnSpPr>
        <xdr:cNvPr id="182" name="直線コネクタ 181"/>
        <xdr:cNvCxnSpPr/>
      </xdr:nvCxnSpPr>
      <xdr:spPr>
        <a:xfrm flipV="1">
          <a:off x="2908300" y="13196461"/>
          <a:ext cx="889000" cy="6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106878</xdr:rowOff>
    </xdr:from>
    <xdr:ext cx="599010" cy="259045"/>
    <xdr:sp macro="" textlink="">
      <xdr:nvSpPr>
        <xdr:cNvPr id="184" name="テキスト ボックス 183"/>
        <xdr:cNvSpPr txBox="1"/>
      </xdr:nvSpPr>
      <xdr:spPr>
        <a:xfrm>
          <a:off x="3497795" y="12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62193</xdr:rowOff>
    </xdr:from>
    <xdr:to>
      <xdr:col>15</xdr:col>
      <xdr:colOff>50800</xdr:colOff>
      <xdr:row>77</xdr:row>
      <xdr:rowOff>136075</xdr:rowOff>
    </xdr:to>
    <xdr:cxnSp macro="">
      <xdr:nvCxnSpPr>
        <xdr:cNvPr id="185" name="直線コネクタ 184"/>
        <xdr:cNvCxnSpPr/>
      </xdr:nvCxnSpPr>
      <xdr:spPr>
        <a:xfrm flipV="1">
          <a:off x="2019300" y="13263843"/>
          <a:ext cx="889000" cy="7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119484</xdr:rowOff>
    </xdr:from>
    <xdr:ext cx="599010" cy="259045"/>
    <xdr:sp macro="" textlink="">
      <xdr:nvSpPr>
        <xdr:cNvPr id="187" name="テキスト ボックス 186"/>
        <xdr:cNvSpPr txBox="1"/>
      </xdr:nvSpPr>
      <xdr:spPr>
        <a:xfrm>
          <a:off x="2608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136075</xdr:rowOff>
    </xdr:from>
    <xdr:to>
      <xdr:col>10</xdr:col>
      <xdr:colOff>114300</xdr:colOff>
      <xdr:row>78</xdr:row>
      <xdr:rowOff>18073</xdr:rowOff>
    </xdr:to>
    <xdr:cxnSp macro="">
      <xdr:nvCxnSpPr>
        <xdr:cNvPr id="188" name="直線コネクタ 187"/>
        <xdr:cNvCxnSpPr/>
      </xdr:nvCxnSpPr>
      <xdr:spPr>
        <a:xfrm flipV="1">
          <a:off x="1130300" y="13337725"/>
          <a:ext cx="889000" cy="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158455</xdr:rowOff>
    </xdr:from>
    <xdr:ext cx="599010" cy="259045"/>
    <xdr:sp macro="" textlink="">
      <xdr:nvSpPr>
        <xdr:cNvPr id="190" name="テキスト ボックス 189"/>
        <xdr:cNvSpPr txBox="1"/>
      </xdr:nvSpPr>
      <xdr:spPr>
        <a:xfrm>
          <a:off x="1719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16151</xdr:rowOff>
    </xdr:from>
    <xdr:to>
      <xdr:col>6</xdr:col>
      <xdr:colOff>38100</xdr:colOff>
      <xdr:row>78</xdr:row>
      <xdr:rowOff>117751</xdr:rowOff>
    </xdr:to>
    <xdr:sp macro="" textlink="">
      <xdr:nvSpPr>
        <xdr:cNvPr id="191" name="フローチャート: 判断 190"/>
        <xdr:cNvSpPr/>
      </xdr:nvSpPr>
      <xdr:spPr>
        <a:xfrm>
          <a:off x="1079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108878</xdr:rowOff>
    </xdr:from>
    <xdr:ext cx="599010" cy="259045"/>
    <xdr:sp macro="" textlink="">
      <xdr:nvSpPr>
        <xdr:cNvPr id="192" name="テキスト ボックス 191"/>
        <xdr:cNvSpPr txBox="1"/>
      </xdr:nvSpPr>
      <xdr:spPr>
        <a:xfrm>
          <a:off x="830795" y="1348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150284</xdr:rowOff>
    </xdr:from>
    <xdr:to>
      <xdr:col>24</xdr:col>
      <xdr:colOff>114300</xdr:colOff>
      <xdr:row>77</xdr:row>
      <xdr:rowOff>80434</xdr:rowOff>
    </xdr:to>
    <xdr:sp macro="" textlink="">
      <xdr:nvSpPr>
        <xdr:cNvPr id="198" name="楕円 197"/>
        <xdr:cNvSpPr/>
      </xdr:nvSpPr>
      <xdr:spPr>
        <a:xfrm>
          <a:off x="4584700" y="131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128711</xdr:rowOff>
    </xdr:from>
    <xdr:ext cx="599010" cy="259045"/>
    <xdr:sp macro="" textlink="">
      <xdr:nvSpPr>
        <xdr:cNvPr id="199" name="民生費該当値テキスト"/>
        <xdr:cNvSpPr txBox="1"/>
      </xdr:nvSpPr>
      <xdr:spPr>
        <a:xfrm>
          <a:off x="4686300" y="1315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115461</xdr:rowOff>
    </xdr:from>
    <xdr:to>
      <xdr:col>20</xdr:col>
      <xdr:colOff>38100</xdr:colOff>
      <xdr:row>77</xdr:row>
      <xdr:rowOff>45611</xdr:rowOff>
    </xdr:to>
    <xdr:sp macro="" textlink="">
      <xdr:nvSpPr>
        <xdr:cNvPr id="200" name="楕円 199"/>
        <xdr:cNvSpPr/>
      </xdr:nvSpPr>
      <xdr:spPr>
        <a:xfrm>
          <a:off x="3746500" y="131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36738</xdr:rowOff>
    </xdr:from>
    <xdr:ext cx="599010" cy="259045"/>
    <xdr:sp macro="" textlink="">
      <xdr:nvSpPr>
        <xdr:cNvPr id="201" name="テキスト ボックス 200"/>
        <xdr:cNvSpPr txBox="1"/>
      </xdr:nvSpPr>
      <xdr:spPr>
        <a:xfrm>
          <a:off x="3497795" y="132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11393</xdr:rowOff>
    </xdr:from>
    <xdr:to>
      <xdr:col>15</xdr:col>
      <xdr:colOff>101600</xdr:colOff>
      <xdr:row>77</xdr:row>
      <xdr:rowOff>112993</xdr:rowOff>
    </xdr:to>
    <xdr:sp macro="" textlink="">
      <xdr:nvSpPr>
        <xdr:cNvPr id="202" name="楕円 201"/>
        <xdr:cNvSpPr/>
      </xdr:nvSpPr>
      <xdr:spPr>
        <a:xfrm>
          <a:off x="2857500" y="132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104120</xdr:rowOff>
    </xdr:from>
    <xdr:ext cx="599010" cy="259045"/>
    <xdr:sp macro="" textlink="">
      <xdr:nvSpPr>
        <xdr:cNvPr id="203" name="テキスト ボックス 202"/>
        <xdr:cNvSpPr txBox="1"/>
      </xdr:nvSpPr>
      <xdr:spPr>
        <a:xfrm>
          <a:off x="2608795" y="1330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85275</xdr:rowOff>
    </xdr:from>
    <xdr:to>
      <xdr:col>10</xdr:col>
      <xdr:colOff>165100</xdr:colOff>
      <xdr:row>78</xdr:row>
      <xdr:rowOff>15425</xdr:rowOff>
    </xdr:to>
    <xdr:sp macro="" textlink="">
      <xdr:nvSpPr>
        <xdr:cNvPr id="204" name="楕円 203"/>
        <xdr:cNvSpPr/>
      </xdr:nvSpPr>
      <xdr:spPr>
        <a:xfrm>
          <a:off x="1968500" y="132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6552</xdr:rowOff>
    </xdr:from>
    <xdr:ext cx="599010" cy="259045"/>
    <xdr:sp macro="" textlink="">
      <xdr:nvSpPr>
        <xdr:cNvPr id="205" name="テキスト ボックス 204"/>
        <xdr:cNvSpPr txBox="1"/>
      </xdr:nvSpPr>
      <xdr:spPr>
        <a:xfrm>
          <a:off x="1719795" y="133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138723</xdr:rowOff>
    </xdr:from>
    <xdr:to>
      <xdr:col>6</xdr:col>
      <xdr:colOff>38100</xdr:colOff>
      <xdr:row>78</xdr:row>
      <xdr:rowOff>68873</xdr:rowOff>
    </xdr:to>
    <xdr:sp macro="" textlink="">
      <xdr:nvSpPr>
        <xdr:cNvPr id="206" name="楕円 205"/>
        <xdr:cNvSpPr/>
      </xdr:nvSpPr>
      <xdr:spPr>
        <a:xfrm>
          <a:off x="1079500" y="133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85400</xdr:rowOff>
    </xdr:from>
    <xdr:ext cx="599010" cy="259045"/>
    <xdr:sp macro="" textlink="">
      <xdr:nvSpPr>
        <xdr:cNvPr id="207" name="テキスト ボックス 206"/>
        <xdr:cNvSpPr txBox="1"/>
      </xdr:nvSpPr>
      <xdr:spPr>
        <a:xfrm>
          <a:off x="830795" y="1311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28544</xdr:rowOff>
    </xdr:from>
    <xdr:to>
      <xdr:col>24</xdr:col>
      <xdr:colOff>63500</xdr:colOff>
      <xdr:row>97</xdr:row>
      <xdr:rowOff>40354</xdr:rowOff>
    </xdr:to>
    <xdr:cxnSp macro="">
      <xdr:nvCxnSpPr>
        <xdr:cNvPr id="237" name="直線コネクタ 236"/>
        <xdr:cNvCxnSpPr/>
      </xdr:nvCxnSpPr>
      <xdr:spPr>
        <a:xfrm flipV="1">
          <a:off x="3797300" y="16659194"/>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8" name="衛生費平均値テキスト"/>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143777</xdr:rowOff>
    </xdr:from>
    <xdr:to>
      <xdr:col>19</xdr:col>
      <xdr:colOff>177800</xdr:colOff>
      <xdr:row>97</xdr:row>
      <xdr:rowOff>40354</xdr:rowOff>
    </xdr:to>
    <xdr:cxnSp macro="">
      <xdr:nvCxnSpPr>
        <xdr:cNvPr id="240" name="直線コネクタ 239"/>
        <xdr:cNvCxnSpPr/>
      </xdr:nvCxnSpPr>
      <xdr:spPr>
        <a:xfrm>
          <a:off x="2908300" y="16602977"/>
          <a:ext cx="8890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110989</xdr:rowOff>
    </xdr:from>
    <xdr:ext cx="534377" cy="259045"/>
    <xdr:sp macro="" textlink="">
      <xdr:nvSpPr>
        <xdr:cNvPr id="242" name="テキスト ボックス 241"/>
        <xdr:cNvSpPr txBox="1"/>
      </xdr:nvSpPr>
      <xdr:spPr>
        <a:xfrm>
          <a:off x="3530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102191</xdr:rowOff>
    </xdr:from>
    <xdr:to>
      <xdr:col>15</xdr:col>
      <xdr:colOff>50800</xdr:colOff>
      <xdr:row>96</xdr:row>
      <xdr:rowOff>143777</xdr:rowOff>
    </xdr:to>
    <xdr:cxnSp macro="">
      <xdr:nvCxnSpPr>
        <xdr:cNvPr id="243" name="直線コネクタ 242"/>
        <xdr:cNvCxnSpPr/>
      </xdr:nvCxnSpPr>
      <xdr:spPr>
        <a:xfrm>
          <a:off x="2019300" y="16561391"/>
          <a:ext cx="8890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140194</xdr:rowOff>
    </xdr:from>
    <xdr:ext cx="534377" cy="259045"/>
    <xdr:sp macro="" textlink="">
      <xdr:nvSpPr>
        <xdr:cNvPr id="245" name="テキスト ボックス 244"/>
        <xdr:cNvSpPr txBox="1"/>
      </xdr:nvSpPr>
      <xdr:spPr>
        <a:xfrm>
          <a:off x="2641111" y="167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102191</xdr:rowOff>
    </xdr:from>
    <xdr:to>
      <xdr:col>10</xdr:col>
      <xdr:colOff>114300</xdr:colOff>
      <xdr:row>96</xdr:row>
      <xdr:rowOff>133738</xdr:rowOff>
    </xdr:to>
    <xdr:cxnSp macro="">
      <xdr:nvCxnSpPr>
        <xdr:cNvPr id="246" name="直線コネクタ 245"/>
        <xdr:cNvCxnSpPr/>
      </xdr:nvCxnSpPr>
      <xdr:spPr>
        <a:xfrm flipV="1">
          <a:off x="1130300" y="16561391"/>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148956</xdr:rowOff>
    </xdr:from>
    <xdr:ext cx="534377" cy="259045"/>
    <xdr:sp macro="" textlink="">
      <xdr:nvSpPr>
        <xdr:cNvPr id="248" name="テキスト ボックス 247"/>
        <xdr:cNvSpPr txBox="1"/>
      </xdr:nvSpPr>
      <xdr:spPr>
        <a:xfrm>
          <a:off x="1752111" y="167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118047</xdr:rowOff>
    </xdr:from>
    <xdr:to>
      <xdr:col>6</xdr:col>
      <xdr:colOff>38100</xdr:colOff>
      <xdr:row>97</xdr:row>
      <xdr:rowOff>48197</xdr:rowOff>
    </xdr:to>
    <xdr:sp macro="" textlink="">
      <xdr:nvSpPr>
        <xdr:cNvPr id="249" name="フローチャート: 判断 248"/>
        <xdr:cNvSpPr/>
      </xdr:nvSpPr>
      <xdr:spPr>
        <a:xfrm>
          <a:off x="1079500" y="1657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39324</xdr:rowOff>
    </xdr:from>
    <xdr:ext cx="534377" cy="259045"/>
    <xdr:sp macro="" textlink="">
      <xdr:nvSpPr>
        <xdr:cNvPr id="250" name="テキスト ボックス 249"/>
        <xdr:cNvSpPr txBox="1"/>
      </xdr:nvSpPr>
      <xdr:spPr>
        <a:xfrm>
          <a:off x="863111" y="166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149194</xdr:rowOff>
    </xdr:from>
    <xdr:to>
      <xdr:col>24</xdr:col>
      <xdr:colOff>114300</xdr:colOff>
      <xdr:row>97</xdr:row>
      <xdr:rowOff>79344</xdr:rowOff>
    </xdr:to>
    <xdr:sp macro="" textlink="">
      <xdr:nvSpPr>
        <xdr:cNvPr id="256" name="楕円 255"/>
        <xdr:cNvSpPr/>
      </xdr:nvSpPr>
      <xdr:spPr>
        <a:xfrm>
          <a:off x="4584700" y="166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127621</xdr:rowOff>
    </xdr:from>
    <xdr:ext cx="534377" cy="259045"/>
    <xdr:sp macro="" textlink="">
      <xdr:nvSpPr>
        <xdr:cNvPr id="257" name="衛生費該当値テキスト"/>
        <xdr:cNvSpPr txBox="1"/>
      </xdr:nvSpPr>
      <xdr:spPr>
        <a:xfrm>
          <a:off x="4686300" y="1658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161004</xdr:rowOff>
    </xdr:from>
    <xdr:to>
      <xdr:col>20</xdr:col>
      <xdr:colOff>38100</xdr:colOff>
      <xdr:row>97</xdr:row>
      <xdr:rowOff>91154</xdr:rowOff>
    </xdr:to>
    <xdr:sp macro="" textlink="">
      <xdr:nvSpPr>
        <xdr:cNvPr id="258" name="楕円 257"/>
        <xdr:cNvSpPr/>
      </xdr:nvSpPr>
      <xdr:spPr>
        <a:xfrm>
          <a:off x="3746500" y="166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107681</xdr:rowOff>
    </xdr:from>
    <xdr:ext cx="534377" cy="259045"/>
    <xdr:sp macro="" textlink="">
      <xdr:nvSpPr>
        <xdr:cNvPr id="259" name="テキスト ボックス 258"/>
        <xdr:cNvSpPr txBox="1"/>
      </xdr:nvSpPr>
      <xdr:spPr>
        <a:xfrm>
          <a:off x="3530111" y="1639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92977</xdr:rowOff>
    </xdr:from>
    <xdr:to>
      <xdr:col>15</xdr:col>
      <xdr:colOff>101600</xdr:colOff>
      <xdr:row>97</xdr:row>
      <xdr:rowOff>23127</xdr:rowOff>
    </xdr:to>
    <xdr:sp macro="" textlink="">
      <xdr:nvSpPr>
        <xdr:cNvPr id="260" name="楕円 259"/>
        <xdr:cNvSpPr/>
      </xdr:nvSpPr>
      <xdr:spPr>
        <a:xfrm>
          <a:off x="2857500" y="165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39654</xdr:rowOff>
    </xdr:from>
    <xdr:ext cx="534377" cy="259045"/>
    <xdr:sp macro="" textlink="">
      <xdr:nvSpPr>
        <xdr:cNvPr id="261" name="テキスト ボックス 260"/>
        <xdr:cNvSpPr txBox="1"/>
      </xdr:nvSpPr>
      <xdr:spPr>
        <a:xfrm>
          <a:off x="2641111" y="1632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51391</xdr:rowOff>
    </xdr:from>
    <xdr:to>
      <xdr:col>10</xdr:col>
      <xdr:colOff>165100</xdr:colOff>
      <xdr:row>96</xdr:row>
      <xdr:rowOff>152991</xdr:rowOff>
    </xdr:to>
    <xdr:sp macro="" textlink="">
      <xdr:nvSpPr>
        <xdr:cNvPr id="262" name="楕円 261"/>
        <xdr:cNvSpPr/>
      </xdr:nvSpPr>
      <xdr:spPr>
        <a:xfrm>
          <a:off x="1968500" y="165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169518</xdr:rowOff>
    </xdr:from>
    <xdr:ext cx="534377" cy="259045"/>
    <xdr:sp macro="" textlink="">
      <xdr:nvSpPr>
        <xdr:cNvPr id="263" name="テキスト ボックス 262"/>
        <xdr:cNvSpPr txBox="1"/>
      </xdr:nvSpPr>
      <xdr:spPr>
        <a:xfrm>
          <a:off x="1752111" y="162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82938</xdr:rowOff>
    </xdr:from>
    <xdr:to>
      <xdr:col>6</xdr:col>
      <xdr:colOff>38100</xdr:colOff>
      <xdr:row>97</xdr:row>
      <xdr:rowOff>13088</xdr:rowOff>
    </xdr:to>
    <xdr:sp macro="" textlink="">
      <xdr:nvSpPr>
        <xdr:cNvPr id="264" name="楕円 263"/>
        <xdr:cNvSpPr/>
      </xdr:nvSpPr>
      <xdr:spPr>
        <a:xfrm>
          <a:off x="1079500" y="165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29615</xdr:rowOff>
    </xdr:from>
    <xdr:ext cx="534377" cy="259045"/>
    <xdr:sp macro="" textlink="">
      <xdr:nvSpPr>
        <xdr:cNvPr id="265" name="テキスト ボックス 264"/>
        <xdr:cNvSpPr txBox="1"/>
      </xdr:nvSpPr>
      <xdr:spPr>
        <a:xfrm>
          <a:off x="863111" y="1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83058</xdr:rowOff>
    </xdr:from>
    <xdr:to>
      <xdr:col>55</xdr:col>
      <xdr:colOff>0</xdr:colOff>
      <xdr:row>38</xdr:row>
      <xdr:rowOff>33274</xdr:rowOff>
    </xdr:to>
    <xdr:cxnSp macro="">
      <xdr:nvCxnSpPr>
        <xdr:cNvPr id="294" name="直線コネクタ 293"/>
        <xdr:cNvCxnSpPr/>
      </xdr:nvCxnSpPr>
      <xdr:spPr>
        <a:xfrm flipV="1">
          <a:off x="9639300" y="6426708"/>
          <a:ext cx="8382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130319</xdr:rowOff>
    </xdr:from>
    <xdr:ext cx="469744" cy="259045"/>
    <xdr:sp macro="" textlink="">
      <xdr:nvSpPr>
        <xdr:cNvPr id="295" name="労働費平均値テキスト"/>
        <xdr:cNvSpPr txBox="1"/>
      </xdr:nvSpPr>
      <xdr:spPr>
        <a:xfrm>
          <a:off x="10528300" y="64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150368</xdr:rowOff>
    </xdr:from>
    <xdr:to>
      <xdr:col>50</xdr:col>
      <xdr:colOff>114300</xdr:colOff>
      <xdr:row>38</xdr:row>
      <xdr:rowOff>33274</xdr:rowOff>
    </xdr:to>
    <xdr:cxnSp macro="">
      <xdr:nvCxnSpPr>
        <xdr:cNvPr id="297" name="直線コネクタ 296"/>
        <xdr:cNvCxnSpPr/>
      </xdr:nvCxnSpPr>
      <xdr:spPr>
        <a:xfrm>
          <a:off x="8750300" y="6494018"/>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145034</xdr:rowOff>
    </xdr:from>
    <xdr:to>
      <xdr:col>45</xdr:col>
      <xdr:colOff>177800</xdr:colOff>
      <xdr:row>37</xdr:row>
      <xdr:rowOff>150368</xdr:rowOff>
    </xdr:to>
    <xdr:cxnSp macro="">
      <xdr:nvCxnSpPr>
        <xdr:cNvPr id="300" name="直線コネクタ 299"/>
        <xdr:cNvCxnSpPr/>
      </xdr:nvCxnSpPr>
      <xdr:spPr>
        <a:xfrm>
          <a:off x="7861300" y="648868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67200</xdr:rowOff>
    </xdr:from>
    <xdr:ext cx="469744" cy="259045"/>
    <xdr:sp macro="" textlink="">
      <xdr:nvSpPr>
        <xdr:cNvPr id="302" name="テキスト ボックス 301"/>
        <xdr:cNvSpPr txBox="1"/>
      </xdr:nvSpPr>
      <xdr:spPr>
        <a:xfrm>
          <a:off x="8515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58928</xdr:rowOff>
    </xdr:from>
    <xdr:to>
      <xdr:col>41</xdr:col>
      <xdr:colOff>50800</xdr:colOff>
      <xdr:row>37</xdr:row>
      <xdr:rowOff>145034</xdr:rowOff>
    </xdr:to>
    <xdr:cxnSp macro="">
      <xdr:nvCxnSpPr>
        <xdr:cNvPr id="303" name="直線コネクタ 302"/>
        <xdr:cNvCxnSpPr/>
      </xdr:nvCxnSpPr>
      <xdr:spPr>
        <a:xfrm>
          <a:off x="6972300" y="6402578"/>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74820</xdr:rowOff>
    </xdr:from>
    <xdr:ext cx="469744" cy="259045"/>
    <xdr:sp macro="" textlink="">
      <xdr:nvSpPr>
        <xdr:cNvPr id="305" name="テキスト ボックス 304"/>
        <xdr:cNvSpPr txBox="1"/>
      </xdr:nvSpPr>
      <xdr:spPr>
        <a:xfrm>
          <a:off x="7626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83566</xdr:rowOff>
    </xdr:from>
    <xdr:to>
      <xdr:col>36</xdr:col>
      <xdr:colOff>165100</xdr:colOff>
      <xdr:row>38</xdr:row>
      <xdr:rowOff>13715</xdr:rowOff>
    </xdr:to>
    <xdr:sp macro="" textlink="">
      <xdr:nvSpPr>
        <xdr:cNvPr id="306" name="フローチャート: 判断 305"/>
        <xdr:cNvSpPr/>
      </xdr:nvSpPr>
      <xdr:spPr>
        <a:xfrm>
          <a:off x="6921500" y="64272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4843</xdr:rowOff>
    </xdr:from>
    <xdr:ext cx="469744" cy="259045"/>
    <xdr:sp macro="" textlink="">
      <xdr:nvSpPr>
        <xdr:cNvPr id="307" name="テキスト ボックス 306"/>
        <xdr:cNvSpPr txBox="1"/>
      </xdr:nvSpPr>
      <xdr:spPr>
        <a:xfrm>
          <a:off x="6737428"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32258</xdr:rowOff>
    </xdr:from>
    <xdr:to>
      <xdr:col>55</xdr:col>
      <xdr:colOff>50800</xdr:colOff>
      <xdr:row>37</xdr:row>
      <xdr:rowOff>133858</xdr:rowOff>
    </xdr:to>
    <xdr:sp macro="" textlink="">
      <xdr:nvSpPr>
        <xdr:cNvPr id="313" name="楕円 312"/>
        <xdr:cNvSpPr/>
      </xdr:nvSpPr>
      <xdr:spPr>
        <a:xfrm>
          <a:off x="104267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55135</xdr:rowOff>
    </xdr:from>
    <xdr:ext cx="469744" cy="259045"/>
    <xdr:sp macro="" textlink="">
      <xdr:nvSpPr>
        <xdr:cNvPr id="314" name="労働費該当値テキスト"/>
        <xdr:cNvSpPr txBox="1"/>
      </xdr:nvSpPr>
      <xdr:spPr>
        <a:xfrm>
          <a:off x="10528300" y="622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153924</xdr:rowOff>
    </xdr:from>
    <xdr:to>
      <xdr:col>50</xdr:col>
      <xdr:colOff>165100</xdr:colOff>
      <xdr:row>38</xdr:row>
      <xdr:rowOff>84074</xdr:rowOff>
    </xdr:to>
    <xdr:sp macro="" textlink="">
      <xdr:nvSpPr>
        <xdr:cNvPr id="315" name="楕円 314"/>
        <xdr:cNvSpPr/>
      </xdr:nvSpPr>
      <xdr:spPr>
        <a:xfrm>
          <a:off x="9588500" y="64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75201</xdr:rowOff>
    </xdr:from>
    <xdr:ext cx="469744" cy="259045"/>
    <xdr:sp macro="" textlink="">
      <xdr:nvSpPr>
        <xdr:cNvPr id="316" name="テキスト ボックス 315"/>
        <xdr:cNvSpPr txBox="1"/>
      </xdr:nvSpPr>
      <xdr:spPr>
        <a:xfrm>
          <a:off x="9404428" y="659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99568</xdr:rowOff>
    </xdr:from>
    <xdr:to>
      <xdr:col>46</xdr:col>
      <xdr:colOff>38100</xdr:colOff>
      <xdr:row>38</xdr:row>
      <xdr:rowOff>29718</xdr:rowOff>
    </xdr:to>
    <xdr:sp macro="" textlink="">
      <xdr:nvSpPr>
        <xdr:cNvPr id="317" name="楕円 316"/>
        <xdr:cNvSpPr/>
      </xdr:nvSpPr>
      <xdr:spPr>
        <a:xfrm>
          <a:off x="8699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46245</xdr:rowOff>
    </xdr:from>
    <xdr:ext cx="469744" cy="259045"/>
    <xdr:sp macro="" textlink="">
      <xdr:nvSpPr>
        <xdr:cNvPr id="318" name="テキスト ボックス 317"/>
        <xdr:cNvSpPr txBox="1"/>
      </xdr:nvSpPr>
      <xdr:spPr>
        <a:xfrm>
          <a:off x="8515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94234</xdr:rowOff>
    </xdr:from>
    <xdr:to>
      <xdr:col>41</xdr:col>
      <xdr:colOff>101600</xdr:colOff>
      <xdr:row>38</xdr:row>
      <xdr:rowOff>24385</xdr:rowOff>
    </xdr:to>
    <xdr:sp macro="" textlink="">
      <xdr:nvSpPr>
        <xdr:cNvPr id="319" name="楕円 318"/>
        <xdr:cNvSpPr/>
      </xdr:nvSpPr>
      <xdr:spPr>
        <a:xfrm>
          <a:off x="7810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40911</xdr:rowOff>
    </xdr:from>
    <xdr:ext cx="469744" cy="259045"/>
    <xdr:sp macro="" textlink="">
      <xdr:nvSpPr>
        <xdr:cNvPr id="320" name="テキスト ボックス 319"/>
        <xdr:cNvSpPr txBox="1"/>
      </xdr:nvSpPr>
      <xdr:spPr>
        <a:xfrm>
          <a:off x="7626428" y="62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8128</xdr:rowOff>
    </xdr:from>
    <xdr:to>
      <xdr:col>36</xdr:col>
      <xdr:colOff>165100</xdr:colOff>
      <xdr:row>37</xdr:row>
      <xdr:rowOff>109728</xdr:rowOff>
    </xdr:to>
    <xdr:sp macro="" textlink="">
      <xdr:nvSpPr>
        <xdr:cNvPr id="321" name="楕円 320"/>
        <xdr:cNvSpPr/>
      </xdr:nvSpPr>
      <xdr:spPr>
        <a:xfrm>
          <a:off x="6921500" y="63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126255</xdr:rowOff>
    </xdr:from>
    <xdr:ext cx="469744" cy="259045"/>
    <xdr:sp macro="" textlink="">
      <xdr:nvSpPr>
        <xdr:cNvPr id="322" name="テキスト ボックス 321"/>
        <xdr:cNvSpPr txBox="1"/>
      </xdr:nvSpPr>
      <xdr:spPr>
        <a:xfrm>
          <a:off x="6737428" y="612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106347</xdr:rowOff>
    </xdr:from>
    <xdr:to>
      <xdr:col>55</xdr:col>
      <xdr:colOff>0</xdr:colOff>
      <xdr:row>56</xdr:row>
      <xdr:rowOff>131859</xdr:rowOff>
    </xdr:to>
    <xdr:cxnSp macro="">
      <xdr:nvCxnSpPr>
        <xdr:cNvPr id="349" name="直線コネクタ 348"/>
        <xdr:cNvCxnSpPr/>
      </xdr:nvCxnSpPr>
      <xdr:spPr>
        <a:xfrm flipV="1">
          <a:off x="9639300" y="9707547"/>
          <a:ext cx="8382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22326</xdr:rowOff>
    </xdr:from>
    <xdr:ext cx="534377" cy="259045"/>
    <xdr:sp macro="" textlink="">
      <xdr:nvSpPr>
        <xdr:cNvPr id="350" name="農林水産業費平均値テキスト"/>
        <xdr:cNvSpPr txBox="1"/>
      </xdr:nvSpPr>
      <xdr:spPr>
        <a:xfrm>
          <a:off x="10528300" y="9452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124704</xdr:rowOff>
    </xdr:from>
    <xdr:to>
      <xdr:col>50</xdr:col>
      <xdr:colOff>114300</xdr:colOff>
      <xdr:row>56</xdr:row>
      <xdr:rowOff>131859</xdr:rowOff>
    </xdr:to>
    <xdr:cxnSp macro="">
      <xdr:nvCxnSpPr>
        <xdr:cNvPr id="352" name="直線コネクタ 351"/>
        <xdr:cNvCxnSpPr/>
      </xdr:nvCxnSpPr>
      <xdr:spPr>
        <a:xfrm>
          <a:off x="8750300" y="9725904"/>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111335</xdr:rowOff>
    </xdr:from>
    <xdr:ext cx="534377" cy="259045"/>
    <xdr:sp macro="" textlink="">
      <xdr:nvSpPr>
        <xdr:cNvPr id="354" name="テキスト ボックス 353"/>
        <xdr:cNvSpPr txBox="1"/>
      </xdr:nvSpPr>
      <xdr:spPr>
        <a:xfrm>
          <a:off x="9372111" y="93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124704</xdr:rowOff>
    </xdr:from>
    <xdr:to>
      <xdr:col>45</xdr:col>
      <xdr:colOff>177800</xdr:colOff>
      <xdr:row>56</xdr:row>
      <xdr:rowOff>138443</xdr:rowOff>
    </xdr:to>
    <xdr:cxnSp macro="">
      <xdr:nvCxnSpPr>
        <xdr:cNvPr id="355" name="直線コネクタ 354"/>
        <xdr:cNvCxnSpPr/>
      </xdr:nvCxnSpPr>
      <xdr:spPr>
        <a:xfrm flipV="1">
          <a:off x="7861300" y="9725904"/>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97299</xdr:rowOff>
    </xdr:from>
    <xdr:ext cx="534377" cy="259045"/>
    <xdr:sp macro="" textlink="">
      <xdr:nvSpPr>
        <xdr:cNvPr id="357" name="テキスト ボックス 356"/>
        <xdr:cNvSpPr txBox="1"/>
      </xdr:nvSpPr>
      <xdr:spPr>
        <a:xfrm>
          <a:off x="8483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127447</xdr:rowOff>
    </xdr:from>
    <xdr:to>
      <xdr:col>41</xdr:col>
      <xdr:colOff>50800</xdr:colOff>
      <xdr:row>56</xdr:row>
      <xdr:rowOff>138443</xdr:rowOff>
    </xdr:to>
    <xdr:cxnSp macro="">
      <xdr:nvCxnSpPr>
        <xdr:cNvPr id="358" name="直線コネクタ 357"/>
        <xdr:cNvCxnSpPr/>
      </xdr:nvCxnSpPr>
      <xdr:spPr>
        <a:xfrm>
          <a:off x="6972300" y="972864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150585</xdr:rowOff>
    </xdr:from>
    <xdr:ext cx="534377" cy="259045"/>
    <xdr:sp macro="" textlink="">
      <xdr:nvSpPr>
        <xdr:cNvPr id="360" name="テキスト ボックス 359"/>
        <xdr:cNvSpPr txBox="1"/>
      </xdr:nvSpPr>
      <xdr:spPr>
        <a:xfrm>
          <a:off x="7594111" y="94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136403</xdr:rowOff>
    </xdr:from>
    <xdr:to>
      <xdr:col>36</xdr:col>
      <xdr:colOff>165100</xdr:colOff>
      <xdr:row>55</xdr:row>
      <xdr:rowOff>66553</xdr:rowOff>
    </xdr:to>
    <xdr:sp macro="" textlink="">
      <xdr:nvSpPr>
        <xdr:cNvPr id="361" name="フローチャート: 判断 360"/>
        <xdr:cNvSpPr/>
      </xdr:nvSpPr>
      <xdr:spPr>
        <a:xfrm>
          <a:off x="6921500" y="939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83080</xdr:rowOff>
    </xdr:from>
    <xdr:ext cx="534377" cy="259045"/>
    <xdr:sp macro="" textlink="">
      <xdr:nvSpPr>
        <xdr:cNvPr id="362" name="テキスト ボックス 361"/>
        <xdr:cNvSpPr txBox="1"/>
      </xdr:nvSpPr>
      <xdr:spPr>
        <a:xfrm>
          <a:off x="6705111" y="91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55547</xdr:rowOff>
    </xdr:from>
    <xdr:to>
      <xdr:col>55</xdr:col>
      <xdr:colOff>50800</xdr:colOff>
      <xdr:row>56</xdr:row>
      <xdr:rowOff>157147</xdr:rowOff>
    </xdr:to>
    <xdr:sp macro="" textlink="">
      <xdr:nvSpPr>
        <xdr:cNvPr id="368" name="楕円 367"/>
        <xdr:cNvSpPr/>
      </xdr:nvSpPr>
      <xdr:spPr>
        <a:xfrm>
          <a:off x="10426700" y="96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33974</xdr:rowOff>
    </xdr:from>
    <xdr:ext cx="534377" cy="259045"/>
    <xdr:sp macro="" textlink="">
      <xdr:nvSpPr>
        <xdr:cNvPr id="369" name="農林水産業費該当値テキスト"/>
        <xdr:cNvSpPr txBox="1"/>
      </xdr:nvSpPr>
      <xdr:spPr>
        <a:xfrm>
          <a:off x="10528300" y="963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81059</xdr:rowOff>
    </xdr:from>
    <xdr:to>
      <xdr:col>50</xdr:col>
      <xdr:colOff>165100</xdr:colOff>
      <xdr:row>57</xdr:row>
      <xdr:rowOff>11209</xdr:rowOff>
    </xdr:to>
    <xdr:sp macro="" textlink="">
      <xdr:nvSpPr>
        <xdr:cNvPr id="370" name="楕円 369"/>
        <xdr:cNvSpPr/>
      </xdr:nvSpPr>
      <xdr:spPr>
        <a:xfrm>
          <a:off x="9588500" y="96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2336</xdr:rowOff>
    </xdr:from>
    <xdr:ext cx="534377" cy="259045"/>
    <xdr:sp macro="" textlink="">
      <xdr:nvSpPr>
        <xdr:cNvPr id="371" name="テキスト ボックス 370"/>
        <xdr:cNvSpPr txBox="1"/>
      </xdr:nvSpPr>
      <xdr:spPr>
        <a:xfrm>
          <a:off x="9372111" y="97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73904</xdr:rowOff>
    </xdr:from>
    <xdr:to>
      <xdr:col>46</xdr:col>
      <xdr:colOff>38100</xdr:colOff>
      <xdr:row>57</xdr:row>
      <xdr:rowOff>4054</xdr:rowOff>
    </xdr:to>
    <xdr:sp macro="" textlink="">
      <xdr:nvSpPr>
        <xdr:cNvPr id="372" name="楕円 371"/>
        <xdr:cNvSpPr/>
      </xdr:nvSpPr>
      <xdr:spPr>
        <a:xfrm>
          <a:off x="8699500" y="967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166631</xdr:rowOff>
    </xdr:from>
    <xdr:ext cx="534377" cy="259045"/>
    <xdr:sp macro="" textlink="">
      <xdr:nvSpPr>
        <xdr:cNvPr id="373" name="テキスト ボックス 372"/>
        <xdr:cNvSpPr txBox="1"/>
      </xdr:nvSpPr>
      <xdr:spPr>
        <a:xfrm>
          <a:off x="8483111" y="976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87643</xdr:rowOff>
    </xdr:from>
    <xdr:to>
      <xdr:col>41</xdr:col>
      <xdr:colOff>101600</xdr:colOff>
      <xdr:row>57</xdr:row>
      <xdr:rowOff>17793</xdr:rowOff>
    </xdr:to>
    <xdr:sp macro="" textlink="">
      <xdr:nvSpPr>
        <xdr:cNvPr id="374" name="楕円 373"/>
        <xdr:cNvSpPr/>
      </xdr:nvSpPr>
      <xdr:spPr>
        <a:xfrm>
          <a:off x="7810500" y="96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8920</xdr:rowOff>
    </xdr:from>
    <xdr:ext cx="534377" cy="259045"/>
    <xdr:sp macro="" textlink="">
      <xdr:nvSpPr>
        <xdr:cNvPr id="375" name="テキスト ボックス 374"/>
        <xdr:cNvSpPr txBox="1"/>
      </xdr:nvSpPr>
      <xdr:spPr>
        <a:xfrm>
          <a:off x="7594111" y="97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76647</xdr:rowOff>
    </xdr:from>
    <xdr:to>
      <xdr:col>36</xdr:col>
      <xdr:colOff>165100</xdr:colOff>
      <xdr:row>57</xdr:row>
      <xdr:rowOff>6797</xdr:rowOff>
    </xdr:to>
    <xdr:sp macro="" textlink="">
      <xdr:nvSpPr>
        <xdr:cNvPr id="376" name="楕円 375"/>
        <xdr:cNvSpPr/>
      </xdr:nvSpPr>
      <xdr:spPr>
        <a:xfrm>
          <a:off x="6921500" y="96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169374</xdr:rowOff>
    </xdr:from>
    <xdr:ext cx="534377" cy="259045"/>
    <xdr:sp macro="" textlink="">
      <xdr:nvSpPr>
        <xdr:cNvPr id="377" name="テキスト ボックス 376"/>
        <xdr:cNvSpPr txBox="1"/>
      </xdr:nvSpPr>
      <xdr:spPr>
        <a:xfrm>
          <a:off x="6705111" y="97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85358</xdr:rowOff>
    </xdr:from>
    <xdr:to>
      <xdr:col>55</xdr:col>
      <xdr:colOff>0</xdr:colOff>
      <xdr:row>74</xdr:row>
      <xdr:rowOff>142117</xdr:rowOff>
    </xdr:to>
    <xdr:cxnSp macro="">
      <xdr:nvCxnSpPr>
        <xdr:cNvPr id="408" name="直線コネクタ 407"/>
        <xdr:cNvCxnSpPr/>
      </xdr:nvCxnSpPr>
      <xdr:spPr>
        <a:xfrm>
          <a:off x="9639300" y="12772658"/>
          <a:ext cx="838200" cy="5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50018</xdr:rowOff>
    </xdr:from>
    <xdr:ext cx="534377" cy="259045"/>
    <xdr:sp macro="" textlink="">
      <xdr:nvSpPr>
        <xdr:cNvPr id="409" name="商工費平均値テキスト"/>
        <xdr:cNvSpPr txBox="1"/>
      </xdr:nvSpPr>
      <xdr:spPr>
        <a:xfrm>
          <a:off x="10528300" y="130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170986</xdr:rowOff>
    </xdr:from>
    <xdr:to>
      <xdr:col>50</xdr:col>
      <xdr:colOff>114300</xdr:colOff>
      <xdr:row>74</xdr:row>
      <xdr:rowOff>85358</xdr:rowOff>
    </xdr:to>
    <xdr:cxnSp macro="">
      <xdr:nvCxnSpPr>
        <xdr:cNvPr id="411" name="直線コネクタ 410"/>
        <xdr:cNvCxnSpPr/>
      </xdr:nvCxnSpPr>
      <xdr:spPr>
        <a:xfrm>
          <a:off x="8750300" y="12515386"/>
          <a:ext cx="889000" cy="25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65695</xdr:rowOff>
    </xdr:from>
    <xdr:ext cx="534377" cy="259045"/>
    <xdr:sp macro="" textlink="">
      <xdr:nvSpPr>
        <xdr:cNvPr id="413" name="テキスト ボックス 412"/>
        <xdr:cNvSpPr txBox="1"/>
      </xdr:nvSpPr>
      <xdr:spPr>
        <a:xfrm>
          <a:off x="9372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170986</xdr:rowOff>
    </xdr:from>
    <xdr:to>
      <xdr:col>45</xdr:col>
      <xdr:colOff>177800</xdr:colOff>
      <xdr:row>74</xdr:row>
      <xdr:rowOff>65046</xdr:rowOff>
    </xdr:to>
    <xdr:cxnSp macro="">
      <xdr:nvCxnSpPr>
        <xdr:cNvPr id="414" name="直線コネクタ 413"/>
        <xdr:cNvCxnSpPr/>
      </xdr:nvCxnSpPr>
      <xdr:spPr>
        <a:xfrm flipV="1">
          <a:off x="7861300" y="12515386"/>
          <a:ext cx="889000" cy="23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58999</xdr:rowOff>
    </xdr:from>
    <xdr:ext cx="534377" cy="259045"/>
    <xdr:sp macro="" textlink="">
      <xdr:nvSpPr>
        <xdr:cNvPr id="416" name="テキスト ボックス 415"/>
        <xdr:cNvSpPr txBox="1"/>
      </xdr:nvSpPr>
      <xdr:spPr>
        <a:xfrm>
          <a:off x="8483111" y="1326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65046</xdr:rowOff>
    </xdr:from>
    <xdr:to>
      <xdr:col>41</xdr:col>
      <xdr:colOff>50800</xdr:colOff>
      <xdr:row>75</xdr:row>
      <xdr:rowOff>71708</xdr:rowOff>
    </xdr:to>
    <xdr:cxnSp macro="">
      <xdr:nvCxnSpPr>
        <xdr:cNvPr id="417" name="直線コネクタ 416"/>
        <xdr:cNvCxnSpPr/>
      </xdr:nvCxnSpPr>
      <xdr:spPr>
        <a:xfrm flipV="1">
          <a:off x="6972300" y="12752346"/>
          <a:ext cx="889000" cy="17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59686</xdr:rowOff>
    </xdr:from>
    <xdr:ext cx="534377" cy="259045"/>
    <xdr:sp macro="" textlink="">
      <xdr:nvSpPr>
        <xdr:cNvPr id="419" name="テキスト ボックス 418"/>
        <xdr:cNvSpPr txBox="1"/>
      </xdr:nvSpPr>
      <xdr:spPr>
        <a:xfrm>
          <a:off x="7594111" y="132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60913</xdr:rowOff>
    </xdr:from>
    <xdr:to>
      <xdr:col>36</xdr:col>
      <xdr:colOff>165100</xdr:colOff>
      <xdr:row>76</xdr:row>
      <xdr:rowOff>162513</xdr:rowOff>
    </xdr:to>
    <xdr:sp macro="" textlink="">
      <xdr:nvSpPr>
        <xdr:cNvPr id="420" name="フローチャート: 判断 419"/>
        <xdr:cNvSpPr/>
      </xdr:nvSpPr>
      <xdr:spPr>
        <a:xfrm>
          <a:off x="6921500" y="1309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153640</xdr:rowOff>
    </xdr:from>
    <xdr:ext cx="534377" cy="259045"/>
    <xdr:sp macro="" textlink="">
      <xdr:nvSpPr>
        <xdr:cNvPr id="421" name="テキスト ボックス 420"/>
        <xdr:cNvSpPr txBox="1"/>
      </xdr:nvSpPr>
      <xdr:spPr>
        <a:xfrm>
          <a:off x="6705111" y="1318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91317</xdr:rowOff>
    </xdr:from>
    <xdr:to>
      <xdr:col>55</xdr:col>
      <xdr:colOff>50800</xdr:colOff>
      <xdr:row>75</xdr:row>
      <xdr:rowOff>21467</xdr:rowOff>
    </xdr:to>
    <xdr:sp macro="" textlink="">
      <xdr:nvSpPr>
        <xdr:cNvPr id="427" name="楕円 426"/>
        <xdr:cNvSpPr/>
      </xdr:nvSpPr>
      <xdr:spPr>
        <a:xfrm>
          <a:off x="10426700" y="127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114194</xdr:rowOff>
    </xdr:from>
    <xdr:ext cx="534377" cy="259045"/>
    <xdr:sp macro="" textlink="">
      <xdr:nvSpPr>
        <xdr:cNvPr id="428" name="商工費該当値テキスト"/>
        <xdr:cNvSpPr txBox="1"/>
      </xdr:nvSpPr>
      <xdr:spPr>
        <a:xfrm>
          <a:off x="10528300" y="1263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34558</xdr:rowOff>
    </xdr:from>
    <xdr:to>
      <xdr:col>50</xdr:col>
      <xdr:colOff>165100</xdr:colOff>
      <xdr:row>74</xdr:row>
      <xdr:rowOff>136158</xdr:rowOff>
    </xdr:to>
    <xdr:sp macro="" textlink="">
      <xdr:nvSpPr>
        <xdr:cNvPr id="429" name="楕円 428"/>
        <xdr:cNvSpPr/>
      </xdr:nvSpPr>
      <xdr:spPr>
        <a:xfrm>
          <a:off x="9588500" y="127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152685</xdr:rowOff>
    </xdr:from>
    <xdr:ext cx="534377" cy="259045"/>
    <xdr:sp macro="" textlink="">
      <xdr:nvSpPr>
        <xdr:cNvPr id="430" name="テキスト ボックス 429"/>
        <xdr:cNvSpPr txBox="1"/>
      </xdr:nvSpPr>
      <xdr:spPr>
        <a:xfrm>
          <a:off x="9372111" y="1249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120186</xdr:rowOff>
    </xdr:from>
    <xdr:to>
      <xdr:col>46</xdr:col>
      <xdr:colOff>38100</xdr:colOff>
      <xdr:row>73</xdr:row>
      <xdr:rowOff>50336</xdr:rowOff>
    </xdr:to>
    <xdr:sp macro="" textlink="">
      <xdr:nvSpPr>
        <xdr:cNvPr id="431" name="楕円 430"/>
        <xdr:cNvSpPr/>
      </xdr:nvSpPr>
      <xdr:spPr>
        <a:xfrm>
          <a:off x="8699500" y="1246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66863</xdr:rowOff>
    </xdr:from>
    <xdr:ext cx="534377" cy="259045"/>
    <xdr:sp macro="" textlink="">
      <xdr:nvSpPr>
        <xdr:cNvPr id="432" name="テキスト ボックス 431"/>
        <xdr:cNvSpPr txBox="1"/>
      </xdr:nvSpPr>
      <xdr:spPr>
        <a:xfrm>
          <a:off x="8483111" y="1223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14246</xdr:rowOff>
    </xdr:from>
    <xdr:to>
      <xdr:col>41</xdr:col>
      <xdr:colOff>101600</xdr:colOff>
      <xdr:row>74</xdr:row>
      <xdr:rowOff>115846</xdr:rowOff>
    </xdr:to>
    <xdr:sp macro="" textlink="">
      <xdr:nvSpPr>
        <xdr:cNvPr id="433" name="楕円 432"/>
        <xdr:cNvSpPr/>
      </xdr:nvSpPr>
      <xdr:spPr>
        <a:xfrm>
          <a:off x="7810500" y="127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132373</xdr:rowOff>
    </xdr:from>
    <xdr:ext cx="534377" cy="259045"/>
    <xdr:sp macro="" textlink="">
      <xdr:nvSpPr>
        <xdr:cNvPr id="434" name="テキスト ボックス 433"/>
        <xdr:cNvSpPr txBox="1"/>
      </xdr:nvSpPr>
      <xdr:spPr>
        <a:xfrm>
          <a:off x="7594111" y="124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20908</xdr:rowOff>
    </xdr:from>
    <xdr:to>
      <xdr:col>36</xdr:col>
      <xdr:colOff>165100</xdr:colOff>
      <xdr:row>75</xdr:row>
      <xdr:rowOff>122508</xdr:rowOff>
    </xdr:to>
    <xdr:sp macro="" textlink="">
      <xdr:nvSpPr>
        <xdr:cNvPr id="435" name="楕円 434"/>
        <xdr:cNvSpPr/>
      </xdr:nvSpPr>
      <xdr:spPr>
        <a:xfrm>
          <a:off x="6921500" y="128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139035</xdr:rowOff>
    </xdr:from>
    <xdr:ext cx="534377" cy="259045"/>
    <xdr:sp macro="" textlink="">
      <xdr:nvSpPr>
        <xdr:cNvPr id="436" name="テキスト ボックス 435"/>
        <xdr:cNvSpPr txBox="1"/>
      </xdr:nvSpPr>
      <xdr:spPr>
        <a:xfrm>
          <a:off x="6705111" y="1265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65291</xdr:rowOff>
    </xdr:from>
    <xdr:to>
      <xdr:col>55</xdr:col>
      <xdr:colOff>0</xdr:colOff>
      <xdr:row>95</xdr:row>
      <xdr:rowOff>114669</xdr:rowOff>
    </xdr:to>
    <xdr:cxnSp macro="">
      <xdr:nvCxnSpPr>
        <xdr:cNvPr id="464" name="直線コネクタ 463"/>
        <xdr:cNvCxnSpPr/>
      </xdr:nvCxnSpPr>
      <xdr:spPr>
        <a:xfrm>
          <a:off x="9639300" y="16353041"/>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49004</xdr:rowOff>
    </xdr:from>
    <xdr:ext cx="534377" cy="259045"/>
    <xdr:sp macro="" textlink="">
      <xdr:nvSpPr>
        <xdr:cNvPr id="465" name="土木費平均値テキスト"/>
        <xdr:cNvSpPr txBox="1"/>
      </xdr:nvSpPr>
      <xdr:spPr>
        <a:xfrm>
          <a:off x="10528300" y="16165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65291</xdr:rowOff>
    </xdr:from>
    <xdr:to>
      <xdr:col>50</xdr:col>
      <xdr:colOff>114300</xdr:colOff>
      <xdr:row>95</xdr:row>
      <xdr:rowOff>87077</xdr:rowOff>
    </xdr:to>
    <xdr:cxnSp macro="">
      <xdr:nvCxnSpPr>
        <xdr:cNvPr id="467" name="直線コネクタ 466"/>
        <xdr:cNvCxnSpPr/>
      </xdr:nvCxnSpPr>
      <xdr:spPr>
        <a:xfrm flipV="1">
          <a:off x="8750300" y="16353041"/>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96476</xdr:rowOff>
    </xdr:from>
    <xdr:ext cx="534377" cy="259045"/>
    <xdr:sp macro="" textlink="">
      <xdr:nvSpPr>
        <xdr:cNvPr id="469" name="テキスト ボックス 468"/>
        <xdr:cNvSpPr txBox="1"/>
      </xdr:nvSpPr>
      <xdr:spPr>
        <a:xfrm>
          <a:off x="9372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87077</xdr:rowOff>
    </xdr:from>
    <xdr:to>
      <xdr:col>45</xdr:col>
      <xdr:colOff>177800</xdr:colOff>
      <xdr:row>95</xdr:row>
      <xdr:rowOff>103696</xdr:rowOff>
    </xdr:to>
    <xdr:cxnSp macro="">
      <xdr:nvCxnSpPr>
        <xdr:cNvPr id="470" name="直線コネクタ 469"/>
        <xdr:cNvCxnSpPr/>
      </xdr:nvCxnSpPr>
      <xdr:spPr>
        <a:xfrm flipV="1">
          <a:off x="7861300" y="16374827"/>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69798</xdr:rowOff>
    </xdr:from>
    <xdr:ext cx="534377" cy="259045"/>
    <xdr:sp macro="" textlink="">
      <xdr:nvSpPr>
        <xdr:cNvPr id="472" name="テキスト ボックス 471"/>
        <xdr:cNvSpPr txBox="1"/>
      </xdr:nvSpPr>
      <xdr:spPr>
        <a:xfrm>
          <a:off x="8483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70183</xdr:rowOff>
    </xdr:from>
    <xdr:to>
      <xdr:col>41</xdr:col>
      <xdr:colOff>50800</xdr:colOff>
      <xdr:row>95</xdr:row>
      <xdr:rowOff>103696</xdr:rowOff>
    </xdr:to>
    <xdr:cxnSp macro="">
      <xdr:nvCxnSpPr>
        <xdr:cNvPr id="473" name="直線コネクタ 472"/>
        <xdr:cNvCxnSpPr/>
      </xdr:nvCxnSpPr>
      <xdr:spPr>
        <a:xfrm>
          <a:off x="6972300" y="16357933"/>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5" name="テキスト ボックス 474"/>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154851</xdr:rowOff>
    </xdr:from>
    <xdr:to>
      <xdr:col>36</xdr:col>
      <xdr:colOff>165100</xdr:colOff>
      <xdr:row>95</xdr:row>
      <xdr:rowOff>85001</xdr:rowOff>
    </xdr:to>
    <xdr:sp macro="" textlink="">
      <xdr:nvSpPr>
        <xdr:cNvPr id="476" name="フローチャート: 判断 475"/>
        <xdr:cNvSpPr/>
      </xdr:nvSpPr>
      <xdr:spPr>
        <a:xfrm>
          <a:off x="6921500" y="1627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101528</xdr:rowOff>
    </xdr:from>
    <xdr:ext cx="534377" cy="259045"/>
    <xdr:sp macro="" textlink="">
      <xdr:nvSpPr>
        <xdr:cNvPr id="477" name="テキスト ボックス 476"/>
        <xdr:cNvSpPr txBox="1"/>
      </xdr:nvSpPr>
      <xdr:spPr>
        <a:xfrm>
          <a:off x="6705111" y="160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63869</xdr:rowOff>
    </xdr:from>
    <xdr:to>
      <xdr:col>55</xdr:col>
      <xdr:colOff>50800</xdr:colOff>
      <xdr:row>95</xdr:row>
      <xdr:rowOff>165469</xdr:rowOff>
    </xdr:to>
    <xdr:sp macro="" textlink="">
      <xdr:nvSpPr>
        <xdr:cNvPr id="483" name="楕円 482"/>
        <xdr:cNvSpPr/>
      </xdr:nvSpPr>
      <xdr:spPr>
        <a:xfrm>
          <a:off x="10426700" y="163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42296</xdr:rowOff>
    </xdr:from>
    <xdr:ext cx="534377" cy="259045"/>
    <xdr:sp macro="" textlink="">
      <xdr:nvSpPr>
        <xdr:cNvPr id="484" name="土木費該当値テキスト"/>
        <xdr:cNvSpPr txBox="1"/>
      </xdr:nvSpPr>
      <xdr:spPr>
        <a:xfrm>
          <a:off x="10528300" y="16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14491</xdr:rowOff>
    </xdr:from>
    <xdr:to>
      <xdr:col>50</xdr:col>
      <xdr:colOff>165100</xdr:colOff>
      <xdr:row>95</xdr:row>
      <xdr:rowOff>116091</xdr:rowOff>
    </xdr:to>
    <xdr:sp macro="" textlink="">
      <xdr:nvSpPr>
        <xdr:cNvPr id="485" name="楕円 484"/>
        <xdr:cNvSpPr/>
      </xdr:nvSpPr>
      <xdr:spPr>
        <a:xfrm>
          <a:off x="9588500" y="163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107218</xdr:rowOff>
    </xdr:from>
    <xdr:ext cx="534377" cy="259045"/>
    <xdr:sp macro="" textlink="">
      <xdr:nvSpPr>
        <xdr:cNvPr id="486" name="テキスト ボックス 485"/>
        <xdr:cNvSpPr txBox="1"/>
      </xdr:nvSpPr>
      <xdr:spPr>
        <a:xfrm>
          <a:off x="9372111" y="1639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36277</xdr:rowOff>
    </xdr:from>
    <xdr:to>
      <xdr:col>46</xdr:col>
      <xdr:colOff>38100</xdr:colOff>
      <xdr:row>95</xdr:row>
      <xdr:rowOff>137877</xdr:rowOff>
    </xdr:to>
    <xdr:sp macro="" textlink="">
      <xdr:nvSpPr>
        <xdr:cNvPr id="487" name="楕円 486"/>
        <xdr:cNvSpPr/>
      </xdr:nvSpPr>
      <xdr:spPr>
        <a:xfrm>
          <a:off x="8699500" y="163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129004</xdr:rowOff>
    </xdr:from>
    <xdr:ext cx="534377" cy="259045"/>
    <xdr:sp macro="" textlink="">
      <xdr:nvSpPr>
        <xdr:cNvPr id="488" name="テキスト ボックス 487"/>
        <xdr:cNvSpPr txBox="1"/>
      </xdr:nvSpPr>
      <xdr:spPr>
        <a:xfrm>
          <a:off x="8483111" y="1641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52896</xdr:rowOff>
    </xdr:from>
    <xdr:to>
      <xdr:col>41</xdr:col>
      <xdr:colOff>101600</xdr:colOff>
      <xdr:row>95</xdr:row>
      <xdr:rowOff>154496</xdr:rowOff>
    </xdr:to>
    <xdr:sp macro="" textlink="">
      <xdr:nvSpPr>
        <xdr:cNvPr id="489" name="楕円 488"/>
        <xdr:cNvSpPr/>
      </xdr:nvSpPr>
      <xdr:spPr>
        <a:xfrm>
          <a:off x="7810500" y="163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145623</xdr:rowOff>
    </xdr:from>
    <xdr:ext cx="534377" cy="259045"/>
    <xdr:sp macro="" textlink="">
      <xdr:nvSpPr>
        <xdr:cNvPr id="490" name="テキスト ボックス 489"/>
        <xdr:cNvSpPr txBox="1"/>
      </xdr:nvSpPr>
      <xdr:spPr>
        <a:xfrm>
          <a:off x="7594111" y="164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19383</xdr:rowOff>
    </xdr:from>
    <xdr:to>
      <xdr:col>36</xdr:col>
      <xdr:colOff>165100</xdr:colOff>
      <xdr:row>95</xdr:row>
      <xdr:rowOff>120983</xdr:rowOff>
    </xdr:to>
    <xdr:sp macro="" textlink="">
      <xdr:nvSpPr>
        <xdr:cNvPr id="491" name="楕円 490"/>
        <xdr:cNvSpPr/>
      </xdr:nvSpPr>
      <xdr:spPr>
        <a:xfrm>
          <a:off x="6921500" y="1630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112110</xdr:rowOff>
    </xdr:from>
    <xdr:ext cx="534377" cy="259045"/>
    <xdr:sp macro="" textlink="">
      <xdr:nvSpPr>
        <xdr:cNvPr id="492" name="テキスト ボックス 491"/>
        <xdr:cNvSpPr txBox="1"/>
      </xdr:nvSpPr>
      <xdr:spPr>
        <a:xfrm>
          <a:off x="6705111" y="1639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33858</xdr:rowOff>
    </xdr:from>
    <xdr:to>
      <xdr:col>85</xdr:col>
      <xdr:colOff>127000</xdr:colOff>
      <xdr:row>35</xdr:row>
      <xdr:rowOff>71196</xdr:rowOff>
    </xdr:to>
    <xdr:cxnSp macro="">
      <xdr:nvCxnSpPr>
        <xdr:cNvPr id="522" name="直線コネクタ 521"/>
        <xdr:cNvCxnSpPr/>
      </xdr:nvCxnSpPr>
      <xdr:spPr>
        <a:xfrm flipV="1">
          <a:off x="15481300" y="5863158"/>
          <a:ext cx="838200" cy="2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147337</xdr:rowOff>
    </xdr:from>
    <xdr:ext cx="534377" cy="259045"/>
    <xdr:sp macro="" textlink="">
      <xdr:nvSpPr>
        <xdr:cNvPr id="523" name="消防費平均値テキスト"/>
        <xdr:cNvSpPr txBox="1"/>
      </xdr:nvSpPr>
      <xdr:spPr>
        <a:xfrm>
          <a:off x="16370300" y="5805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71196</xdr:rowOff>
    </xdr:from>
    <xdr:to>
      <xdr:col>81</xdr:col>
      <xdr:colOff>50800</xdr:colOff>
      <xdr:row>35</xdr:row>
      <xdr:rowOff>71501</xdr:rowOff>
    </xdr:to>
    <xdr:cxnSp macro="">
      <xdr:nvCxnSpPr>
        <xdr:cNvPr id="525" name="直線コネクタ 524"/>
        <xdr:cNvCxnSpPr/>
      </xdr:nvCxnSpPr>
      <xdr:spPr>
        <a:xfrm flipV="1">
          <a:off x="14592300" y="607194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111701</xdr:rowOff>
    </xdr:from>
    <xdr:ext cx="534377" cy="259045"/>
    <xdr:sp macro="" textlink="">
      <xdr:nvSpPr>
        <xdr:cNvPr id="527" name="テキスト ボックス 526"/>
        <xdr:cNvSpPr txBox="1"/>
      </xdr:nvSpPr>
      <xdr:spPr>
        <a:xfrm>
          <a:off x="15214111" y="55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71501</xdr:rowOff>
    </xdr:from>
    <xdr:to>
      <xdr:col>76</xdr:col>
      <xdr:colOff>114300</xdr:colOff>
      <xdr:row>35</xdr:row>
      <xdr:rowOff>157150</xdr:rowOff>
    </xdr:to>
    <xdr:cxnSp macro="">
      <xdr:nvCxnSpPr>
        <xdr:cNvPr id="528" name="直線コネクタ 527"/>
        <xdr:cNvCxnSpPr/>
      </xdr:nvCxnSpPr>
      <xdr:spPr>
        <a:xfrm flipV="1">
          <a:off x="13703300" y="6072251"/>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3954</xdr:rowOff>
    </xdr:from>
    <xdr:ext cx="534377" cy="259045"/>
    <xdr:sp macro="" textlink="">
      <xdr:nvSpPr>
        <xdr:cNvPr id="530" name="テキスト ボックス 529"/>
        <xdr:cNvSpPr txBox="1"/>
      </xdr:nvSpPr>
      <xdr:spPr>
        <a:xfrm>
          <a:off x="14325111" y="56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157150</xdr:rowOff>
    </xdr:from>
    <xdr:to>
      <xdr:col>71</xdr:col>
      <xdr:colOff>177800</xdr:colOff>
      <xdr:row>35</xdr:row>
      <xdr:rowOff>162941</xdr:rowOff>
    </xdr:to>
    <xdr:cxnSp macro="">
      <xdr:nvCxnSpPr>
        <xdr:cNvPr id="531" name="直線コネクタ 530"/>
        <xdr:cNvCxnSpPr/>
      </xdr:nvCxnSpPr>
      <xdr:spPr>
        <a:xfrm flipV="1">
          <a:off x="12814300" y="615790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161231</xdr:rowOff>
    </xdr:from>
    <xdr:ext cx="534377" cy="259045"/>
    <xdr:sp macro="" textlink="">
      <xdr:nvSpPr>
        <xdr:cNvPr id="533" name="テキスト ボックス 532"/>
        <xdr:cNvSpPr txBox="1"/>
      </xdr:nvSpPr>
      <xdr:spPr>
        <a:xfrm>
          <a:off x="13436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65659</xdr:rowOff>
    </xdr:from>
    <xdr:to>
      <xdr:col>67</xdr:col>
      <xdr:colOff>101600</xdr:colOff>
      <xdr:row>32</xdr:row>
      <xdr:rowOff>167259</xdr:rowOff>
    </xdr:to>
    <xdr:sp macro="" textlink="">
      <xdr:nvSpPr>
        <xdr:cNvPr id="534" name="フローチャート: 判断 533"/>
        <xdr:cNvSpPr/>
      </xdr:nvSpPr>
      <xdr:spPr>
        <a:xfrm>
          <a:off x="12763500" y="555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12336</xdr:rowOff>
    </xdr:from>
    <xdr:ext cx="534377" cy="259045"/>
    <xdr:sp macro="" textlink="">
      <xdr:nvSpPr>
        <xdr:cNvPr id="535" name="テキスト ボックス 534"/>
        <xdr:cNvSpPr txBox="1"/>
      </xdr:nvSpPr>
      <xdr:spPr>
        <a:xfrm>
          <a:off x="12547111" y="53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154508</xdr:rowOff>
    </xdr:from>
    <xdr:to>
      <xdr:col>85</xdr:col>
      <xdr:colOff>177800</xdr:colOff>
      <xdr:row>34</xdr:row>
      <xdr:rowOff>84658</xdr:rowOff>
    </xdr:to>
    <xdr:sp macro="" textlink="">
      <xdr:nvSpPr>
        <xdr:cNvPr id="541" name="楕円 540"/>
        <xdr:cNvSpPr/>
      </xdr:nvSpPr>
      <xdr:spPr>
        <a:xfrm>
          <a:off x="16268700" y="581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5935</xdr:rowOff>
    </xdr:from>
    <xdr:ext cx="534377" cy="259045"/>
    <xdr:sp macro="" textlink="">
      <xdr:nvSpPr>
        <xdr:cNvPr id="542" name="消防費該当値テキスト"/>
        <xdr:cNvSpPr txBox="1"/>
      </xdr:nvSpPr>
      <xdr:spPr>
        <a:xfrm>
          <a:off x="16370300" y="566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20396</xdr:rowOff>
    </xdr:from>
    <xdr:to>
      <xdr:col>81</xdr:col>
      <xdr:colOff>101600</xdr:colOff>
      <xdr:row>35</xdr:row>
      <xdr:rowOff>121996</xdr:rowOff>
    </xdr:to>
    <xdr:sp macro="" textlink="">
      <xdr:nvSpPr>
        <xdr:cNvPr id="543" name="楕円 542"/>
        <xdr:cNvSpPr/>
      </xdr:nvSpPr>
      <xdr:spPr>
        <a:xfrm>
          <a:off x="15430500" y="60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113123</xdr:rowOff>
    </xdr:from>
    <xdr:ext cx="534377" cy="259045"/>
    <xdr:sp macro="" textlink="">
      <xdr:nvSpPr>
        <xdr:cNvPr id="544" name="テキスト ボックス 543"/>
        <xdr:cNvSpPr txBox="1"/>
      </xdr:nvSpPr>
      <xdr:spPr>
        <a:xfrm>
          <a:off x="15214111" y="61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20701</xdr:rowOff>
    </xdr:from>
    <xdr:to>
      <xdr:col>76</xdr:col>
      <xdr:colOff>165100</xdr:colOff>
      <xdr:row>35</xdr:row>
      <xdr:rowOff>122301</xdr:rowOff>
    </xdr:to>
    <xdr:sp macro="" textlink="">
      <xdr:nvSpPr>
        <xdr:cNvPr id="545" name="楕円 544"/>
        <xdr:cNvSpPr/>
      </xdr:nvSpPr>
      <xdr:spPr>
        <a:xfrm>
          <a:off x="14541500" y="60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113428</xdr:rowOff>
    </xdr:from>
    <xdr:ext cx="534377" cy="259045"/>
    <xdr:sp macro="" textlink="">
      <xdr:nvSpPr>
        <xdr:cNvPr id="546" name="テキスト ボックス 545"/>
        <xdr:cNvSpPr txBox="1"/>
      </xdr:nvSpPr>
      <xdr:spPr>
        <a:xfrm>
          <a:off x="14325111" y="61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106350</xdr:rowOff>
    </xdr:from>
    <xdr:to>
      <xdr:col>72</xdr:col>
      <xdr:colOff>38100</xdr:colOff>
      <xdr:row>36</xdr:row>
      <xdr:rowOff>36500</xdr:rowOff>
    </xdr:to>
    <xdr:sp macro="" textlink="">
      <xdr:nvSpPr>
        <xdr:cNvPr id="547" name="楕円 546"/>
        <xdr:cNvSpPr/>
      </xdr:nvSpPr>
      <xdr:spPr>
        <a:xfrm>
          <a:off x="13652500" y="61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27627</xdr:rowOff>
    </xdr:from>
    <xdr:ext cx="534377" cy="259045"/>
    <xdr:sp macro="" textlink="">
      <xdr:nvSpPr>
        <xdr:cNvPr id="548" name="テキスト ボックス 547"/>
        <xdr:cNvSpPr txBox="1"/>
      </xdr:nvSpPr>
      <xdr:spPr>
        <a:xfrm>
          <a:off x="13436111" y="619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112141</xdr:rowOff>
    </xdr:from>
    <xdr:to>
      <xdr:col>67</xdr:col>
      <xdr:colOff>101600</xdr:colOff>
      <xdr:row>36</xdr:row>
      <xdr:rowOff>42291</xdr:rowOff>
    </xdr:to>
    <xdr:sp macro="" textlink="">
      <xdr:nvSpPr>
        <xdr:cNvPr id="549" name="楕円 548"/>
        <xdr:cNvSpPr/>
      </xdr:nvSpPr>
      <xdr:spPr>
        <a:xfrm>
          <a:off x="12763500" y="61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33418</xdr:rowOff>
    </xdr:from>
    <xdr:ext cx="534377" cy="259045"/>
    <xdr:sp macro="" textlink="">
      <xdr:nvSpPr>
        <xdr:cNvPr id="550" name="テキスト ボックス 549"/>
        <xdr:cNvSpPr txBox="1"/>
      </xdr:nvSpPr>
      <xdr:spPr>
        <a:xfrm>
          <a:off x="12547111" y="62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101257</xdr:rowOff>
    </xdr:from>
    <xdr:to>
      <xdr:col>85</xdr:col>
      <xdr:colOff>127000</xdr:colOff>
      <xdr:row>55</xdr:row>
      <xdr:rowOff>157969</xdr:rowOff>
    </xdr:to>
    <xdr:cxnSp macro="">
      <xdr:nvCxnSpPr>
        <xdr:cNvPr id="580" name="直線コネクタ 579"/>
        <xdr:cNvCxnSpPr/>
      </xdr:nvCxnSpPr>
      <xdr:spPr>
        <a:xfrm flipV="1">
          <a:off x="15481300" y="9531007"/>
          <a:ext cx="838200" cy="5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35348</xdr:rowOff>
    </xdr:from>
    <xdr:ext cx="534377" cy="259045"/>
    <xdr:sp macro="" textlink="">
      <xdr:nvSpPr>
        <xdr:cNvPr id="581" name="教育費平均値テキスト"/>
        <xdr:cNvSpPr txBox="1"/>
      </xdr:nvSpPr>
      <xdr:spPr>
        <a:xfrm>
          <a:off x="16370300" y="9293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157969</xdr:rowOff>
    </xdr:from>
    <xdr:to>
      <xdr:col>81</xdr:col>
      <xdr:colOff>50800</xdr:colOff>
      <xdr:row>56</xdr:row>
      <xdr:rowOff>170294</xdr:rowOff>
    </xdr:to>
    <xdr:cxnSp macro="">
      <xdr:nvCxnSpPr>
        <xdr:cNvPr id="583" name="直線コネクタ 582"/>
        <xdr:cNvCxnSpPr/>
      </xdr:nvCxnSpPr>
      <xdr:spPr>
        <a:xfrm flipV="1">
          <a:off x="14592300" y="9587719"/>
          <a:ext cx="889000" cy="18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47731</xdr:rowOff>
    </xdr:from>
    <xdr:ext cx="534377" cy="259045"/>
    <xdr:sp macro="" textlink="">
      <xdr:nvSpPr>
        <xdr:cNvPr id="585" name="テキスト ボックス 584"/>
        <xdr:cNvSpPr txBox="1"/>
      </xdr:nvSpPr>
      <xdr:spPr>
        <a:xfrm>
          <a:off x="15214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170294</xdr:rowOff>
    </xdr:from>
    <xdr:to>
      <xdr:col>76</xdr:col>
      <xdr:colOff>114300</xdr:colOff>
      <xdr:row>57</xdr:row>
      <xdr:rowOff>47860</xdr:rowOff>
    </xdr:to>
    <xdr:cxnSp macro="">
      <xdr:nvCxnSpPr>
        <xdr:cNvPr id="586" name="直線コネクタ 585"/>
        <xdr:cNvCxnSpPr/>
      </xdr:nvCxnSpPr>
      <xdr:spPr>
        <a:xfrm flipV="1">
          <a:off x="13703300" y="9771494"/>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45197</xdr:rowOff>
    </xdr:from>
    <xdr:ext cx="534377" cy="259045"/>
    <xdr:sp macro="" textlink="">
      <xdr:nvSpPr>
        <xdr:cNvPr id="588" name="テキスト ボックス 587"/>
        <xdr:cNvSpPr txBox="1"/>
      </xdr:nvSpPr>
      <xdr:spPr>
        <a:xfrm>
          <a:off x="14325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44755</xdr:rowOff>
    </xdr:from>
    <xdr:to>
      <xdr:col>71</xdr:col>
      <xdr:colOff>177800</xdr:colOff>
      <xdr:row>57</xdr:row>
      <xdr:rowOff>47860</xdr:rowOff>
    </xdr:to>
    <xdr:cxnSp macro="">
      <xdr:nvCxnSpPr>
        <xdr:cNvPr id="589" name="直線コネクタ 588"/>
        <xdr:cNvCxnSpPr/>
      </xdr:nvCxnSpPr>
      <xdr:spPr>
        <a:xfrm>
          <a:off x="12814300" y="9817405"/>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13670</xdr:rowOff>
    </xdr:from>
    <xdr:ext cx="534377" cy="259045"/>
    <xdr:sp macro="" textlink="">
      <xdr:nvSpPr>
        <xdr:cNvPr id="591" name="テキスト ボックス 590"/>
        <xdr:cNvSpPr txBox="1"/>
      </xdr:nvSpPr>
      <xdr:spPr>
        <a:xfrm>
          <a:off x="13436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81852</xdr:rowOff>
    </xdr:from>
    <xdr:to>
      <xdr:col>67</xdr:col>
      <xdr:colOff>101600</xdr:colOff>
      <xdr:row>56</xdr:row>
      <xdr:rowOff>12002</xdr:rowOff>
    </xdr:to>
    <xdr:sp macro="" textlink="">
      <xdr:nvSpPr>
        <xdr:cNvPr id="592" name="フローチャート: 判断 591"/>
        <xdr:cNvSpPr/>
      </xdr:nvSpPr>
      <xdr:spPr>
        <a:xfrm>
          <a:off x="12763500" y="95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28529</xdr:rowOff>
    </xdr:from>
    <xdr:ext cx="534377" cy="259045"/>
    <xdr:sp macro="" textlink="">
      <xdr:nvSpPr>
        <xdr:cNvPr id="593" name="テキスト ボックス 592"/>
        <xdr:cNvSpPr txBox="1"/>
      </xdr:nvSpPr>
      <xdr:spPr>
        <a:xfrm>
          <a:off x="12547111" y="92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50457</xdr:rowOff>
    </xdr:from>
    <xdr:to>
      <xdr:col>85</xdr:col>
      <xdr:colOff>177800</xdr:colOff>
      <xdr:row>55</xdr:row>
      <xdr:rowOff>152057</xdr:rowOff>
    </xdr:to>
    <xdr:sp macro="" textlink="">
      <xdr:nvSpPr>
        <xdr:cNvPr id="599" name="楕円 598"/>
        <xdr:cNvSpPr/>
      </xdr:nvSpPr>
      <xdr:spPr>
        <a:xfrm>
          <a:off x="16268700" y="94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28884</xdr:rowOff>
    </xdr:from>
    <xdr:ext cx="534377" cy="259045"/>
    <xdr:sp macro="" textlink="">
      <xdr:nvSpPr>
        <xdr:cNvPr id="600" name="教育費該当値テキスト"/>
        <xdr:cNvSpPr txBox="1"/>
      </xdr:nvSpPr>
      <xdr:spPr>
        <a:xfrm>
          <a:off x="16370300" y="945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107169</xdr:rowOff>
    </xdr:from>
    <xdr:to>
      <xdr:col>81</xdr:col>
      <xdr:colOff>101600</xdr:colOff>
      <xdr:row>56</xdr:row>
      <xdr:rowOff>37319</xdr:rowOff>
    </xdr:to>
    <xdr:sp macro="" textlink="">
      <xdr:nvSpPr>
        <xdr:cNvPr id="601" name="楕円 600"/>
        <xdr:cNvSpPr/>
      </xdr:nvSpPr>
      <xdr:spPr>
        <a:xfrm>
          <a:off x="15430500" y="95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28446</xdr:rowOff>
    </xdr:from>
    <xdr:ext cx="534377" cy="259045"/>
    <xdr:sp macro="" textlink="">
      <xdr:nvSpPr>
        <xdr:cNvPr id="602" name="テキスト ボックス 601"/>
        <xdr:cNvSpPr txBox="1"/>
      </xdr:nvSpPr>
      <xdr:spPr>
        <a:xfrm>
          <a:off x="15214111" y="96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119494</xdr:rowOff>
    </xdr:from>
    <xdr:to>
      <xdr:col>76</xdr:col>
      <xdr:colOff>165100</xdr:colOff>
      <xdr:row>57</xdr:row>
      <xdr:rowOff>49644</xdr:rowOff>
    </xdr:to>
    <xdr:sp macro="" textlink="">
      <xdr:nvSpPr>
        <xdr:cNvPr id="603" name="楕円 602"/>
        <xdr:cNvSpPr/>
      </xdr:nvSpPr>
      <xdr:spPr>
        <a:xfrm>
          <a:off x="14541500" y="97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40771</xdr:rowOff>
    </xdr:from>
    <xdr:ext cx="534377" cy="259045"/>
    <xdr:sp macro="" textlink="">
      <xdr:nvSpPr>
        <xdr:cNvPr id="604" name="テキスト ボックス 603"/>
        <xdr:cNvSpPr txBox="1"/>
      </xdr:nvSpPr>
      <xdr:spPr>
        <a:xfrm>
          <a:off x="14325111" y="98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168510</xdr:rowOff>
    </xdr:from>
    <xdr:to>
      <xdr:col>72</xdr:col>
      <xdr:colOff>38100</xdr:colOff>
      <xdr:row>57</xdr:row>
      <xdr:rowOff>98660</xdr:rowOff>
    </xdr:to>
    <xdr:sp macro="" textlink="">
      <xdr:nvSpPr>
        <xdr:cNvPr id="605" name="楕円 604"/>
        <xdr:cNvSpPr/>
      </xdr:nvSpPr>
      <xdr:spPr>
        <a:xfrm>
          <a:off x="13652500" y="97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89787</xdr:rowOff>
    </xdr:from>
    <xdr:ext cx="534377" cy="259045"/>
    <xdr:sp macro="" textlink="">
      <xdr:nvSpPr>
        <xdr:cNvPr id="606" name="テキスト ボックス 605"/>
        <xdr:cNvSpPr txBox="1"/>
      </xdr:nvSpPr>
      <xdr:spPr>
        <a:xfrm>
          <a:off x="13436111" y="98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165405</xdr:rowOff>
    </xdr:from>
    <xdr:to>
      <xdr:col>67</xdr:col>
      <xdr:colOff>101600</xdr:colOff>
      <xdr:row>57</xdr:row>
      <xdr:rowOff>95555</xdr:rowOff>
    </xdr:to>
    <xdr:sp macro="" textlink="">
      <xdr:nvSpPr>
        <xdr:cNvPr id="607" name="楕円 606"/>
        <xdr:cNvSpPr/>
      </xdr:nvSpPr>
      <xdr:spPr>
        <a:xfrm>
          <a:off x="12763500" y="97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86682</xdr:rowOff>
    </xdr:from>
    <xdr:ext cx="534377" cy="259045"/>
    <xdr:sp macro="" textlink="">
      <xdr:nvSpPr>
        <xdr:cNvPr id="608" name="テキスト ボックス 607"/>
        <xdr:cNvSpPr txBox="1"/>
      </xdr:nvSpPr>
      <xdr:spPr>
        <a:xfrm>
          <a:off x="12547111" y="98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159772</xdr:rowOff>
    </xdr:from>
    <xdr:to>
      <xdr:col>85</xdr:col>
      <xdr:colOff>127000</xdr:colOff>
      <xdr:row>78</xdr:row>
      <xdr:rowOff>75464</xdr:rowOff>
    </xdr:to>
    <xdr:cxnSp macro="">
      <xdr:nvCxnSpPr>
        <xdr:cNvPr id="635" name="直線コネクタ 634"/>
        <xdr:cNvCxnSpPr/>
      </xdr:nvCxnSpPr>
      <xdr:spPr>
        <a:xfrm>
          <a:off x="15481300" y="13361422"/>
          <a:ext cx="8382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108805</xdr:rowOff>
    </xdr:from>
    <xdr:ext cx="469744" cy="259045"/>
    <xdr:sp macro="" textlink="">
      <xdr:nvSpPr>
        <xdr:cNvPr id="636" name="災害復旧費平均値テキスト"/>
        <xdr:cNvSpPr txBox="1"/>
      </xdr:nvSpPr>
      <xdr:spPr>
        <a:xfrm>
          <a:off x="16370300" y="1313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159772</xdr:rowOff>
    </xdr:from>
    <xdr:to>
      <xdr:col>81</xdr:col>
      <xdr:colOff>50800</xdr:colOff>
      <xdr:row>78</xdr:row>
      <xdr:rowOff>78527</xdr:rowOff>
    </xdr:to>
    <xdr:cxnSp macro="">
      <xdr:nvCxnSpPr>
        <xdr:cNvPr id="638" name="直線コネクタ 637"/>
        <xdr:cNvCxnSpPr/>
      </xdr:nvCxnSpPr>
      <xdr:spPr>
        <a:xfrm flipV="1">
          <a:off x="14592300" y="13361422"/>
          <a:ext cx="889000" cy="9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79534</xdr:rowOff>
    </xdr:from>
    <xdr:ext cx="469744" cy="259045"/>
    <xdr:sp macro="" textlink="">
      <xdr:nvSpPr>
        <xdr:cNvPr id="640" name="テキスト ボックス 639"/>
        <xdr:cNvSpPr txBox="1"/>
      </xdr:nvSpPr>
      <xdr:spPr>
        <a:xfrm>
          <a:off x="15246428" y="134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76606</xdr:rowOff>
    </xdr:from>
    <xdr:to>
      <xdr:col>76</xdr:col>
      <xdr:colOff>114300</xdr:colOff>
      <xdr:row>78</xdr:row>
      <xdr:rowOff>78527</xdr:rowOff>
    </xdr:to>
    <xdr:cxnSp macro="">
      <xdr:nvCxnSpPr>
        <xdr:cNvPr id="641" name="直線コネクタ 640"/>
        <xdr:cNvCxnSpPr/>
      </xdr:nvCxnSpPr>
      <xdr:spPr>
        <a:xfrm>
          <a:off x="13703300" y="1344970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43" name="テキスト ボックス 642"/>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75464</xdr:rowOff>
    </xdr:from>
    <xdr:to>
      <xdr:col>71</xdr:col>
      <xdr:colOff>177800</xdr:colOff>
      <xdr:row>78</xdr:row>
      <xdr:rowOff>76606</xdr:rowOff>
    </xdr:to>
    <xdr:cxnSp macro="">
      <xdr:nvCxnSpPr>
        <xdr:cNvPr id="644" name="直線コネクタ 643"/>
        <xdr:cNvCxnSpPr/>
      </xdr:nvCxnSpPr>
      <xdr:spPr>
        <a:xfrm>
          <a:off x="12814300" y="13448564"/>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6" name="テキスト ボックス 645"/>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155240</xdr:rowOff>
    </xdr:from>
    <xdr:to>
      <xdr:col>67</xdr:col>
      <xdr:colOff>101600</xdr:colOff>
      <xdr:row>78</xdr:row>
      <xdr:rowOff>85390</xdr:rowOff>
    </xdr:to>
    <xdr:sp macro="" textlink="">
      <xdr:nvSpPr>
        <xdr:cNvPr id="647" name="フローチャート: 判断 646"/>
        <xdr:cNvSpPr/>
      </xdr:nvSpPr>
      <xdr:spPr>
        <a:xfrm>
          <a:off x="12763500" y="133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101917</xdr:rowOff>
    </xdr:from>
    <xdr:ext cx="469744" cy="259045"/>
    <xdr:sp macro="" textlink="">
      <xdr:nvSpPr>
        <xdr:cNvPr id="648" name="テキスト ボックス 647"/>
        <xdr:cNvSpPr txBox="1"/>
      </xdr:nvSpPr>
      <xdr:spPr>
        <a:xfrm>
          <a:off x="12579428" y="1313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24664</xdr:rowOff>
    </xdr:from>
    <xdr:to>
      <xdr:col>85</xdr:col>
      <xdr:colOff>177800</xdr:colOff>
      <xdr:row>78</xdr:row>
      <xdr:rowOff>126264</xdr:rowOff>
    </xdr:to>
    <xdr:sp macro="" textlink="">
      <xdr:nvSpPr>
        <xdr:cNvPr id="654" name="楕円 653"/>
        <xdr:cNvSpPr/>
      </xdr:nvSpPr>
      <xdr:spPr>
        <a:xfrm>
          <a:off x="162687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111041</xdr:rowOff>
    </xdr:from>
    <xdr:ext cx="469744" cy="259045"/>
    <xdr:sp macro="" textlink="">
      <xdr:nvSpPr>
        <xdr:cNvPr id="655" name="災害復旧費該当値テキスト"/>
        <xdr:cNvSpPr txBox="1"/>
      </xdr:nvSpPr>
      <xdr:spPr>
        <a:xfrm>
          <a:off x="16370300" y="1331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108972</xdr:rowOff>
    </xdr:from>
    <xdr:to>
      <xdr:col>81</xdr:col>
      <xdr:colOff>101600</xdr:colOff>
      <xdr:row>78</xdr:row>
      <xdr:rowOff>39122</xdr:rowOff>
    </xdr:to>
    <xdr:sp macro="" textlink="">
      <xdr:nvSpPr>
        <xdr:cNvPr id="656" name="楕円 655"/>
        <xdr:cNvSpPr/>
      </xdr:nvSpPr>
      <xdr:spPr>
        <a:xfrm>
          <a:off x="15430500" y="133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55649</xdr:rowOff>
    </xdr:from>
    <xdr:ext cx="469744" cy="259045"/>
    <xdr:sp macro="" textlink="">
      <xdr:nvSpPr>
        <xdr:cNvPr id="657" name="テキスト ボックス 656"/>
        <xdr:cNvSpPr txBox="1"/>
      </xdr:nvSpPr>
      <xdr:spPr>
        <a:xfrm>
          <a:off x="15246428" y="1308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27727</xdr:rowOff>
    </xdr:from>
    <xdr:to>
      <xdr:col>76</xdr:col>
      <xdr:colOff>165100</xdr:colOff>
      <xdr:row>78</xdr:row>
      <xdr:rowOff>129327</xdr:rowOff>
    </xdr:to>
    <xdr:sp macro="" textlink="">
      <xdr:nvSpPr>
        <xdr:cNvPr id="658" name="楕円 657"/>
        <xdr:cNvSpPr/>
      </xdr:nvSpPr>
      <xdr:spPr>
        <a:xfrm>
          <a:off x="14541500" y="134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120454</xdr:rowOff>
    </xdr:from>
    <xdr:ext cx="469744" cy="259045"/>
    <xdr:sp macro="" textlink="">
      <xdr:nvSpPr>
        <xdr:cNvPr id="659" name="テキスト ボックス 658"/>
        <xdr:cNvSpPr txBox="1"/>
      </xdr:nvSpPr>
      <xdr:spPr>
        <a:xfrm>
          <a:off x="14357428" y="134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25806</xdr:rowOff>
    </xdr:from>
    <xdr:to>
      <xdr:col>72</xdr:col>
      <xdr:colOff>38100</xdr:colOff>
      <xdr:row>78</xdr:row>
      <xdr:rowOff>127406</xdr:rowOff>
    </xdr:to>
    <xdr:sp macro="" textlink="">
      <xdr:nvSpPr>
        <xdr:cNvPr id="660" name="楕円 659"/>
        <xdr:cNvSpPr/>
      </xdr:nvSpPr>
      <xdr:spPr>
        <a:xfrm>
          <a:off x="13652500" y="133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118533</xdr:rowOff>
    </xdr:from>
    <xdr:ext cx="469744" cy="259045"/>
    <xdr:sp macro="" textlink="">
      <xdr:nvSpPr>
        <xdr:cNvPr id="661" name="テキスト ボックス 660"/>
        <xdr:cNvSpPr txBox="1"/>
      </xdr:nvSpPr>
      <xdr:spPr>
        <a:xfrm>
          <a:off x="13468428" y="1349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24664</xdr:rowOff>
    </xdr:from>
    <xdr:to>
      <xdr:col>67</xdr:col>
      <xdr:colOff>101600</xdr:colOff>
      <xdr:row>78</xdr:row>
      <xdr:rowOff>126264</xdr:rowOff>
    </xdr:to>
    <xdr:sp macro="" textlink="">
      <xdr:nvSpPr>
        <xdr:cNvPr id="662" name="楕円 661"/>
        <xdr:cNvSpPr/>
      </xdr:nvSpPr>
      <xdr:spPr>
        <a:xfrm>
          <a:off x="12763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117391</xdr:rowOff>
    </xdr:from>
    <xdr:ext cx="469744" cy="259045"/>
    <xdr:sp macro="" textlink="">
      <xdr:nvSpPr>
        <xdr:cNvPr id="663" name="テキスト ボックス 662"/>
        <xdr:cNvSpPr txBox="1"/>
      </xdr:nvSpPr>
      <xdr:spPr>
        <a:xfrm>
          <a:off x="12579428"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159474</xdr:rowOff>
    </xdr:from>
    <xdr:to>
      <xdr:col>85</xdr:col>
      <xdr:colOff>127000</xdr:colOff>
      <xdr:row>96</xdr:row>
      <xdr:rowOff>1682</xdr:rowOff>
    </xdr:to>
    <xdr:cxnSp macro="">
      <xdr:nvCxnSpPr>
        <xdr:cNvPr id="693" name="直線コネクタ 692"/>
        <xdr:cNvCxnSpPr/>
      </xdr:nvCxnSpPr>
      <xdr:spPr>
        <a:xfrm>
          <a:off x="15481300" y="16447224"/>
          <a:ext cx="8382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166349</xdr:rowOff>
    </xdr:from>
    <xdr:ext cx="534377" cy="259045"/>
    <xdr:sp macro="" textlink="">
      <xdr:nvSpPr>
        <xdr:cNvPr id="694" name="公債費平均値テキスト"/>
        <xdr:cNvSpPr txBox="1"/>
      </xdr:nvSpPr>
      <xdr:spPr>
        <a:xfrm>
          <a:off x="16370300" y="16454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159474</xdr:rowOff>
    </xdr:from>
    <xdr:to>
      <xdr:col>81</xdr:col>
      <xdr:colOff>50800</xdr:colOff>
      <xdr:row>96</xdr:row>
      <xdr:rowOff>38582</xdr:rowOff>
    </xdr:to>
    <xdr:cxnSp macro="">
      <xdr:nvCxnSpPr>
        <xdr:cNvPr id="696" name="直線コネクタ 695"/>
        <xdr:cNvCxnSpPr/>
      </xdr:nvCxnSpPr>
      <xdr:spPr>
        <a:xfrm flipV="1">
          <a:off x="14592300" y="1644722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92415</xdr:rowOff>
    </xdr:from>
    <xdr:ext cx="534377" cy="259045"/>
    <xdr:sp macro="" textlink="">
      <xdr:nvSpPr>
        <xdr:cNvPr id="698" name="テキスト ボックス 697"/>
        <xdr:cNvSpPr txBox="1"/>
      </xdr:nvSpPr>
      <xdr:spPr>
        <a:xfrm>
          <a:off x="15214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36030</xdr:rowOff>
    </xdr:from>
    <xdr:to>
      <xdr:col>76</xdr:col>
      <xdr:colOff>114300</xdr:colOff>
      <xdr:row>96</xdr:row>
      <xdr:rowOff>38582</xdr:rowOff>
    </xdr:to>
    <xdr:cxnSp macro="">
      <xdr:nvCxnSpPr>
        <xdr:cNvPr id="699" name="直線コネクタ 698"/>
        <xdr:cNvCxnSpPr/>
      </xdr:nvCxnSpPr>
      <xdr:spPr>
        <a:xfrm>
          <a:off x="13703300" y="16495230"/>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113523</xdr:rowOff>
    </xdr:from>
    <xdr:ext cx="534377" cy="259045"/>
    <xdr:sp macro="" textlink="">
      <xdr:nvSpPr>
        <xdr:cNvPr id="701" name="テキスト ボックス 700"/>
        <xdr:cNvSpPr txBox="1"/>
      </xdr:nvSpPr>
      <xdr:spPr>
        <a:xfrm>
          <a:off x="14325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36030</xdr:rowOff>
    </xdr:from>
    <xdr:to>
      <xdr:col>71</xdr:col>
      <xdr:colOff>177800</xdr:colOff>
      <xdr:row>96</xdr:row>
      <xdr:rowOff>54490</xdr:rowOff>
    </xdr:to>
    <xdr:cxnSp macro="">
      <xdr:nvCxnSpPr>
        <xdr:cNvPr id="702" name="直線コネクタ 701"/>
        <xdr:cNvCxnSpPr/>
      </xdr:nvCxnSpPr>
      <xdr:spPr>
        <a:xfrm flipV="1">
          <a:off x="12814300" y="16495230"/>
          <a:ext cx="8890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116552</xdr:rowOff>
    </xdr:from>
    <xdr:ext cx="534377" cy="259045"/>
    <xdr:sp macro="" textlink="">
      <xdr:nvSpPr>
        <xdr:cNvPr id="704" name="テキスト ボックス 703"/>
        <xdr:cNvSpPr txBox="1"/>
      </xdr:nvSpPr>
      <xdr:spPr>
        <a:xfrm>
          <a:off x="13436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135096</xdr:rowOff>
    </xdr:from>
    <xdr:to>
      <xdr:col>67</xdr:col>
      <xdr:colOff>101600</xdr:colOff>
      <xdr:row>95</xdr:row>
      <xdr:rowOff>65246</xdr:rowOff>
    </xdr:to>
    <xdr:sp macro="" textlink="">
      <xdr:nvSpPr>
        <xdr:cNvPr id="705" name="フローチャート: 判断 704"/>
        <xdr:cNvSpPr/>
      </xdr:nvSpPr>
      <xdr:spPr>
        <a:xfrm>
          <a:off x="12763500" y="162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81773</xdr:rowOff>
    </xdr:from>
    <xdr:ext cx="534377" cy="259045"/>
    <xdr:sp macro="" textlink="">
      <xdr:nvSpPr>
        <xdr:cNvPr id="706" name="テキスト ボックス 705"/>
        <xdr:cNvSpPr txBox="1"/>
      </xdr:nvSpPr>
      <xdr:spPr>
        <a:xfrm>
          <a:off x="12547111" y="160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122332</xdr:rowOff>
    </xdr:from>
    <xdr:to>
      <xdr:col>85</xdr:col>
      <xdr:colOff>177800</xdr:colOff>
      <xdr:row>96</xdr:row>
      <xdr:rowOff>52482</xdr:rowOff>
    </xdr:to>
    <xdr:sp macro="" textlink="">
      <xdr:nvSpPr>
        <xdr:cNvPr id="712" name="楕円 711"/>
        <xdr:cNvSpPr/>
      </xdr:nvSpPr>
      <xdr:spPr>
        <a:xfrm>
          <a:off x="16268700" y="164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145209</xdr:rowOff>
    </xdr:from>
    <xdr:ext cx="534377" cy="259045"/>
    <xdr:sp macro="" textlink="">
      <xdr:nvSpPr>
        <xdr:cNvPr id="713" name="公債費該当値テキスト"/>
        <xdr:cNvSpPr txBox="1"/>
      </xdr:nvSpPr>
      <xdr:spPr>
        <a:xfrm>
          <a:off x="16370300" y="1626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108674</xdr:rowOff>
    </xdr:from>
    <xdr:to>
      <xdr:col>81</xdr:col>
      <xdr:colOff>101600</xdr:colOff>
      <xdr:row>96</xdr:row>
      <xdr:rowOff>38824</xdr:rowOff>
    </xdr:to>
    <xdr:sp macro="" textlink="">
      <xdr:nvSpPr>
        <xdr:cNvPr id="714" name="楕円 713"/>
        <xdr:cNvSpPr/>
      </xdr:nvSpPr>
      <xdr:spPr>
        <a:xfrm>
          <a:off x="15430500" y="163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55351</xdr:rowOff>
    </xdr:from>
    <xdr:ext cx="534377" cy="259045"/>
    <xdr:sp macro="" textlink="">
      <xdr:nvSpPr>
        <xdr:cNvPr id="715" name="テキスト ボックス 714"/>
        <xdr:cNvSpPr txBox="1"/>
      </xdr:nvSpPr>
      <xdr:spPr>
        <a:xfrm>
          <a:off x="15214111" y="1617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159232</xdr:rowOff>
    </xdr:from>
    <xdr:to>
      <xdr:col>76</xdr:col>
      <xdr:colOff>165100</xdr:colOff>
      <xdr:row>96</xdr:row>
      <xdr:rowOff>89382</xdr:rowOff>
    </xdr:to>
    <xdr:sp macro="" textlink="">
      <xdr:nvSpPr>
        <xdr:cNvPr id="716" name="楕円 715"/>
        <xdr:cNvSpPr/>
      </xdr:nvSpPr>
      <xdr:spPr>
        <a:xfrm>
          <a:off x="14541500" y="164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105909</xdr:rowOff>
    </xdr:from>
    <xdr:ext cx="534377" cy="259045"/>
    <xdr:sp macro="" textlink="">
      <xdr:nvSpPr>
        <xdr:cNvPr id="717" name="テキスト ボックス 716"/>
        <xdr:cNvSpPr txBox="1"/>
      </xdr:nvSpPr>
      <xdr:spPr>
        <a:xfrm>
          <a:off x="14325111" y="162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156680</xdr:rowOff>
    </xdr:from>
    <xdr:to>
      <xdr:col>72</xdr:col>
      <xdr:colOff>38100</xdr:colOff>
      <xdr:row>96</xdr:row>
      <xdr:rowOff>86830</xdr:rowOff>
    </xdr:to>
    <xdr:sp macro="" textlink="">
      <xdr:nvSpPr>
        <xdr:cNvPr id="718" name="楕円 717"/>
        <xdr:cNvSpPr/>
      </xdr:nvSpPr>
      <xdr:spPr>
        <a:xfrm>
          <a:off x="13652500" y="164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103357</xdr:rowOff>
    </xdr:from>
    <xdr:ext cx="534377" cy="259045"/>
    <xdr:sp macro="" textlink="">
      <xdr:nvSpPr>
        <xdr:cNvPr id="719" name="テキスト ボックス 718"/>
        <xdr:cNvSpPr txBox="1"/>
      </xdr:nvSpPr>
      <xdr:spPr>
        <a:xfrm>
          <a:off x="13436111" y="1621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3690</xdr:rowOff>
    </xdr:from>
    <xdr:to>
      <xdr:col>67</xdr:col>
      <xdr:colOff>101600</xdr:colOff>
      <xdr:row>96</xdr:row>
      <xdr:rowOff>105290</xdr:rowOff>
    </xdr:to>
    <xdr:sp macro="" textlink="">
      <xdr:nvSpPr>
        <xdr:cNvPr id="720" name="楕円 719"/>
        <xdr:cNvSpPr/>
      </xdr:nvSpPr>
      <xdr:spPr>
        <a:xfrm>
          <a:off x="12763500" y="164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96417</xdr:rowOff>
    </xdr:from>
    <xdr:ext cx="534377" cy="259045"/>
    <xdr:sp macro="" textlink="">
      <xdr:nvSpPr>
        <xdr:cNvPr id="721" name="テキスト ボックス 720"/>
        <xdr:cNvSpPr txBox="1"/>
      </xdr:nvSpPr>
      <xdr:spPr>
        <a:xfrm>
          <a:off x="12547111" y="165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フローチャート: 判断 763"/>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0" name="テキスト ボックス 779"/>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平均との比較では、労働費、商工費、消防費、公債費が高くなっている。また、全国平均との比較では、議会費、衛生費、労働費、農林水産業費、商工費、消防費、公債費が高く、長野県平均との比較では民生費、衛生費、労働費が高く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民生費は、経常的な経費として民間保育所負担金や障害者総合支援法に基づく給付費などの社会保障関係経費が増加したが、臨時的な経費として特別養護老人ホーム建設事業が完了したことにより、住民１人当たりのコストが低く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衛生費は、環境モデル都市として再生可能エネルギーによる持続可能な地域づくりを市の目標の一つに掲げ、環境関係の事業を積極的に展開していることが、住民１人当たりのコストが高水準となっていると考え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商工費は、産業振興と人材育成の拠点整備に対する負担金の減などにより住民</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人当たりのコストが減となっているが、「地域に若者が帰ってこられる産業をつくる」ための事業を重点的に実施しているため、類似団体及び全国平均と比較して１人当たりのコストは高くなった。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消防費は、防災行政無線のデジタル化を５年計画で実施し始めたことにより、住民</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人当たりのコストが伸び、長野県平均は下回っているものの類似団体平均及び全国平均を上回った。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年度に発行した合併特例事業債の償還が終了したこと等により、住民</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人当たりのコストが前年度に比べ減となっているが、類似団体平均及び全国平均を上回り長野県平均と同水準となっている。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令和元年度決算は、歳入が法人市民税の増等により１億</a:t>
          </a:r>
          <a:r>
            <a:rPr kumimoji="1" lang="en-US" altLang="ja-JP" sz="1400">
              <a:solidFill>
                <a:schemeClr val="tx1"/>
              </a:solidFill>
              <a:latin typeface="ＭＳ ゴシック" pitchFamily="49" charset="-128"/>
              <a:ea typeface="ＭＳ ゴシック" pitchFamily="49" charset="-128"/>
            </a:rPr>
            <a:t>8,611</a:t>
          </a:r>
          <a:r>
            <a:rPr kumimoji="1" lang="ja-JP" altLang="en-US" sz="1400">
              <a:solidFill>
                <a:schemeClr val="tx1"/>
              </a:solidFill>
              <a:latin typeface="ＭＳ ゴシック" pitchFamily="49" charset="-128"/>
              <a:ea typeface="ＭＳ ゴシック" pitchFamily="49" charset="-128"/>
            </a:rPr>
            <a:t>万円増となり、財政調整基金を１億円積み立てた。</a:t>
          </a:r>
        </a:p>
        <a:p>
          <a:r>
            <a:rPr kumimoji="1" lang="ja-JP" altLang="en-US" sz="1400">
              <a:solidFill>
                <a:schemeClr val="tx1"/>
              </a:solidFill>
              <a:latin typeface="ＭＳ ゴシック" pitchFamily="49" charset="-128"/>
              <a:ea typeface="ＭＳ ゴシック" pitchFamily="49" charset="-128"/>
            </a:rPr>
            <a:t>　実質収支は</a:t>
          </a:r>
          <a:r>
            <a:rPr kumimoji="1" lang="en-US" altLang="ja-JP" sz="1400">
              <a:solidFill>
                <a:schemeClr val="tx1"/>
              </a:solidFill>
              <a:latin typeface="ＭＳ ゴシック" pitchFamily="49" charset="-128"/>
              <a:ea typeface="ＭＳ ゴシック" pitchFamily="49" charset="-128"/>
            </a:rPr>
            <a:t>15</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6,467</a:t>
          </a:r>
          <a:r>
            <a:rPr kumimoji="1" lang="ja-JP" altLang="en-US" sz="1400">
              <a:solidFill>
                <a:schemeClr val="tx1"/>
              </a:solidFill>
              <a:latin typeface="ＭＳ ゴシック" pitchFamily="49" charset="-128"/>
              <a:ea typeface="ＭＳ ゴシック" pitchFamily="49" charset="-128"/>
            </a:rPr>
            <a:t>万円の黒字、実質単年度収支は７億</a:t>
          </a:r>
          <a:r>
            <a:rPr kumimoji="1" lang="en-US" altLang="ja-JP" sz="1400">
              <a:solidFill>
                <a:schemeClr val="tx1"/>
              </a:solidFill>
              <a:latin typeface="ＭＳ ゴシック" pitchFamily="49" charset="-128"/>
              <a:ea typeface="ＭＳ ゴシック" pitchFamily="49" charset="-128"/>
            </a:rPr>
            <a:t>1,091</a:t>
          </a:r>
          <a:r>
            <a:rPr kumimoji="1" lang="ja-JP" altLang="en-US" sz="1400">
              <a:solidFill>
                <a:schemeClr val="tx1"/>
              </a:solidFill>
              <a:latin typeface="ＭＳ ゴシック" pitchFamily="49" charset="-128"/>
              <a:ea typeface="ＭＳ ゴシック" pitchFamily="49" charset="-128"/>
            </a:rPr>
            <a:t>万円の黒字となった。</a:t>
          </a:r>
        </a:p>
        <a:p>
          <a:r>
            <a:rPr kumimoji="1" lang="ja-JP" altLang="en-US" sz="1400">
              <a:solidFill>
                <a:schemeClr val="tx1"/>
              </a:solidFill>
              <a:latin typeface="ＭＳ ゴシック" pitchFamily="49" charset="-128"/>
              <a:ea typeface="ＭＳ ゴシック" pitchFamily="49" charset="-128"/>
            </a:rPr>
            <a:t>　今後はリニア中央新幹線開通に向けた整備、教育施設や福祉施設、観光施設等の老朽化に対する経費の増が想定されるため、行財政改革の推進と財政基盤を強化する必要がある。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各特別会計、企業会計において、実質赤字および資金不足は発生していない。</a:t>
          </a:r>
        </a:p>
        <a:p>
          <a:r>
            <a:rPr kumimoji="1" lang="ja-JP" altLang="en-US" sz="1400">
              <a:solidFill>
                <a:schemeClr val="tx1"/>
              </a:solidFill>
              <a:latin typeface="ＭＳ ゴシック" pitchFamily="49" charset="-128"/>
              <a:ea typeface="ＭＳ ゴシック" pitchFamily="49" charset="-128"/>
            </a:rPr>
            <a:t>　しかし、多くの特別会計では、使用料または利用料、料金収入といった会計独自の収入のみで事業を実施し、収支の均衡を保つことは困難であり、一定のルールに基づき一般会計から支出される繰出金によって運営を行っている状況にある。</a:t>
          </a:r>
        </a:p>
        <a:p>
          <a:r>
            <a:rPr kumimoji="1" lang="ja-JP" altLang="en-US" sz="1400">
              <a:solidFill>
                <a:schemeClr val="tx1"/>
              </a:solidFill>
              <a:latin typeface="ＭＳ ゴシック" pitchFamily="49" charset="-128"/>
              <a:ea typeface="ＭＳ ゴシック" pitchFamily="49" charset="-128"/>
            </a:rPr>
            <a:t>　企業会計においても、ルールに基づき補助金、出資金等を一般会計から支出している。</a:t>
          </a:r>
        </a:p>
        <a:p>
          <a:r>
            <a:rPr kumimoji="1" lang="ja-JP" altLang="en-US" sz="1400">
              <a:solidFill>
                <a:schemeClr val="tx1"/>
              </a:solidFill>
              <a:latin typeface="ＭＳ ゴシック" pitchFamily="49" charset="-128"/>
              <a:ea typeface="ＭＳ ゴシック" pitchFamily="49" charset="-128"/>
            </a:rPr>
            <a:t>　下水道事業の法適化により、平成</a:t>
          </a:r>
          <a:r>
            <a:rPr kumimoji="1" lang="en-US" altLang="ja-JP" sz="1400">
              <a:solidFill>
                <a:schemeClr val="tx1"/>
              </a:solidFill>
              <a:latin typeface="ＭＳ ゴシック" pitchFamily="49" charset="-128"/>
              <a:ea typeface="ＭＳ ゴシック" pitchFamily="49" charset="-128"/>
            </a:rPr>
            <a:t>28</a:t>
          </a:r>
          <a:r>
            <a:rPr kumimoji="1" lang="ja-JP" altLang="en-US" sz="1400">
              <a:solidFill>
                <a:schemeClr val="tx1"/>
              </a:solidFill>
              <a:latin typeface="ＭＳ ゴシック" pitchFamily="49" charset="-128"/>
              <a:ea typeface="ＭＳ ゴシック" pitchFamily="49" charset="-128"/>
            </a:rPr>
            <a:t>年度から繰出金に係る住民１人当たりのコストは類似団体の平均を下回るようになったが、今後も引き続き繰出金等の算出根拠や金額について精査し、その推移に留意して財政運営を行っていく必要がある。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47633941</v>
      </c>
      <c r="BO4" s="431"/>
      <c r="BP4" s="431"/>
      <c r="BQ4" s="431"/>
      <c r="BR4" s="431"/>
      <c r="BS4" s="431"/>
      <c r="BT4" s="431"/>
      <c r="BU4" s="432"/>
      <c r="BV4" s="430">
        <v>47447827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5.8</v>
      </c>
      <c r="CU4" s="437"/>
      <c r="CV4" s="437"/>
      <c r="CW4" s="437"/>
      <c r="CX4" s="437"/>
      <c r="CY4" s="437"/>
      <c r="CZ4" s="437"/>
      <c r="DA4" s="438"/>
      <c r="DB4" s="436">
        <v>3.6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45878653</v>
      </c>
      <c r="BO5" s="468"/>
      <c r="BP5" s="468"/>
      <c r="BQ5" s="468"/>
      <c r="BR5" s="468"/>
      <c r="BS5" s="468"/>
      <c r="BT5" s="468"/>
      <c r="BU5" s="469"/>
      <c r="BV5" s="467">
        <v>46201129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88.4</v>
      </c>
      <c r="CU5" s="465"/>
      <c r="CV5" s="465"/>
      <c r="CW5" s="465"/>
      <c r="CX5" s="465"/>
      <c r="CY5" s="465"/>
      <c r="CZ5" s="465"/>
      <c r="DA5" s="466"/>
      <c r="DB5" s="464">
        <v>90.8</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1755288</v>
      </c>
      <c r="BO6" s="468"/>
      <c r="BP6" s="468"/>
      <c r="BQ6" s="468"/>
      <c r="BR6" s="468"/>
      <c r="BS6" s="468"/>
      <c r="BT6" s="468"/>
      <c r="BU6" s="469"/>
      <c r="BV6" s="467">
        <v>1246698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92.6</v>
      </c>
      <c r="CU6" s="505"/>
      <c r="CV6" s="505"/>
      <c r="CW6" s="505"/>
      <c r="CX6" s="505"/>
      <c r="CY6" s="505"/>
      <c r="CZ6" s="505"/>
      <c r="DA6" s="506"/>
      <c r="DB6" s="504">
        <v>96.6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190620</v>
      </c>
      <c r="BO7" s="468"/>
      <c r="BP7" s="468"/>
      <c r="BQ7" s="468"/>
      <c r="BR7" s="468"/>
      <c r="BS7" s="468"/>
      <c r="BT7" s="468"/>
      <c r="BU7" s="469"/>
      <c r="BV7" s="467">
        <v>288424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26888854</v>
      </c>
      <c r="CU7" s="468"/>
      <c r="CV7" s="468"/>
      <c r="CW7" s="468"/>
      <c r="CX7" s="468"/>
      <c r="CY7" s="468"/>
      <c r="CZ7" s="468"/>
      <c r="DA7" s="469"/>
      <c r="DB7" s="467">
        <v>26988372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101</v>
      </c>
      <c r="AV8" s="500"/>
      <c r="AW8" s="500"/>
      <c r="AX8" s="500"/>
      <c r="AY8" s="501" t="s">
        <v>109</v>
      </c>
      <c r="AZ8" s="502"/>
      <c r="BA8" s="502"/>
      <c r="BB8" s="502"/>
      <c r="BC8" s="502"/>
      <c r="BD8" s="502"/>
      <c r="BE8" s="502"/>
      <c r="BF8" s="502"/>
      <c r="BG8" s="502"/>
      <c r="BH8" s="502"/>
      <c r="BI8" s="502"/>
      <c r="BJ8" s="502"/>
      <c r="BK8" s="502"/>
      <c r="BL8" s="502"/>
      <c r="BM8" s="503"/>
      <c r="BN8" s="467">
        <v>1564668</v>
      </c>
      <c r="BO8" s="468"/>
      <c r="BP8" s="468"/>
      <c r="BQ8" s="468"/>
      <c r="BR8" s="468"/>
      <c r="BS8" s="468"/>
      <c r="BT8" s="468"/>
      <c r="BU8" s="469"/>
      <c r="BV8" s="467">
        <v>958274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0.54</v>
      </c>
      <c r="CU8" s="508"/>
      <c r="CV8" s="508"/>
      <c r="CW8" s="508"/>
      <c r="CX8" s="508"/>
      <c r="CY8" s="508"/>
      <c r="CZ8" s="508"/>
      <c r="DA8" s="509"/>
      <c r="DB8" s="507">
        <v>0.54</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101581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606394</v>
      </c>
      <c r="BO9" s="468"/>
      <c r="BP9" s="468"/>
      <c r="BQ9" s="468"/>
      <c r="BR9" s="468"/>
      <c r="BS9" s="468"/>
      <c r="BT9" s="468"/>
      <c r="BU9" s="469"/>
      <c r="BV9" s="467">
        <v>44737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15.7</v>
      </c>
      <c r="CU9" s="465"/>
      <c r="CV9" s="465"/>
      <c r="CW9" s="465"/>
      <c r="CX9" s="465"/>
      <c r="CY9" s="465"/>
      <c r="CZ9" s="465"/>
      <c r="DA9" s="466"/>
      <c r="DB9" s="464">
        <v>16.2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105335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104514</v>
      </c>
      <c r="BO10" s="468"/>
      <c r="BP10" s="468"/>
      <c r="BQ10" s="468"/>
      <c r="BR10" s="468"/>
      <c r="BS10" s="468"/>
      <c r="BT10" s="468"/>
      <c r="BU10" s="469"/>
      <c r="BV10" s="467">
        <v>4685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100702</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400000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98401</v>
      </c>
      <c r="S13" s="552"/>
      <c r="T13" s="552"/>
      <c r="U13" s="552"/>
      <c r="V13" s="553"/>
      <c r="W13" s="483" t="s">
        <v>140</v>
      </c>
      <c r="X13" s="484"/>
      <c r="Y13" s="484"/>
      <c r="Z13" s="484"/>
      <c r="AA13" s="484"/>
      <c r="AB13" s="474"/>
      <c r="AC13" s="518">
        <v>4297</v>
      </c>
      <c r="AD13" s="519"/>
      <c r="AE13" s="519"/>
      <c r="AF13" s="519"/>
      <c r="AG13" s="561"/>
      <c r="AH13" s="518">
        <v>4837</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710908</v>
      </c>
      <c r="BO13" s="468"/>
      <c r="BP13" s="468"/>
      <c r="BQ13" s="468"/>
      <c r="BR13" s="468"/>
      <c r="BS13" s="468"/>
      <c r="BT13" s="468"/>
      <c r="BU13" s="469"/>
      <c r="BV13" s="467">
        <v>-350578</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8.4</v>
      </c>
      <c r="CU13" s="465"/>
      <c r="CV13" s="465"/>
      <c r="CW13" s="465"/>
      <c r="CX13" s="465"/>
      <c r="CY13" s="465"/>
      <c r="CZ13" s="465"/>
      <c r="DA13" s="466"/>
      <c r="DB13" s="464">
        <v>8.6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101848</v>
      </c>
      <c r="S14" s="552"/>
      <c r="T14" s="552"/>
      <c r="U14" s="552"/>
      <c r="V14" s="553"/>
      <c r="W14" s="457"/>
      <c r="X14" s="458"/>
      <c r="Y14" s="458"/>
      <c r="Z14" s="458"/>
      <c r="AA14" s="458"/>
      <c r="AB14" s="447"/>
      <c r="AC14" s="554">
        <v>8.4</v>
      </c>
      <c r="AD14" s="555"/>
      <c r="AE14" s="555"/>
      <c r="AF14" s="555"/>
      <c r="AG14" s="556"/>
      <c r="AH14" s="554">
        <v>9.3000000000000007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26.6</v>
      </c>
      <c r="CU14" s="566"/>
      <c r="CV14" s="566"/>
      <c r="CW14" s="566"/>
      <c r="CX14" s="566"/>
      <c r="CY14" s="566"/>
      <c r="CZ14" s="566"/>
      <c r="DA14" s="567"/>
      <c r="DB14" s="565">
        <v>23.2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99563</v>
      </c>
      <c r="S15" s="552"/>
      <c r="T15" s="552"/>
      <c r="U15" s="552"/>
      <c r="V15" s="553"/>
      <c r="W15" s="483" t="s">
        <v>148</v>
      </c>
      <c r="X15" s="484"/>
      <c r="Y15" s="484"/>
      <c r="Z15" s="484"/>
      <c r="AA15" s="484"/>
      <c r="AB15" s="474"/>
      <c r="AC15" s="518">
        <v>16518</v>
      </c>
      <c r="AD15" s="519"/>
      <c r="AE15" s="519"/>
      <c r="AF15" s="519"/>
      <c r="AG15" s="561"/>
      <c r="AH15" s="518">
        <v>16879</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12034374</v>
      </c>
      <c r="BO15" s="431"/>
      <c r="BP15" s="431"/>
      <c r="BQ15" s="431"/>
      <c r="BR15" s="431"/>
      <c r="BS15" s="431"/>
      <c r="BT15" s="431"/>
      <c r="BU15" s="432"/>
      <c r="BV15" s="430">
        <v>11910902</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32.4</v>
      </c>
      <c r="AD16" s="555"/>
      <c r="AE16" s="555"/>
      <c r="AF16" s="555"/>
      <c r="AG16" s="556"/>
      <c r="AH16" s="554">
        <v>32.4</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22350823</v>
      </c>
      <c r="BO16" s="468"/>
      <c r="BP16" s="468"/>
      <c r="BQ16" s="468"/>
      <c r="BR16" s="468"/>
      <c r="BS16" s="468"/>
      <c r="BT16" s="468"/>
      <c r="BU16" s="469"/>
      <c r="BV16" s="467">
        <v>22072332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30225</v>
      </c>
      <c r="AD17" s="519"/>
      <c r="AE17" s="519"/>
      <c r="AF17" s="519"/>
      <c r="AG17" s="561"/>
      <c r="AH17" s="518">
        <v>30313</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15292103</v>
      </c>
      <c r="BO17" s="468"/>
      <c r="BP17" s="468"/>
      <c r="BQ17" s="468"/>
      <c r="BR17" s="468"/>
      <c r="BS17" s="468"/>
      <c r="BT17" s="468"/>
      <c r="BU17" s="469"/>
      <c r="BV17" s="467">
        <v>15135074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658.66</v>
      </c>
      <c r="M18" s="583"/>
      <c r="N18" s="583"/>
      <c r="O18" s="583"/>
      <c r="P18" s="583"/>
      <c r="Q18" s="583"/>
      <c r="R18" s="584"/>
      <c r="S18" s="584"/>
      <c r="T18" s="584"/>
      <c r="U18" s="584"/>
      <c r="V18" s="585"/>
      <c r="W18" s="485"/>
      <c r="X18" s="486"/>
      <c r="Y18" s="486"/>
      <c r="Z18" s="486"/>
      <c r="AA18" s="486"/>
      <c r="AB18" s="477"/>
      <c r="AC18" s="586">
        <v>59.2</v>
      </c>
      <c r="AD18" s="587"/>
      <c r="AE18" s="587"/>
      <c r="AF18" s="587"/>
      <c r="AG18" s="588"/>
      <c r="AH18" s="586">
        <v>58.3</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24695267</v>
      </c>
      <c r="BO18" s="468"/>
      <c r="BP18" s="468"/>
      <c r="BQ18" s="468"/>
      <c r="BR18" s="468"/>
      <c r="BS18" s="468"/>
      <c r="BT18" s="468"/>
      <c r="BU18" s="469"/>
      <c r="BV18" s="467">
        <v>24839418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154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31314728</v>
      </c>
      <c r="BO19" s="468"/>
      <c r="BP19" s="468"/>
      <c r="BQ19" s="468"/>
      <c r="BR19" s="468"/>
      <c r="BS19" s="468"/>
      <c r="BT19" s="468"/>
      <c r="BU19" s="469"/>
      <c r="BV19" s="467">
        <v>31158343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37694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42040686</v>
      </c>
      <c r="BO23" s="468"/>
      <c r="BP23" s="468"/>
      <c r="BQ23" s="468"/>
      <c r="BR23" s="468"/>
      <c r="BS23" s="468"/>
      <c r="BT23" s="468"/>
      <c r="BU23" s="469"/>
      <c r="BV23" s="467">
        <v>42342075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9250</v>
      </c>
      <c r="R24" s="519"/>
      <c r="S24" s="519"/>
      <c r="T24" s="519"/>
      <c r="U24" s="519"/>
      <c r="V24" s="561"/>
      <c r="W24" s="620"/>
      <c r="X24" s="608"/>
      <c r="Y24" s="609"/>
      <c r="Z24" s="517" t="s">
        <v>172</v>
      </c>
      <c r="AA24" s="497"/>
      <c r="AB24" s="497"/>
      <c r="AC24" s="497"/>
      <c r="AD24" s="497"/>
      <c r="AE24" s="497"/>
      <c r="AF24" s="497"/>
      <c r="AG24" s="498"/>
      <c r="AH24" s="518">
        <v>710</v>
      </c>
      <c r="AI24" s="519"/>
      <c r="AJ24" s="519"/>
      <c r="AK24" s="519"/>
      <c r="AL24" s="561"/>
      <c r="AM24" s="518">
        <v>2222300</v>
      </c>
      <c r="AN24" s="519"/>
      <c r="AO24" s="519"/>
      <c r="AP24" s="519"/>
      <c r="AQ24" s="519"/>
      <c r="AR24" s="561"/>
      <c r="AS24" s="518">
        <v>3130</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8369927</v>
      </c>
      <c r="BO24" s="468"/>
      <c r="BP24" s="468"/>
      <c r="BQ24" s="468"/>
      <c r="BR24" s="468"/>
      <c r="BS24" s="468"/>
      <c r="BT24" s="468"/>
      <c r="BU24" s="469"/>
      <c r="BV24" s="467">
        <v>8666307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7600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176</v>
      </c>
      <c r="AN25" s="519"/>
      <c r="AO25" s="519"/>
      <c r="AP25" s="519"/>
      <c r="AQ25" s="519"/>
      <c r="AR25" s="561"/>
      <c r="AS25" s="518" t="s">
        <v>177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2711817</v>
      </c>
      <c r="BO25" s="431"/>
      <c r="BP25" s="431"/>
      <c r="BQ25" s="431"/>
      <c r="BR25" s="431"/>
      <c r="BS25" s="431"/>
      <c r="BT25" s="431"/>
      <c r="BU25" s="432"/>
      <c r="BV25" s="430">
        <v>2702086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6690</v>
      </c>
      <c r="R26" s="519"/>
      <c r="S26" s="519"/>
      <c r="T26" s="519"/>
      <c r="U26" s="519"/>
      <c r="V26" s="561"/>
      <c r="W26" s="620"/>
      <c r="X26" s="608"/>
      <c r="Y26" s="609"/>
      <c r="Z26" s="517" t="s">
        <v>180</v>
      </c>
      <c r="AA26" s="630"/>
      <c r="AB26" s="630"/>
      <c r="AC26" s="630"/>
      <c r="AD26" s="630"/>
      <c r="AE26" s="630"/>
      <c r="AF26" s="630"/>
      <c r="AG26" s="631"/>
      <c r="AH26" s="518">
        <v>27</v>
      </c>
      <c r="AI26" s="519"/>
      <c r="AJ26" s="519"/>
      <c r="AK26" s="519"/>
      <c r="AL26" s="561"/>
      <c r="AM26" s="518">
        <v>85887</v>
      </c>
      <c r="AN26" s="519"/>
      <c r="AO26" s="519"/>
      <c r="AP26" s="519"/>
      <c r="AQ26" s="519"/>
      <c r="AR26" s="561"/>
      <c r="AS26" s="518">
        <v>3181</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4990</v>
      </c>
      <c r="R27" s="519"/>
      <c r="S27" s="519"/>
      <c r="T27" s="519"/>
      <c r="U27" s="519"/>
      <c r="V27" s="561"/>
      <c r="W27" s="620"/>
      <c r="X27" s="608"/>
      <c r="Y27" s="609"/>
      <c r="Z27" s="517" t="s">
        <v>183</v>
      </c>
      <c r="AA27" s="497"/>
      <c r="AB27" s="497"/>
      <c r="AC27" s="497"/>
      <c r="AD27" s="497"/>
      <c r="AE27" s="497"/>
      <c r="AF27" s="497"/>
      <c r="AG27" s="498"/>
      <c r="AH27" s="518">
        <v>15</v>
      </c>
      <c r="AI27" s="519"/>
      <c r="AJ27" s="519"/>
      <c r="AK27" s="519"/>
      <c r="AL27" s="561"/>
      <c r="AM27" s="518">
        <v>51788</v>
      </c>
      <c r="AN27" s="519"/>
      <c r="AO27" s="519"/>
      <c r="AP27" s="519"/>
      <c r="AQ27" s="519"/>
      <c r="AR27" s="561"/>
      <c r="AS27" s="518">
        <v>3453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1130000</v>
      </c>
      <c r="BO27" s="644"/>
      <c r="BP27" s="644"/>
      <c r="BQ27" s="644"/>
      <c r="BR27" s="644"/>
      <c r="BS27" s="644"/>
      <c r="BT27" s="644"/>
      <c r="BU27" s="645"/>
      <c r="BV27" s="643">
        <v>1130000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4360</v>
      </c>
      <c r="R28" s="519"/>
      <c r="S28" s="519"/>
      <c r="T28" s="519"/>
      <c r="U28" s="519"/>
      <c r="V28" s="561"/>
      <c r="W28" s="620"/>
      <c r="X28" s="608"/>
      <c r="Y28" s="609"/>
      <c r="Z28" s="517" t="s">
        <v>186</v>
      </c>
      <c r="AA28" s="497"/>
      <c r="AB28" s="497"/>
      <c r="AC28" s="497"/>
      <c r="AD28" s="497"/>
      <c r="AE28" s="497"/>
      <c r="AF28" s="497"/>
      <c r="AG28" s="498"/>
      <c r="AH28" s="518" t="s">
        <v>177</v>
      </c>
      <c r="AI28" s="519"/>
      <c r="AJ28" s="519"/>
      <c r="AK28" s="519"/>
      <c r="AL28" s="561"/>
      <c r="AM28" s="518" t="s">
        <v>177</v>
      </c>
      <c r="AN28" s="519"/>
      <c r="AO28" s="519"/>
      <c r="AP28" s="519"/>
      <c r="AQ28" s="519"/>
      <c r="AR28" s="561"/>
      <c r="AS28" s="518" t="s">
        <v>176</v>
      </c>
      <c r="AT28" s="519"/>
      <c r="AU28" s="519"/>
      <c r="AV28" s="519"/>
      <c r="AW28" s="519"/>
      <c r="AX28" s="520"/>
      <c r="AY28" s="646" t="s">
        <v>187</v>
      </c>
      <c r="AZ28" s="647"/>
      <c r="BA28" s="647"/>
      <c r="BB28" s="648"/>
      <c r="BC28" s="427" t="s">
        <v>47</v>
      </c>
      <c r="BD28" s="428"/>
      <c r="BE28" s="428"/>
      <c r="BF28" s="428"/>
      <c r="BG28" s="428"/>
      <c r="BH28" s="428"/>
      <c r="BI28" s="428"/>
      <c r="BJ28" s="428"/>
      <c r="BK28" s="428"/>
      <c r="BL28" s="428"/>
      <c r="BM28" s="429"/>
      <c r="BN28" s="430">
        <v>1479205</v>
      </c>
      <c r="BO28" s="431"/>
      <c r="BP28" s="431"/>
      <c r="BQ28" s="431"/>
      <c r="BR28" s="431"/>
      <c r="BS28" s="431"/>
      <c r="BT28" s="431"/>
      <c r="BU28" s="432"/>
      <c r="BV28" s="430">
        <v>1374691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21</v>
      </c>
      <c r="M29" s="519"/>
      <c r="N29" s="519"/>
      <c r="O29" s="519"/>
      <c r="P29" s="561"/>
      <c r="Q29" s="518">
        <v>4070</v>
      </c>
      <c r="R29" s="519"/>
      <c r="S29" s="519"/>
      <c r="T29" s="519"/>
      <c r="U29" s="519"/>
      <c r="V29" s="561"/>
      <c r="W29" s="621"/>
      <c r="X29" s="622"/>
      <c r="Y29" s="623"/>
      <c r="Z29" s="517" t="s">
        <v>189</v>
      </c>
      <c r="AA29" s="497"/>
      <c r="AB29" s="497"/>
      <c r="AC29" s="497"/>
      <c r="AD29" s="497"/>
      <c r="AE29" s="497"/>
      <c r="AF29" s="497"/>
      <c r="AG29" s="498"/>
      <c r="AH29" s="518">
        <v>725</v>
      </c>
      <c r="AI29" s="519"/>
      <c r="AJ29" s="519"/>
      <c r="AK29" s="519"/>
      <c r="AL29" s="561"/>
      <c r="AM29" s="518">
        <v>2274088</v>
      </c>
      <c r="AN29" s="519"/>
      <c r="AO29" s="519"/>
      <c r="AP29" s="519"/>
      <c r="AQ29" s="519"/>
      <c r="AR29" s="561"/>
      <c r="AS29" s="518">
        <v>3137</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1476313</v>
      </c>
      <c r="BO29" s="468"/>
      <c r="BP29" s="468"/>
      <c r="BQ29" s="468"/>
      <c r="BR29" s="468"/>
      <c r="BS29" s="468"/>
      <c r="BT29" s="468"/>
      <c r="BU29" s="469"/>
      <c r="BV29" s="467">
        <v>1471481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96.9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8890097</v>
      </c>
      <c r="BO30" s="644"/>
      <c r="BP30" s="644"/>
      <c r="BQ30" s="644"/>
      <c r="BR30" s="644"/>
      <c r="BS30" s="644"/>
      <c r="BT30" s="644"/>
      <c r="BU30" s="645"/>
      <c r="BV30" s="643">
        <v>8896616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200</v>
      </c>
      <c r="AN33" s="491"/>
      <c r="AO33" s="456" t="s">
        <v>199</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200</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飯田市国民健康保険特別会計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IF('各会計、関係団体の財政状況及び健全化判断比率'!B33="","",'各会計、関係団体の財政状況及び健全化判断比率'!B33)</f>
        <v>飯田市水道事業会計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IF('各会計、関係団体の財政状況及び健全化判断比率'!B36="","",'各会計、関係団体の財政状況及び健全化判断比率'!B36)</f>
        <v>飯田市地方卸売市場事業特別会計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南信州広域連合（一般会計）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23</v>
      </c>
      <c r="CP34" s="656"/>
      <c r="CQ34" s="657" t="str">
        <f>IF('各会計、関係団体の財政状況及び健全化判断比率'!BS7="","",'各会計、関係団体の財政状況及び健全化判断比率'!BS7)</f>
        <v>飯田勤労者共済会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飯田市墓地事業特別会計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飯田市介護保険特別会計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IF('各会計、関係団体の財政状況及び健全化判断比率'!B34="","",'各会計、関係団体の財政状況及び健全化判断比率'!B34)</f>
        <v>飯田市病院事業会計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南信州広域連合（南信州広域振興基金特別会計）</v>
      </c>
      <c r="BZ35" s="657"/>
      <c r="CA35" s="657"/>
      <c r="CB35" s="657"/>
      <c r="CC35" s="657"/>
      <c r="CD35" s="657"/>
      <c r="CE35" s="657"/>
      <c r="CF35" s="657"/>
      <c r="CG35" s="657"/>
      <c r="CH35" s="657"/>
      <c r="CI35" s="657"/>
      <c r="CJ35" s="657"/>
      <c r="CK35" s="657"/>
      <c r="CL35" s="657"/>
      <c r="CM35" s="657"/>
      <c r="CN35" s="214"/>
      <c r="CO35" s="656">
        <f t="shared" ref="CO35:CO43" si="3">IF(CQ35="","",CO34+1)</f>
        <v>24</v>
      </c>
      <c r="CP35" s="656"/>
      <c r="CQ35" s="657" t="str">
        <f>IF('各会計、関係団体の財政状況及び健全化判断比率'!BS8="","",'各会計、関係団体の財政状況及び健全化判断比率'!BS8)</f>
        <v>南信州・飯田産業センター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飯田市ケーブルテレビ放送事業特別会計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飯田市後期高齢者医療特別会計</v>
      </c>
      <c r="X36" s="657"/>
      <c r="Y36" s="657"/>
      <c r="Z36" s="657"/>
      <c r="AA36" s="657"/>
      <c r="AB36" s="657"/>
      <c r="AC36" s="657"/>
      <c r="AD36" s="657"/>
      <c r="AE36" s="657"/>
      <c r="AF36" s="657"/>
      <c r="AG36" s="657"/>
      <c r="AH36" s="657"/>
      <c r="AI36" s="657"/>
      <c r="AJ36" s="657"/>
      <c r="AK36" s="657"/>
      <c r="AL36" s="214"/>
      <c r="AM36" s="656">
        <f t="shared" si="0"/>
        <v>11</v>
      </c>
      <c r="AN36" s="656"/>
      <c r="AO36" s="657" t="str">
        <f>IF('各会計、関係団体の財政状況及び健全化判断比率'!B35="","",'各会計、関係団体の財政状況及び健全化判断比率'!B35)</f>
        <v>飯田市下水道事業会計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南信州広域連合（飯田広域消防特別会計）</v>
      </c>
      <c r="BZ36" s="657"/>
      <c r="CA36" s="657"/>
      <c r="CB36" s="657"/>
      <c r="CC36" s="657"/>
      <c r="CD36" s="657"/>
      <c r="CE36" s="657"/>
      <c r="CF36" s="657"/>
      <c r="CG36" s="657"/>
      <c r="CH36" s="657"/>
      <c r="CI36" s="657"/>
      <c r="CJ36" s="657"/>
      <c r="CK36" s="657"/>
      <c r="CL36" s="657"/>
      <c r="CM36" s="657"/>
      <c r="CN36" s="214"/>
      <c r="CO36" s="656">
        <f t="shared" si="3"/>
        <v>25</v>
      </c>
      <c r="CP36" s="656"/>
      <c r="CQ36" s="657" t="str">
        <f>IF('各会計、関係団体の財政状況及び健全化判断比率'!BS9="","",'各会計、関係団体の財政状況及び健全化判断比率'!BS9)</f>
        <v>飯田市体育協会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飯田市介護老人保健施設事業特別会計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南信州広域連合（稲葉クリーンセンター特別会計）</v>
      </c>
      <c r="BZ37" s="657"/>
      <c r="CA37" s="657"/>
      <c r="CB37" s="657"/>
      <c r="CC37" s="657"/>
      <c r="CD37" s="657"/>
      <c r="CE37" s="657"/>
      <c r="CF37" s="657"/>
      <c r="CG37" s="657"/>
      <c r="CH37" s="657"/>
      <c r="CI37" s="657"/>
      <c r="CJ37" s="657"/>
      <c r="CK37" s="657"/>
      <c r="CL37" s="657"/>
      <c r="CM37" s="657"/>
      <c r="CN37" s="214"/>
      <c r="CO37" s="656">
        <f t="shared" si="3"/>
        <v>26</v>
      </c>
      <c r="CP37" s="656"/>
      <c r="CQ37" s="657" t="str">
        <f>IF('各会計、関係団体の財政状況及び健全化判断比率'!BS10="","",'各会計、関係団体の財政状況及び健全化判断比率'!BS10)</f>
        <v>飯田清掃</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飯田市駐車場事業特別会計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長野県市町村自治振興組合（一般会計）</v>
      </c>
      <c r="BZ38" s="657"/>
      <c r="CA38" s="657"/>
      <c r="CB38" s="657"/>
      <c r="CC38" s="657"/>
      <c r="CD38" s="657"/>
      <c r="CE38" s="657"/>
      <c r="CF38" s="657"/>
      <c r="CG38" s="657"/>
      <c r="CH38" s="657"/>
      <c r="CI38" s="657"/>
      <c r="CJ38" s="657"/>
      <c r="CK38" s="657"/>
      <c r="CL38" s="657"/>
      <c r="CM38" s="657"/>
      <c r="CN38" s="214"/>
      <c r="CO38" s="656">
        <f t="shared" si="3"/>
        <v>27</v>
      </c>
      <c r="CP38" s="656"/>
      <c r="CQ38" s="657" t="str">
        <f>IF('各会計、関係団体の財政状況及び健全化判断比率'!BS11="","",'各会計、関係団体の財政状況及び健全化判断比率'!BS11)</f>
        <v>飯田健康温泉</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長野県地方税滞納整理機構（一般会計）</v>
      </c>
      <c r="BZ39" s="657"/>
      <c r="CA39" s="657"/>
      <c r="CB39" s="657"/>
      <c r="CC39" s="657"/>
      <c r="CD39" s="657"/>
      <c r="CE39" s="657"/>
      <c r="CF39" s="657"/>
      <c r="CG39" s="657"/>
      <c r="CH39" s="657"/>
      <c r="CI39" s="657"/>
      <c r="CJ39" s="657"/>
      <c r="CK39" s="657"/>
      <c r="CL39" s="657"/>
      <c r="CM39" s="657"/>
      <c r="CN39" s="214"/>
      <c r="CO39" s="656">
        <f t="shared" si="3"/>
        <v>28</v>
      </c>
      <c r="CP39" s="656"/>
      <c r="CQ39" s="657" t="str">
        <f>IF('各会計、関係団体の財政状況及び健全化判断比率'!BS12="","",'各会計、関係団体の財政状況及び健全化判断比率'!BS12)</f>
        <v>飯田市土地開発公社</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長野県後期高齢者医療広域連合（一般会計）</v>
      </c>
      <c r="BZ40" s="657"/>
      <c r="CA40" s="657"/>
      <c r="CB40" s="657"/>
      <c r="CC40" s="657"/>
      <c r="CD40" s="657"/>
      <c r="CE40" s="657"/>
      <c r="CF40" s="657"/>
      <c r="CG40" s="657"/>
      <c r="CH40" s="657"/>
      <c r="CI40" s="657"/>
      <c r="CJ40" s="657"/>
      <c r="CK40" s="657"/>
      <c r="CL40" s="657"/>
      <c r="CM40" s="657"/>
      <c r="CN40" s="214"/>
      <c r="CO40" s="656">
        <f t="shared" si="3"/>
        <v>29</v>
      </c>
      <c r="CP40" s="656"/>
      <c r="CQ40" s="657" t="str">
        <f>IF('各会計、関係団体の財政状況及び健全化判断比率'!BS13="","",'各会計、関係団体の財政状況及び健全化判断比率'!BS13)</f>
        <v>いいだ有機</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20</v>
      </c>
      <c r="BX41" s="656"/>
      <c r="BY41" s="657" t="str">
        <f>IF('各会計、関係団体の財政状況及び健全化判断比率'!B75="","",'各会計、関係団体の財政状況及び健全化判断比率'!B75)</f>
        <v>長野県後期高齢者医療広域連合（後期高齢者医療事業会計）</v>
      </c>
      <c r="BZ41" s="657"/>
      <c r="CA41" s="657"/>
      <c r="CB41" s="657"/>
      <c r="CC41" s="657"/>
      <c r="CD41" s="657"/>
      <c r="CE41" s="657"/>
      <c r="CF41" s="657"/>
      <c r="CG41" s="657"/>
      <c r="CH41" s="657"/>
      <c r="CI41" s="657"/>
      <c r="CJ41" s="657"/>
      <c r="CK41" s="657"/>
      <c r="CL41" s="657"/>
      <c r="CM41" s="657"/>
      <c r="CN41" s="214"/>
      <c r="CO41" s="656">
        <f t="shared" si="3"/>
        <v>30</v>
      </c>
      <c r="CP41" s="656"/>
      <c r="CQ41" s="657" t="str">
        <f>IF('各会計、関係団体の財政状況及び健全化判断比率'!BS14="","",'各会計、関係団体の財政状況及び健全化判断比率'!BS14)</f>
        <v>飯田市南信濃振興公社</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21</v>
      </c>
      <c r="BX42" s="656"/>
      <c r="BY42" s="657" t="str">
        <f>IF('各会計、関係団体の財政状況及び健全化判断比率'!B76="","",'各会計、関係団体の財政状況及び健全化判断比率'!B76)</f>
        <v>下伊那自治センター組合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22</v>
      </c>
      <c r="BX43" s="656"/>
      <c r="BY43" s="657" t="str">
        <f>IF('各会計、関係団体の財政状況及び健全化判断比率'!B77="","",'各会計、関係団体の財政状況及び健全化判断比率'!B77)</f>
        <v>長野県民交通災害共済組合（一般会計）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iA4NgVtNzIQCaVs9cByo/W/6Sbe2/uv7H5NWrfKzShLqext6i3jWMXX48ZkB2tZAkCt+5pLY0gybgyFqkJvP/g==" saltValue="t/Q9RVapawB0rAdOG2S+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2" t="s">
        <v>573</v>
      </c>
      <c r="D34" s="1252"/>
      <c r="E34" s="1253"/>
      <c r="F34" s="32">
        <v>20.34</v>
      </c>
      <c r="G34" s="33">
        <v>18.420000000000002</v>
      </c>
      <c r="H34" s="33">
        <v>14.42</v>
      </c>
      <c r="I34" s="33">
        <v>14.38</v>
      </c>
      <c r="J34" s="34">
        <v>14.76</v>
      </c>
      <c r="K34" s="22"/>
      <c r="L34" s="22"/>
      <c r="M34" s="22"/>
      <c r="N34" s="22"/>
      <c r="O34" s="22"/>
      <c r="P34" s="22"/>
    </row>
    <row r="35" spans="1:16" ht="39" customHeight="1" x14ac:dyDescent="0.15">
      <c r="A35" s="22"/>
      <c r="B35" s="35"/>
      <c r="C35" s="1246" t="s">
        <v>574</v>
      </c>
      <c r="D35" s="1247"/>
      <c r="E35" s="1248"/>
      <c r="F35" s="36">
        <v>6.83</v>
      </c>
      <c r="G35" s="37">
        <v>7.49</v>
      </c>
      <c r="H35" s="37">
        <v>7.14</v>
      </c>
      <c r="I35" s="37">
        <v>7.23</v>
      </c>
      <c r="J35" s="38">
        <v>7.4</v>
      </c>
      <c r="K35" s="22"/>
      <c r="L35" s="22"/>
      <c r="M35" s="22"/>
      <c r="N35" s="22"/>
      <c r="O35" s="22"/>
      <c r="P35" s="22"/>
    </row>
    <row r="36" spans="1:16" ht="39" customHeight="1" x14ac:dyDescent="0.15">
      <c r="A36" s="22"/>
      <c r="B36" s="35"/>
      <c r="C36" s="1246" t="s">
        <v>575</v>
      </c>
      <c r="D36" s="1247"/>
      <c r="E36" s="1248"/>
      <c r="F36" s="36">
        <v>3.76</v>
      </c>
      <c r="G36" s="37">
        <v>3.59</v>
      </c>
      <c r="H36" s="37">
        <v>3.33</v>
      </c>
      <c r="I36" s="37">
        <v>3.48</v>
      </c>
      <c r="J36" s="38">
        <v>5.75</v>
      </c>
      <c r="K36" s="22"/>
      <c r="L36" s="22"/>
      <c r="M36" s="22"/>
      <c r="N36" s="22"/>
      <c r="O36" s="22"/>
      <c r="P36" s="22"/>
    </row>
    <row r="37" spans="1:16" ht="39" customHeight="1" x14ac:dyDescent="0.15">
      <c r="A37" s="22"/>
      <c r="B37" s="35"/>
      <c r="C37" s="1246" t="s">
        <v>576</v>
      </c>
      <c r="D37" s="1247"/>
      <c r="E37" s="1248"/>
      <c r="F37" s="36" t="s">
        <v>523</v>
      </c>
      <c r="G37" s="37">
        <v>2.34</v>
      </c>
      <c r="H37" s="37">
        <v>3.28</v>
      </c>
      <c r="I37" s="37">
        <v>4.2</v>
      </c>
      <c r="J37" s="38">
        <v>4.91</v>
      </c>
      <c r="K37" s="22"/>
      <c r="L37" s="22"/>
      <c r="M37" s="22"/>
      <c r="N37" s="22"/>
      <c r="O37" s="22"/>
      <c r="P37" s="22"/>
    </row>
    <row r="38" spans="1:16" ht="39" customHeight="1" x14ac:dyDescent="0.15">
      <c r="A38" s="22"/>
      <c r="B38" s="35"/>
      <c r="C38" s="1246" t="s">
        <v>577</v>
      </c>
      <c r="D38" s="1247"/>
      <c r="E38" s="1248"/>
      <c r="F38" s="36">
        <v>0.24</v>
      </c>
      <c r="G38" s="37">
        <v>0.47</v>
      </c>
      <c r="H38" s="37">
        <v>0.03</v>
      </c>
      <c r="I38" s="37">
        <v>0.41</v>
      </c>
      <c r="J38" s="38">
        <v>0.69</v>
      </c>
      <c r="K38" s="22"/>
      <c r="L38" s="22"/>
      <c r="M38" s="22"/>
      <c r="N38" s="22"/>
      <c r="O38" s="22"/>
      <c r="P38" s="22"/>
    </row>
    <row r="39" spans="1:16" ht="39" customHeight="1" x14ac:dyDescent="0.15">
      <c r="A39" s="22"/>
      <c r="B39" s="35"/>
      <c r="C39" s="1246" t="s">
        <v>578</v>
      </c>
      <c r="D39" s="1247"/>
      <c r="E39" s="1248"/>
      <c r="F39" s="36">
        <v>1.81</v>
      </c>
      <c r="G39" s="37">
        <v>2.82</v>
      </c>
      <c r="H39" s="37">
        <v>1.99</v>
      </c>
      <c r="I39" s="37">
        <v>0.97</v>
      </c>
      <c r="J39" s="38">
        <v>0.4</v>
      </c>
      <c r="K39" s="22"/>
      <c r="L39" s="22"/>
      <c r="M39" s="22"/>
      <c r="N39" s="22"/>
      <c r="O39" s="22"/>
      <c r="P39" s="22"/>
    </row>
    <row r="40" spans="1:16" ht="39" customHeight="1" x14ac:dyDescent="0.15">
      <c r="A40" s="22"/>
      <c r="B40" s="35"/>
      <c r="C40" s="1246" t="s">
        <v>579</v>
      </c>
      <c r="D40" s="1247"/>
      <c r="E40" s="1248"/>
      <c r="F40" s="36">
        <v>0.19</v>
      </c>
      <c r="G40" s="37">
        <v>0.23</v>
      </c>
      <c r="H40" s="37">
        <v>0.2</v>
      </c>
      <c r="I40" s="37">
        <v>0.15</v>
      </c>
      <c r="J40" s="38">
        <v>0.08</v>
      </c>
      <c r="K40" s="22"/>
      <c r="L40" s="22"/>
      <c r="M40" s="22"/>
      <c r="N40" s="22"/>
      <c r="O40" s="22"/>
      <c r="P40" s="22"/>
    </row>
    <row r="41" spans="1:16" ht="39" customHeight="1" x14ac:dyDescent="0.15">
      <c r="A41" s="22"/>
      <c r="B41" s="35"/>
      <c r="C41" s="1246" t="s">
        <v>580</v>
      </c>
      <c r="D41" s="1247"/>
      <c r="E41" s="1248"/>
      <c r="F41" s="36">
        <v>0.05</v>
      </c>
      <c r="G41" s="37">
        <v>0.06</v>
      </c>
      <c r="H41" s="37">
        <v>7.0000000000000007E-2</v>
      </c>
      <c r="I41" s="37">
        <v>0.08</v>
      </c>
      <c r="J41" s="38">
        <v>7.0000000000000007E-2</v>
      </c>
      <c r="K41" s="22"/>
      <c r="L41" s="22"/>
      <c r="M41" s="22"/>
      <c r="N41" s="22"/>
      <c r="O41" s="22"/>
      <c r="P41" s="22"/>
    </row>
    <row r="42" spans="1:16" ht="39" customHeight="1" x14ac:dyDescent="0.15">
      <c r="A42" s="22"/>
      <c r="B42" s="39"/>
      <c r="C42" s="1246" t="s">
        <v>581</v>
      </c>
      <c r="D42" s="1247"/>
      <c r="E42" s="1248"/>
      <c r="F42" s="36" t="s">
        <v>523</v>
      </c>
      <c r="G42" s="37" t="s">
        <v>523</v>
      </c>
      <c r="H42" s="37" t="s">
        <v>523</v>
      </c>
      <c r="I42" s="37" t="s">
        <v>523</v>
      </c>
      <c r="J42" s="38" t="s">
        <v>523</v>
      </c>
      <c r="K42" s="22"/>
      <c r="L42" s="22"/>
      <c r="M42" s="22"/>
      <c r="N42" s="22"/>
      <c r="O42" s="22"/>
      <c r="P42" s="22"/>
    </row>
    <row r="43" spans="1:16" ht="39" customHeight="1" thickBot="1" x14ac:dyDescent="0.2">
      <c r="A43" s="22"/>
      <c r="B43" s="40"/>
      <c r="C43" s="1249" t="s">
        <v>582</v>
      </c>
      <c r="D43" s="1250"/>
      <c r="E43" s="1251"/>
      <c r="F43" s="41">
        <v>1</v>
      </c>
      <c r="G43" s="42">
        <v>0.1</v>
      </c>
      <c r="H43" s="42">
        <v>0.11</v>
      </c>
      <c r="I43" s="42">
        <v>0.12</v>
      </c>
      <c r="J43" s="43">
        <v>0.14000000000000001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16EfJZDyvENZcY4TmkUOkpm5YmIdVknltzeJFNnkPzKAVhyqNxNXlhWSNIT+j6ZyB/HxpRjUZhXyksl2rO8Sw==" saltValue="/v3Pz/2WzY1K/W7lsjuF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4" t="s">
        <v>10</v>
      </c>
      <c r="C45" s="1255"/>
      <c r="D45" s="58"/>
      <c r="E45" s="1260" t="s">
        <v>11</v>
      </c>
      <c r="F45" s="1260"/>
      <c r="G45" s="1260"/>
      <c r="H45" s="1260"/>
      <c r="I45" s="1260"/>
      <c r="J45" s="1261"/>
      <c r="K45" s="59">
        <v>4863</v>
      </c>
      <c r="L45" s="60">
        <v>4927</v>
      </c>
      <c r="M45" s="60">
        <v>4858</v>
      </c>
      <c r="N45" s="60">
        <v>5088</v>
      </c>
      <c r="O45" s="61">
        <v>4958</v>
      </c>
      <c r="P45" s="48"/>
      <c r="Q45" s="48"/>
      <c r="R45" s="48"/>
      <c r="S45" s="48"/>
      <c r="T45" s="48"/>
      <c r="U45" s="48"/>
    </row>
    <row r="46" spans="1:21" ht="30.75" customHeight="1" x14ac:dyDescent="0.15">
      <c r="A46" s="48"/>
      <c r="B46" s="1256"/>
      <c r="C46" s="1257"/>
      <c r="D46" s="62"/>
      <c r="E46" s="1262" t="s">
        <v>12</v>
      </c>
      <c r="F46" s="1262"/>
      <c r="G46" s="1262"/>
      <c r="H46" s="1262"/>
      <c r="I46" s="1262"/>
      <c r="J46" s="1263"/>
      <c r="K46" s="63" t="s">
        <v>523</v>
      </c>
      <c r="L46" s="64" t="s">
        <v>523</v>
      </c>
      <c r="M46" s="64" t="s">
        <v>523</v>
      </c>
      <c r="N46" s="64" t="s">
        <v>523</v>
      </c>
      <c r="O46" s="65" t="s">
        <v>523</v>
      </c>
      <c r="P46" s="48"/>
      <c r="Q46" s="48"/>
      <c r="R46" s="48"/>
      <c r="S46" s="48"/>
      <c r="T46" s="48"/>
      <c r="U46" s="48"/>
    </row>
    <row r="47" spans="1:21" ht="30.75" customHeight="1" x14ac:dyDescent="0.15">
      <c r="A47" s="48"/>
      <c r="B47" s="1256"/>
      <c r="C47" s="1257"/>
      <c r="D47" s="62"/>
      <c r="E47" s="1262" t="s">
        <v>13</v>
      </c>
      <c r="F47" s="1262"/>
      <c r="G47" s="1262"/>
      <c r="H47" s="1262"/>
      <c r="I47" s="1262"/>
      <c r="J47" s="1263"/>
      <c r="K47" s="63" t="s">
        <v>523</v>
      </c>
      <c r="L47" s="64" t="s">
        <v>523</v>
      </c>
      <c r="M47" s="64" t="s">
        <v>523</v>
      </c>
      <c r="N47" s="64" t="s">
        <v>523</v>
      </c>
      <c r="O47" s="65" t="s">
        <v>523</v>
      </c>
      <c r="P47" s="48"/>
      <c r="Q47" s="48"/>
      <c r="R47" s="48"/>
      <c r="S47" s="48"/>
      <c r="T47" s="48"/>
      <c r="U47" s="48"/>
    </row>
    <row r="48" spans="1:21" ht="30.75" customHeight="1" x14ac:dyDescent="0.15">
      <c r="A48" s="48"/>
      <c r="B48" s="1256"/>
      <c r="C48" s="1257"/>
      <c r="D48" s="62"/>
      <c r="E48" s="1262" t="s">
        <v>14</v>
      </c>
      <c r="F48" s="1262"/>
      <c r="G48" s="1262"/>
      <c r="H48" s="1262"/>
      <c r="I48" s="1262"/>
      <c r="J48" s="1263"/>
      <c r="K48" s="63">
        <v>2633</v>
      </c>
      <c r="L48" s="64">
        <v>2681</v>
      </c>
      <c r="M48" s="64">
        <v>2632</v>
      </c>
      <c r="N48" s="64">
        <v>2515</v>
      </c>
      <c r="O48" s="65">
        <v>2407</v>
      </c>
      <c r="P48" s="48"/>
      <c r="Q48" s="48"/>
      <c r="R48" s="48"/>
      <c r="S48" s="48"/>
      <c r="T48" s="48"/>
      <c r="U48" s="48"/>
    </row>
    <row r="49" spans="1:21" ht="30.75" customHeight="1" x14ac:dyDescent="0.15">
      <c r="A49" s="48"/>
      <c r="B49" s="1256"/>
      <c r="C49" s="1257"/>
      <c r="D49" s="62"/>
      <c r="E49" s="1262" t="s">
        <v>15</v>
      </c>
      <c r="F49" s="1262"/>
      <c r="G49" s="1262"/>
      <c r="H49" s="1262"/>
      <c r="I49" s="1262"/>
      <c r="J49" s="1263"/>
      <c r="K49" s="63">
        <v>314</v>
      </c>
      <c r="L49" s="64">
        <v>357</v>
      </c>
      <c r="M49" s="64">
        <v>249</v>
      </c>
      <c r="N49" s="64">
        <v>135</v>
      </c>
      <c r="O49" s="65">
        <v>156</v>
      </c>
      <c r="P49" s="48"/>
      <c r="Q49" s="48"/>
      <c r="R49" s="48"/>
      <c r="S49" s="48"/>
      <c r="T49" s="48"/>
      <c r="U49" s="48"/>
    </row>
    <row r="50" spans="1:21" ht="30.75" customHeight="1" x14ac:dyDescent="0.15">
      <c r="A50" s="48"/>
      <c r="B50" s="1256"/>
      <c r="C50" s="1257"/>
      <c r="D50" s="62"/>
      <c r="E50" s="1262" t="s">
        <v>16</v>
      </c>
      <c r="F50" s="1262"/>
      <c r="G50" s="1262"/>
      <c r="H50" s="1262"/>
      <c r="I50" s="1262"/>
      <c r="J50" s="1263"/>
      <c r="K50" s="63">
        <v>159</v>
      </c>
      <c r="L50" s="64">
        <v>137</v>
      </c>
      <c r="M50" s="64">
        <v>119</v>
      </c>
      <c r="N50" s="64">
        <v>231</v>
      </c>
      <c r="O50" s="65">
        <v>171</v>
      </c>
      <c r="P50" s="48"/>
      <c r="Q50" s="48"/>
      <c r="R50" s="48"/>
      <c r="S50" s="48"/>
      <c r="T50" s="48"/>
      <c r="U50" s="48"/>
    </row>
    <row r="51" spans="1:21" ht="30.75" customHeight="1" x14ac:dyDescent="0.15">
      <c r="A51" s="48"/>
      <c r="B51" s="1258"/>
      <c r="C51" s="1259"/>
      <c r="D51" s="66"/>
      <c r="E51" s="1262" t="s">
        <v>17</v>
      </c>
      <c r="F51" s="1262"/>
      <c r="G51" s="1262"/>
      <c r="H51" s="1262"/>
      <c r="I51" s="1262"/>
      <c r="J51" s="1263"/>
      <c r="K51" s="63" t="s">
        <v>523</v>
      </c>
      <c r="L51" s="64" t="s">
        <v>523</v>
      </c>
      <c r="M51" s="64" t="s">
        <v>523</v>
      </c>
      <c r="N51" s="64">
        <v>0</v>
      </c>
      <c r="O51" s="65">
        <v>1</v>
      </c>
      <c r="P51" s="48"/>
      <c r="Q51" s="48"/>
      <c r="R51" s="48"/>
      <c r="S51" s="48"/>
      <c r="T51" s="48"/>
      <c r="U51" s="48"/>
    </row>
    <row r="52" spans="1:21" ht="30.75" customHeight="1" x14ac:dyDescent="0.15">
      <c r="A52" s="48"/>
      <c r="B52" s="1264" t="s">
        <v>18</v>
      </c>
      <c r="C52" s="1265"/>
      <c r="D52" s="66"/>
      <c r="E52" s="1262" t="s">
        <v>19</v>
      </c>
      <c r="F52" s="1262"/>
      <c r="G52" s="1262"/>
      <c r="H52" s="1262"/>
      <c r="I52" s="1262"/>
      <c r="J52" s="1263"/>
      <c r="K52" s="63">
        <v>6217</v>
      </c>
      <c r="L52" s="64">
        <v>6193</v>
      </c>
      <c r="M52" s="64">
        <v>6013</v>
      </c>
      <c r="N52" s="64">
        <v>6103</v>
      </c>
      <c r="O52" s="65">
        <v>5936</v>
      </c>
      <c r="P52" s="48"/>
      <c r="Q52" s="48"/>
      <c r="R52" s="48"/>
      <c r="S52" s="48"/>
      <c r="T52" s="48"/>
      <c r="U52" s="48"/>
    </row>
    <row r="53" spans="1:21" ht="30.75" customHeight="1" thickBot="1" x14ac:dyDescent="0.2">
      <c r="A53" s="48"/>
      <c r="B53" s="1266" t="s">
        <v>20</v>
      </c>
      <c r="C53" s="1267"/>
      <c r="D53" s="67"/>
      <c r="E53" s="1268" t="s">
        <v>21</v>
      </c>
      <c r="F53" s="1268"/>
      <c r="G53" s="1268"/>
      <c r="H53" s="1268"/>
      <c r="I53" s="1268"/>
      <c r="J53" s="1269"/>
      <c r="K53" s="68">
        <v>1752</v>
      </c>
      <c r="L53" s="69">
        <v>1909</v>
      </c>
      <c r="M53" s="69">
        <v>1845</v>
      </c>
      <c r="N53" s="69">
        <v>1866</v>
      </c>
      <c r="O53" s="70">
        <v>1757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70" t="s">
        <v>24</v>
      </c>
      <c r="C57" s="1271"/>
      <c r="D57" s="1274" t="s">
        <v>25</v>
      </c>
      <c r="E57" s="1275"/>
      <c r="F57" s="1275"/>
      <c r="G57" s="1275"/>
      <c r="H57" s="1275"/>
      <c r="I57" s="1275"/>
      <c r="J57" s="1276"/>
      <c r="K57" s="83" t="s">
        <v>523</v>
      </c>
      <c r="L57" s="84" t="s">
        <v>523</v>
      </c>
      <c r="M57" s="84" t="s">
        <v>523</v>
      </c>
      <c r="N57" s="84" t="s">
        <v>523</v>
      </c>
      <c r="O57" s="85" t="s">
        <v>523</v>
      </c>
    </row>
    <row r="58" spans="1:21" ht="31.5" customHeight="1" thickBot="1" x14ac:dyDescent="0.2">
      <c r="B58" s="1272"/>
      <c r="C58" s="1273"/>
      <c r="D58" s="1277" t="s">
        <v>26</v>
      </c>
      <c r="E58" s="1278"/>
      <c r="F58" s="1278"/>
      <c r="G58" s="1278"/>
      <c r="H58" s="1278"/>
      <c r="I58" s="1278"/>
      <c r="J58" s="1279"/>
      <c r="K58" s="86" t="s">
        <v>523</v>
      </c>
      <c r="L58" s="87" t="s">
        <v>523</v>
      </c>
      <c r="M58" s="87" t="s">
        <v>523</v>
      </c>
      <c r="N58" s="87" t="s">
        <v>523</v>
      </c>
      <c r="O58" s="88" t="s">
        <v>523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bhza/+XqBoV5uFCvjwl5IycBTr83zO0uhSqk9dvAeezVjjTLim+B2BgFHqKQafDJvgURWPeFAUTNZ5P+a43vA==" saltValue="YmQitg58A/AnmH9igeLs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80" t="s">
        <v>29</v>
      </c>
      <c r="C41" s="1281"/>
      <c r="D41" s="102"/>
      <c r="E41" s="1286" t="s">
        <v>30</v>
      </c>
      <c r="F41" s="1286"/>
      <c r="G41" s="1286"/>
      <c r="H41" s="1287"/>
      <c r="I41" s="103">
        <v>44217</v>
      </c>
      <c r="J41" s="104">
        <v>43084</v>
      </c>
      <c r="K41" s="104">
        <v>42169</v>
      </c>
      <c r="L41" s="104">
        <v>42342</v>
      </c>
      <c r="M41" s="105">
        <v>42041</v>
      </c>
    </row>
    <row r="42" spans="2:13" ht="27.75" customHeight="1" x14ac:dyDescent="0.15">
      <c r="B42" s="1282"/>
      <c r="C42" s="1283"/>
      <c r="D42" s="106"/>
      <c r="E42" s="1288" t="s">
        <v>31</v>
      </c>
      <c r="F42" s="1288"/>
      <c r="G42" s="1288"/>
      <c r="H42" s="1289"/>
      <c r="I42" s="107">
        <v>569</v>
      </c>
      <c r="J42" s="108">
        <v>499</v>
      </c>
      <c r="K42" s="108">
        <v>1200</v>
      </c>
      <c r="L42" s="108">
        <v>1010</v>
      </c>
      <c r="M42" s="109">
        <v>849</v>
      </c>
    </row>
    <row r="43" spans="2:13" ht="27.75" customHeight="1" x14ac:dyDescent="0.15">
      <c r="B43" s="1282"/>
      <c r="C43" s="1283"/>
      <c r="D43" s="106"/>
      <c r="E43" s="1288" t="s">
        <v>32</v>
      </c>
      <c r="F43" s="1288"/>
      <c r="G43" s="1288"/>
      <c r="H43" s="1289"/>
      <c r="I43" s="107">
        <v>23747</v>
      </c>
      <c r="J43" s="108">
        <v>23507</v>
      </c>
      <c r="K43" s="108">
        <v>22376</v>
      </c>
      <c r="L43" s="108">
        <v>20590</v>
      </c>
      <c r="M43" s="109">
        <v>19265</v>
      </c>
    </row>
    <row r="44" spans="2:13" ht="27.75" customHeight="1" x14ac:dyDescent="0.15">
      <c r="B44" s="1282"/>
      <c r="C44" s="1283"/>
      <c r="D44" s="106"/>
      <c r="E44" s="1288" t="s">
        <v>33</v>
      </c>
      <c r="F44" s="1288"/>
      <c r="G44" s="1288"/>
      <c r="H44" s="1289"/>
      <c r="I44" s="107">
        <v>422</v>
      </c>
      <c r="J44" s="108">
        <v>1104</v>
      </c>
      <c r="K44" s="108">
        <v>2479</v>
      </c>
      <c r="L44" s="108">
        <v>2107</v>
      </c>
      <c r="M44" s="109">
        <v>2142</v>
      </c>
    </row>
    <row r="45" spans="2:13" ht="27.75" customHeight="1" x14ac:dyDescent="0.15">
      <c r="B45" s="1282"/>
      <c r="C45" s="1283"/>
      <c r="D45" s="106"/>
      <c r="E45" s="1288" t="s">
        <v>34</v>
      </c>
      <c r="F45" s="1288"/>
      <c r="G45" s="1288"/>
      <c r="H45" s="1289"/>
      <c r="I45" s="107">
        <v>7237</v>
      </c>
      <c r="J45" s="108">
        <v>7212</v>
      </c>
      <c r="K45" s="108">
        <v>7164</v>
      </c>
      <c r="L45" s="108">
        <v>7054</v>
      </c>
      <c r="M45" s="109">
        <v>7038</v>
      </c>
    </row>
    <row r="46" spans="2:13" ht="27.75" customHeight="1" x14ac:dyDescent="0.15">
      <c r="B46" s="1282"/>
      <c r="C46" s="1283"/>
      <c r="D46" s="110"/>
      <c r="E46" s="1288" t="s">
        <v>35</v>
      </c>
      <c r="F46" s="1288"/>
      <c r="G46" s="1288"/>
      <c r="H46" s="1289"/>
      <c r="I46" s="107" t="s">
        <v>523</v>
      </c>
      <c r="J46" s="108" t="s">
        <v>523</v>
      </c>
      <c r="K46" s="108" t="s">
        <v>523</v>
      </c>
      <c r="L46" s="108" t="s">
        <v>523</v>
      </c>
      <c r="M46" s="109" t="s">
        <v>523</v>
      </c>
    </row>
    <row r="47" spans="2:13" ht="27.75" customHeight="1" x14ac:dyDescent="0.15">
      <c r="B47" s="1282"/>
      <c r="C47" s="1283"/>
      <c r="D47" s="111"/>
      <c r="E47" s="1290" t="s">
        <v>36</v>
      </c>
      <c r="F47" s="1291"/>
      <c r="G47" s="1291"/>
      <c r="H47" s="1292"/>
      <c r="I47" s="107" t="s">
        <v>523</v>
      </c>
      <c r="J47" s="108" t="s">
        <v>523</v>
      </c>
      <c r="K47" s="108" t="s">
        <v>523</v>
      </c>
      <c r="L47" s="108" t="s">
        <v>523</v>
      </c>
      <c r="M47" s="109" t="s">
        <v>523</v>
      </c>
    </row>
    <row r="48" spans="2:13" ht="27.75" customHeight="1" x14ac:dyDescent="0.15">
      <c r="B48" s="1282"/>
      <c r="C48" s="1283"/>
      <c r="D48" s="106"/>
      <c r="E48" s="1288" t="s">
        <v>37</v>
      </c>
      <c r="F48" s="1288"/>
      <c r="G48" s="1288"/>
      <c r="H48" s="1289"/>
      <c r="I48" s="107" t="s">
        <v>523</v>
      </c>
      <c r="J48" s="108" t="s">
        <v>523</v>
      </c>
      <c r="K48" s="108" t="s">
        <v>523</v>
      </c>
      <c r="L48" s="108" t="s">
        <v>523</v>
      </c>
      <c r="M48" s="109" t="s">
        <v>523</v>
      </c>
    </row>
    <row r="49" spans="2:13" ht="27.75" customHeight="1" x14ac:dyDescent="0.15">
      <c r="B49" s="1284"/>
      <c r="C49" s="1285"/>
      <c r="D49" s="106"/>
      <c r="E49" s="1288" t="s">
        <v>38</v>
      </c>
      <c r="F49" s="1288"/>
      <c r="G49" s="1288"/>
      <c r="H49" s="1289"/>
      <c r="I49" s="107" t="s">
        <v>523</v>
      </c>
      <c r="J49" s="108" t="s">
        <v>523</v>
      </c>
      <c r="K49" s="108" t="s">
        <v>523</v>
      </c>
      <c r="L49" s="108" t="s">
        <v>523</v>
      </c>
      <c r="M49" s="109" t="s">
        <v>523</v>
      </c>
    </row>
    <row r="50" spans="2:13" ht="27.75" customHeight="1" x14ac:dyDescent="0.15">
      <c r="B50" s="1293" t="s">
        <v>39</v>
      </c>
      <c r="C50" s="1294"/>
      <c r="D50" s="112"/>
      <c r="E50" s="1288" t="s">
        <v>40</v>
      </c>
      <c r="F50" s="1288"/>
      <c r="G50" s="1288"/>
      <c r="H50" s="1289"/>
      <c r="I50" s="107">
        <v>11669</v>
      </c>
      <c r="J50" s="108">
        <v>11867</v>
      </c>
      <c r="K50" s="108">
        <v>11679</v>
      </c>
      <c r="L50" s="108">
        <v>11363</v>
      </c>
      <c r="M50" s="109">
        <v>11151</v>
      </c>
    </row>
    <row r="51" spans="2:13" ht="27.75" customHeight="1" x14ac:dyDescent="0.15">
      <c r="B51" s="1282"/>
      <c r="C51" s="1283"/>
      <c r="D51" s="106"/>
      <c r="E51" s="1288" t="s">
        <v>41</v>
      </c>
      <c r="F51" s="1288"/>
      <c r="G51" s="1288"/>
      <c r="H51" s="1289"/>
      <c r="I51" s="107">
        <v>10124</v>
      </c>
      <c r="J51" s="108">
        <v>10089</v>
      </c>
      <c r="K51" s="108">
        <v>9239</v>
      </c>
      <c r="L51" s="108">
        <v>8835</v>
      </c>
      <c r="M51" s="109">
        <v>8872</v>
      </c>
    </row>
    <row r="52" spans="2:13" ht="27.75" customHeight="1" x14ac:dyDescent="0.15">
      <c r="B52" s="1284"/>
      <c r="C52" s="1285"/>
      <c r="D52" s="106"/>
      <c r="E52" s="1288" t="s">
        <v>42</v>
      </c>
      <c r="F52" s="1288"/>
      <c r="G52" s="1288"/>
      <c r="H52" s="1289"/>
      <c r="I52" s="107">
        <v>52999</v>
      </c>
      <c r="J52" s="108">
        <v>50987</v>
      </c>
      <c r="K52" s="108">
        <v>49266</v>
      </c>
      <c r="L52" s="108">
        <v>47906</v>
      </c>
      <c r="M52" s="109">
        <v>45570</v>
      </c>
    </row>
    <row r="53" spans="2:13" ht="27.75" customHeight="1" thickBot="1" x14ac:dyDescent="0.2">
      <c r="B53" s="1295" t="s">
        <v>43</v>
      </c>
      <c r="C53" s="1296"/>
      <c r="D53" s="113"/>
      <c r="E53" s="1297" t="s">
        <v>44</v>
      </c>
      <c r="F53" s="1297"/>
      <c r="G53" s="1297"/>
      <c r="H53" s="1298"/>
      <c r="I53" s="114">
        <v>1399</v>
      </c>
      <c r="J53" s="115">
        <v>2462</v>
      </c>
      <c r="K53" s="115">
        <v>5204</v>
      </c>
      <c r="L53" s="115">
        <v>4999</v>
      </c>
      <c r="M53" s="116">
        <v>5742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Hsqo5j2v9Q8Ce5qe43bvbLxRmXAwr4A9JKf3PLu4c0DXHnZAZ0ZPrIljR091OO2Gg0Ec6UmG0sGkEOckWRcGg==" saltValue="MYGxc/nKh1hq3K20Pfl9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7" t="s">
        <v>47</v>
      </c>
      <c r="D55" s="1307"/>
      <c r="E55" s="1308"/>
      <c r="F55" s="128">
        <v>1770</v>
      </c>
      <c r="G55" s="128">
        <v>1375</v>
      </c>
      <c r="H55" s="129">
        <v>1479</v>
      </c>
    </row>
    <row r="56" spans="2:8" ht="52.5" customHeight="1" x14ac:dyDescent="0.15">
      <c r="B56" s="130"/>
      <c r="C56" s="1309" t="s">
        <v>48</v>
      </c>
      <c r="D56" s="1309"/>
      <c r="E56" s="1310"/>
      <c r="F56" s="131">
        <v>1468</v>
      </c>
      <c r="G56" s="131">
        <v>1471</v>
      </c>
      <c r="H56" s="132">
        <v>1476</v>
      </c>
    </row>
    <row r="57" spans="2:8" ht="53.25" customHeight="1" x14ac:dyDescent="0.15">
      <c r="B57" s="130"/>
      <c r="C57" s="1311" t="s">
        <v>49</v>
      </c>
      <c r="D57" s="1311"/>
      <c r="E57" s="1312"/>
      <c r="F57" s="133">
        <v>8956</v>
      </c>
      <c r="G57" s="133">
        <v>8897</v>
      </c>
      <c r="H57" s="134">
        <v>8890</v>
      </c>
    </row>
    <row r="58" spans="2:8" ht="45.75" customHeight="1" x14ac:dyDescent="0.15">
      <c r="B58" s="135"/>
      <c r="C58" s="1299" t="s">
        <v>607</v>
      </c>
      <c r="D58" s="1300"/>
      <c r="E58" s="1301"/>
      <c r="F58" s="136">
        <v>2228</v>
      </c>
      <c r="G58" s="136">
        <v>2228</v>
      </c>
      <c r="H58" s="137">
        <v>2228</v>
      </c>
    </row>
    <row r="59" spans="2:8" ht="45.75" customHeight="1" x14ac:dyDescent="0.15">
      <c r="B59" s="135"/>
      <c r="C59" s="1299" t="s">
        <v>608</v>
      </c>
      <c r="D59" s="1300"/>
      <c r="E59" s="1301"/>
      <c r="F59" s="136">
        <v>1865</v>
      </c>
      <c r="G59" s="136">
        <v>1827</v>
      </c>
      <c r="H59" s="137">
        <v>1832</v>
      </c>
    </row>
    <row r="60" spans="2:8" ht="45.75" customHeight="1" x14ac:dyDescent="0.15">
      <c r="B60" s="135"/>
      <c r="C60" s="1299" t="s">
        <v>609</v>
      </c>
      <c r="D60" s="1300"/>
      <c r="E60" s="1301"/>
      <c r="F60" s="136">
        <v>1815</v>
      </c>
      <c r="G60" s="136">
        <v>1782</v>
      </c>
      <c r="H60" s="137">
        <v>1694</v>
      </c>
    </row>
    <row r="61" spans="2:8" ht="45.75" customHeight="1" x14ac:dyDescent="0.15">
      <c r="B61" s="135"/>
      <c r="C61" s="1299" t="s">
        <v>610</v>
      </c>
      <c r="D61" s="1300"/>
      <c r="E61" s="1301"/>
      <c r="F61" s="136">
        <v>1117</v>
      </c>
      <c r="G61" s="136">
        <v>1187</v>
      </c>
      <c r="H61" s="137">
        <v>1190</v>
      </c>
    </row>
    <row r="62" spans="2:8" ht="45.75" customHeight="1" thickBot="1" x14ac:dyDescent="0.2">
      <c r="B62" s="138"/>
      <c r="C62" s="1302" t="s">
        <v>611</v>
      </c>
      <c r="D62" s="1303"/>
      <c r="E62" s="1304"/>
      <c r="F62" s="139">
        <v>1043</v>
      </c>
      <c r="G62" s="139">
        <v>1032</v>
      </c>
      <c r="H62" s="140">
        <v>1125</v>
      </c>
    </row>
    <row r="63" spans="2:8" ht="52.5" customHeight="1" thickBot="1" x14ac:dyDescent="0.2">
      <c r="B63" s="141"/>
      <c r="C63" s="1305" t="s">
        <v>50</v>
      </c>
      <c r="D63" s="1305"/>
      <c r="E63" s="1306"/>
      <c r="F63" s="142">
        <v>12194</v>
      </c>
      <c r="G63" s="142">
        <v>11743</v>
      </c>
      <c r="H63" s="143">
        <v>11846</v>
      </c>
    </row>
    <row r="64" spans="2:8" ht="15" customHeight="1" x14ac:dyDescent="0.15"/>
  </sheetData>
  <sheetProtection algorithmName="SHA-512" hashValue="Lubpm4tYukFUjTHMl3GP+NWfij5Izvfa5gQneVhsOUM3SNNoKGzSoxXGd41YtI9wRONyJNQ+iP+xJMG1pC+YPQ==" saltValue="3fJi/yGKrfdDrKAaOG12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L58" sqref="AL58"/>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619</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3" t="s">
        <v>624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x14ac:dyDescent="0.15">
      <c r="B44" s="387"/>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x14ac:dyDescent="0.15">
      <c r="B45" s="387"/>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x14ac:dyDescent="0.15">
      <c r="B46" s="387"/>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x14ac:dyDescent="0.15">
      <c r="B47" s="387"/>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618</v>
      </c>
    </row>
    <row r="50" spans="1:109" ht="13.5" x14ac:dyDescent="0.15">
      <c r="B50" s="387"/>
      <c r="G50" s="1322"/>
      <c r="H50" s="1322"/>
      <c r="I50" s="1322"/>
      <c r="J50" s="1322"/>
      <c r="K50" s="396"/>
      <c r="L50" s="396"/>
      <c r="M50" s="395"/>
      <c r="N50" s="39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565</v>
      </c>
      <c r="BQ50" s="1326"/>
      <c r="BR50" s="1326"/>
      <c r="BS50" s="1326"/>
      <c r="BT50" s="1326"/>
      <c r="BU50" s="1326"/>
      <c r="BV50" s="1326"/>
      <c r="BW50" s="1326"/>
      <c r="BX50" s="1326" t="s">
        <v>566</v>
      </c>
      <c r="BY50" s="1326"/>
      <c r="BZ50" s="1326"/>
      <c r="CA50" s="1326"/>
      <c r="CB50" s="1326"/>
      <c r="CC50" s="1326"/>
      <c r="CD50" s="1326"/>
      <c r="CE50" s="1326"/>
      <c r="CF50" s="1326" t="s">
        <v>567</v>
      </c>
      <c r="CG50" s="1326"/>
      <c r="CH50" s="1326"/>
      <c r="CI50" s="1326"/>
      <c r="CJ50" s="1326"/>
      <c r="CK50" s="1326"/>
      <c r="CL50" s="1326"/>
      <c r="CM50" s="1326"/>
      <c r="CN50" s="1326" t="s">
        <v>568</v>
      </c>
      <c r="CO50" s="1326"/>
      <c r="CP50" s="1326"/>
      <c r="CQ50" s="1326"/>
      <c r="CR50" s="1326"/>
      <c r="CS50" s="1326"/>
      <c r="CT50" s="1326"/>
      <c r="CU50" s="1326"/>
      <c r="CV50" s="1326" t="s">
        <v>569</v>
      </c>
      <c r="CW50" s="1326"/>
      <c r="CX50" s="1326"/>
      <c r="CY50" s="1326"/>
      <c r="CZ50" s="1326"/>
      <c r="DA50" s="1326"/>
      <c r="DB50" s="1326"/>
      <c r="DC50" s="1326"/>
    </row>
    <row r="51" spans="1:109" ht="13.5" customHeight="1" x14ac:dyDescent="0.15">
      <c r="B51" s="387"/>
      <c r="G51" s="1330"/>
      <c r="H51" s="1330"/>
      <c r="I51" s="1332"/>
      <c r="J51" s="1332"/>
      <c r="K51" s="1331"/>
      <c r="L51" s="1331"/>
      <c r="M51" s="1331"/>
      <c r="N51" s="1331"/>
      <c r="AM51" s="394"/>
      <c r="AN51" s="1327" t="s">
        <v>617</v>
      </c>
      <c r="AO51" s="1327"/>
      <c r="AP51" s="1327"/>
      <c r="AQ51" s="1327"/>
      <c r="AR51" s="1327"/>
      <c r="AS51" s="1327"/>
      <c r="AT51" s="1327"/>
      <c r="AU51" s="1327"/>
      <c r="AV51" s="1327"/>
      <c r="AW51" s="1327"/>
      <c r="AX51" s="1327"/>
      <c r="AY51" s="1327"/>
      <c r="AZ51" s="1327"/>
      <c r="BA51" s="1327"/>
      <c r="BB51" s="1327" t="s">
        <v>615</v>
      </c>
      <c r="BC51" s="1327"/>
      <c r="BD51" s="1327"/>
      <c r="BE51" s="1327"/>
      <c r="BF51" s="1327"/>
      <c r="BG51" s="1327"/>
      <c r="BH51" s="1327"/>
      <c r="BI51" s="1327"/>
      <c r="BJ51" s="1327"/>
      <c r="BK51" s="1327"/>
      <c r="BL51" s="1327"/>
      <c r="BM51" s="1327"/>
      <c r="BN51" s="1327"/>
      <c r="BO51" s="1327"/>
      <c r="BP51" s="1328"/>
      <c r="BQ51" s="1329"/>
      <c r="BR51" s="1329"/>
      <c r="BS51" s="1329"/>
      <c r="BT51" s="1329"/>
      <c r="BU51" s="1329"/>
      <c r="BV51" s="1329"/>
      <c r="BW51" s="1329"/>
      <c r="BX51" s="1329">
        <v>11.2</v>
      </c>
      <c r="BY51" s="1329"/>
      <c r="BZ51" s="1329"/>
      <c r="CA51" s="1329"/>
      <c r="CB51" s="1329"/>
      <c r="CC51" s="1329"/>
      <c r="CD51" s="1329"/>
      <c r="CE51" s="1329"/>
      <c r="CF51" s="1329">
        <v>24.1</v>
      </c>
      <c r="CG51" s="1329"/>
      <c r="CH51" s="1329"/>
      <c r="CI51" s="1329"/>
      <c r="CJ51" s="1329"/>
      <c r="CK51" s="1329"/>
      <c r="CL51" s="1329"/>
      <c r="CM51" s="1329"/>
      <c r="CN51" s="1329">
        <v>23.2</v>
      </c>
      <c r="CO51" s="1329"/>
      <c r="CP51" s="1329"/>
      <c r="CQ51" s="1329"/>
      <c r="CR51" s="1329"/>
      <c r="CS51" s="1329"/>
      <c r="CT51" s="1329"/>
      <c r="CU51" s="1329"/>
      <c r="CV51" s="1329">
        <v>26.6</v>
      </c>
      <c r="CW51" s="1329"/>
      <c r="CX51" s="1329"/>
      <c r="CY51" s="1329"/>
      <c r="CZ51" s="1329"/>
      <c r="DA51" s="1329"/>
      <c r="DB51" s="1329"/>
      <c r="DC51" s="1329"/>
    </row>
    <row r="52" spans="1:109" ht="13.5" x14ac:dyDescent="0.15">
      <c r="B52" s="387"/>
      <c r="G52" s="1330"/>
      <c r="H52" s="1330"/>
      <c r="I52" s="1332"/>
      <c r="J52" s="1332"/>
      <c r="K52" s="1331"/>
      <c r="L52" s="1331"/>
      <c r="M52" s="1331"/>
      <c r="N52" s="1331"/>
      <c r="AM52" s="39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9"/>
      <c r="BQ52" s="1329"/>
      <c r="BR52" s="1329"/>
      <c r="BS52" s="1329"/>
      <c r="BT52" s="1329"/>
      <c r="BU52" s="1329"/>
      <c r="BV52" s="1329"/>
      <c r="BW52" s="1329"/>
      <c r="BX52" s="1329"/>
      <c r="BY52" s="1329"/>
      <c r="BZ52" s="1329"/>
      <c r="CA52" s="1329"/>
      <c r="CB52" s="1329"/>
      <c r="CC52" s="1329"/>
      <c r="CD52" s="1329"/>
      <c r="CE52" s="1329"/>
      <c r="CF52" s="1329"/>
      <c r="CG52" s="1329"/>
      <c r="CH52" s="1329"/>
      <c r="CI52" s="1329"/>
      <c r="CJ52" s="1329"/>
      <c r="CK52" s="1329"/>
      <c r="CL52" s="1329"/>
      <c r="CM52" s="1329"/>
      <c r="CN52" s="1329"/>
      <c r="CO52" s="1329"/>
      <c r="CP52" s="1329"/>
      <c r="CQ52" s="1329"/>
      <c r="CR52" s="1329"/>
      <c r="CS52" s="1329"/>
      <c r="CT52" s="1329"/>
      <c r="CU52" s="1329"/>
      <c r="CV52" s="1329"/>
      <c r="CW52" s="1329"/>
      <c r="CX52" s="1329"/>
      <c r="CY52" s="1329"/>
      <c r="CZ52" s="1329"/>
      <c r="DA52" s="1329"/>
      <c r="DB52" s="1329"/>
      <c r="DC52" s="1329"/>
    </row>
    <row r="53" spans="1:109" ht="13.5" x14ac:dyDescent="0.15">
      <c r="A53" s="402"/>
      <c r="B53" s="387"/>
      <c r="G53" s="1330"/>
      <c r="H53" s="1330"/>
      <c r="I53" s="1322"/>
      <c r="J53" s="1322"/>
      <c r="K53" s="1331"/>
      <c r="L53" s="1331"/>
      <c r="M53" s="1331"/>
      <c r="N53" s="1331"/>
      <c r="AM53" s="394"/>
      <c r="AN53" s="1327"/>
      <c r="AO53" s="1327"/>
      <c r="AP53" s="1327"/>
      <c r="AQ53" s="1327"/>
      <c r="AR53" s="1327"/>
      <c r="AS53" s="1327"/>
      <c r="AT53" s="1327"/>
      <c r="AU53" s="1327"/>
      <c r="AV53" s="1327"/>
      <c r="AW53" s="1327"/>
      <c r="AX53" s="1327"/>
      <c r="AY53" s="1327"/>
      <c r="AZ53" s="1327"/>
      <c r="BA53" s="1327"/>
      <c r="BB53" s="1327" t="s">
        <v>621</v>
      </c>
      <c r="BC53" s="1327"/>
      <c r="BD53" s="1327"/>
      <c r="BE53" s="1327"/>
      <c r="BF53" s="1327"/>
      <c r="BG53" s="1327"/>
      <c r="BH53" s="1327"/>
      <c r="BI53" s="1327"/>
      <c r="BJ53" s="1327"/>
      <c r="BK53" s="1327"/>
      <c r="BL53" s="1327"/>
      <c r="BM53" s="1327"/>
      <c r="BN53" s="1327"/>
      <c r="BO53" s="1327"/>
      <c r="BP53" s="1328"/>
      <c r="BQ53" s="1329"/>
      <c r="BR53" s="1329"/>
      <c r="BS53" s="1329"/>
      <c r="BT53" s="1329"/>
      <c r="BU53" s="1329"/>
      <c r="BV53" s="1329"/>
      <c r="BW53" s="1329"/>
      <c r="BX53" s="1329">
        <v>51.4</v>
      </c>
      <c r="BY53" s="1329"/>
      <c r="BZ53" s="1329"/>
      <c r="CA53" s="1329"/>
      <c r="CB53" s="1329"/>
      <c r="CC53" s="1329"/>
      <c r="CD53" s="1329"/>
      <c r="CE53" s="1329"/>
      <c r="CF53" s="1329">
        <v>52.9</v>
      </c>
      <c r="CG53" s="1329"/>
      <c r="CH53" s="1329"/>
      <c r="CI53" s="1329"/>
      <c r="CJ53" s="1329"/>
      <c r="CK53" s="1329"/>
      <c r="CL53" s="1329"/>
      <c r="CM53" s="1329"/>
      <c r="CN53" s="1329">
        <v>53.9</v>
      </c>
      <c r="CO53" s="1329"/>
      <c r="CP53" s="1329"/>
      <c r="CQ53" s="1329"/>
      <c r="CR53" s="1329"/>
      <c r="CS53" s="1329"/>
      <c r="CT53" s="1329"/>
      <c r="CU53" s="1329"/>
      <c r="CV53" s="1329">
        <v>55</v>
      </c>
      <c r="CW53" s="1329"/>
      <c r="CX53" s="1329"/>
      <c r="CY53" s="1329"/>
      <c r="CZ53" s="1329"/>
      <c r="DA53" s="1329"/>
      <c r="DB53" s="1329"/>
      <c r="DC53" s="1329"/>
    </row>
    <row r="54" spans="1:109" ht="13.5" x14ac:dyDescent="0.15">
      <c r="A54" s="402"/>
      <c r="B54" s="387"/>
      <c r="G54" s="1330"/>
      <c r="H54" s="1330"/>
      <c r="I54" s="1322"/>
      <c r="J54" s="1322"/>
      <c r="K54" s="1331"/>
      <c r="L54" s="1331"/>
      <c r="M54" s="1331"/>
      <c r="N54" s="1331"/>
      <c r="AM54" s="39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9"/>
      <c r="BQ54" s="1329"/>
      <c r="BR54" s="1329"/>
      <c r="BS54" s="1329"/>
      <c r="BT54" s="1329"/>
      <c r="BU54" s="1329"/>
      <c r="BV54" s="1329"/>
      <c r="BW54" s="1329"/>
      <c r="BX54" s="1329"/>
      <c r="BY54" s="1329"/>
      <c r="BZ54" s="1329"/>
      <c r="CA54" s="1329"/>
      <c r="CB54" s="1329"/>
      <c r="CC54" s="1329"/>
      <c r="CD54" s="1329"/>
      <c r="CE54" s="1329"/>
      <c r="CF54" s="1329"/>
      <c r="CG54" s="1329"/>
      <c r="CH54" s="1329"/>
      <c r="CI54" s="1329"/>
      <c r="CJ54" s="1329"/>
      <c r="CK54" s="1329"/>
      <c r="CL54" s="1329"/>
      <c r="CM54" s="1329"/>
      <c r="CN54" s="1329"/>
      <c r="CO54" s="1329"/>
      <c r="CP54" s="1329"/>
      <c r="CQ54" s="1329"/>
      <c r="CR54" s="1329"/>
      <c r="CS54" s="1329"/>
      <c r="CT54" s="1329"/>
      <c r="CU54" s="1329"/>
      <c r="CV54" s="1329"/>
      <c r="CW54" s="1329"/>
      <c r="CX54" s="1329"/>
      <c r="CY54" s="1329"/>
      <c r="CZ54" s="1329"/>
      <c r="DA54" s="1329"/>
      <c r="DB54" s="1329"/>
      <c r="DC54" s="1329"/>
    </row>
    <row r="55" spans="1:109" ht="13.5" x14ac:dyDescent="0.15">
      <c r="A55" s="402"/>
      <c r="B55" s="387"/>
      <c r="G55" s="1322"/>
      <c r="H55" s="1322"/>
      <c r="I55" s="1322"/>
      <c r="J55" s="1322"/>
      <c r="K55" s="1331"/>
      <c r="L55" s="1331"/>
      <c r="M55" s="1331"/>
      <c r="N55" s="1331"/>
      <c r="AN55" s="1326" t="s">
        <v>616</v>
      </c>
      <c r="AO55" s="1326"/>
      <c r="AP55" s="1326"/>
      <c r="AQ55" s="1326"/>
      <c r="AR55" s="1326"/>
      <c r="AS55" s="1326"/>
      <c r="AT55" s="1326"/>
      <c r="AU55" s="1326"/>
      <c r="AV55" s="1326"/>
      <c r="AW55" s="1326"/>
      <c r="AX55" s="1326"/>
      <c r="AY55" s="1326"/>
      <c r="AZ55" s="1326"/>
      <c r="BA55" s="1326"/>
      <c r="BB55" s="1327" t="s">
        <v>615</v>
      </c>
      <c r="BC55" s="1327"/>
      <c r="BD55" s="1327"/>
      <c r="BE55" s="1327"/>
      <c r="BF55" s="1327"/>
      <c r="BG55" s="1327"/>
      <c r="BH55" s="1327"/>
      <c r="BI55" s="1327"/>
      <c r="BJ55" s="1327"/>
      <c r="BK55" s="1327"/>
      <c r="BL55" s="1327"/>
      <c r="BM55" s="1327"/>
      <c r="BN55" s="1327"/>
      <c r="BO55" s="1327"/>
      <c r="BP55" s="1328"/>
      <c r="BQ55" s="1329"/>
      <c r="BR55" s="1329"/>
      <c r="BS55" s="1329"/>
      <c r="BT55" s="1329"/>
      <c r="BU55" s="1329"/>
      <c r="BV55" s="1329"/>
      <c r="BW55" s="1329"/>
      <c r="BX55" s="1329">
        <v>53.1</v>
      </c>
      <c r="BY55" s="1329"/>
      <c r="BZ55" s="1329"/>
      <c r="CA55" s="1329"/>
      <c r="CB55" s="1329"/>
      <c r="CC55" s="1329"/>
      <c r="CD55" s="1329"/>
      <c r="CE55" s="1329"/>
      <c r="CF55" s="1329">
        <v>51.2</v>
      </c>
      <c r="CG55" s="1329"/>
      <c r="CH55" s="1329"/>
      <c r="CI55" s="1329"/>
      <c r="CJ55" s="1329"/>
      <c r="CK55" s="1329"/>
      <c r="CL55" s="1329"/>
      <c r="CM55" s="1329"/>
      <c r="CN55" s="1329">
        <v>47.2</v>
      </c>
      <c r="CO55" s="1329"/>
      <c r="CP55" s="1329"/>
      <c r="CQ55" s="1329"/>
      <c r="CR55" s="1329"/>
      <c r="CS55" s="1329"/>
      <c r="CT55" s="1329"/>
      <c r="CU55" s="1329"/>
      <c r="CV55" s="1329">
        <v>49.5</v>
      </c>
      <c r="CW55" s="1329"/>
      <c r="CX55" s="1329"/>
      <c r="CY55" s="1329"/>
      <c r="CZ55" s="1329"/>
      <c r="DA55" s="1329"/>
      <c r="DB55" s="1329"/>
      <c r="DC55" s="1329"/>
    </row>
    <row r="56" spans="1:109" ht="13.5" x14ac:dyDescent="0.15">
      <c r="A56" s="402"/>
      <c r="B56" s="387"/>
      <c r="G56" s="1322"/>
      <c r="H56" s="1322"/>
      <c r="I56" s="1322"/>
      <c r="J56" s="1322"/>
      <c r="K56" s="1331"/>
      <c r="L56" s="1331"/>
      <c r="M56" s="1331"/>
      <c r="N56" s="1331"/>
      <c r="AN56" s="1326"/>
      <c r="AO56" s="1326"/>
      <c r="AP56" s="1326"/>
      <c r="AQ56" s="1326"/>
      <c r="AR56" s="1326"/>
      <c r="AS56" s="1326"/>
      <c r="AT56" s="1326"/>
      <c r="AU56" s="1326"/>
      <c r="AV56" s="1326"/>
      <c r="AW56" s="1326"/>
      <c r="AX56" s="1326"/>
      <c r="AY56" s="1326"/>
      <c r="AZ56" s="1326"/>
      <c r="BA56" s="1326"/>
      <c r="BB56" s="1327"/>
      <c r="BC56" s="1327"/>
      <c r="BD56" s="1327"/>
      <c r="BE56" s="1327"/>
      <c r="BF56" s="1327"/>
      <c r="BG56" s="1327"/>
      <c r="BH56" s="1327"/>
      <c r="BI56" s="1327"/>
      <c r="BJ56" s="1327"/>
      <c r="BK56" s="1327"/>
      <c r="BL56" s="1327"/>
      <c r="BM56" s="1327"/>
      <c r="BN56" s="1327"/>
      <c r="BO56" s="1327"/>
      <c r="BP56" s="1329"/>
      <c r="BQ56" s="1329"/>
      <c r="BR56" s="1329"/>
      <c r="BS56" s="1329"/>
      <c r="BT56" s="1329"/>
      <c r="BU56" s="1329"/>
      <c r="BV56" s="1329"/>
      <c r="BW56" s="1329"/>
      <c r="BX56" s="1329"/>
      <c r="BY56" s="1329"/>
      <c r="BZ56" s="1329"/>
      <c r="CA56" s="1329"/>
      <c r="CB56" s="1329"/>
      <c r="CC56" s="1329"/>
      <c r="CD56" s="1329"/>
      <c r="CE56" s="1329"/>
      <c r="CF56" s="1329"/>
      <c r="CG56" s="1329"/>
      <c r="CH56" s="1329"/>
      <c r="CI56" s="1329"/>
      <c r="CJ56" s="1329"/>
      <c r="CK56" s="1329"/>
      <c r="CL56" s="1329"/>
      <c r="CM56" s="1329"/>
      <c r="CN56" s="1329"/>
      <c r="CO56" s="1329"/>
      <c r="CP56" s="1329"/>
      <c r="CQ56" s="1329"/>
      <c r="CR56" s="1329"/>
      <c r="CS56" s="1329"/>
      <c r="CT56" s="1329"/>
      <c r="CU56" s="1329"/>
      <c r="CV56" s="1329"/>
      <c r="CW56" s="1329"/>
      <c r="CX56" s="1329"/>
      <c r="CY56" s="1329"/>
      <c r="CZ56" s="1329"/>
      <c r="DA56" s="1329"/>
      <c r="DB56" s="1329"/>
      <c r="DC56" s="1329"/>
    </row>
    <row r="57" spans="1:109" s="402" customFormat="1" ht="13.5" x14ac:dyDescent="0.15">
      <c r="B57" s="408"/>
      <c r="G57" s="1322"/>
      <c r="H57" s="1322"/>
      <c r="I57" s="1333"/>
      <c r="J57" s="1333"/>
      <c r="K57" s="1331"/>
      <c r="L57" s="1331"/>
      <c r="M57" s="1331"/>
      <c r="N57" s="1331"/>
      <c r="AM57" s="386"/>
      <c r="AN57" s="1326"/>
      <c r="AO57" s="1326"/>
      <c r="AP57" s="1326"/>
      <c r="AQ57" s="1326"/>
      <c r="AR57" s="1326"/>
      <c r="AS57" s="1326"/>
      <c r="AT57" s="1326"/>
      <c r="AU57" s="1326"/>
      <c r="AV57" s="1326"/>
      <c r="AW57" s="1326"/>
      <c r="AX57" s="1326"/>
      <c r="AY57" s="1326"/>
      <c r="AZ57" s="1326"/>
      <c r="BA57" s="1326"/>
      <c r="BB57" s="1327" t="s">
        <v>621</v>
      </c>
      <c r="BC57" s="1327"/>
      <c r="BD57" s="1327"/>
      <c r="BE57" s="1327"/>
      <c r="BF57" s="1327"/>
      <c r="BG57" s="1327"/>
      <c r="BH57" s="1327"/>
      <c r="BI57" s="1327"/>
      <c r="BJ57" s="1327"/>
      <c r="BK57" s="1327"/>
      <c r="BL57" s="1327"/>
      <c r="BM57" s="1327"/>
      <c r="BN57" s="1327"/>
      <c r="BO57" s="1327"/>
      <c r="BP57" s="1328"/>
      <c r="BQ57" s="1329"/>
      <c r="BR57" s="1329"/>
      <c r="BS57" s="1329"/>
      <c r="BT57" s="1329"/>
      <c r="BU57" s="1329"/>
      <c r="BV57" s="1329"/>
      <c r="BW57" s="1329"/>
      <c r="BX57" s="1329">
        <v>57.4</v>
      </c>
      <c r="BY57" s="1329"/>
      <c r="BZ57" s="1329"/>
      <c r="CA57" s="1329"/>
      <c r="CB57" s="1329"/>
      <c r="CC57" s="1329"/>
      <c r="CD57" s="1329"/>
      <c r="CE57" s="1329"/>
      <c r="CF57" s="1329">
        <v>58.7</v>
      </c>
      <c r="CG57" s="1329"/>
      <c r="CH57" s="1329"/>
      <c r="CI57" s="1329"/>
      <c r="CJ57" s="1329"/>
      <c r="CK57" s="1329"/>
      <c r="CL57" s="1329"/>
      <c r="CM57" s="1329"/>
      <c r="CN57" s="1329">
        <v>59.8</v>
      </c>
      <c r="CO57" s="1329"/>
      <c r="CP57" s="1329"/>
      <c r="CQ57" s="1329"/>
      <c r="CR57" s="1329"/>
      <c r="CS57" s="1329"/>
      <c r="CT57" s="1329"/>
      <c r="CU57" s="1329"/>
      <c r="CV57" s="1329">
        <v>60.9</v>
      </c>
      <c r="CW57" s="1329"/>
      <c r="CX57" s="1329"/>
      <c r="CY57" s="1329"/>
      <c r="CZ57" s="1329"/>
      <c r="DA57" s="1329"/>
      <c r="DB57" s="1329"/>
      <c r="DC57" s="1329"/>
      <c r="DD57" s="413"/>
      <c r="DE57" s="408"/>
    </row>
    <row r="58" spans="1:109" s="402" customFormat="1" ht="13.5" x14ac:dyDescent="0.15">
      <c r="A58" s="386"/>
      <c r="B58" s="408"/>
      <c r="G58" s="1322"/>
      <c r="H58" s="1322"/>
      <c r="I58" s="1333"/>
      <c r="J58" s="1333"/>
      <c r="K58" s="1331"/>
      <c r="L58" s="1331"/>
      <c r="M58" s="1331"/>
      <c r="N58" s="1331"/>
      <c r="AM58" s="386"/>
      <c r="AN58" s="1326"/>
      <c r="AO58" s="1326"/>
      <c r="AP58" s="1326"/>
      <c r="AQ58" s="1326"/>
      <c r="AR58" s="1326"/>
      <c r="AS58" s="1326"/>
      <c r="AT58" s="1326"/>
      <c r="AU58" s="1326"/>
      <c r="AV58" s="1326"/>
      <c r="AW58" s="1326"/>
      <c r="AX58" s="1326"/>
      <c r="AY58" s="1326"/>
      <c r="AZ58" s="1326"/>
      <c r="BA58" s="1326"/>
      <c r="BB58" s="1327"/>
      <c r="BC58" s="1327"/>
      <c r="BD58" s="1327"/>
      <c r="BE58" s="1327"/>
      <c r="BF58" s="1327"/>
      <c r="BG58" s="1327"/>
      <c r="BH58" s="1327"/>
      <c r="BI58" s="1327"/>
      <c r="BJ58" s="1327"/>
      <c r="BK58" s="1327"/>
      <c r="BL58" s="1327"/>
      <c r="BM58" s="1327"/>
      <c r="BN58" s="1327"/>
      <c r="BO58" s="1327"/>
      <c r="BP58" s="1329"/>
      <c r="BQ58" s="1329"/>
      <c r="BR58" s="1329"/>
      <c r="BS58" s="1329"/>
      <c r="BT58" s="1329"/>
      <c r="BU58" s="1329"/>
      <c r="BV58" s="1329"/>
      <c r="BW58" s="1329"/>
      <c r="BX58" s="1329"/>
      <c r="BY58" s="1329"/>
      <c r="BZ58" s="1329"/>
      <c r="CA58" s="1329"/>
      <c r="CB58" s="1329"/>
      <c r="CC58" s="1329"/>
      <c r="CD58" s="1329"/>
      <c r="CE58" s="1329"/>
      <c r="CF58" s="1329"/>
      <c r="CG58" s="1329"/>
      <c r="CH58" s="1329"/>
      <c r="CI58" s="1329"/>
      <c r="CJ58" s="1329"/>
      <c r="CK58" s="1329"/>
      <c r="CL58" s="1329"/>
      <c r="CM58" s="1329"/>
      <c r="CN58" s="1329"/>
      <c r="CO58" s="1329"/>
      <c r="CP58" s="1329"/>
      <c r="CQ58" s="1329"/>
      <c r="CR58" s="1329"/>
      <c r="CS58" s="1329"/>
      <c r="CT58" s="1329"/>
      <c r="CU58" s="1329"/>
      <c r="CV58" s="1329"/>
      <c r="CW58" s="1329"/>
      <c r="CX58" s="1329"/>
      <c r="CY58" s="1329"/>
      <c r="CZ58" s="1329"/>
      <c r="DA58" s="1329"/>
      <c r="DB58" s="1329"/>
      <c r="DC58" s="132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620</v>
      </c>
    </row>
    <row r="64" spans="1:109" ht="13.5" x14ac:dyDescent="0.15">
      <c r="B64" s="387"/>
      <c r="G64" s="403"/>
      <c r="I64" s="405"/>
      <c r="J64" s="405"/>
      <c r="K64" s="405"/>
      <c r="L64" s="405"/>
      <c r="M64" s="405"/>
      <c r="N64" s="404"/>
      <c r="AM64" s="403"/>
      <c r="AN64" s="403" t="s">
        <v>619</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3" t="s">
        <v>625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x14ac:dyDescent="0.15">
      <c r="B66" s="387"/>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x14ac:dyDescent="0.15">
      <c r="B67" s="387"/>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x14ac:dyDescent="0.15">
      <c r="B68" s="387"/>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x14ac:dyDescent="0.15">
      <c r="B69" s="387"/>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618</v>
      </c>
    </row>
    <row r="72" spans="2:107" ht="13.5" x14ac:dyDescent="0.15">
      <c r="B72" s="387"/>
      <c r="G72" s="1322"/>
      <c r="H72" s="1322"/>
      <c r="I72" s="1322"/>
      <c r="J72" s="1322"/>
      <c r="K72" s="396"/>
      <c r="L72" s="396"/>
      <c r="M72" s="395"/>
      <c r="N72" s="39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565</v>
      </c>
      <c r="BQ72" s="1326"/>
      <c r="BR72" s="1326"/>
      <c r="BS72" s="1326"/>
      <c r="BT72" s="1326"/>
      <c r="BU72" s="1326"/>
      <c r="BV72" s="1326"/>
      <c r="BW72" s="1326"/>
      <c r="BX72" s="1326" t="s">
        <v>566</v>
      </c>
      <c r="BY72" s="1326"/>
      <c r="BZ72" s="1326"/>
      <c r="CA72" s="1326"/>
      <c r="CB72" s="1326"/>
      <c r="CC72" s="1326"/>
      <c r="CD72" s="1326"/>
      <c r="CE72" s="1326"/>
      <c r="CF72" s="1326" t="s">
        <v>567</v>
      </c>
      <c r="CG72" s="1326"/>
      <c r="CH72" s="1326"/>
      <c r="CI72" s="1326"/>
      <c r="CJ72" s="1326"/>
      <c r="CK72" s="1326"/>
      <c r="CL72" s="1326"/>
      <c r="CM72" s="1326"/>
      <c r="CN72" s="1326" t="s">
        <v>568</v>
      </c>
      <c r="CO72" s="1326"/>
      <c r="CP72" s="1326"/>
      <c r="CQ72" s="1326"/>
      <c r="CR72" s="1326"/>
      <c r="CS72" s="1326"/>
      <c r="CT72" s="1326"/>
      <c r="CU72" s="1326"/>
      <c r="CV72" s="1326" t="s">
        <v>569</v>
      </c>
      <c r="CW72" s="1326"/>
      <c r="CX72" s="1326"/>
      <c r="CY72" s="1326"/>
      <c r="CZ72" s="1326"/>
      <c r="DA72" s="1326"/>
      <c r="DB72" s="1326"/>
      <c r="DC72" s="1326"/>
    </row>
    <row r="73" spans="2:107" ht="13.5" x14ac:dyDescent="0.15">
      <c r="B73" s="387"/>
      <c r="G73" s="1330"/>
      <c r="H73" s="1330"/>
      <c r="I73" s="1330"/>
      <c r="J73" s="1330"/>
      <c r="K73" s="1334"/>
      <c r="L73" s="1334"/>
      <c r="M73" s="1334"/>
      <c r="N73" s="1334"/>
      <c r="AM73" s="394"/>
      <c r="AN73" s="1327" t="s">
        <v>617</v>
      </c>
      <c r="AO73" s="1327"/>
      <c r="AP73" s="1327"/>
      <c r="AQ73" s="1327"/>
      <c r="AR73" s="1327"/>
      <c r="AS73" s="1327"/>
      <c r="AT73" s="1327"/>
      <c r="AU73" s="1327"/>
      <c r="AV73" s="1327"/>
      <c r="AW73" s="1327"/>
      <c r="AX73" s="1327"/>
      <c r="AY73" s="1327"/>
      <c r="AZ73" s="1327"/>
      <c r="BA73" s="1327"/>
      <c r="BB73" s="1327" t="s">
        <v>615</v>
      </c>
      <c r="BC73" s="1327"/>
      <c r="BD73" s="1327"/>
      <c r="BE73" s="1327"/>
      <c r="BF73" s="1327"/>
      <c r="BG73" s="1327"/>
      <c r="BH73" s="1327"/>
      <c r="BI73" s="1327"/>
      <c r="BJ73" s="1327"/>
      <c r="BK73" s="1327"/>
      <c r="BL73" s="1327"/>
      <c r="BM73" s="1327"/>
      <c r="BN73" s="1327"/>
      <c r="BO73" s="1327"/>
      <c r="BP73" s="1329">
        <v>6.3</v>
      </c>
      <c r="BQ73" s="1329"/>
      <c r="BR73" s="1329"/>
      <c r="BS73" s="1329"/>
      <c r="BT73" s="1329"/>
      <c r="BU73" s="1329"/>
      <c r="BV73" s="1329"/>
      <c r="BW73" s="1329"/>
      <c r="BX73" s="1329">
        <v>11.2</v>
      </c>
      <c r="BY73" s="1329"/>
      <c r="BZ73" s="1329"/>
      <c r="CA73" s="1329"/>
      <c r="CB73" s="1329"/>
      <c r="CC73" s="1329"/>
      <c r="CD73" s="1329"/>
      <c r="CE73" s="1329"/>
      <c r="CF73" s="1329">
        <v>24.1</v>
      </c>
      <c r="CG73" s="1329"/>
      <c r="CH73" s="1329"/>
      <c r="CI73" s="1329"/>
      <c r="CJ73" s="1329"/>
      <c r="CK73" s="1329"/>
      <c r="CL73" s="1329"/>
      <c r="CM73" s="1329"/>
      <c r="CN73" s="1329">
        <v>23.2</v>
      </c>
      <c r="CO73" s="1329"/>
      <c r="CP73" s="1329"/>
      <c r="CQ73" s="1329"/>
      <c r="CR73" s="1329"/>
      <c r="CS73" s="1329"/>
      <c r="CT73" s="1329"/>
      <c r="CU73" s="1329"/>
      <c r="CV73" s="1329">
        <v>26.6</v>
      </c>
      <c r="CW73" s="1329"/>
      <c r="CX73" s="1329"/>
      <c r="CY73" s="1329"/>
      <c r="CZ73" s="1329"/>
      <c r="DA73" s="1329"/>
      <c r="DB73" s="1329"/>
      <c r="DC73" s="1329"/>
    </row>
    <row r="74" spans="2:107" ht="13.5" x14ac:dyDescent="0.15">
      <c r="B74" s="387"/>
      <c r="G74" s="1330"/>
      <c r="H74" s="1330"/>
      <c r="I74" s="1330"/>
      <c r="J74" s="1330"/>
      <c r="K74" s="1334"/>
      <c r="L74" s="1334"/>
      <c r="M74" s="1334"/>
      <c r="N74" s="1334"/>
      <c r="AM74" s="39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9"/>
      <c r="BQ74" s="1329"/>
      <c r="BR74" s="1329"/>
      <c r="BS74" s="1329"/>
      <c r="BT74" s="1329"/>
      <c r="BU74" s="1329"/>
      <c r="BV74" s="1329"/>
      <c r="BW74" s="1329"/>
      <c r="BX74" s="1329"/>
      <c r="BY74" s="1329"/>
      <c r="BZ74" s="1329"/>
      <c r="CA74" s="1329"/>
      <c r="CB74" s="1329"/>
      <c r="CC74" s="1329"/>
      <c r="CD74" s="1329"/>
      <c r="CE74" s="1329"/>
      <c r="CF74" s="1329"/>
      <c r="CG74" s="1329"/>
      <c r="CH74" s="1329"/>
      <c r="CI74" s="1329"/>
      <c r="CJ74" s="1329"/>
      <c r="CK74" s="1329"/>
      <c r="CL74" s="1329"/>
      <c r="CM74" s="1329"/>
      <c r="CN74" s="1329"/>
      <c r="CO74" s="1329"/>
      <c r="CP74" s="1329"/>
      <c r="CQ74" s="1329"/>
      <c r="CR74" s="1329"/>
      <c r="CS74" s="1329"/>
      <c r="CT74" s="1329"/>
      <c r="CU74" s="1329"/>
      <c r="CV74" s="1329"/>
      <c r="CW74" s="1329"/>
      <c r="CX74" s="1329"/>
      <c r="CY74" s="1329"/>
      <c r="CZ74" s="1329"/>
      <c r="DA74" s="1329"/>
      <c r="DB74" s="1329"/>
      <c r="DC74" s="1329"/>
    </row>
    <row r="75" spans="2:107" ht="13.5" x14ac:dyDescent="0.15">
      <c r="B75" s="387"/>
      <c r="G75" s="1330"/>
      <c r="H75" s="1330"/>
      <c r="I75" s="1322"/>
      <c r="J75" s="1322"/>
      <c r="K75" s="1331"/>
      <c r="L75" s="1331"/>
      <c r="M75" s="1331"/>
      <c r="N75" s="1331"/>
      <c r="AM75" s="394"/>
      <c r="AN75" s="1327"/>
      <c r="AO75" s="1327"/>
      <c r="AP75" s="1327"/>
      <c r="AQ75" s="1327"/>
      <c r="AR75" s="1327"/>
      <c r="AS75" s="1327"/>
      <c r="AT75" s="1327"/>
      <c r="AU75" s="1327"/>
      <c r="AV75" s="1327"/>
      <c r="AW75" s="1327"/>
      <c r="AX75" s="1327"/>
      <c r="AY75" s="1327"/>
      <c r="AZ75" s="1327"/>
      <c r="BA75" s="1327"/>
      <c r="BB75" s="1327" t="s">
        <v>614</v>
      </c>
      <c r="BC75" s="1327"/>
      <c r="BD75" s="1327"/>
      <c r="BE75" s="1327"/>
      <c r="BF75" s="1327"/>
      <c r="BG75" s="1327"/>
      <c r="BH75" s="1327"/>
      <c r="BI75" s="1327"/>
      <c r="BJ75" s="1327"/>
      <c r="BK75" s="1327"/>
      <c r="BL75" s="1327"/>
      <c r="BM75" s="1327"/>
      <c r="BN75" s="1327"/>
      <c r="BO75" s="1327"/>
      <c r="BP75" s="1329">
        <v>7.8</v>
      </c>
      <c r="BQ75" s="1329"/>
      <c r="BR75" s="1329"/>
      <c r="BS75" s="1329"/>
      <c r="BT75" s="1329"/>
      <c r="BU75" s="1329"/>
      <c r="BV75" s="1329"/>
      <c r="BW75" s="1329"/>
      <c r="BX75" s="1329">
        <v>7.9</v>
      </c>
      <c r="BY75" s="1329"/>
      <c r="BZ75" s="1329"/>
      <c r="CA75" s="1329"/>
      <c r="CB75" s="1329"/>
      <c r="CC75" s="1329"/>
      <c r="CD75" s="1329"/>
      <c r="CE75" s="1329"/>
      <c r="CF75" s="1329">
        <v>8.4</v>
      </c>
      <c r="CG75" s="1329"/>
      <c r="CH75" s="1329"/>
      <c r="CI75" s="1329"/>
      <c r="CJ75" s="1329"/>
      <c r="CK75" s="1329"/>
      <c r="CL75" s="1329"/>
      <c r="CM75" s="1329"/>
      <c r="CN75" s="1329">
        <v>8.6</v>
      </c>
      <c r="CO75" s="1329"/>
      <c r="CP75" s="1329"/>
      <c r="CQ75" s="1329"/>
      <c r="CR75" s="1329"/>
      <c r="CS75" s="1329"/>
      <c r="CT75" s="1329"/>
      <c r="CU75" s="1329"/>
      <c r="CV75" s="1329">
        <v>8.4</v>
      </c>
      <c r="CW75" s="1329"/>
      <c r="CX75" s="1329"/>
      <c r="CY75" s="1329"/>
      <c r="CZ75" s="1329"/>
      <c r="DA75" s="1329"/>
      <c r="DB75" s="1329"/>
      <c r="DC75" s="1329"/>
    </row>
    <row r="76" spans="2:107" ht="13.5" x14ac:dyDescent="0.15">
      <c r="B76" s="387"/>
      <c r="G76" s="1330"/>
      <c r="H76" s="1330"/>
      <c r="I76" s="1322"/>
      <c r="J76" s="1322"/>
      <c r="K76" s="1331"/>
      <c r="L76" s="1331"/>
      <c r="M76" s="1331"/>
      <c r="N76" s="1331"/>
      <c r="AM76" s="39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9"/>
      <c r="BQ76" s="1329"/>
      <c r="BR76" s="1329"/>
      <c r="BS76" s="1329"/>
      <c r="BT76" s="1329"/>
      <c r="BU76" s="1329"/>
      <c r="BV76" s="1329"/>
      <c r="BW76" s="1329"/>
      <c r="BX76" s="1329"/>
      <c r="BY76" s="1329"/>
      <c r="BZ76" s="1329"/>
      <c r="CA76" s="1329"/>
      <c r="CB76" s="1329"/>
      <c r="CC76" s="1329"/>
      <c r="CD76" s="1329"/>
      <c r="CE76" s="1329"/>
      <c r="CF76" s="1329"/>
      <c r="CG76" s="1329"/>
      <c r="CH76" s="1329"/>
      <c r="CI76" s="1329"/>
      <c r="CJ76" s="1329"/>
      <c r="CK76" s="1329"/>
      <c r="CL76" s="1329"/>
      <c r="CM76" s="1329"/>
      <c r="CN76" s="1329"/>
      <c r="CO76" s="1329"/>
      <c r="CP76" s="1329"/>
      <c r="CQ76" s="1329"/>
      <c r="CR76" s="1329"/>
      <c r="CS76" s="1329"/>
      <c r="CT76" s="1329"/>
      <c r="CU76" s="1329"/>
      <c r="CV76" s="1329"/>
      <c r="CW76" s="1329"/>
      <c r="CX76" s="1329"/>
      <c r="CY76" s="1329"/>
      <c r="CZ76" s="1329"/>
      <c r="DA76" s="1329"/>
      <c r="DB76" s="1329"/>
      <c r="DC76" s="1329"/>
    </row>
    <row r="77" spans="2:107" ht="13.5" x14ac:dyDescent="0.15">
      <c r="B77" s="387"/>
      <c r="G77" s="1322"/>
      <c r="H77" s="1322"/>
      <c r="I77" s="1322"/>
      <c r="J77" s="1322"/>
      <c r="K77" s="1334"/>
      <c r="L77" s="1334"/>
      <c r="M77" s="1334"/>
      <c r="N77" s="1334"/>
      <c r="AN77" s="1326" t="s">
        <v>616</v>
      </c>
      <c r="AO77" s="1326"/>
      <c r="AP77" s="1326"/>
      <c r="AQ77" s="1326"/>
      <c r="AR77" s="1326"/>
      <c r="AS77" s="1326"/>
      <c r="AT77" s="1326"/>
      <c r="AU77" s="1326"/>
      <c r="AV77" s="1326"/>
      <c r="AW77" s="1326"/>
      <c r="AX77" s="1326"/>
      <c r="AY77" s="1326"/>
      <c r="AZ77" s="1326"/>
      <c r="BA77" s="1326"/>
      <c r="BB77" s="1327" t="s">
        <v>615</v>
      </c>
      <c r="BC77" s="1327"/>
      <c r="BD77" s="1327"/>
      <c r="BE77" s="1327"/>
      <c r="BF77" s="1327"/>
      <c r="BG77" s="1327"/>
      <c r="BH77" s="1327"/>
      <c r="BI77" s="1327"/>
      <c r="BJ77" s="1327"/>
      <c r="BK77" s="1327"/>
      <c r="BL77" s="1327"/>
      <c r="BM77" s="1327"/>
      <c r="BN77" s="1327"/>
      <c r="BO77" s="1327"/>
      <c r="BP77" s="1329">
        <v>74.400000000000006</v>
      </c>
      <c r="BQ77" s="1329"/>
      <c r="BR77" s="1329"/>
      <c r="BS77" s="1329"/>
      <c r="BT77" s="1329"/>
      <c r="BU77" s="1329"/>
      <c r="BV77" s="1329"/>
      <c r="BW77" s="1329"/>
      <c r="BX77" s="1329">
        <v>53.1</v>
      </c>
      <c r="BY77" s="1329"/>
      <c r="BZ77" s="1329"/>
      <c r="CA77" s="1329"/>
      <c r="CB77" s="1329"/>
      <c r="CC77" s="1329"/>
      <c r="CD77" s="1329"/>
      <c r="CE77" s="1329"/>
      <c r="CF77" s="1329">
        <v>51.2</v>
      </c>
      <c r="CG77" s="1329"/>
      <c r="CH77" s="1329"/>
      <c r="CI77" s="1329"/>
      <c r="CJ77" s="1329"/>
      <c r="CK77" s="1329"/>
      <c r="CL77" s="1329"/>
      <c r="CM77" s="1329"/>
      <c r="CN77" s="1329">
        <v>47.2</v>
      </c>
      <c r="CO77" s="1329"/>
      <c r="CP77" s="1329"/>
      <c r="CQ77" s="1329"/>
      <c r="CR77" s="1329"/>
      <c r="CS77" s="1329"/>
      <c r="CT77" s="1329"/>
      <c r="CU77" s="1329"/>
      <c r="CV77" s="1329">
        <v>49.5</v>
      </c>
      <c r="CW77" s="1329"/>
      <c r="CX77" s="1329"/>
      <c r="CY77" s="1329"/>
      <c r="CZ77" s="1329"/>
      <c r="DA77" s="1329"/>
      <c r="DB77" s="1329"/>
      <c r="DC77" s="1329"/>
    </row>
    <row r="78" spans="2:107" ht="13.5" x14ac:dyDescent="0.15">
      <c r="B78" s="387"/>
      <c r="G78" s="1322"/>
      <c r="H78" s="1322"/>
      <c r="I78" s="1322"/>
      <c r="J78" s="1322"/>
      <c r="K78" s="1334"/>
      <c r="L78" s="1334"/>
      <c r="M78" s="1334"/>
      <c r="N78" s="1334"/>
      <c r="AN78" s="1326"/>
      <c r="AO78" s="1326"/>
      <c r="AP78" s="1326"/>
      <c r="AQ78" s="1326"/>
      <c r="AR78" s="1326"/>
      <c r="AS78" s="1326"/>
      <c r="AT78" s="1326"/>
      <c r="AU78" s="1326"/>
      <c r="AV78" s="1326"/>
      <c r="AW78" s="1326"/>
      <c r="AX78" s="1326"/>
      <c r="AY78" s="1326"/>
      <c r="AZ78" s="1326"/>
      <c r="BA78" s="1326"/>
      <c r="BB78" s="1327"/>
      <c r="BC78" s="1327"/>
      <c r="BD78" s="1327"/>
      <c r="BE78" s="1327"/>
      <c r="BF78" s="1327"/>
      <c r="BG78" s="1327"/>
      <c r="BH78" s="1327"/>
      <c r="BI78" s="1327"/>
      <c r="BJ78" s="1327"/>
      <c r="BK78" s="1327"/>
      <c r="BL78" s="1327"/>
      <c r="BM78" s="1327"/>
      <c r="BN78" s="1327"/>
      <c r="BO78" s="1327"/>
      <c r="BP78" s="1329"/>
      <c r="BQ78" s="1329"/>
      <c r="BR78" s="1329"/>
      <c r="BS78" s="1329"/>
      <c r="BT78" s="1329"/>
      <c r="BU78" s="1329"/>
      <c r="BV78" s="1329"/>
      <c r="BW78" s="1329"/>
      <c r="BX78" s="1329"/>
      <c r="BY78" s="1329"/>
      <c r="BZ78" s="1329"/>
      <c r="CA78" s="1329"/>
      <c r="CB78" s="1329"/>
      <c r="CC78" s="1329"/>
      <c r="CD78" s="1329"/>
      <c r="CE78" s="1329"/>
      <c r="CF78" s="1329"/>
      <c r="CG78" s="1329"/>
      <c r="CH78" s="1329"/>
      <c r="CI78" s="1329"/>
      <c r="CJ78" s="1329"/>
      <c r="CK78" s="1329"/>
      <c r="CL78" s="1329"/>
      <c r="CM78" s="1329"/>
      <c r="CN78" s="1329"/>
      <c r="CO78" s="1329"/>
      <c r="CP78" s="1329"/>
      <c r="CQ78" s="1329"/>
      <c r="CR78" s="1329"/>
      <c r="CS78" s="1329"/>
      <c r="CT78" s="1329"/>
      <c r="CU78" s="1329"/>
      <c r="CV78" s="1329"/>
      <c r="CW78" s="1329"/>
      <c r="CX78" s="1329"/>
      <c r="CY78" s="1329"/>
      <c r="CZ78" s="1329"/>
      <c r="DA78" s="1329"/>
      <c r="DB78" s="1329"/>
      <c r="DC78" s="1329"/>
    </row>
    <row r="79" spans="2:107" ht="13.5" x14ac:dyDescent="0.15">
      <c r="B79" s="387"/>
      <c r="G79" s="1322"/>
      <c r="H79" s="1322"/>
      <c r="I79" s="1333"/>
      <c r="J79" s="1333"/>
      <c r="K79" s="1335"/>
      <c r="L79" s="1335"/>
      <c r="M79" s="1335"/>
      <c r="N79" s="1335"/>
      <c r="AN79" s="1326"/>
      <c r="AO79" s="1326"/>
      <c r="AP79" s="1326"/>
      <c r="AQ79" s="1326"/>
      <c r="AR79" s="1326"/>
      <c r="AS79" s="1326"/>
      <c r="AT79" s="1326"/>
      <c r="AU79" s="1326"/>
      <c r="AV79" s="1326"/>
      <c r="AW79" s="1326"/>
      <c r="AX79" s="1326"/>
      <c r="AY79" s="1326"/>
      <c r="AZ79" s="1326"/>
      <c r="BA79" s="1326"/>
      <c r="BB79" s="1327" t="s">
        <v>614</v>
      </c>
      <c r="BC79" s="1327"/>
      <c r="BD79" s="1327"/>
      <c r="BE79" s="1327"/>
      <c r="BF79" s="1327"/>
      <c r="BG79" s="1327"/>
      <c r="BH79" s="1327"/>
      <c r="BI79" s="1327"/>
      <c r="BJ79" s="1327"/>
      <c r="BK79" s="1327"/>
      <c r="BL79" s="1327"/>
      <c r="BM79" s="1327"/>
      <c r="BN79" s="1327"/>
      <c r="BO79" s="1327"/>
      <c r="BP79" s="1329">
        <v>12</v>
      </c>
      <c r="BQ79" s="1329"/>
      <c r="BR79" s="1329"/>
      <c r="BS79" s="1329"/>
      <c r="BT79" s="1329"/>
      <c r="BU79" s="1329"/>
      <c r="BV79" s="1329"/>
      <c r="BW79" s="1329"/>
      <c r="BX79" s="1329">
        <v>8.6</v>
      </c>
      <c r="BY79" s="1329"/>
      <c r="BZ79" s="1329"/>
      <c r="CA79" s="1329"/>
      <c r="CB79" s="1329"/>
      <c r="CC79" s="1329"/>
      <c r="CD79" s="1329"/>
      <c r="CE79" s="1329"/>
      <c r="CF79" s="1329">
        <v>8.1999999999999993</v>
      </c>
      <c r="CG79" s="1329"/>
      <c r="CH79" s="1329"/>
      <c r="CI79" s="1329"/>
      <c r="CJ79" s="1329"/>
      <c r="CK79" s="1329"/>
      <c r="CL79" s="1329"/>
      <c r="CM79" s="1329"/>
      <c r="CN79" s="1329">
        <v>7.8</v>
      </c>
      <c r="CO79" s="1329"/>
      <c r="CP79" s="1329"/>
      <c r="CQ79" s="1329"/>
      <c r="CR79" s="1329"/>
      <c r="CS79" s="1329"/>
      <c r="CT79" s="1329"/>
      <c r="CU79" s="1329"/>
      <c r="CV79" s="1329">
        <v>7.6</v>
      </c>
      <c r="CW79" s="1329"/>
      <c r="CX79" s="1329"/>
      <c r="CY79" s="1329"/>
      <c r="CZ79" s="1329"/>
      <c r="DA79" s="1329"/>
      <c r="DB79" s="1329"/>
      <c r="DC79" s="1329"/>
    </row>
    <row r="80" spans="2:107" ht="13.5" x14ac:dyDescent="0.15">
      <c r="B80" s="387"/>
      <c r="G80" s="1322"/>
      <c r="H80" s="1322"/>
      <c r="I80" s="1333"/>
      <c r="J80" s="1333"/>
      <c r="K80" s="1335"/>
      <c r="L80" s="1335"/>
      <c r="M80" s="1335"/>
      <c r="N80" s="1335"/>
      <c r="AN80" s="1326"/>
      <c r="AO80" s="1326"/>
      <c r="AP80" s="1326"/>
      <c r="AQ80" s="1326"/>
      <c r="AR80" s="1326"/>
      <c r="AS80" s="1326"/>
      <c r="AT80" s="1326"/>
      <c r="AU80" s="1326"/>
      <c r="AV80" s="1326"/>
      <c r="AW80" s="1326"/>
      <c r="AX80" s="1326"/>
      <c r="AY80" s="1326"/>
      <c r="AZ80" s="1326"/>
      <c r="BA80" s="1326"/>
      <c r="BB80" s="1327"/>
      <c r="BC80" s="1327"/>
      <c r="BD80" s="1327"/>
      <c r="BE80" s="1327"/>
      <c r="BF80" s="1327"/>
      <c r="BG80" s="1327"/>
      <c r="BH80" s="1327"/>
      <c r="BI80" s="1327"/>
      <c r="BJ80" s="1327"/>
      <c r="BK80" s="1327"/>
      <c r="BL80" s="1327"/>
      <c r="BM80" s="1327"/>
      <c r="BN80" s="1327"/>
      <c r="BO80" s="1327"/>
      <c r="BP80" s="1329"/>
      <c r="BQ80" s="1329"/>
      <c r="BR80" s="1329"/>
      <c r="BS80" s="1329"/>
      <c r="BT80" s="1329"/>
      <c r="BU80" s="1329"/>
      <c r="BV80" s="1329"/>
      <c r="BW80" s="1329"/>
      <c r="BX80" s="1329"/>
      <c r="BY80" s="1329"/>
      <c r="BZ80" s="1329"/>
      <c r="CA80" s="1329"/>
      <c r="CB80" s="1329"/>
      <c r="CC80" s="1329"/>
      <c r="CD80" s="1329"/>
      <c r="CE80" s="1329"/>
      <c r="CF80" s="1329"/>
      <c r="CG80" s="1329"/>
      <c r="CH80" s="1329"/>
      <c r="CI80" s="1329"/>
      <c r="CJ80" s="1329"/>
      <c r="CK80" s="1329"/>
      <c r="CL80" s="1329"/>
      <c r="CM80" s="1329"/>
      <c r="CN80" s="1329"/>
      <c r="CO80" s="1329"/>
      <c r="CP80" s="1329"/>
      <c r="CQ80" s="1329"/>
      <c r="CR80" s="1329"/>
      <c r="CS80" s="1329"/>
      <c r="CT80" s="1329"/>
      <c r="CU80" s="1329"/>
      <c r="CV80" s="1329"/>
      <c r="CW80" s="1329"/>
      <c r="CX80" s="1329"/>
      <c r="CY80" s="1329"/>
      <c r="CZ80" s="1329"/>
      <c r="DA80" s="1329"/>
      <c r="DB80" s="1329"/>
      <c r="DC80" s="132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J34QF09FmM7i4SRPZv812IUAClZAMZYZBeTFvWhuXIjdT5V+KqdXB1Wjn/lXPx1s6hjrE0spIZEI7jHREk50Lg==" saltValue="1dDYo0QeTj1DeM0yaiBdaA=="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O125" sqref="CO12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1I+MxPG25y29Yo+VOn6FWuYV0gKC5X5Dx/fa+ehwjYwJn94zl3F8k+XIPQjRB+5G/Xf3QmeXUsadmmmf/NA3oA==" saltValue="BVBMNC5+lhZOt3Asz7+f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CO125" sqref="CO12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lS1F+3pz8HuJnhrTCFDrFKMoi1xCGqKSAfDDSPj1BIbvgnKksJO8+Yg5zQDHHoAwEllYsaBicsPXoNgWRcrf3A==" saltValue="2/89o3Ry4a6GohydPfYv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562</v>
      </c>
      <c r="G2" s="157"/>
      <c r="H2" s="158"/>
    </row>
    <row r="3" spans="1:8" x14ac:dyDescent="0.15">
      <c r="A3" s="154" t="s">
        <v>555</v>
      </c>
      <c r="B3" s="159"/>
      <c r="C3" s="160"/>
      <c r="D3" s="161">
        <v>52827</v>
      </c>
      <c r="E3" s="162"/>
      <c r="F3" s="163">
        <v>64346</v>
      </c>
      <c r="G3" s="164"/>
      <c r="H3" s="165"/>
    </row>
    <row r="4" spans="1:8" x14ac:dyDescent="0.15">
      <c r="A4" s="166"/>
      <c r="B4" s="167"/>
      <c r="C4" s="168"/>
      <c r="D4" s="169">
        <v>34355</v>
      </c>
      <c r="E4" s="170"/>
      <c r="F4" s="171">
        <v>38517</v>
      </c>
      <c r="G4" s="172"/>
      <c r="H4" s="173"/>
    </row>
    <row r="5" spans="1:8" x14ac:dyDescent="0.15">
      <c r="A5" s="154" t="s">
        <v>557</v>
      </c>
      <c r="B5" s="159"/>
      <c r="C5" s="160"/>
      <c r="D5" s="161">
        <v>51597</v>
      </c>
      <c r="E5" s="162"/>
      <c r="F5" s="163">
        <v>65942</v>
      </c>
      <c r="G5" s="164"/>
      <c r="H5" s="165"/>
    </row>
    <row r="6" spans="1:8" x14ac:dyDescent="0.15">
      <c r="A6" s="166"/>
      <c r="B6" s="167"/>
      <c r="C6" s="168"/>
      <c r="D6" s="169">
        <v>33122</v>
      </c>
      <c r="E6" s="170"/>
      <c r="F6" s="171">
        <v>32778</v>
      </c>
      <c r="G6" s="172"/>
      <c r="H6" s="173"/>
    </row>
    <row r="7" spans="1:8" x14ac:dyDescent="0.15">
      <c r="A7" s="154" t="s">
        <v>558</v>
      </c>
      <c r="B7" s="159"/>
      <c r="C7" s="160"/>
      <c r="D7" s="161">
        <v>59827</v>
      </c>
      <c r="E7" s="162"/>
      <c r="F7" s="163">
        <v>68655</v>
      </c>
      <c r="G7" s="164"/>
      <c r="H7" s="165"/>
    </row>
    <row r="8" spans="1:8" x14ac:dyDescent="0.15">
      <c r="A8" s="166"/>
      <c r="B8" s="167"/>
      <c r="C8" s="168"/>
      <c r="D8" s="169">
        <v>29803</v>
      </c>
      <c r="E8" s="170"/>
      <c r="F8" s="171">
        <v>32316</v>
      </c>
      <c r="G8" s="172"/>
      <c r="H8" s="173"/>
    </row>
    <row r="9" spans="1:8" x14ac:dyDescent="0.15">
      <c r="A9" s="154" t="s">
        <v>559</v>
      </c>
      <c r="B9" s="159"/>
      <c r="C9" s="160"/>
      <c r="D9" s="161">
        <v>68671</v>
      </c>
      <c r="E9" s="162"/>
      <c r="F9" s="163">
        <v>66863</v>
      </c>
      <c r="G9" s="164"/>
      <c r="H9" s="165"/>
    </row>
    <row r="10" spans="1:8" x14ac:dyDescent="0.15">
      <c r="A10" s="166"/>
      <c r="B10" s="167"/>
      <c r="C10" s="168"/>
      <c r="D10" s="169">
        <v>42843</v>
      </c>
      <c r="E10" s="170"/>
      <c r="F10" s="171">
        <v>32770</v>
      </c>
      <c r="G10" s="172"/>
      <c r="H10" s="173"/>
    </row>
    <row r="11" spans="1:8" x14ac:dyDescent="0.15">
      <c r="A11" s="154" t="s">
        <v>560</v>
      </c>
      <c r="B11" s="159"/>
      <c r="C11" s="160"/>
      <c r="D11" s="161">
        <v>67967</v>
      </c>
      <c r="E11" s="162"/>
      <c r="F11" s="163">
        <v>72051</v>
      </c>
      <c r="G11" s="164"/>
      <c r="H11" s="165"/>
    </row>
    <row r="12" spans="1:8" x14ac:dyDescent="0.15">
      <c r="A12" s="166"/>
      <c r="B12" s="167"/>
      <c r="C12" s="174"/>
      <c r="D12" s="169">
        <v>40014</v>
      </c>
      <c r="E12" s="170"/>
      <c r="F12" s="171">
        <v>34140</v>
      </c>
      <c r="G12" s="172"/>
      <c r="H12" s="173"/>
    </row>
    <row r="13" spans="1:8" x14ac:dyDescent="0.15">
      <c r="A13" s="154"/>
      <c r="B13" s="159"/>
      <c r="C13" s="175"/>
      <c r="D13" s="176">
        <v>60178</v>
      </c>
      <c r="E13" s="177"/>
      <c r="F13" s="178">
        <v>67571</v>
      </c>
      <c r="G13" s="179"/>
      <c r="H13" s="165"/>
    </row>
    <row r="14" spans="1:8" x14ac:dyDescent="0.15">
      <c r="A14" s="166"/>
      <c r="B14" s="167"/>
      <c r="C14" s="168"/>
      <c r="D14" s="169">
        <v>36027</v>
      </c>
      <c r="E14" s="170"/>
      <c r="F14" s="171">
        <v>34104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3.79</v>
      </c>
      <c r="C19" s="180">
        <f>ROUND(VALUE(SUBSTITUTE(実質収支比率等に係る経年分析!G$48,"▲","-")),2)</f>
        <v>3.63</v>
      </c>
      <c r="D19" s="180">
        <f>ROUND(VALUE(SUBSTITUTE(実質収支比率等に係る経年分析!H$48,"▲","-")),2)</f>
        <v>3.39</v>
      </c>
      <c r="E19" s="180">
        <f>ROUND(VALUE(SUBSTITUTE(実質収支比率等に係る経年分析!I$48,"▲","-")),2)</f>
        <v>3.55</v>
      </c>
      <c r="F19" s="180">
        <f>ROUND(VALUE(SUBSTITUTE(実質収支比率等に係る経年分析!J$48,"▲","-")),2)</f>
        <v>5.82</v>
      </c>
    </row>
    <row r="20" spans="1:11" x14ac:dyDescent="0.15">
      <c r="A20" s="180" t="s">
        <v>54</v>
      </c>
      <c r="B20" s="180">
        <f>ROUND(VALUE(SUBSTITUTE(実質収支比率等に係る経年分析!F$47,"▲","-")),2)</f>
        <v>8.2200000000000006</v>
      </c>
      <c r="C20" s="180">
        <f>ROUND(VALUE(SUBSTITUTE(実質収支比率等に係る経年分析!G$47,"▲","-")),2)</f>
        <v>7.93</v>
      </c>
      <c r="D20" s="180">
        <f>ROUND(VALUE(SUBSTITUTE(実質収支比率等に係る経年分析!H$47,"▲","-")),2)</f>
        <v>6.56</v>
      </c>
      <c r="E20" s="180">
        <f>ROUND(VALUE(SUBSTITUTE(実質収支比率等に係る経年分析!I$47,"▲","-")),2)</f>
        <v>5.09</v>
      </c>
      <c r="F20" s="180">
        <f>ROUND(VALUE(SUBSTITUTE(実質収支比率等に係る経年分析!J$47,"▲","-")),2)</f>
        <v>5.5</v>
      </c>
    </row>
    <row r="21" spans="1:11" x14ac:dyDescent="0.15">
      <c r="A21" s="180" t="s">
        <v>55</v>
      </c>
      <c r="B21" s="180">
        <f>IF(ISNUMBER(VALUE(SUBSTITUTE(実質収支比率等に係る経年分析!F$49,"▲","-"))),ROUND(VALUE(SUBSTITUTE(実質収支比率等に係る経年分析!F$49,"▲","-")),2),NA())</f>
        <v>1.62</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-1.77</v>
      </c>
      <c r="E21" s="180">
        <f>IF(ISNUMBER(VALUE(SUBSTITUTE(実質収支比率等に係る経年分析!I$49,"▲","-"))),ROUND(VALUE(SUBSTITUTE(実質収支比率等に係る経年分析!I$49,"▲","-")),2),NA())</f>
        <v>-1.3</v>
      </c>
      <c r="F21" s="180">
        <f>IF(ISNUMBER(VALUE(SUBSTITUTE(実質収支比率等に係る経年分析!J$49,"▲","-"))),ROUND(VALUE(SUBSTITUTE(実質収支比率等に係る経年分析!J$49,"▲","-")),2),NA())</f>
        <v>2.64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0.14000000000000001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飯田市駐車場事業特別会計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飯田市介護老人保健施設事業特別会計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飯田市国民健康保険特別会計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1.81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2.82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1.99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飯田市介護保険特別会計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飯田市下水道事業会計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4.91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5.75</v>
      </c>
    </row>
    <row r="35" spans="1:16" x14ac:dyDescent="0.15">
      <c r="A35" s="181" t="str">
        <f>IF(連結実質赤字比率に係る赤字・黒字の構成分析!C$35="",NA(),連結実質赤字比率に係る赤字・黒字の構成分析!C$35)</f>
        <v>飯田市水道事業会計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v>
      </c>
    </row>
    <row r="36" spans="1:16" x14ac:dyDescent="0.15">
      <c r="A36" s="181" t="str">
        <f>IF(連結実質赤字比率に係る赤字・黒字の構成分析!C$34="",NA(),連結実質赤字比率に係る赤字・黒字の構成分析!C$34)</f>
        <v>飯田市病院事業会計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18.420000000000002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14.76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6217</v>
      </c>
      <c r="E42" s="182"/>
      <c r="F42" s="182"/>
      <c r="G42" s="182">
        <f>'実質公債費比率（分子）の構造'!L$52</f>
        <v>6193</v>
      </c>
      <c r="H42" s="182"/>
      <c r="I42" s="182"/>
      <c r="J42" s="182">
        <f>'実質公債費比率（分子）の構造'!M$52</f>
        <v>6013</v>
      </c>
      <c r="K42" s="182"/>
      <c r="L42" s="182"/>
      <c r="M42" s="182">
        <f>'実質公債費比率（分子）の構造'!N$52</f>
        <v>6103</v>
      </c>
      <c r="N42" s="182"/>
      <c r="O42" s="182"/>
      <c r="P42" s="182">
        <f>'実質公債費比率（分子）の構造'!O$52</f>
        <v>5936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1</v>
      </c>
      <c r="O43" s="182"/>
      <c r="P43" s="182"/>
    </row>
    <row r="44" spans="1:16" x14ac:dyDescent="0.15">
      <c r="A44" s="182" t="s">
        <v>64</v>
      </c>
      <c r="B44" s="182">
        <f>'実質公債費比率（分子）の構造'!K$50</f>
        <v>159</v>
      </c>
      <c r="C44" s="182"/>
      <c r="D44" s="182"/>
      <c r="E44" s="182">
        <f>'実質公債費比率（分子）の構造'!L$50</f>
        <v>137</v>
      </c>
      <c r="F44" s="182"/>
      <c r="G44" s="182"/>
      <c r="H44" s="182">
        <f>'実質公債費比率（分子）の構造'!M$50</f>
        <v>119</v>
      </c>
      <c r="I44" s="182"/>
      <c r="J44" s="182"/>
      <c r="K44" s="182">
        <f>'実質公債費比率（分子）の構造'!N$50</f>
        <v>231</v>
      </c>
      <c r="L44" s="182"/>
      <c r="M44" s="182"/>
      <c r="N44" s="182">
        <f>'実質公債費比率（分子）の構造'!O$50</f>
        <v>171</v>
      </c>
      <c r="O44" s="182"/>
      <c r="P44" s="182"/>
    </row>
    <row r="45" spans="1:16" x14ac:dyDescent="0.15">
      <c r="A45" s="182" t="s">
        <v>65</v>
      </c>
      <c r="B45" s="182">
        <f>'実質公債費比率（分子）の構造'!K$49</f>
        <v>314</v>
      </c>
      <c r="C45" s="182"/>
      <c r="D45" s="182"/>
      <c r="E45" s="182">
        <f>'実質公債費比率（分子）の構造'!L$49</f>
        <v>357</v>
      </c>
      <c r="F45" s="182"/>
      <c r="G45" s="182"/>
      <c r="H45" s="182">
        <f>'実質公債費比率（分子）の構造'!M$49</f>
        <v>249</v>
      </c>
      <c r="I45" s="182"/>
      <c r="J45" s="182"/>
      <c r="K45" s="182">
        <f>'実質公債費比率（分子）の構造'!N$49</f>
        <v>135</v>
      </c>
      <c r="L45" s="182"/>
      <c r="M45" s="182"/>
      <c r="N45" s="182">
        <f>'実質公債費比率（分子）の構造'!O$49</f>
        <v>156</v>
      </c>
      <c r="O45" s="182"/>
      <c r="P45" s="182"/>
    </row>
    <row r="46" spans="1:16" x14ac:dyDescent="0.15">
      <c r="A46" s="182" t="s">
        <v>66</v>
      </c>
      <c r="B46" s="182">
        <f>'実質公債費比率（分子）の構造'!K$48</f>
        <v>2633</v>
      </c>
      <c r="C46" s="182"/>
      <c r="D46" s="182"/>
      <c r="E46" s="182">
        <f>'実質公債費比率（分子）の構造'!L$48</f>
        <v>2681</v>
      </c>
      <c r="F46" s="182"/>
      <c r="G46" s="182"/>
      <c r="H46" s="182">
        <f>'実質公債費比率（分子）の構造'!M$48</f>
        <v>2632</v>
      </c>
      <c r="I46" s="182"/>
      <c r="J46" s="182"/>
      <c r="K46" s="182">
        <f>'実質公債費比率（分子）の構造'!N$48</f>
        <v>2515</v>
      </c>
      <c r="L46" s="182"/>
      <c r="M46" s="182"/>
      <c r="N46" s="182">
        <f>'実質公債費比率（分子）の構造'!O$48</f>
        <v>2407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4863</v>
      </c>
      <c r="C49" s="182"/>
      <c r="D49" s="182"/>
      <c r="E49" s="182">
        <f>'実質公債費比率（分子）の構造'!L$45</f>
        <v>4927</v>
      </c>
      <c r="F49" s="182"/>
      <c r="G49" s="182"/>
      <c r="H49" s="182">
        <f>'実質公債費比率（分子）の構造'!M$45</f>
        <v>4858</v>
      </c>
      <c r="I49" s="182"/>
      <c r="J49" s="182"/>
      <c r="K49" s="182">
        <f>'実質公債費比率（分子）の構造'!N$45</f>
        <v>5088</v>
      </c>
      <c r="L49" s="182"/>
      <c r="M49" s="182"/>
      <c r="N49" s="182">
        <f>'実質公債費比率（分子）の構造'!O$45</f>
        <v>4958</v>
      </c>
      <c r="O49" s="182"/>
      <c r="P49" s="182"/>
    </row>
    <row r="50" spans="1:16" x14ac:dyDescent="0.15">
      <c r="A50" s="182" t="s">
        <v>70</v>
      </c>
      <c r="B50" s="182" t="e">
        <f>NA()</f>
        <v>#N/A</v>
      </c>
      <c r="C50" s="182">
        <f>IF(ISNUMBER('実質公債費比率（分子）の構造'!K$53),'実質公債費比率（分子）の構造'!K$53,NA())</f>
        <v>1752</v>
      </c>
      <c r="D50" s="182" t="e">
        <f>NA()</f>
        <v>#N/A</v>
      </c>
      <c r="E50" s="182" t="e">
        <f>NA()</f>
        <v>#N/A</v>
      </c>
      <c r="F50" s="182">
        <f>IF(ISNUMBER('実質公債費比率（分子）の構造'!L$53),'実質公債費比率（分子）の構造'!L$53,NA())</f>
        <v>1909</v>
      </c>
      <c r="G50" s="182" t="e">
        <f>NA()</f>
        <v>#N/A</v>
      </c>
      <c r="H50" s="182" t="e">
        <f>NA()</f>
        <v>#N/A</v>
      </c>
      <c r="I50" s="182">
        <f>IF(ISNUMBER('実質公債費比率（分子）の構造'!M$53),'実質公債費比率（分子）の構造'!M$53,NA())</f>
        <v>1845</v>
      </c>
      <c r="J50" s="182" t="e">
        <f>NA()</f>
        <v>#N/A</v>
      </c>
      <c r="K50" s="182" t="e">
        <f>NA()</f>
        <v>#N/A</v>
      </c>
      <c r="L50" s="182">
        <f>IF(ISNUMBER('実質公債費比率（分子）の構造'!N$53),'実質公債費比率（分子）の構造'!N$53,NA())</f>
        <v>1866</v>
      </c>
      <c r="M50" s="182" t="e">
        <f>NA()</f>
        <v>#N/A</v>
      </c>
      <c r="N50" s="182" t="e">
        <f>NA()</f>
        <v>#N/A</v>
      </c>
      <c r="O50" s="182">
        <f>IF(ISNUMBER('実質公債費比率（分子）の構造'!O$53),'実質公債費比率（分子）の構造'!O$53,NA())</f>
        <v>1757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52999</v>
      </c>
      <c r="E56" s="181"/>
      <c r="F56" s="181"/>
      <c r="G56" s="181">
        <f>'将来負担比率（分子）の構造'!J$52</f>
        <v>50987</v>
      </c>
      <c r="H56" s="181"/>
      <c r="I56" s="181"/>
      <c r="J56" s="181">
        <f>'将来負担比率（分子）の構造'!K$52</f>
        <v>49266</v>
      </c>
      <c r="K56" s="181"/>
      <c r="L56" s="181"/>
      <c r="M56" s="181">
        <f>'将来負担比率（分子）の構造'!L$52</f>
        <v>47906</v>
      </c>
      <c r="N56" s="181"/>
      <c r="O56" s="181"/>
      <c r="P56" s="181">
        <f>'将来負担比率（分子）の構造'!M$52</f>
        <v>45570</v>
      </c>
    </row>
    <row r="57" spans="1:16" x14ac:dyDescent="0.15">
      <c r="A57" s="181" t="s">
        <v>41</v>
      </c>
      <c r="B57" s="181"/>
      <c r="C57" s="181"/>
      <c r="D57" s="181">
        <f>'将来負担比率（分子）の構造'!I$51</f>
        <v>10124</v>
      </c>
      <c r="E57" s="181"/>
      <c r="F57" s="181"/>
      <c r="G57" s="181">
        <f>'将来負担比率（分子）の構造'!J$51</f>
        <v>10089</v>
      </c>
      <c r="H57" s="181"/>
      <c r="I57" s="181"/>
      <c r="J57" s="181">
        <f>'将来負担比率（分子）の構造'!K$51</f>
        <v>9239</v>
      </c>
      <c r="K57" s="181"/>
      <c r="L57" s="181"/>
      <c r="M57" s="181">
        <f>'将来負担比率（分子）の構造'!L$51</f>
        <v>8835</v>
      </c>
      <c r="N57" s="181"/>
      <c r="O57" s="181"/>
      <c r="P57" s="181">
        <f>'将来負担比率（分子）の構造'!M$51</f>
        <v>8872</v>
      </c>
    </row>
    <row r="58" spans="1:16" x14ac:dyDescent="0.15">
      <c r="A58" s="181" t="s">
        <v>40</v>
      </c>
      <c r="B58" s="181"/>
      <c r="C58" s="181"/>
      <c r="D58" s="181">
        <f>'将来負担比率（分子）の構造'!I$50</f>
        <v>11669</v>
      </c>
      <c r="E58" s="181"/>
      <c r="F58" s="181"/>
      <c r="G58" s="181">
        <f>'将来負担比率（分子）の構造'!J$50</f>
        <v>11867</v>
      </c>
      <c r="H58" s="181"/>
      <c r="I58" s="181"/>
      <c r="J58" s="181">
        <f>'将来負担比率（分子）の構造'!K$50</f>
        <v>11679</v>
      </c>
      <c r="K58" s="181"/>
      <c r="L58" s="181"/>
      <c r="M58" s="181">
        <f>'将来負担比率（分子）の構造'!L$50</f>
        <v>11363</v>
      </c>
      <c r="N58" s="181"/>
      <c r="O58" s="181"/>
      <c r="P58" s="181">
        <f>'将来負担比率（分子）の構造'!M$50</f>
        <v>11151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7237</v>
      </c>
      <c r="C62" s="181"/>
      <c r="D62" s="181"/>
      <c r="E62" s="181">
        <f>'将来負担比率（分子）の構造'!J$45</f>
        <v>7212</v>
      </c>
      <c r="F62" s="181"/>
      <c r="G62" s="181"/>
      <c r="H62" s="181">
        <f>'将来負担比率（分子）の構造'!K$45</f>
        <v>7164</v>
      </c>
      <c r="I62" s="181"/>
      <c r="J62" s="181"/>
      <c r="K62" s="181">
        <f>'将来負担比率（分子）の構造'!L$45</f>
        <v>7054</v>
      </c>
      <c r="L62" s="181"/>
      <c r="M62" s="181"/>
      <c r="N62" s="181">
        <f>'将来負担比率（分子）の構造'!M$45</f>
        <v>7038</v>
      </c>
      <c r="O62" s="181"/>
      <c r="P62" s="181"/>
    </row>
    <row r="63" spans="1:16" x14ac:dyDescent="0.15">
      <c r="A63" s="181" t="s">
        <v>33</v>
      </c>
      <c r="B63" s="181">
        <f>'将来負担比率（分子）の構造'!I$44</f>
        <v>422</v>
      </c>
      <c r="C63" s="181"/>
      <c r="D63" s="181"/>
      <c r="E63" s="181">
        <f>'将来負担比率（分子）の構造'!J$44</f>
        <v>1104</v>
      </c>
      <c r="F63" s="181"/>
      <c r="G63" s="181"/>
      <c r="H63" s="181">
        <f>'将来負担比率（分子）の構造'!K$44</f>
        <v>2479</v>
      </c>
      <c r="I63" s="181"/>
      <c r="J63" s="181"/>
      <c r="K63" s="181">
        <f>'将来負担比率（分子）の構造'!L$44</f>
        <v>2107</v>
      </c>
      <c r="L63" s="181"/>
      <c r="M63" s="181"/>
      <c r="N63" s="181">
        <f>'将来負担比率（分子）の構造'!M$44</f>
        <v>2142</v>
      </c>
      <c r="O63" s="181"/>
      <c r="P63" s="181"/>
    </row>
    <row r="64" spans="1:16" x14ac:dyDescent="0.15">
      <c r="A64" s="181" t="s">
        <v>32</v>
      </c>
      <c r="B64" s="181">
        <f>'将来負担比率（分子）の構造'!I$43</f>
        <v>23747</v>
      </c>
      <c r="C64" s="181"/>
      <c r="D64" s="181"/>
      <c r="E64" s="181">
        <f>'将来負担比率（分子）の構造'!J$43</f>
        <v>23507</v>
      </c>
      <c r="F64" s="181"/>
      <c r="G64" s="181"/>
      <c r="H64" s="181">
        <f>'将来負担比率（分子）の構造'!K$43</f>
        <v>22376</v>
      </c>
      <c r="I64" s="181"/>
      <c r="J64" s="181"/>
      <c r="K64" s="181">
        <f>'将来負担比率（分子）の構造'!L$43</f>
        <v>20590</v>
      </c>
      <c r="L64" s="181"/>
      <c r="M64" s="181"/>
      <c r="N64" s="181">
        <f>'将来負担比率（分子）の構造'!M$43</f>
        <v>19265</v>
      </c>
      <c r="O64" s="181"/>
      <c r="P64" s="181"/>
    </row>
    <row r="65" spans="1:16" x14ac:dyDescent="0.15">
      <c r="A65" s="181" t="s">
        <v>31</v>
      </c>
      <c r="B65" s="181">
        <f>'将来負担比率（分子）の構造'!I$42</f>
        <v>569</v>
      </c>
      <c r="C65" s="181"/>
      <c r="D65" s="181"/>
      <c r="E65" s="181">
        <f>'将来負担比率（分子）の構造'!J$42</f>
        <v>499</v>
      </c>
      <c r="F65" s="181"/>
      <c r="G65" s="181"/>
      <c r="H65" s="181">
        <f>'将来負担比率（分子）の構造'!K$42</f>
        <v>1200</v>
      </c>
      <c r="I65" s="181"/>
      <c r="J65" s="181"/>
      <c r="K65" s="181">
        <f>'将来負担比率（分子）の構造'!L$42</f>
        <v>1010</v>
      </c>
      <c r="L65" s="181"/>
      <c r="M65" s="181"/>
      <c r="N65" s="181">
        <f>'将来負担比率（分子）の構造'!M$42</f>
        <v>849</v>
      </c>
      <c r="O65" s="181"/>
      <c r="P65" s="181"/>
    </row>
    <row r="66" spans="1:16" x14ac:dyDescent="0.15">
      <c r="A66" s="181" t="s">
        <v>30</v>
      </c>
      <c r="B66" s="181">
        <f>'将来負担比率（分子）の構造'!I$41</f>
        <v>44217</v>
      </c>
      <c r="C66" s="181"/>
      <c r="D66" s="181"/>
      <c r="E66" s="181">
        <f>'将来負担比率（分子）の構造'!J$41</f>
        <v>43084</v>
      </c>
      <c r="F66" s="181"/>
      <c r="G66" s="181"/>
      <c r="H66" s="181">
        <f>'将来負担比率（分子）の構造'!K$41</f>
        <v>42169</v>
      </c>
      <c r="I66" s="181"/>
      <c r="J66" s="181"/>
      <c r="K66" s="181">
        <f>'将来負担比率（分子）の構造'!L$41</f>
        <v>42342</v>
      </c>
      <c r="L66" s="181"/>
      <c r="M66" s="181"/>
      <c r="N66" s="181">
        <f>'将来負担比率（分子）の構造'!M$41</f>
        <v>42041</v>
      </c>
      <c r="O66" s="181"/>
      <c r="P66" s="181"/>
    </row>
    <row r="67" spans="1:16" x14ac:dyDescent="0.15">
      <c r="A67" s="181" t="s">
        <v>74</v>
      </c>
      <c r="B67" s="181" t="e">
        <f>NA()</f>
        <v>#N/A</v>
      </c>
      <c r="C67" s="181">
        <f>IF(ISNUMBER('将来負担比率（分子）の構造'!I$53), IF('将来負担比率（分子）の構造'!I$53 &lt; 0, 0, '将来負担比率（分子）の構造'!I$53), NA())</f>
        <v>1399</v>
      </c>
      <c r="D67" s="181" t="e">
        <f>NA()</f>
        <v>#N/A</v>
      </c>
      <c r="E67" s="181" t="e">
        <f>NA()</f>
        <v>#N/A</v>
      </c>
      <c r="F67" s="181">
        <f>IF(ISNUMBER('将来負担比率（分子）の構造'!J$53), IF('将来負担比率（分子）の構造'!J$53 &lt; 0, 0, '将来負担比率（分子）の構造'!J$53), NA())</f>
        <v>2462</v>
      </c>
      <c r="G67" s="181" t="e">
        <f>NA()</f>
        <v>#N/A</v>
      </c>
      <c r="H67" s="181" t="e">
        <f>NA()</f>
        <v>#N/A</v>
      </c>
      <c r="I67" s="181">
        <f>IF(ISNUMBER('将来負担比率（分子）の構造'!K$53), IF('将来負担比率（分子）の構造'!K$53 &lt; 0, 0, '将来負担比率（分子）の構造'!K$53), NA())</f>
        <v>5204</v>
      </c>
      <c r="J67" s="181" t="e">
        <f>NA()</f>
        <v>#N/A</v>
      </c>
      <c r="K67" s="181" t="e">
        <f>NA()</f>
        <v>#N/A</v>
      </c>
      <c r="L67" s="181">
        <f>IF(ISNUMBER('将来負担比率（分子）の構造'!L$53), IF('将来負担比率（分子）の構造'!L$53 &lt; 0, 0, '将来負担比率（分子）の構造'!L$53), NA())</f>
        <v>4999</v>
      </c>
      <c r="M67" s="181" t="e">
        <f>NA()</f>
        <v>#N/A</v>
      </c>
      <c r="N67" s="181" t="e">
        <f>NA()</f>
        <v>#N/A</v>
      </c>
      <c r="O67" s="181">
        <f>IF(ISNUMBER('将来負担比率（分子）の構造'!M$53), IF('将来負担比率（分子）の構造'!M$53 &lt; 0, 0, '将来負担比率（分子）の構造'!M$53), NA())</f>
        <v>5742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1770</v>
      </c>
      <c r="C72" s="185">
        <f>基金残高に係る経年分析!G55</f>
        <v>1375</v>
      </c>
      <c r="D72" s="185">
        <f>基金残高に係る経年分析!H55</f>
        <v>1479</v>
      </c>
    </row>
    <row r="73" spans="1:16" x14ac:dyDescent="0.15">
      <c r="A73" s="184" t="s">
        <v>77</v>
      </c>
      <c r="B73" s="185">
        <f>基金残高に係る経年分析!F56</f>
        <v>1468</v>
      </c>
      <c r="C73" s="185">
        <f>基金残高に係る経年分析!G56</f>
        <v>1471</v>
      </c>
      <c r="D73" s="185">
        <f>基金残高に係る経年分析!H56</f>
        <v>1476</v>
      </c>
    </row>
    <row r="74" spans="1:16" x14ac:dyDescent="0.15">
      <c r="A74" s="184" t="s">
        <v>78</v>
      </c>
      <c r="B74" s="185">
        <f>基金残高に係る経年分析!F57</f>
        <v>8956</v>
      </c>
      <c r="C74" s="185">
        <f>基金残高に係る経年分析!G57</f>
        <v>8897</v>
      </c>
      <c r="D74" s="185">
        <f>基金残高に係る経年分析!H57</f>
        <v>8890</v>
      </c>
    </row>
  </sheetData>
  <sheetProtection algorithmName="SHA-512" hashValue="E7S9RUuFmj+28hxKS9oDYB/9pcFVyTnSBAxJnSCIIkLOgGnbxpXH0IL1NPDWsGfwnDXwhQTU05MYKNrdY8kZvw==" saltValue="HUTcYSgz3fkIPqoGWAlk+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14020419</v>
      </c>
      <c r="S5" s="673"/>
      <c r="T5" s="673"/>
      <c r="U5" s="673"/>
      <c r="V5" s="673"/>
      <c r="W5" s="673"/>
      <c r="X5" s="673"/>
      <c r="Y5" s="674"/>
      <c r="Z5" s="675">
        <v>29.4</v>
      </c>
      <c r="AA5" s="675"/>
      <c r="AB5" s="675"/>
      <c r="AC5" s="675"/>
      <c r="AD5" s="676">
        <v>13335395</v>
      </c>
      <c r="AE5" s="676"/>
      <c r="AF5" s="676"/>
      <c r="AG5" s="676"/>
      <c r="AH5" s="676"/>
      <c r="AI5" s="676"/>
      <c r="AJ5" s="676"/>
      <c r="AK5" s="676"/>
      <c r="AL5" s="677">
        <v>50</v>
      </c>
      <c r="AM5" s="678"/>
      <c r="AN5" s="678"/>
      <c r="AO5" s="679"/>
      <c r="AP5" s="669" t="s">
        <v>229</v>
      </c>
      <c r="AQ5" s="670"/>
      <c r="AR5" s="670"/>
      <c r="AS5" s="670"/>
      <c r="AT5" s="670"/>
      <c r="AU5" s="670"/>
      <c r="AV5" s="670"/>
      <c r="AW5" s="670"/>
      <c r="AX5" s="670"/>
      <c r="AY5" s="670"/>
      <c r="AZ5" s="670"/>
      <c r="BA5" s="670"/>
      <c r="BB5" s="670"/>
      <c r="BC5" s="670"/>
      <c r="BD5" s="670"/>
      <c r="BE5" s="670"/>
      <c r="BF5" s="671"/>
      <c r="BG5" s="683">
        <v>13331993</v>
      </c>
      <c r="BH5" s="684"/>
      <c r="BI5" s="684"/>
      <c r="BJ5" s="684"/>
      <c r="BK5" s="684"/>
      <c r="BL5" s="684"/>
      <c r="BM5" s="684"/>
      <c r="BN5" s="685"/>
      <c r="BO5" s="686">
        <v>95.1</v>
      </c>
      <c r="BP5" s="686"/>
      <c r="BQ5" s="686"/>
      <c r="BR5" s="686"/>
      <c r="BS5" s="687">
        <v>213525</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474787</v>
      </c>
      <c r="S6" s="684"/>
      <c r="T6" s="684"/>
      <c r="U6" s="684"/>
      <c r="V6" s="684"/>
      <c r="W6" s="684"/>
      <c r="X6" s="684"/>
      <c r="Y6" s="685"/>
      <c r="Z6" s="686">
        <v>1</v>
      </c>
      <c r="AA6" s="686"/>
      <c r="AB6" s="686"/>
      <c r="AC6" s="686"/>
      <c r="AD6" s="687">
        <v>474787</v>
      </c>
      <c r="AE6" s="687"/>
      <c r="AF6" s="687"/>
      <c r="AG6" s="687"/>
      <c r="AH6" s="687"/>
      <c r="AI6" s="687"/>
      <c r="AJ6" s="687"/>
      <c r="AK6" s="687"/>
      <c r="AL6" s="688">
        <v>1.8</v>
      </c>
      <c r="AM6" s="689"/>
      <c r="AN6" s="689"/>
      <c r="AO6" s="690"/>
      <c r="AP6" s="680" t="s">
        <v>234</v>
      </c>
      <c r="AQ6" s="681"/>
      <c r="AR6" s="681"/>
      <c r="AS6" s="681"/>
      <c r="AT6" s="681"/>
      <c r="AU6" s="681"/>
      <c r="AV6" s="681"/>
      <c r="AW6" s="681"/>
      <c r="AX6" s="681"/>
      <c r="AY6" s="681"/>
      <c r="AZ6" s="681"/>
      <c r="BA6" s="681"/>
      <c r="BB6" s="681"/>
      <c r="BC6" s="681"/>
      <c r="BD6" s="681"/>
      <c r="BE6" s="681"/>
      <c r="BF6" s="682"/>
      <c r="BG6" s="683">
        <v>13331993</v>
      </c>
      <c r="BH6" s="684"/>
      <c r="BI6" s="684"/>
      <c r="BJ6" s="684"/>
      <c r="BK6" s="684"/>
      <c r="BL6" s="684"/>
      <c r="BM6" s="684"/>
      <c r="BN6" s="685"/>
      <c r="BO6" s="686">
        <v>95.1</v>
      </c>
      <c r="BP6" s="686"/>
      <c r="BQ6" s="686"/>
      <c r="BR6" s="686"/>
      <c r="BS6" s="687">
        <v>213525</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275831</v>
      </c>
      <c r="CS6" s="684"/>
      <c r="CT6" s="684"/>
      <c r="CU6" s="684"/>
      <c r="CV6" s="684"/>
      <c r="CW6" s="684"/>
      <c r="CX6" s="684"/>
      <c r="CY6" s="685"/>
      <c r="CZ6" s="677">
        <v>0.6</v>
      </c>
      <c r="DA6" s="678"/>
      <c r="DB6" s="678"/>
      <c r="DC6" s="697"/>
      <c r="DD6" s="692">
        <v>121</v>
      </c>
      <c r="DE6" s="684"/>
      <c r="DF6" s="684"/>
      <c r="DG6" s="684"/>
      <c r="DH6" s="684"/>
      <c r="DI6" s="684"/>
      <c r="DJ6" s="684"/>
      <c r="DK6" s="684"/>
      <c r="DL6" s="684"/>
      <c r="DM6" s="684"/>
      <c r="DN6" s="684"/>
      <c r="DO6" s="684"/>
      <c r="DP6" s="685"/>
      <c r="DQ6" s="692">
        <v>275831</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11482</v>
      </c>
      <c r="S7" s="684"/>
      <c r="T7" s="684"/>
      <c r="U7" s="684"/>
      <c r="V7" s="684"/>
      <c r="W7" s="684"/>
      <c r="X7" s="684"/>
      <c r="Y7" s="685"/>
      <c r="Z7" s="686">
        <v>0</v>
      </c>
      <c r="AA7" s="686"/>
      <c r="AB7" s="686"/>
      <c r="AC7" s="686"/>
      <c r="AD7" s="687">
        <v>11482</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6633863</v>
      </c>
      <c r="BH7" s="684"/>
      <c r="BI7" s="684"/>
      <c r="BJ7" s="684"/>
      <c r="BK7" s="684"/>
      <c r="BL7" s="684"/>
      <c r="BM7" s="684"/>
      <c r="BN7" s="685"/>
      <c r="BO7" s="686">
        <v>47.3</v>
      </c>
      <c r="BP7" s="686"/>
      <c r="BQ7" s="686"/>
      <c r="BR7" s="686"/>
      <c r="BS7" s="687">
        <v>213525</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4906250</v>
      </c>
      <c r="CS7" s="684"/>
      <c r="CT7" s="684"/>
      <c r="CU7" s="684"/>
      <c r="CV7" s="684"/>
      <c r="CW7" s="684"/>
      <c r="CX7" s="684"/>
      <c r="CY7" s="685"/>
      <c r="CZ7" s="686">
        <v>10.7</v>
      </c>
      <c r="DA7" s="686"/>
      <c r="DB7" s="686"/>
      <c r="DC7" s="686"/>
      <c r="DD7" s="692">
        <v>439383</v>
      </c>
      <c r="DE7" s="684"/>
      <c r="DF7" s="684"/>
      <c r="DG7" s="684"/>
      <c r="DH7" s="684"/>
      <c r="DI7" s="684"/>
      <c r="DJ7" s="684"/>
      <c r="DK7" s="684"/>
      <c r="DL7" s="684"/>
      <c r="DM7" s="684"/>
      <c r="DN7" s="684"/>
      <c r="DO7" s="684"/>
      <c r="DP7" s="685"/>
      <c r="DQ7" s="692">
        <v>3850717</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50518</v>
      </c>
      <c r="S8" s="684"/>
      <c r="T8" s="684"/>
      <c r="U8" s="684"/>
      <c r="V8" s="684"/>
      <c r="W8" s="684"/>
      <c r="X8" s="684"/>
      <c r="Y8" s="685"/>
      <c r="Z8" s="686">
        <v>0.1</v>
      </c>
      <c r="AA8" s="686"/>
      <c r="AB8" s="686"/>
      <c r="AC8" s="686"/>
      <c r="AD8" s="687">
        <v>50518</v>
      </c>
      <c r="AE8" s="687"/>
      <c r="AF8" s="687"/>
      <c r="AG8" s="687"/>
      <c r="AH8" s="687"/>
      <c r="AI8" s="687"/>
      <c r="AJ8" s="687"/>
      <c r="AK8" s="687"/>
      <c r="AL8" s="688">
        <v>0.2</v>
      </c>
      <c r="AM8" s="689"/>
      <c r="AN8" s="689"/>
      <c r="AO8" s="690"/>
      <c r="AP8" s="680" t="s">
        <v>240</v>
      </c>
      <c r="AQ8" s="681"/>
      <c r="AR8" s="681"/>
      <c r="AS8" s="681"/>
      <c r="AT8" s="681"/>
      <c r="AU8" s="681"/>
      <c r="AV8" s="681"/>
      <c r="AW8" s="681"/>
      <c r="AX8" s="681"/>
      <c r="AY8" s="681"/>
      <c r="AZ8" s="681"/>
      <c r="BA8" s="681"/>
      <c r="BB8" s="681"/>
      <c r="BC8" s="681"/>
      <c r="BD8" s="681"/>
      <c r="BE8" s="681"/>
      <c r="BF8" s="682"/>
      <c r="BG8" s="683">
        <v>183168</v>
      </c>
      <c r="BH8" s="684"/>
      <c r="BI8" s="684"/>
      <c r="BJ8" s="684"/>
      <c r="BK8" s="684"/>
      <c r="BL8" s="684"/>
      <c r="BM8" s="684"/>
      <c r="BN8" s="685"/>
      <c r="BO8" s="686">
        <v>1.3</v>
      </c>
      <c r="BP8" s="686"/>
      <c r="BQ8" s="686"/>
      <c r="BR8" s="686"/>
      <c r="BS8" s="692" t="s">
        <v>241</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15896941</v>
      </c>
      <c r="CS8" s="684"/>
      <c r="CT8" s="684"/>
      <c r="CU8" s="684"/>
      <c r="CV8" s="684"/>
      <c r="CW8" s="684"/>
      <c r="CX8" s="684"/>
      <c r="CY8" s="685"/>
      <c r="CZ8" s="686">
        <v>34.6</v>
      </c>
      <c r="DA8" s="686"/>
      <c r="DB8" s="686"/>
      <c r="DC8" s="686"/>
      <c r="DD8" s="692">
        <v>678993</v>
      </c>
      <c r="DE8" s="684"/>
      <c r="DF8" s="684"/>
      <c r="DG8" s="684"/>
      <c r="DH8" s="684"/>
      <c r="DI8" s="684"/>
      <c r="DJ8" s="684"/>
      <c r="DK8" s="684"/>
      <c r="DL8" s="684"/>
      <c r="DM8" s="684"/>
      <c r="DN8" s="684"/>
      <c r="DO8" s="684"/>
      <c r="DP8" s="685"/>
      <c r="DQ8" s="692">
        <v>7921082</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29015</v>
      </c>
      <c r="S9" s="684"/>
      <c r="T9" s="684"/>
      <c r="U9" s="684"/>
      <c r="V9" s="684"/>
      <c r="W9" s="684"/>
      <c r="X9" s="684"/>
      <c r="Y9" s="685"/>
      <c r="Z9" s="686">
        <v>0.1</v>
      </c>
      <c r="AA9" s="686"/>
      <c r="AB9" s="686"/>
      <c r="AC9" s="686"/>
      <c r="AD9" s="687">
        <v>29015</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4767315</v>
      </c>
      <c r="BH9" s="684"/>
      <c r="BI9" s="684"/>
      <c r="BJ9" s="684"/>
      <c r="BK9" s="684"/>
      <c r="BL9" s="684"/>
      <c r="BM9" s="684"/>
      <c r="BN9" s="685"/>
      <c r="BO9" s="686">
        <v>34</v>
      </c>
      <c r="BP9" s="686"/>
      <c r="BQ9" s="686"/>
      <c r="BR9" s="686"/>
      <c r="BS9" s="692" t="s">
        <v>241</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3910766</v>
      </c>
      <c r="CS9" s="684"/>
      <c r="CT9" s="684"/>
      <c r="CU9" s="684"/>
      <c r="CV9" s="684"/>
      <c r="CW9" s="684"/>
      <c r="CX9" s="684"/>
      <c r="CY9" s="685"/>
      <c r="CZ9" s="686">
        <v>8.5</v>
      </c>
      <c r="DA9" s="686"/>
      <c r="DB9" s="686"/>
      <c r="DC9" s="686"/>
      <c r="DD9" s="692">
        <v>57620</v>
      </c>
      <c r="DE9" s="684"/>
      <c r="DF9" s="684"/>
      <c r="DG9" s="684"/>
      <c r="DH9" s="684"/>
      <c r="DI9" s="684"/>
      <c r="DJ9" s="684"/>
      <c r="DK9" s="684"/>
      <c r="DL9" s="684"/>
      <c r="DM9" s="684"/>
      <c r="DN9" s="684"/>
      <c r="DO9" s="684"/>
      <c r="DP9" s="685"/>
      <c r="DQ9" s="692">
        <v>3339712</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241</v>
      </c>
      <c r="AA10" s="686"/>
      <c r="AB10" s="686"/>
      <c r="AC10" s="686"/>
      <c r="AD10" s="687" t="s">
        <v>241</v>
      </c>
      <c r="AE10" s="687"/>
      <c r="AF10" s="687"/>
      <c r="AG10" s="687"/>
      <c r="AH10" s="687"/>
      <c r="AI10" s="687"/>
      <c r="AJ10" s="687"/>
      <c r="AK10" s="687"/>
      <c r="AL10" s="688" t="s">
        <v>241</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334849</v>
      </c>
      <c r="BH10" s="684"/>
      <c r="BI10" s="684"/>
      <c r="BJ10" s="684"/>
      <c r="BK10" s="684"/>
      <c r="BL10" s="684"/>
      <c r="BM10" s="684"/>
      <c r="BN10" s="685"/>
      <c r="BO10" s="686">
        <v>2.4</v>
      </c>
      <c r="BP10" s="686"/>
      <c r="BQ10" s="686"/>
      <c r="BR10" s="686"/>
      <c r="BS10" s="692" t="s">
        <v>241</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241234</v>
      </c>
      <c r="CS10" s="684"/>
      <c r="CT10" s="684"/>
      <c r="CU10" s="684"/>
      <c r="CV10" s="684"/>
      <c r="CW10" s="684"/>
      <c r="CX10" s="684"/>
      <c r="CY10" s="685"/>
      <c r="CZ10" s="686">
        <v>0.5</v>
      </c>
      <c r="DA10" s="686"/>
      <c r="DB10" s="686"/>
      <c r="DC10" s="686"/>
      <c r="DD10" s="692">
        <v>7497</v>
      </c>
      <c r="DE10" s="684"/>
      <c r="DF10" s="684"/>
      <c r="DG10" s="684"/>
      <c r="DH10" s="684"/>
      <c r="DI10" s="684"/>
      <c r="DJ10" s="684"/>
      <c r="DK10" s="684"/>
      <c r="DL10" s="684"/>
      <c r="DM10" s="684"/>
      <c r="DN10" s="684"/>
      <c r="DO10" s="684"/>
      <c r="DP10" s="685"/>
      <c r="DQ10" s="692">
        <v>66242</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1970615</v>
      </c>
      <c r="S11" s="684"/>
      <c r="T11" s="684"/>
      <c r="U11" s="684"/>
      <c r="V11" s="684"/>
      <c r="W11" s="684"/>
      <c r="X11" s="684"/>
      <c r="Y11" s="685"/>
      <c r="Z11" s="688">
        <v>4.0999999999999996</v>
      </c>
      <c r="AA11" s="689"/>
      <c r="AB11" s="689"/>
      <c r="AC11" s="701"/>
      <c r="AD11" s="692">
        <v>1970615</v>
      </c>
      <c r="AE11" s="684"/>
      <c r="AF11" s="684"/>
      <c r="AG11" s="684"/>
      <c r="AH11" s="684"/>
      <c r="AI11" s="684"/>
      <c r="AJ11" s="684"/>
      <c r="AK11" s="685"/>
      <c r="AL11" s="688">
        <v>7.4</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1348531</v>
      </c>
      <c r="BH11" s="684"/>
      <c r="BI11" s="684"/>
      <c r="BJ11" s="684"/>
      <c r="BK11" s="684"/>
      <c r="BL11" s="684"/>
      <c r="BM11" s="684"/>
      <c r="BN11" s="685"/>
      <c r="BO11" s="686">
        <v>9.6</v>
      </c>
      <c r="BP11" s="686"/>
      <c r="BQ11" s="686"/>
      <c r="BR11" s="686"/>
      <c r="BS11" s="692">
        <v>213525</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1657422</v>
      </c>
      <c r="CS11" s="684"/>
      <c r="CT11" s="684"/>
      <c r="CU11" s="684"/>
      <c r="CV11" s="684"/>
      <c r="CW11" s="684"/>
      <c r="CX11" s="684"/>
      <c r="CY11" s="685"/>
      <c r="CZ11" s="686">
        <v>3.6</v>
      </c>
      <c r="DA11" s="686"/>
      <c r="DB11" s="686"/>
      <c r="DC11" s="686"/>
      <c r="DD11" s="692">
        <v>488380</v>
      </c>
      <c r="DE11" s="684"/>
      <c r="DF11" s="684"/>
      <c r="DG11" s="684"/>
      <c r="DH11" s="684"/>
      <c r="DI11" s="684"/>
      <c r="DJ11" s="684"/>
      <c r="DK11" s="684"/>
      <c r="DL11" s="684"/>
      <c r="DM11" s="684"/>
      <c r="DN11" s="684"/>
      <c r="DO11" s="684"/>
      <c r="DP11" s="685"/>
      <c r="DQ11" s="692">
        <v>1141621</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241</v>
      </c>
      <c r="S12" s="684"/>
      <c r="T12" s="684"/>
      <c r="U12" s="684"/>
      <c r="V12" s="684"/>
      <c r="W12" s="684"/>
      <c r="X12" s="684"/>
      <c r="Y12" s="685"/>
      <c r="Z12" s="686" t="s">
        <v>241</v>
      </c>
      <c r="AA12" s="686"/>
      <c r="AB12" s="686"/>
      <c r="AC12" s="686"/>
      <c r="AD12" s="687" t="s">
        <v>241</v>
      </c>
      <c r="AE12" s="687"/>
      <c r="AF12" s="687"/>
      <c r="AG12" s="687"/>
      <c r="AH12" s="687"/>
      <c r="AI12" s="687"/>
      <c r="AJ12" s="687"/>
      <c r="AK12" s="687"/>
      <c r="AL12" s="688" t="s">
        <v>241</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5702355</v>
      </c>
      <c r="BH12" s="684"/>
      <c r="BI12" s="684"/>
      <c r="BJ12" s="684"/>
      <c r="BK12" s="684"/>
      <c r="BL12" s="684"/>
      <c r="BM12" s="684"/>
      <c r="BN12" s="685"/>
      <c r="BO12" s="686">
        <v>40.700000000000003</v>
      </c>
      <c r="BP12" s="686"/>
      <c r="BQ12" s="686"/>
      <c r="BR12" s="686"/>
      <c r="BS12" s="692" t="s">
        <v>241</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2510083</v>
      </c>
      <c r="CS12" s="684"/>
      <c r="CT12" s="684"/>
      <c r="CU12" s="684"/>
      <c r="CV12" s="684"/>
      <c r="CW12" s="684"/>
      <c r="CX12" s="684"/>
      <c r="CY12" s="685"/>
      <c r="CZ12" s="686">
        <v>5.5</v>
      </c>
      <c r="DA12" s="686"/>
      <c r="DB12" s="686"/>
      <c r="DC12" s="686"/>
      <c r="DD12" s="692">
        <v>468282</v>
      </c>
      <c r="DE12" s="684"/>
      <c r="DF12" s="684"/>
      <c r="DG12" s="684"/>
      <c r="DH12" s="684"/>
      <c r="DI12" s="684"/>
      <c r="DJ12" s="684"/>
      <c r="DK12" s="684"/>
      <c r="DL12" s="684"/>
      <c r="DM12" s="684"/>
      <c r="DN12" s="684"/>
      <c r="DO12" s="684"/>
      <c r="DP12" s="685"/>
      <c r="DQ12" s="692">
        <v>761249</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241</v>
      </c>
      <c r="S13" s="684"/>
      <c r="T13" s="684"/>
      <c r="U13" s="684"/>
      <c r="V13" s="684"/>
      <c r="W13" s="684"/>
      <c r="X13" s="684"/>
      <c r="Y13" s="685"/>
      <c r="Z13" s="686" t="s">
        <v>241</v>
      </c>
      <c r="AA13" s="686"/>
      <c r="AB13" s="686"/>
      <c r="AC13" s="686"/>
      <c r="AD13" s="687" t="s">
        <v>241</v>
      </c>
      <c r="AE13" s="687"/>
      <c r="AF13" s="687"/>
      <c r="AG13" s="687"/>
      <c r="AH13" s="687"/>
      <c r="AI13" s="687"/>
      <c r="AJ13" s="687"/>
      <c r="AK13" s="687"/>
      <c r="AL13" s="688" t="s">
        <v>241</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5662053</v>
      </c>
      <c r="BH13" s="684"/>
      <c r="BI13" s="684"/>
      <c r="BJ13" s="684"/>
      <c r="BK13" s="684"/>
      <c r="BL13" s="684"/>
      <c r="BM13" s="684"/>
      <c r="BN13" s="685"/>
      <c r="BO13" s="686">
        <v>40.4</v>
      </c>
      <c r="BP13" s="686"/>
      <c r="BQ13" s="686"/>
      <c r="BR13" s="686"/>
      <c r="BS13" s="692" t="s">
        <v>241</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4390077</v>
      </c>
      <c r="CS13" s="684"/>
      <c r="CT13" s="684"/>
      <c r="CU13" s="684"/>
      <c r="CV13" s="684"/>
      <c r="CW13" s="684"/>
      <c r="CX13" s="684"/>
      <c r="CY13" s="685"/>
      <c r="CZ13" s="686">
        <v>9.6</v>
      </c>
      <c r="DA13" s="686"/>
      <c r="DB13" s="686"/>
      <c r="DC13" s="686"/>
      <c r="DD13" s="692">
        <v>2150879</v>
      </c>
      <c r="DE13" s="684"/>
      <c r="DF13" s="684"/>
      <c r="DG13" s="684"/>
      <c r="DH13" s="684"/>
      <c r="DI13" s="684"/>
      <c r="DJ13" s="684"/>
      <c r="DK13" s="684"/>
      <c r="DL13" s="684"/>
      <c r="DM13" s="684"/>
      <c r="DN13" s="684"/>
      <c r="DO13" s="684"/>
      <c r="DP13" s="685"/>
      <c r="DQ13" s="692">
        <v>2772417</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63669</v>
      </c>
      <c r="S14" s="684"/>
      <c r="T14" s="684"/>
      <c r="U14" s="684"/>
      <c r="V14" s="684"/>
      <c r="W14" s="684"/>
      <c r="X14" s="684"/>
      <c r="Y14" s="685"/>
      <c r="Z14" s="686">
        <v>0.1</v>
      </c>
      <c r="AA14" s="686"/>
      <c r="AB14" s="686"/>
      <c r="AC14" s="686"/>
      <c r="AD14" s="687">
        <v>63669</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369006</v>
      </c>
      <c r="BH14" s="684"/>
      <c r="BI14" s="684"/>
      <c r="BJ14" s="684"/>
      <c r="BK14" s="684"/>
      <c r="BL14" s="684"/>
      <c r="BM14" s="684"/>
      <c r="BN14" s="685"/>
      <c r="BO14" s="686">
        <v>2.6</v>
      </c>
      <c r="BP14" s="686"/>
      <c r="BQ14" s="686"/>
      <c r="BR14" s="686"/>
      <c r="BS14" s="692" t="s">
        <v>241</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1650444</v>
      </c>
      <c r="CS14" s="684"/>
      <c r="CT14" s="684"/>
      <c r="CU14" s="684"/>
      <c r="CV14" s="684"/>
      <c r="CW14" s="684"/>
      <c r="CX14" s="684"/>
      <c r="CY14" s="685"/>
      <c r="CZ14" s="686">
        <v>3.6</v>
      </c>
      <c r="DA14" s="686"/>
      <c r="DB14" s="686"/>
      <c r="DC14" s="686"/>
      <c r="DD14" s="692">
        <v>416228</v>
      </c>
      <c r="DE14" s="684"/>
      <c r="DF14" s="684"/>
      <c r="DG14" s="684"/>
      <c r="DH14" s="684"/>
      <c r="DI14" s="684"/>
      <c r="DJ14" s="684"/>
      <c r="DK14" s="684"/>
      <c r="DL14" s="684"/>
      <c r="DM14" s="684"/>
      <c r="DN14" s="684"/>
      <c r="DO14" s="684"/>
      <c r="DP14" s="685"/>
      <c r="DQ14" s="692">
        <v>1216333</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241</v>
      </c>
      <c r="S15" s="684"/>
      <c r="T15" s="684"/>
      <c r="U15" s="684"/>
      <c r="V15" s="684"/>
      <c r="W15" s="684"/>
      <c r="X15" s="684"/>
      <c r="Y15" s="685"/>
      <c r="Z15" s="686" t="s">
        <v>241</v>
      </c>
      <c r="AA15" s="686"/>
      <c r="AB15" s="686"/>
      <c r="AC15" s="686"/>
      <c r="AD15" s="687" t="s">
        <v>241</v>
      </c>
      <c r="AE15" s="687"/>
      <c r="AF15" s="687"/>
      <c r="AG15" s="687"/>
      <c r="AH15" s="687"/>
      <c r="AI15" s="687"/>
      <c r="AJ15" s="687"/>
      <c r="AK15" s="687"/>
      <c r="AL15" s="688" t="s">
        <v>241</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626769</v>
      </c>
      <c r="BH15" s="684"/>
      <c r="BI15" s="684"/>
      <c r="BJ15" s="684"/>
      <c r="BK15" s="684"/>
      <c r="BL15" s="684"/>
      <c r="BM15" s="684"/>
      <c r="BN15" s="685"/>
      <c r="BO15" s="686">
        <v>4.5</v>
      </c>
      <c r="BP15" s="686"/>
      <c r="BQ15" s="686"/>
      <c r="BR15" s="686"/>
      <c r="BS15" s="692" t="s">
        <v>241</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5339040</v>
      </c>
      <c r="CS15" s="684"/>
      <c r="CT15" s="684"/>
      <c r="CU15" s="684"/>
      <c r="CV15" s="684"/>
      <c r="CW15" s="684"/>
      <c r="CX15" s="684"/>
      <c r="CY15" s="685"/>
      <c r="CZ15" s="686">
        <v>11.6</v>
      </c>
      <c r="DA15" s="686"/>
      <c r="DB15" s="686"/>
      <c r="DC15" s="686"/>
      <c r="DD15" s="692">
        <v>2137075</v>
      </c>
      <c r="DE15" s="684"/>
      <c r="DF15" s="684"/>
      <c r="DG15" s="684"/>
      <c r="DH15" s="684"/>
      <c r="DI15" s="684"/>
      <c r="DJ15" s="684"/>
      <c r="DK15" s="684"/>
      <c r="DL15" s="684"/>
      <c r="DM15" s="684"/>
      <c r="DN15" s="684"/>
      <c r="DO15" s="684"/>
      <c r="DP15" s="685"/>
      <c r="DQ15" s="692">
        <v>3248958</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15536</v>
      </c>
      <c r="S16" s="684"/>
      <c r="T16" s="684"/>
      <c r="U16" s="684"/>
      <c r="V16" s="684"/>
      <c r="W16" s="684"/>
      <c r="X16" s="684"/>
      <c r="Y16" s="685"/>
      <c r="Z16" s="686">
        <v>0</v>
      </c>
      <c r="AA16" s="686"/>
      <c r="AB16" s="686"/>
      <c r="AC16" s="686"/>
      <c r="AD16" s="687">
        <v>15536</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241</v>
      </c>
      <c r="BH16" s="684"/>
      <c r="BI16" s="684"/>
      <c r="BJ16" s="684"/>
      <c r="BK16" s="684"/>
      <c r="BL16" s="684"/>
      <c r="BM16" s="684"/>
      <c r="BN16" s="685"/>
      <c r="BO16" s="686" t="s">
        <v>241</v>
      </c>
      <c r="BP16" s="686"/>
      <c r="BQ16" s="686"/>
      <c r="BR16" s="686"/>
      <c r="BS16" s="692" t="s">
        <v>241</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141504</v>
      </c>
      <c r="CS16" s="684"/>
      <c r="CT16" s="684"/>
      <c r="CU16" s="684"/>
      <c r="CV16" s="684"/>
      <c r="CW16" s="684"/>
      <c r="CX16" s="684"/>
      <c r="CY16" s="685"/>
      <c r="CZ16" s="686">
        <v>0.3</v>
      </c>
      <c r="DA16" s="686"/>
      <c r="DB16" s="686"/>
      <c r="DC16" s="686"/>
      <c r="DD16" s="692" t="s">
        <v>241</v>
      </c>
      <c r="DE16" s="684"/>
      <c r="DF16" s="684"/>
      <c r="DG16" s="684"/>
      <c r="DH16" s="684"/>
      <c r="DI16" s="684"/>
      <c r="DJ16" s="684"/>
      <c r="DK16" s="684"/>
      <c r="DL16" s="684"/>
      <c r="DM16" s="684"/>
      <c r="DN16" s="684"/>
      <c r="DO16" s="684"/>
      <c r="DP16" s="685"/>
      <c r="DQ16" s="692">
        <v>56145</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280014</v>
      </c>
      <c r="S17" s="684"/>
      <c r="T17" s="684"/>
      <c r="U17" s="684"/>
      <c r="V17" s="684"/>
      <c r="W17" s="684"/>
      <c r="X17" s="684"/>
      <c r="Y17" s="685"/>
      <c r="Z17" s="686">
        <v>0.6</v>
      </c>
      <c r="AA17" s="686"/>
      <c r="AB17" s="686"/>
      <c r="AC17" s="686"/>
      <c r="AD17" s="687">
        <v>280014</v>
      </c>
      <c r="AE17" s="687"/>
      <c r="AF17" s="687"/>
      <c r="AG17" s="687"/>
      <c r="AH17" s="687"/>
      <c r="AI17" s="687"/>
      <c r="AJ17" s="687"/>
      <c r="AK17" s="687"/>
      <c r="AL17" s="688">
        <v>1</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241</v>
      </c>
      <c r="BH17" s="684"/>
      <c r="BI17" s="684"/>
      <c r="BJ17" s="684"/>
      <c r="BK17" s="684"/>
      <c r="BL17" s="684"/>
      <c r="BM17" s="684"/>
      <c r="BN17" s="685"/>
      <c r="BO17" s="686" t="s">
        <v>241</v>
      </c>
      <c r="BP17" s="686"/>
      <c r="BQ17" s="686"/>
      <c r="BR17" s="686"/>
      <c r="BS17" s="692" t="s">
        <v>241</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4959061</v>
      </c>
      <c r="CS17" s="684"/>
      <c r="CT17" s="684"/>
      <c r="CU17" s="684"/>
      <c r="CV17" s="684"/>
      <c r="CW17" s="684"/>
      <c r="CX17" s="684"/>
      <c r="CY17" s="685"/>
      <c r="CZ17" s="686">
        <v>10.8</v>
      </c>
      <c r="DA17" s="686"/>
      <c r="DB17" s="686"/>
      <c r="DC17" s="686"/>
      <c r="DD17" s="692" t="s">
        <v>241</v>
      </c>
      <c r="DE17" s="684"/>
      <c r="DF17" s="684"/>
      <c r="DG17" s="684"/>
      <c r="DH17" s="684"/>
      <c r="DI17" s="684"/>
      <c r="DJ17" s="684"/>
      <c r="DK17" s="684"/>
      <c r="DL17" s="684"/>
      <c r="DM17" s="684"/>
      <c r="DN17" s="684"/>
      <c r="DO17" s="684"/>
      <c r="DP17" s="685"/>
      <c r="DQ17" s="692">
        <v>4909133</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71543</v>
      </c>
      <c r="S18" s="684"/>
      <c r="T18" s="684"/>
      <c r="U18" s="684"/>
      <c r="V18" s="684"/>
      <c r="W18" s="684"/>
      <c r="X18" s="684"/>
      <c r="Y18" s="685"/>
      <c r="Z18" s="686">
        <v>0.2</v>
      </c>
      <c r="AA18" s="686"/>
      <c r="AB18" s="686"/>
      <c r="AC18" s="686"/>
      <c r="AD18" s="687">
        <v>71543</v>
      </c>
      <c r="AE18" s="687"/>
      <c r="AF18" s="687"/>
      <c r="AG18" s="687"/>
      <c r="AH18" s="687"/>
      <c r="AI18" s="687"/>
      <c r="AJ18" s="687"/>
      <c r="AK18" s="687"/>
      <c r="AL18" s="688">
        <v>0.3</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241</v>
      </c>
      <c r="BH18" s="684"/>
      <c r="BI18" s="684"/>
      <c r="BJ18" s="684"/>
      <c r="BK18" s="684"/>
      <c r="BL18" s="684"/>
      <c r="BM18" s="684"/>
      <c r="BN18" s="685"/>
      <c r="BO18" s="686" t="s">
        <v>241</v>
      </c>
      <c r="BP18" s="686"/>
      <c r="BQ18" s="686"/>
      <c r="BR18" s="686"/>
      <c r="BS18" s="692" t="s">
        <v>241</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241</v>
      </c>
      <c r="CS18" s="684"/>
      <c r="CT18" s="684"/>
      <c r="CU18" s="684"/>
      <c r="CV18" s="684"/>
      <c r="CW18" s="684"/>
      <c r="CX18" s="684"/>
      <c r="CY18" s="685"/>
      <c r="CZ18" s="686" t="s">
        <v>241</v>
      </c>
      <c r="DA18" s="686"/>
      <c r="DB18" s="686"/>
      <c r="DC18" s="686"/>
      <c r="DD18" s="692" t="s">
        <v>241</v>
      </c>
      <c r="DE18" s="684"/>
      <c r="DF18" s="684"/>
      <c r="DG18" s="684"/>
      <c r="DH18" s="684"/>
      <c r="DI18" s="684"/>
      <c r="DJ18" s="684"/>
      <c r="DK18" s="684"/>
      <c r="DL18" s="684"/>
      <c r="DM18" s="684"/>
      <c r="DN18" s="684"/>
      <c r="DO18" s="684"/>
      <c r="DP18" s="685"/>
      <c r="DQ18" s="692" t="s">
        <v>241</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8201</v>
      </c>
      <c r="S19" s="684"/>
      <c r="T19" s="684"/>
      <c r="U19" s="684"/>
      <c r="V19" s="684"/>
      <c r="W19" s="684"/>
      <c r="X19" s="684"/>
      <c r="Y19" s="685"/>
      <c r="Z19" s="686">
        <v>0</v>
      </c>
      <c r="AA19" s="686"/>
      <c r="AB19" s="686"/>
      <c r="AC19" s="686"/>
      <c r="AD19" s="687">
        <v>8201</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688426</v>
      </c>
      <c r="BH19" s="684"/>
      <c r="BI19" s="684"/>
      <c r="BJ19" s="684"/>
      <c r="BK19" s="684"/>
      <c r="BL19" s="684"/>
      <c r="BM19" s="684"/>
      <c r="BN19" s="685"/>
      <c r="BO19" s="686">
        <v>4.9000000000000004</v>
      </c>
      <c r="BP19" s="686"/>
      <c r="BQ19" s="686"/>
      <c r="BR19" s="686"/>
      <c r="BS19" s="692" t="s">
        <v>241</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241</v>
      </c>
      <c r="CS19" s="684"/>
      <c r="CT19" s="684"/>
      <c r="CU19" s="684"/>
      <c r="CV19" s="684"/>
      <c r="CW19" s="684"/>
      <c r="CX19" s="684"/>
      <c r="CY19" s="685"/>
      <c r="CZ19" s="686" t="s">
        <v>241</v>
      </c>
      <c r="DA19" s="686"/>
      <c r="DB19" s="686"/>
      <c r="DC19" s="686"/>
      <c r="DD19" s="692" t="s">
        <v>241</v>
      </c>
      <c r="DE19" s="684"/>
      <c r="DF19" s="684"/>
      <c r="DG19" s="684"/>
      <c r="DH19" s="684"/>
      <c r="DI19" s="684"/>
      <c r="DJ19" s="684"/>
      <c r="DK19" s="684"/>
      <c r="DL19" s="684"/>
      <c r="DM19" s="684"/>
      <c r="DN19" s="684"/>
      <c r="DO19" s="684"/>
      <c r="DP19" s="685"/>
      <c r="DQ19" s="692" t="s">
        <v>241</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3573</v>
      </c>
      <c r="S20" s="684"/>
      <c r="T20" s="684"/>
      <c r="U20" s="684"/>
      <c r="V20" s="684"/>
      <c r="W20" s="684"/>
      <c r="X20" s="684"/>
      <c r="Y20" s="685"/>
      <c r="Z20" s="686">
        <v>0</v>
      </c>
      <c r="AA20" s="686"/>
      <c r="AB20" s="686"/>
      <c r="AC20" s="686"/>
      <c r="AD20" s="687">
        <v>3573</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688426</v>
      </c>
      <c r="BH20" s="684"/>
      <c r="BI20" s="684"/>
      <c r="BJ20" s="684"/>
      <c r="BK20" s="684"/>
      <c r="BL20" s="684"/>
      <c r="BM20" s="684"/>
      <c r="BN20" s="685"/>
      <c r="BO20" s="686">
        <v>4.9000000000000004</v>
      </c>
      <c r="BP20" s="686"/>
      <c r="BQ20" s="686"/>
      <c r="BR20" s="686"/>
      <c r="BS20" s="692" t="s">
        <v>241</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45878653</v>
      </c>
      <c r="CS20" s="684"/>
      <c r="CT20" s="684"/>
      <c r="CU20" s="684"/>
      <c r="CV20" s="684"/>
      <c r="CW20" s="684"/>
      <c r="CX20" s="684"/>
      <c r="CY20" s="685"/>
      <c r="CZ20" s="686">
        <v>100</v>
      </c>
      <c r="DA20" s="686"/>
      <c r="DB20" s="686"/>
      <c r="DC20" s="686"/>
      <c r="DD20" s="692">
        <v>6844458</v>
      </c>
      <c r="DE20" s="684"/>
      <c r="DF20" s="684"/>
      <c r="DG20" s="684"/>
      <c r="DH20" s="684"/>
      <c r="DI20" s="684"/>
      <c r="DJ20" s="684"/>
      <c r="DK20" s="684"/>
      <c r="DL20" s="684"/>
      <c r="DM20" s="684"/>
      <c r="DN20" s="684"/>
      <c r="DO20" s="684"/>
      <c r="DP20" s="685"/>
      <c r="DQ20" s="692">
        <v>29559440</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196697</v>
      </c>
      <c r="S21" s="684"/>
      <c r="T21" s="684"/>
      <c r="U21" s="684"/>
      <c r="V21" s="684"/>
      <c r="W21" s="684"/>
      <c r="X21" s="684"/>
      <c r="Y21" s="685"/>
      <c r="Z21" s="686">
        <v>0.4</v>
      </c>
      <c r="AA21" s="686"/>
      <c r="AB21" s="686"/>
      <c r="AC21" s="686"/>
      <c r="AD21" s="687">
        <v>196697</v>
      </c>
      <c r="AE21" s="687"/>
      <c r="AF21" s="687"/>
      <c r="AG21" s="687"/>
      <c r="AH21" s="687"/>
      <c r="AI21" s="687"/>
      <c r="AJ21" s="687"/>
      <c r="AK21" s="687"/>
      <c r="AL21" s="688">
        <v>0.7</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3402</v>
      </c>
      <c r="BH21" s="684"/>
      <c r="BI21" s="684"/>
      <c r="BJ21" s="684"/>
      <c r="BK21" s="684"/>
      <c r="BL21" s="684"/>
      <c r="BM21" s="684"/>
      <c r="BN21" s="685"/>
      <c r="BO21" s="686">
        <v>0</v>
      </c>
      <c r="BP21" s="686"/>
      <c r="BQ21" s="686"/>
      <c r="BR21" s="686"/>
      <c r="BS21" s="692" t="s">
        <v>241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11694062</v>
      </c>
      <c r="S22" s="684"/>
      <c r="T22" s="684"/>
      <c r="U22" s="684"/>
      <c r="V22" s="684"/>
      <c r="W22" s="684"/>
      <c r="X22" s="684"/>
      <c r="Y22" s="685"/>
      <c r="Z22" s="686">
        <v>24.5</v>
      </c>
      <c r="AA22" s="686"/>
      <c r="AB22" s="686"/>
      <c r="AC22" s="686"/>
      <c r="AD22" s="687">
        <v>10324489</v>
      </c>
      <c r="AE22" s="687"/>
      <c r="AF22" s="687"/>
      <c r="AG22" s="687"/>
      <c r="AH22" s="687"/>
      <c r="AI22" s="687"/>
      <c r="AJ22" s="687"/>
      <c r="AK22" s="687"/>
      <c r="AL22" s="688">
        <v>38.700000000000003</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241</v>
      </c>
      <c r="BH22" s="684"/>
      <c r="BI22" s="684"/>
      <c r="BJ22" s="684"/>
      <c r="BK22" s="684"/>
      <c r="BL22" s="684"/>
      <c r="BM22" s="684"/>
      <c r="BN22" s="685"/>
      <c r="BO22" s="686" t="s">
        <v>241</v>
      </c>
      <c r="BP22" s="686"/>
      <c r="BQ22" s="686"/>
      <c r="BR22" s="686"/>
      <c r="BS22" s="692" t="s">
        <v>241</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10324489</v>
      </c>
      <c r="S23" s="684"/>
      <c r="T23" s="684"/>
      <c r="U23" s="684"/>
      <c r="V23" s="684"/>
      <c r="W23" s="684"/>
      <c r="X23" s="684"/>
      <c r="Y23" s="685"/>
      <c r="Z23" s="686">
        <v>21.7</v>
      </c>
      <c r="AA23" s="686"/>
      <c r="AB23" s="686"/>
      <c r="AC23" s="686"/>
      <c r="AD23" s="687">
        <v>10324489</v>
      </c>
      <c r="AE23" s="687"/>
      <c r="AF23" s="687"/>
      <c r="AG23" s="687"/>
      <c r="AH23" s="687"/>
      <c r="AI23" s="687"/>
      <c r="AJ23" s="687"/>
      <c r="AK23" s="687"/>
      <c r="AL23" s="688">
        <v>38.700000000000003</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685024</v>
      </c>
      <c r="BH23" s="684"/>
      <c r="BI23" s="684"/>
      <c r="BJ23" s="684"/>
      <c r="BK23" s="684"/>
      <c r="BL23" s="684"/>
      <c r="BM23" s="684"/>
      <c r="BN23" s="685"/>
      <c r="BO23" s="686">
        <v>4.9000000000000004</v>
      </c>
      <c r="BP23" s="686"/>
      <c r="BQ23" s="686"/>
      <c r="BR23" s="686"/>
      <c r="BS23" s="692" t="s">
        <v>241</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1369540</v>
      </c>
      <c r="S24" s="684"/>
      <c r="T24" s="684"/>
      <c r="U24" s="684"/>
      <c r="V24" s="684"/>
      <c r="W24" s="684"/>
      <c r="X24" s="684"/>
      <c r="Y24" s="685"/>
      <c r="Z24" s="686">
        <v>2.9</v>
      </c>
      <c r="AA24" s="686"/>
      <c r="AB24" s="686"/>
      <c r="AC24" s="686"/>
      <c r="AD24" s="687" t="s">
        <v>241</v>
      </c>
      <c r="AE24" s="687"/>
      <c r="AF24" s="687"/>
      <c r="AG24" s="687"/>
      <c r="AH24" s="687"/>
      <c r="AI24" s="687"/>
      <c r="AJ24" s="687"/>
      <c r="AK24" s="687"/>
      <c r="AL24" s="688" t="s">
        <v>241</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241</v>
      </c>
      <c r="BH24" s="684"/>
      <c r="BI24" s="684"/>
      <c r="BJ24" s="684"/>
      <c r="BK24" s="684"/>
      <c r="BL24" s="684"/>
      <c r="BM24" s="684"/>
      <c r="BN24" s="685"/>
      <c r="BO24" s="686" t="s">
        <v>241</v>
      </c>
      <c r="BP24" s="686"/>
      <c r="BQ24" s="686"/>
      <c r="BR24" s="686"/>
      <c r="BS24" s="692" t="s">
        <v>241</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20013491</v>
      </c>
      <c r="CS24" s="673"/>
      <c r="CT24" s="673"/>
      <c r="CU24" s="673"/>
      <c r="CV24" s="673"/>
      <c r="CW24" s="673"/>
      <c r="CX24" s="673"/>
      <c r="CY24" s="674"/>
      <c r="CZ24" s="677">
        <v>43.6</v>
      </c>
      <c r="DA24" s="678"/>
      <c r="DB24" s="678"/>
      <c r="DC24" s="697"/>
      <c r="DD24" s="722">
        <v>13481857</v>
      </c>
      <c r="DE24" s="673"/>
      <c r="DF24" s="673"/>
      <c r="DG24" s="673"/>
      <c r="DH24" s="673"/>
      <c r="DI24" s="673"/>
      <c r="DJ24" s="673"/>
      <c r="DK24" s="674"/>
      <c r="DL24" s="722">
        <v>13362446</v>
      </c>
      <c r="DM24" s="673"/>
      <c r="DN24" s="673"/>
      <c r="DO24" s="673"/>
      <c r="DP24" s="673"/>
      <c r="DQ24" s="673"/>
      <c r="DR24" s="673"/>
      <c r="DS24" s="673"/>
      <c r="DT24" s="673"/>
      <c r="DU24" s="673"/>
      <c r="DV24" s="674"/>
      <c r="DW24" s="677">
        <v>47.8</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v>33</v>
      </c>
      <c r="S25" s="684"/>
      <c r="T25" s="684"/>
      <c r="U25" s="684"/>
      <c r="V25" s="684"/>
      <c r="W25" s="684"/>
      <c r="X25" s="684"/>
      <c r="Y25" s="685"/>
      <c r="Z25" s="686">
        <v>0</v>
      </c>
      <c r="AA25" s="686"/>
      <c r="AB25" s="686"/>
      <c r="AC25" s="686"/>
      <c r="AD25" s="687" t="s">
        <v>241</v>
      </c>
      <c r="AE25" s="687"/>
      <c r="AF25" s="687"/>
      <c r="AG25" s="687"/>
      <c r="AH25" s="687"/>
      <c r="AI25" s="687"/>
      <c r="AJ25" s="687"/>
      <c r="AK25" s="687"/>
      <c r="AL25" s="688" t="s">
        <v>241</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241</v>
      </c>
      <c r="BH25" s="684"/>
      <c r="BI25" s="684"/>
      <c r="BJ25" s="684"/>
      <c r="BK25" s="684"/>
      <c r="BL25" s="684"/>
      <c r="BM25" s="684"/>
      <c r="BN25" s="685"/>
      <c r="BO25" s="686" t="s">
        <v>241</v>
      </c>
      <c r="BP25" s="686"/>
      <c r="BQ25" s="686"/>
      <c r="BR25" s="686"/>
      <c r="BS25" s="692" t="s">
        <v>241</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6204922</v>
      </c>
      <c r="CS25" s="719"/>
      <c r="CT25" s="719"/>
      <c r="CU25" s="719"/>
      <c r="CV25" s="719"/>
      <c r="CW25" s="719"/>
      <c r="CX25" s="719"/>
      <c r="CY25" s="720"/>
      <c r="CZ25" s="688">
        <v>13.5</v>
      </c>
      <c r="DA25" s="717"/>
      <c r="DB25" s="717"/>
      <c r="DC25" s="721"/>
      <c r="DD25" s="692">
        <v>5692582</v>
      </c>
      <c r="DE25" s="719"/>
      <c r="DF25" s="719"/>
      <c r="DG25" s="719"/>
      <c r="DH25" s="719"/>
      <c r="DI25" s="719"/>
      <c r="DJ25" s="719"/>
      <c r="DK25" s="720"/>
      <c r="DL25" s="692">
        <v>5579516</v>
      </c>
      <c r="DM25" s="719"/>
      <c r="DN25" s="719"/>
      <c r="DO25" s="719"/>
      <c r="DP25" s="719"/>
      <c r="DQ25" s="719"/>
      <c r="DR25" s="719"/>
      <c r="DS25" s="719"/>
      <c r="DT25" s="719"/>
      <c r="DU25" s="719"/>
      <c r="DV25" s="720"/>
      <c r="DW25" s="688">
        <v>20</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28610117</v>
      </c>
      <c r="S26" s="684"/>
      <c r="T26" s="684"/>
      <c r="U26" s="684"/>
      <c r="V26" s="684"/>
      <c r="W26" s="684"/>
      <c r="X26" s="684"/>
      <c r="Y26" s="685"/>
      <c r="Z26" s="686">
        <v>60.1</v>
      </c>
      <c r="AA26" s="686"/>
      <c r="AB26" s="686"/>
      <c r="AC26" s="686"/>
      <c r="AD26" s="687">
        <v>26555520</v>
      </c>
      <c r="AE26" s="687"/>
      <c r="AF26" s="687"/>
      <c r="AG26" s="687"/>
      <c r="AH26" s="687"/>
      <c r="AI26" s="687"/>
      <c r="AJ26" s="687"/>
      <c r="AK26" s="687"/>
      <c r="AL26" s="688">
        <v>99.5</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241</v>
      </c>
      <c r="BH26" s="684"/>
      <c r="BI26" s="684"/>
      <c r="BJ26" s="684"/>
      <c r="BK26" s="684"/>
      <c r="BL26" s="684"/>
      <c r="BM26" s="684"/>
      <c r="BN26" s="685"/>
      <c r="BO26" s="686" t="s">
        <v>241</v>
      </c>
      <c r="BP26" s="686"/>
      <c r="BQ26" s="686"/>
      <c r="BR26" s="686"/>
      <c r="BS26" s="692" t="s">
        <v>241</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4238213</v>
      </c>
      <c r="CS26" s="684"/>
      <c r="CT26" s="684"/>
      <c r="CU26" s="684"/>
      <c r="CV26" s="684"/>
      <c r="CW26" s="684"/>
      <c r="CX26" s="684"/>
      <c r="CY26" s="685"/>
      <c r="CZ26" s="688">
        <v>9.1999999999999993</v>
      </c>
      <c r="DA26" s="717"/>
      <c r="DB26" s="717"/>
      <c r="DC26" s="721"/>
      <c r="DD26" s="692">
        <v>3792197</v>
      </c>
      <c r="DE26" s="684"/>
      <c r="DF26" s="684"/>
      <c r="DG26" s="684"/>
      <c r="DH26" s="684"/>
      <c r="DI26" s="684"/>
      <c r="DJ26" s="684"/>
      <c r="DK26" s="685"/>
      <c r="DL26" s="692" t="s">
        <v>241</v>
      </c>
      <c r="DM26" s="684"/>
      <c r="DN26" s="684"/>
      <c r="DO26" s="684"/>
      <c r="DP26" s="684"/>
      <c r="DQ26" s="684"/>
      <c r="DR26" s="684"/>
      <c r="DS26" s="684"/>
      <c r="DT26" s="684"/>
      <c r="DU26" s="684"/>
      <c r="DV26" s="685"/>
      <c r="DW26" s="688" t="s">
        <v>241</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13222</v>
      </c>
      <c r="S27" s="684"/>
      <c r="T27" s="684"/>
      <c r="U27" s="684"/>
      <c r="V27" s="684"/>
      <c r="W27" s="684"/>
      <c r="X27" s="684"/>
      <c r="Y27" s="685"/>
      <c r="Z27" s="686">
        <v>0</v>
      </c>
      <c r="AA27" s="686"/>
      <c r="AB27" s="686"/>
      <c r="AC27" s="686"/>
      <c r="AD27" s="687">
        <v>13222</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14020419</v>
      </c>
      <c r="BH27" s="684"/>
      <c r="BI27" s="684"/>
      <c r="BJ27" s="684"/>
      <c r="BK27" s="684"/>
      <c r="BL27" s="684"/>
      <c r="BM27" s="684"/>
      <c r="BN27" s="685"/>
      <c r="BO27" s="686">
        <v>100</v>
      </c>
      <c r="BP27" s="686"/>
      <c r="BQ27" s="686"/>
      <c r="BR27" s="686"/>
      <c r="BS27" s="692">
        <v>213525</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8849508</v>
      </c>
      <c r="CS27" s="719"/>
      <c r="CT27" s="719"/>
      <c r="CU27" s="719"/>
      <c r="CV27" s="719"/>
      <c r="CW27" s="719"/>
      <c r="CX27" s="719"/>
      <c r="CY27" s="720"/>
      <c r="CZ27" s="688">
        <v>19.3</v>
      </c>
      <c r="DA27" s="717"/>
      <c r="DB27" s="717"/>
      <c r="DC27" s="721"/>
      <c r="DD27" s="692">
        <v>2880142</v>
      </c>
      <c r="DE27" s="719"/>
      <c r="DF27" s="719"/>
      <c r="DG27" s="719"/>
      <c r="DH27" s="719"/>
      <c r="DI27" s="719"/>
      <c r="DJ27" s="719"/>
      <c r="DK27" s="720"/>
      <c r="DL27" s="692">
        <v>2873797</v>
      </c>
      <c r="DM27" s="719"/>
      <c r="DN27" s="719"/>
      <c r="DO27" s="719"/>
      <c r="DP27" s="719"/>
      <c r="DQ27" s="719"/>
      <c r="DR27" s="719"/>
      <c r="DS27" s="719"/>
      <c r="DT27" s="719"/>
      <c r="DU27" s="719"/>
      <c r="DV27" s="720"/>
      <c r="DW27" s="688">
        <v>10.3</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475227</v>
      </c>
      <c r="S28" s="684"/>
      <c r="T28" s="684"/>
      <c r="U28" s="684"/>
      <c r="V28" s="684"/>
      <c r="W28" s="684"/>
      <c r="X28" s="684"/>
      <c r="Y28" s="685"/>
      <c r="Z28" s="686">
        <v>1</v>
      </c>
      <c r="AA28" s="686"/>
      <c r="AB28" s="686"/>
      <c r="AC28" s="686"/>
      <c r="AD28" s="687" t="s">
        <v>241</v>
      </c>
      <c r="AE28" s="687"/>
      <c r="AF28" s="687"/>
      <c r="AG28" s="687"/>
      <c r="AH28" s="687"/>
      <c r="AI28" s="687"/>
      <c r="AJ28" s="687"/>
      <c r="AK28" s="687"/>
      <c r="AL28" s="688" t="s">
        <v>241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4959061</v>
      </c>
      <c r="CS28" s="684"/>
      <c r="CT28" s="684"/>
      <c r="CU28" s="684"/>
      <c r="CV28" s="684"/>
      <c r="CW28" s="684"/>
      <c r="CX28" s="684"/>
      <c r="CY28" s="685"/>
      <c r="CZ28" s="688">
        <v>10.8</v>
      </c>
      <c r="DA28" s="717"/>
      <c r="DB28" s="717"/>
      <c r="DC28" s="721"/>
      <c r="DD28" s="692">
        <v>4909133</v>
      </c>
      <c r="DE28" s="684"/>
      <c r="DF28" s="684"/>
      <c r="DG28" s="684"/>
      <c r="DH28" s="684"/>
      <c r="DI28" s="684"/>
      <c r="DJ28" s="684"/>
      <c r="DK28" s="685"/>
      <c r="DL28" s="692">
        <v>4909133</v>
      </c>
      <c r="DM28" s="684"/>
      <c r="DN28" s="684"/>
      <c r="DO28" s="684"/>
      <c r="DP28" s="684"/>
      <c r="DQ28" s="684"/>
      <c r="DR28" s="684"/>
      <c r="DS28" s="684"/>
      <c r="DT28" s="684"/>
      <c r="DU28" s="684"/>
      <c r="DV28" s="685"/>
      <c r="DW28" s="688">
        <v>17.600000000000001</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513366</v>
      </c>
      <c r="S29" s="684"/>
      <c r="T29" s="684"/>
      <c r="U29" s="684"/>
      <c r="V29" s="684"/>
      <c r="W29" s="684"/>
      <c r="X29" s="684"/>
      <c r="Y29" s="685"/>
      <c r="Z29" s="686">
        <v>1.1000000000000001</v>
      </c>
      <c r="AA29" s="686"/>
      <c r="AB29" s="686"/>
      <c r="AC29" s="686"/>
      <c r="AD29" s="687">
        <v>76467</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69</v>
      </c>
      <c r="CG29" s="699"/>
      <c r="CH29" s="699"/>
      <c r="CI29" s="699"/>
      <c r="CJ29" s="699"/>
      <c r="CK29" s="699"/>
      <c r="CL29" s="699"/>
      <c r="CM29" s="699"/>
      <c r="CN29" s="699"/>
      <c r="CO29" s="699"/>
      <c r="CP29" s="699"/>
      <c r="CQ29" s="700"/>
      <c r="CR29" s="683">
        <v>4958440</v>
      </c>
      <c r="CS29" s="719"/>
      <c r="CT29" s="719"/>
      <c r="CU29" s="719"/>
      <c r="CV29" s="719"/>
      <c r="CW29" s="719"/>
      <c r="CX29" s="719"/>
      <c r="CY29" s="720"/>
      <c r="CZ29" s="688">
        <v>10.8</v>
      </c>
      <c r="DA29" s="717"/>
      <c r="DB29" s="717"/>
      <c r="DC29" s="721"/>
      <c r="DD29" s="692">
        <v>4908512</v>
      </c>
      <c r="DE29" s="719"/>
      <c r="DF29" s="719"/>
      <c r="DG29" s="719"/>
      <c r="DH29" s="719"/>
      <c r="DI29" s="719"/>
      <c r="DJ29" s="719"/>
      <c r="DK29" s="720"/>
      <c r="DL29" s="692">
        <v>4908512</v>
      </c>
      <c r="DM29" s="719"/>
      <c r="DN29" s="719"/>
      <c r="DO29" s="719"/>
      <c r="DP29" s="719"/>
      <c r="DQ29" s="719"/>
      <c r="DR29" s="719"/>
      <c r="DS29" s="719"/>
      <c r="DT29" s="719"/>
      <c r="DU29" s="719"/>
      <c r="DV29" s="720"/>
      <c r="DW29" s="688">
        <v>17.600000000000001</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249325</v>
      </c>
      <c r="S30" s="684"/>
      <c r="T30" s="684"/>
      <c r="U30" s="684"/>
      <c r="V30" s="684"/>
      <c r="W30" s="684"/>
      <c r="X30" s="684"/>
      <c r="Y30" s="685"/>
      <c r="Z30" s="686">
        <v>0.5</v>
      </c>
      <c r="AA30" s="686"/>
      <c r="AB30" s="686"/>
      <c r="AC30" s="686"/>
      <c r="AD30" s="687" t="s">
        <v>241</v>
      </c>
      <c r="AE30" s="687"/>
      <c r="AF30" s="687"/>
      <c r="AG30" s="687"/>
      <c r="AH30" s="687"/>
      <c r="AI30" s="687"/>
      <c r="AJ30" s="687"/>
      <c r="AK30" s="687"/>
      <c r="AL30" s="688" t="s">
        <v>241</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4801489</v>
      </c>
      <c r="CS30" s="684"/>
      <c r="CT30" s="684"/>
      <c r="CU30" s="684"/>
      <c r="CV30" s="684"/>
      <c r="CW30" s="684"/>
      <c r="CX30" s="684"/>
      <c r="CY30" s="685"/>
      <c r="CZ30" s="688">
        <v>10.5</v>
      </c>
      <c r="DA30" s="717"/>
      <c r="DB30" s="717"/>
      <c r="DC30" s="721"/>
      <c r="DD30" s="692">
        <v>4756869</v>
      </c>
      <c r="DE30" s="684"/>
      <c r="DF30" s="684"/>
      <c r="DG30" s="684"/>
      <c r="DH30" s="684"/>
      <c r="DI30" s="684"/>
      <c r="DJ30" s="684"/>
      <c r="DK30" s="685"/>
      <c r="DL30" s="692">
        <v>4756869</v>
      </c>
      <c r="DM30" s="684"/>
      <c r="DN30" s="684"/>
      <c r="DO30" s="684"/>
      <c r="DP30" s="684"/>
      <c r="DQ30" s="684"/>
      <c r="DR30" s="684"/>
      <c r="DS30" s="684"/>
      <c r="DT30" s="684"/>
      <c r="DU30" s="684"/>
      <c r="DV30" s="685"/>
      <c r="DW30" s="688">
        <v>17</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5919750</v>
      </c>
      <c r="S31" s="684"/>
      <c r="T31" s="684"/>
      <c r="U31" s="684"/>
      <c r="V31" s="684"/>
      <c r="W31" s="684"/>
      <c r="X31" s="684"/>
      <c r="Y31" s="685"/>
      <c r="Z31" s="686">
        <v>12.4</v>
      </c>
      <c r="AA31" s="686"/>
      <c r="AB31" s="686"/>
      <c r="AC31" s="686"/>
      <c r="AD31" s="687" t="s">
        <v>241</v>
      </c>
      <c r="AE31" s="687"/>
      <c r="AF31" s="687"/>
      <c r="AG31" s="687"/>
      <c r="AH31" s="687"/>
      <c r="AI31" s="687"/>
      <c r="AJ31" s="687"/>
      <c r="AK31" s="687"/>
      <c r="AL31" s="688" t="s">
        <v>241</v>
      </c>
      <c r="AM31" s="689"/>
      <c r="AN31" s="689"/>
      <c r="AO31" s="690"/>
      <c r="AP31" s="740" t="s">
        <v>312</v>
      </c>
      <c r="AQ31" s="741"/>
      <c r="AR31" s="741"/>
      <c r="AS31" s="741"/>
      <c r="AT31" s="746" t="s">
        <v>313</v>
      </c>
      <c r="AU31" s="231"/>
      <c r="AV31" s="231"/>
      <c r="AW31" s="231"/>
      <c r="AX31" s="669" t="s">
        <v>189</v>
      </c>
      <c r="AY31" s="670"/>
      <c r="AZ31" s="670"/>
      <c r="BA31" s="670"/>
      <c r="BB31" s="670"/>
      <c r="BC31" s="670"/>
      <c r="BD31" s="670"/>
      <c r="BE31" s="670"/>
      <c r="BF31" s="671"/>
      <c r="BG31" s="751">
        <v>99.7</v>
      </c>
      <c r="BH31" s="738"/>
      <c r="BI31" s="738"/>
      <c r="BJ31" s="738"/>
      <c r="BK31" s="738"/>
      <c r="BL31" s="738"/>
      <c r="BM31" s="678">
        <v>99.4</v>
      </c>
      <c r="BN31" s="738"/>
      <c r="BO31" s="738"/>
      <c r="BP31" s="738"/>
      <c r="BQ31" s="739"/>
      <c r="BR31" s="751">
        <v>99.6</v>
      </c>
      <c r="BS31" s="738"/>
      <c r="BT31" s="738"/>
      <c r="BU31" s="738"/>
      <c r="BV31" s="738"/>
      <c r="BW31" s="738"/>
      <c r="BX31" s="678">
        <v>99.2</v>
      </c>
      <c r="BY31" s="738"/>
      <c r="BZ31" s="738"/>
      <c r="CA31" s="738"/>
      <c r="CB31" s="739"/>
      <c r="CD31" s="725"/>
      <c r="CE31" s="726"/>
      <c r="CF31" s="698" t="s">
        <v>314</v>
      </c>
      <c r="CG31" s="699"/>
      <c r="CH31" s="699"/>
      <c r="CI31" s="699"/>
      <c r="CJ31" s="699"/>
      <c r="CK31" s="699"/>
      <c r="CL31" s="699"/>
      <c r="CM31" s="699"/>
      <c r="CN31" s="699"/>
      <c r="CO31" s="699"/>
      <c r="CP31" s="699"/>
      <c r="CQ31" s="700"/>
      <c r="CR31" s="683">
        <v>156951</v>
      </c>
      <c r="CS31" s="719"/>
      <c r="CT31" s="719"/>
      <c r="CU31" s="719"/>
      <c r="CV31" s="719"/>
      <c r="CW31" s="719"/>
      <c r="CX31" s="719"/>
      <c r="CY31" s="720"/>
      <c r="CZ31" s="688">
        <v>0.3</v>
      </c>
      <c r="DA31" s="717"/>
      <c r="DB31" s="717"/>
      <c r="DC31" s="721"/>
      <c r="DD31" s="692">
        <v>151643</v>
      </c>
      <c r="DE31" s="719"/>
      <c r="DF31" s="719"/>
      <c r="DG31" s="719"/>
      <c r="DH31" s="719"/>
      <c r="DI31" s="719"/>
      <c r="DJ31" s="719"/>
      <c r="DK31" s="720"/>
      <c r="DL31" s="692">
        <v>151643</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241</v>
      </c>
      <c r="S32" s="684"/>
      <c r="T32" s="684"/>
      <c r="U32" s="684"/>
      <c r="V32" s="684"/>
      <c r="W32" s="684"/>
      <c r="X32" s="684"/>
      <c r="Y32" s="685"/>
      <c r="Z32" s="686" t="s">
        <v>241</v>
      </c>
      <c r="AA32" s="686"/>
      <c r="AB32" s="686"/>
      <c r="AC32" s="686"/>
      <c r="AD32" s="687" t="s">
        <v>241</v>
      </c>
      <c r="AE32" s="687"/>
      <c r="AF32" s="687"/>
      <c r="AG32" s="687"/>
      <c r="AH32" s="687"/>
      <c r="AI32" s="687"/>
      <c r="AJ32" s="687"/>
      <c r="AK32" s="687"/>
      <c r="AL32" s="688" t="s">
        <v>241</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99.8</v>
      </c>
      <c r="BH32" s="719"/>
      <c r="BI32" s="719"/>
      <c r="BJ32" s="719"/>
      <c r="BK32" s="719"/>
      <c r="BL32" s="719"/>
      <c r="BM32" s="689">
        <v>99.5</v>
      </c>
      <c r="BN32" s="749"/>
      <c r="BO32" s="749"/>
      <c r="BP32" s="749"/>
      <c r="BQ32" s="750"/>
      <c r="BR32" s="752">
        <v>99.7</v>
      </c>
      <c r="BS32" s="719"/>
      <c r="BT32" s="719"/>
      <c r="BU32" s="719"/>
      <c r="BV32" s="719"/>
      <c r="BW32" s="719"/>
      <c r="BX32" s="689">
        <v>99.3</v>
      </c>
      <c r="BY32" s="749"/>
      <c r="BZ32" s="749"/>
      <c r="CA32" s="749"/>
      <c r="CB32" s="750"/>
      <c r="CD32" s="727"/>
      <c r="CE32" s="728"/>
      <c r="CF32" s="698" t="s">
        <v>318</v>
      </c>
      <c r="CG32" s="699"/>
      <c r="CH32" s="699"/>
      <c r="CI32" s="699"/>
      <c r="CJ32" s="699"/>
      <c r="CK32" s="699"/>
      <c r="CL32" s="699"/>
      <c r="CM32" s="699"/>
      <c r="CN32" s="699"/>
      <c r="CO32" s="699"/>
      <c r="CP32" s="699"/>
      <c r="CQ32" s="700"/>
      <c r="CR32" s="683">
        <v>621</v>
      </c>
      <c r="CS32" s="684"/>
      <c r="CT32" s="684"/>
      <c r="CU32" s="684"/>
      <c r="CV32" s="684"/>
      <c r="CW32" s="684"/>
      <c r="CX32" s="684"/>
      <c r="CY32" s="685"/>
      <c r="CZ32" s="688">
        <v>0</v>
      </c>
      <c r="DA32" s="717"/>
      <c r="DB32" s="717"/>
      <c r="DC32" s="721"/>
      <c r="DD32" s="692">
        <v>621</v>
      </c>
      <c r="DE32" s="684"/>
      <c r="DF32" s="684"/>
      <c r="DG32" s="684"/>
      <c r="DH32" s="684"/>
      <c r="DI32" s="684"/>
      <c r="DJ32" s="684"/>
      <c r="DK32" s="685"/>
      <c r="DL32" s="692">
        <v>621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2850212</v>
      </c>
      <c r="S33" s="684"/>
      <c r="T33" s="684"/>
      <c r="U33" s="684"/>
      <c r="V33" s="684"/>
      <c r="W33" s="684"/>
      <c r="X33" s="684"/>
      <c r="Y33" s="685"/>
      <c r="Z33" s="686">
        <v>6</v>
      </c>
      <c r="AA33" s="686"/>
      <c r="AB33" s="686"/>
      <c r="AC33" s="686"/>
      <c r="AD33" s="687" t="s">
        <v>241</v>
      </c>
      <c r="AE33" s="687"/>
      <c r="AF33" s="687"/>
      <c r="AG33" s="687"/>
      <c r="AH33" s="687"/>
      <c r="AI33" s="687"/>
      <c r="AJ33" s="687"/>
      <c r="AK33" s="687"/>
      <c r="AL33" s="688" t="s">
        <v>241</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99.6</v>
      </c>
      <c r="BH33" s="754"/>
      <c r="BI33" s="754"/>
      <c r="BJ33" s="754"/>
      <c r="BK33" s="754"/>
      <c r="BL33" s="754"/>
      <c r="BM33" s="755">
        <v>99.2</v>
      </c>
      <c r="BN33" s="754"/>
      <c r="BO33" s="754"/>
      <c r="BP33" s="754"/>
      <c r="BQ33" s="756"/>
      <c r="BR33" s="753">
        <v>99.4</v>
      </c>
      <c r="BS33" s="754"/>
      <c r="BT33" s="754"/>
      <c r="BU33" s="754"/>
      <c r="BV33" s="754"/>
      <c r="BW33" s="754"/>
      <c r="BX33" s="755">
        <v>98.9</v>
      </c>
      <c r="BY33" s="754"/>
      <c r="BZ33" s="754"/>
      <c r="CA33" s="754"/>
      <c r="CB33" s="756"/>
      <c r="CD33" s="698" t="s">
        <v>321</v>
      </c>
      <c r="CE33" s="699"/>
      <c r="CF33" s="699"/>
      <c r="CG33" s="699"/>
      <c r="CH33" s="699"/>
      <c r="CI33" s="699"/>
      <c r="CJ33" s="699"/>
      <c r="CK33" s="699"/>
      <c r="CL33" s="699"/>
      <c r="CM33" s="699"/>
      <c r="CN33" s="699"/>
      <c r="CO33" s="699"/>
      <c r="CP33" s="699"/>
      <c r="CQ33" s="700"/>
      <c r="CR33" s="683">
        <v>18879200</v>
      </c>
      <c r="CS33" s="719"/>
      <c r="CT33" s="719"/>
      <c r="CU33" s="719"/>
      <c r="CV33" s="719"/>
      <c r="CW33" s="719"/>
      <c r="CX33" s="719"/>
      <c r="CY33" s="720"/>
      <c r="CZ33" s="688">
        <v>41.2</v>
      </c>
      <c r="DA33" s="717"/>
      <c r="DB33" s="717"/>
      <c r="DC33" s="721"/>
      <c r="DD33" s="692">
        <v>14452675</v>
      </c>
      <c r="DE33" s="719"/>
      <c r="DF33" s="719"/>
      <c r="DG33" s="719"/>
      <c r="DH33" s="719"/>
      <c r="DI33" s="719"/>
      <c r="DJ33" s="719"/>
      <c r="DK33" s="720"/>
      <c r="DL33" s="692">
        <v>11332821</v>
      </c>
      <c r="DM33" s="719"/>
      <c r="DN33" s="719"/>
      <c r="DO33" s="719"/>
      <c r="DP33" s="719"/>
      <c r="DQ33" s="719"/>
      <c r="DR33" s="719"/>
      <c r="DS33" s="719"/>
      <c r="DT33" s="719"/>
      <c r="DU33" s="719"/>
      <c r="DV33" s="720"/>
      <c r="DW33" s="688">
        <v>40.5</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190264</v>
      </c>
      <c r="S34" s="684"/>
      <c r="T34" s="684"/>
      <c r="U34" s="684"/>
      <c r="V34" s="684"/>
      <c r="W34" s="684"/>
      <c r="X34" s="684"/>
      <c r="Y34" s="685"/>
      <c r="Z34" s="686">
        <v>0.4</v>
      </c>
      <c r="AA34" s="686"/>
      <c r="AB34" s="686"/>
      <c r="AC34" s="686"/>
      <c r="AD34" s="687">
        <v>19307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5634369</v>
      </c>
      <c r="CS34" s="684"/>
      <c r="CT34" s="684"/>
      <c r="CU34" s="684"/>
      <c r="CV34" s="684"/>
      <c r="CW34" s="684"/>
      <c r="CX34" s="684"/>
      <c r="CY34" s="685"/>
      <c r="CZ34" s="688">
        <v>12.3</v>
      </c>
      <c r="DA34" s="717"/>
      <c r="DB34" s="717"/>
      <c r="DC34" s="721"/>
      <c r="DD34" s="692">
        <v>4377760</v>
      </c>
      <c r="DE34" s="684"/>
      <c r="DF34" s="684"/>
      <c r="DG34" s="684"/>
      <c r="DH34" s="684"/>
      <c r="DI34" s="684"/>
      <c r="DJ34" s="684"/>
      <c r="DK34" s="685"/>
      <c r="DL34" s="692">
        <v>3130486</v>
      </c>
      <c r="DM34" s="684"/>
      <c r="DN34" s="684"/>
      <c r="DO34" s="684"/>
      <c r="DP34" s="684"/>
      <c r="DQ34" s="684"/>
      <c r="DR34" s="684"/>
      <c r="DS34" s="684"/>
      <c r="DT34" s="684"/>
      <c r="DU34" s="684"/>
      <c r="DV34" s="685"/>
      <c r="DW34" s="688">
        <v>11.2</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323414</v>
      </c>
      <c r="S35" s="684"/>
      <c r="T35" s="684"/>
      <c r="U35" s="684"/>
      <c r="V35" s="684"/>
      <c r="W35" s="684"/>
      <c r="X35" s="684"/>
      <c r="Y35" s="685"/>
      <c r="Z35" s="686">
        <v>0.7</v>
      </c>
      <c r="AA35" s="686"/>
      <c r="AB35" s="686"/>
      <c r="AC35" s="686"/>
      <c r="AD35" s="687" t="s">
        <v>241</v>
      </c>
      <c r="AE35" s="687"/>
      <c r="AF35" s="687"/>
      <c r="AG35" s="687"/>
      <c r="AH35" s="687"/>
      <c r="AI35" s="687"/>
      <c r="AJ35" s="687"/>
      <c r="AK35" s="687"/>
      <c r="AL35" s="688" t="s">
        <v>241</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350100</v>
      </c>
      <c r="CS35" s="719"/>
      <c r="CT35" s="719"/>
      <c r="CU35" s="719"/>
      <c r="CV35" s="719"/>
      <c r="CW35" s="719"/>
      <c r="CX35" s="719"/>
      <c r="CY35" s="720"/>
      <c r="CZ35" s="688">
        <v>0.8</v>
      </c>
      <c r="DA35" s="717"/>
      <c r="DB35" s="717"/>
      <c r="DC35" s="721"/>
      <c r="DD35" s="692">
        <v>336131</v>
      </c>
      <c r="DE35" s="719"/>
      <c r="DF35" s="719"/>
      <c r="DG35" s="719"/>
      <c r="DH35" s="719"/>
      <c r="DI35" s="719"/>
      <c r="DJ35" s="719"/>
      <c r="DK35" s="720"/>
      <c r="DL35" s="692">
        <v>336131</v>
      </c>
      <c r="DM35" s="719"/>
      <c r="DN35" s="719"/>
      <c r="DO35" s="719"/>
      <c r="DP35" s="719"/>
      <c r="DQ35" s="719"/>
      <c r="DR35" s="719"/>
      <c r="DS35" s="719"/>
      <c r="DT35" s="719"/>
      <c r="DU35" s="719"/>
      <c r="DV35" s="720"/>
      <c r="DW35" s="688">
        <v>1.2</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174426</v>
      </c>
      <c r="S36" s="684"/>
      <c r="T36" s="684"/>
      <c r="U36" s="684"/>
      <c r="V36" s="684"/>
      <c r="W36" s="684"/>
      <c r="X36" s="684"/>
      <c r="Y36" s="685"/>
      <c r="Z36" s="686">
        <v>0.4</v>
      </c>
      <c r="AA36" s="686"/>
      <c r="AB36" s="686"/>
      <c r="AC36" s="686"/>
      <c r="AD36" s="687" t="s">
        <v>241</v>
      </c>
      <c r="AE36" s="687"/>
      <c r="AF36" s="687"/>
      <c r="AG36" s="687"/>
      <c r="AH36" s="687"/>
      <c r="AI36" s="687"/>
      <c r="AJ36" s="687"/>
      <c r="AK36" s="687"/>
      <c r="AL36" s="688" t="s">
        <v>241</v>
      </c>
      <c r="AM36" s="689"/>
      <c r="AN36" s="689"/>
      <c r="AO36" s="690"/>
      <c r="AP36" s="235"/>
      <c r="AQ36" s="757" t="s">
        <v>329</v>
      </c>
      <c r="AR36" s="758"/>
      <c r="AS36" s="758"/>
      <c r="AT36" s="758"/>
      <c r="AU36" s="758"/>
      <c r="AV36" s="758"/>
      <c r="AW36" s="758"/>
      <c r="AX36" s="758"/>
      <c r="AY36" s="759"/>
      <c r="AZ36" s="672">
        <v>7478783</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110188</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6633243</v>
      </c>
      <c r="CS36" s="684"/>
      <c r="CT36" s="684"/>
      <c r="CU36" s="684"/>
      <c r="CV36" s="684"/>
      <c r="CW36" s="684"/>
      <c r="CX36" s="684"/>
      <c r="CY36" s="685"/>
      <c r="CZ36" s="688">
        <v>14.5</v>
      </c>
      <c r="DA36" s="717"/>
      <c r="DB36" s="717"/>
      <c r="DC36" s="721"/>
      <c r="DD36" s="692">
        <v>5770297</v>
      </c>
      <c r="DE36" s="684"/>
      <c r="DF36" s="684"/>
      <c r="DG36" s="684"/>
      <c r="DH36" s="684"/>
      <c r="DI36" s="684"/>
      <c r="DJ36" s="684"/>
      <c r="DK36" s="685"/>
      <c r="DL36" s="692">
        <v>4189991</v>
      </c>
      <c r="DM36" s="684"/>
      <c r="DN36" s="684"/>
      <c r="DO36" s="684"/>
      <c r="DP36" s="684"/>
      <c r="DQ36" s="684"/>
      <c r="DR36" s="684"/>
      <c r="DS36" s="684"/>
      <c r="DT36" s="684"/>
      <c r="DU36" s="684"/>
      <c r="DV36" s="685"/>
      <c r="DW36" s="688">
        <v>15</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1246698</v>
      </c>
      <c r="S37" s="684"/>
      <c r="T37" s="684"/>
      <c r="U37" s="684"/>
      <c r="V37" s="684"/>
      <c r="W37" s="684"/>
      <c r="X37" s="684"/>
      <c r="Y37" s="685"/>
      <c r="Z37" s="686">
        <v>2.6</v>
      </c>
      <c r="AA37" s="686"/>
      <c r="AB37" s="686"/>
      <c r="AC37" s="686"/>
      <c r="AD37" s="687" t="s">
        <v>241</v>
      </c>
      <c r="AE37" s="687"/>
      <c r="AF37" s="687"/>
      <c r="AG37" s="687"/>
      <c r="AH37" s="687"/>
      <c r="AI37" s="687"/>
      <c r="AJ37" s="687"/>
      <c r="AK37" s="687"/>
      <c r="AL37" s="688" t="s">
        <v>241</v>
      </c>
      <c r="AM37" s="689"/>
      <c r="AN37" s="689"/>
      <c r="AO37" s="690"/>
      <c r="AQ37" s="761" t="s">
        <v>333</v>
      </c>
      <c r="AR37" s="762"/>
      <c r="AS37" s="762"/>
      <c r="AT37" s="762"/>
      <c r="AU37" s="762"/>
      <c r="AV37" s="762"/>
      <c r="AW37" s="762"/>
      <c r="AX37" s="762"/>
      <c r="AY37" s="763"/>
      <c r="AZ37" s="683">
        <v>1775000</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82425</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1504099</v>
      </c>
      <c r="CS37" s="719"/>
      <c r="CT37" s="719"/>
      <c r="CU37" s="719"/>
      <c r="CV37" s="719"/>
      <c r="CW37" s="719"/>
      <c r="CX37" s="719"/>
      <c r="CY37" s="720"/>
      <c r="CZ37" s="688">
        <v>3.3</v>
      </c>
      <c r="DA37" s="717"/>
      <c r="DB37" s="717"/>
      <c r="DC37" s="721"/>
      <c r="DD37" s="692">
        <v>1403073</v>
      </c>
      <c r="DE37" s="719"/>
      <c r="DF37" s="719"/>
      <c r="DG37" s="719"/>
      <c r="DH37" s="719"/>
      <c r="DI37" s="719"/>
      <c r="DJ37" s="719"/>
      <c r="DK37" s="720"/>
      <c r="DL37" s="692">
        <v>1237129</v>
      </c>
      <c r="DM37" s="719"/>
      <c r="DN37" s="719"/>
      <c r="DO37" s="719"/>
      <c r="DP37" s="719"/>
      <c r="DQ37" s="719"/>
      <c r="DR37" s="719"/>
      <c r="DS37" s="719"/>
      <c r="DT37" s="719"/>
      <c r="DU37" s="719"/>
      <c r="DV37" s="720"/>
      <c r="DW37" s="688">
        <v>4.4000000000000004</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2567820</v>
      </c>
      <c r="S38" s="684"/>
      <c r="T38" s="684"/>
      <c r="U38" s="684"/>
      <c r="V38" s="684"/>
      <c r="W38" s="684"/>
      <c r="X38" s="684"/>
      <c r="Y38" s="685"/>
      <c r="Z38" s="686">
        <v>5.4</v>
      </c>
      <c r="AA38" s="686"/>
      <c r="AB38" s="686"/>
      <c r="AC38" s="686"/>
      <c r="AD38" s="687">
        <v>12745</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1360608</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12597</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3778726</v>
      </c>
      <c r="CS38" s="684"/>
      <c r="CT38" s="684"/>
      <c r="CU38" s="684"/>
      <c r="CV38" s="684"/>
      <c r="CW38" s="684"/>
      <c r="CX38" s="684"/>
      <c r="CY38" s="685"/>
      <c r="CZ38" s="688">
        <v>8.1999999999999993</v>
      </c>
      <c r="DA38" s="717"/>
      <c r="DB38" s="717"/>
      <c r="DC38" s="721"/>
      <c r="DD38" s="692">
        <v>3257787</v>
      </c>
      <c r="DE38" s="684"/>
      <c r="DF38" s="684"/>
      <c r="DG38" s="684"/>
      <c r="DH38" s="684"/>
      <c r="DI38" s="684"/>
      <c r="DJ38" s="684"/>
      <c r="DK38" s="685"/>
      <c r="DL38" s="692">
        <v>3098517</v>
      </c>
      <c r="DM38" s="684"/>
      <c r="DN38" s="684"/>
      <c r="DO38" s="684"/>
      <c r="DP38" s="684"/>
      <c r="DQ38" s="684"/>
      <c r="DR38" s="684"/>
      <c r="DS38" s="684"/>
      <c r="DT38" s="684"/>
      <c r="DU38" s="684"/>
      <c r="DV38" s="685"/>
      <c r="DW38" s="688">
        <v>11.1</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4500100</v>
      </c>
      <c r="S39" s="684"/>
      <c r="T39" s="684"/>
      <c r="U39" s="684"/>
      <c r="V39" s="684"/>
      <c r="W39" s="684"/>
      <c r="X39" s="684"/>
      <c r="Y39" s="685"/>
      <c r="Z39" s="686">
        <v>9.4</v>
      </c>
      <c r="AA39" s="686"/>
      <c r="AB39" s="686"/>
      <c r="AC39" s="686"/>
      <c r="AD39" s="687" t="s">
        <v>241</v>
      </c>
      <c r="AE39" s="687"/>
      <c r="AF39" s="687"/>
      <c r="AG39" s="687"/>
      <c r="AH39" s="687"/>
      <c r="AI39" s="687"/>
      <c r="AJ39" s="687"/>
      <c r="AK39" s="687"/>
      <c r="AL39" s="688" t="s">
        <v>241</v>
      </c>
      <c r="AM39" s="689"/>
      <c r="AN39" s="689"/>
      <c r="AO39" s="690"/>
      <c r="AQ39" s="761" t="s">
        <v>341</v>
      </c>
      <c r="AR39" s="762"/>
      <c r="AS39" s="762"/>
      <c r="AT39" s="762"/>
      <c r="AU39" s="762"/>
      <c r="AV39" s="762"/>
      <c r="AW39" s="762"/>
      <c r="AX39" s="762"/>
      <c r="AY39" s="763"/>
      <c r="AZ39" s="683">
        <v>493027</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20042</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271125</v>
      </c>
      <c r="CS39" s="719"/>
      <c r="CT39" s="719"/>
      <c r="CU39" s="719"/>
      <c r="CV39" s="719"/>
      <c r="CW39" s="719"/>
      <c r="CX39" s="719"/>
      <c r="CY39" s="720"/>
      <c r="CZ39" s="688">
        <v>0.6</v>
      </c>
      <c r="DA39" s="717"/>
      <c r="DB39" s="717"/>
      <c r="DC39" s="721"/>
      <c r="DD39" s="692">
        <v>132413</v>
      </c>
      <c r="DE39" s="719"/>
      <c r="DF39" s="719"/>
      <c r="DG39" s="719"/>
      <c r="DH39" s="719"/>
      <c r="DI39" s="719"/>
      <c r="DJ39" s="719"/>
      <c r="DK39" s="720"/>
      <c r="DL39" s="692" t="s">
        <v>241</v>
      </c>
      <c r="DM39" s="719"/>
      <c r="DN39" s="719"/>
      <c r="DO39" s="719"/>
      <c r="DP39" s="719"/>
      <c r="DQ39" s="719"/>
      <c r="DR39" s="719"/>
      <c r="DS39" s="719"/>
      <c r="DT39" s="719"/>
      <c r="DU39" s="719"/>
      <c r="DV39" s="720"/>
      <c r="DW39" s="688" t="s">
        <v>241</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241</v>
      </c>
      <c r="AA40" s="686"/>
      <c r="AB40" s="686"/>
      <c r="AC40" s="686"/>
      <c r="AD40" s="687" t="s">
        <v>241</v>
      </c>
      <c r="AE40" s="687"/>
      <c r="AF40" s="687"/>
      <c r="AG40" s="687"/>
      <c r="AH40" s="687"/>
      <c r="AI40" s="687"/>
      <c r="AJ40" s="687"/>
      <c r="AK40" s="687"/>
      <c r="AL40" s="688" t="s">
        <v>241</v>
      </c>
      <c r="AM40" s="689"/>
      <c r="AN40" s="689"/>
      <c r="AO40" s="690"/>
      <c r="AQ40" s="761" t="s">
        <v>345</v>
      </c>
      <c r="AR40" s="762"/>
      <c r="AS40" s="762"/>
      <c r="AT40" s="762"/>
      <c r="AU40" s="762"/>
      <c r="AV40" s="762"/>
      <c r="AW40" s="762"/>
      <c r="AX40" s="762"/>
      <c r="AY40" s="763"/>
      <c r="AZ40" s="683">
        <v>151463</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94</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2211637</v>
      </c>
      <c r="CS40" s="684"/>
      <c r="CT40" s="684"/>
      <c r="CU40" s="684"/>
      <c r="CV40" s="684"/>
      <c r="CW40" s="684"/>
      <c r="CX40" s="684"/>
      <c r="CY40" s="685"/>
      <c r="CZ40" s="688">
        <v>4.8</v>
      </c>
      <c r="DA40" s="717"/>
      <c r="DB40" s="717"/>
      <c r="DC40" s="721"/>
      <c r="DD40" s="692">
        <v>578287</v>
      </c>
      <c r="DE40" s="684"/>
      <c r="DF40" s="684"/>
      <c r="DG40" s="684"/>
      <c r="DH40" s="684"/>
      <c r="DI40" s="684"/>
      <c r="DJ40" s="684"/>
      <c r="DK40" s="685"/>
      <c r="DL40" s="692">
        <v>577696</v>
      </c>
      <c r="DM40" s="684"/>
      <c r="DN40" s="684"/>
      <c r="DO40" s="684"/>
      <c r="DP40" s="684"/>
      <c r="DQ40" s="684"/>
      <c r="DR40" s="684"/>
      <c r="DS40" s="684"/>
      <c r="DT40" s="684"/>
      <c r="DU40" s="684"/>
      <c r="DV40" s="685"/>
      <c r="DW40" s="688">
        <v>2.1</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1272200</v>
      </c>
      <c r="S41" s="684"/>
      <c r="T41" s="684"/>
      <c r="U41" s="684"/>
      <c r="V41" s="684"/>
      <c r="W41" s="684"/>
      <c r="X41" s="684"/>
      <c r="Y41" s="685"/>
      <c r="Z41" s="686">
        <v>2.7</v>
      </c>
      <c r="AA41" s="686"/>
      <c r="AB41" s="686"/>
      <c r="AC41" s="686"/>
      <c r="AD41" s="687" t="s">
        <v>241</v>
      </c>
      <c r="AE41" s="687"/>
      <c r="AF41" s="687"/>
      <c r="AG41" s="687"/>
      <c r="AH41" s="687"/>
      <c r="AI41" s="687"/>
      <c r="AJ41" s="687"/>
      <c r="AK41" s="687"/>
      <c r="AL41" s="688" t="s">
        <v>241</v>
      </c>
      <c r="AM41" s="689"/>
      <c r="AN41" s="689"/>
      <c r="AO41" s="690"/>
      <c r="AQ41" s="761" t="s">
        <v>350</v>
      </c>
      <c r="AR41" s="762"/>
      <c r="AS41" s="762"/>
      <c r="AT41" s="762"/>
      <c r="AU41" s="762"/>
      <c r="AV41" s="762"/>
      <c r="AW41" s="762"/>
      <c r="AX41" s="762"/>
      <c r="AY41" s="763"/>
      <c r="AZ41" s="683">
        <v>567193</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241</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241</v>
      </c>
      <c r="CS41" s="719"/>
      <c r="CT41" s="719"/>
      <c r="CU41" s="719"/>
      <c r="CV41" s="719"/>
      <c r="CW41" s="719"/>
      <c r="CX41" s="719"/>
      <c r="CY41" s="720"/>
      <c r="CZ41" s="688" t="s">
        <v>241</v>
      </c>
      <c r="DA41" s="717"/>
      <c r="DB41" s="717"/>
      <c r="DC41" s="721"/>
      <c r="DD41" s="692" t="s">
        <v>241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47633941</v>
      </c>
      <c r="S42" s="769"/>
      <c r="T42" s="769"/>
      <c r="U42" s="769"/>
      <c r="V42" s="769"/>
      <c r="W42" s="769"/>
      <c r="X42" s="769"/>
      <c r="Y42" s="777"/>
      <c r="Z42" s="778">
        <v>100</v>
      </c>
      <c r="AA42" s="778"/>
      <c r="AB42" s="778"/>
      <c r="AC42" s="778"/>
      <c r="AD42" s="779">
        <v>26677261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3131492</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312</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6985962</v>
      </c>
      <c r="CS42" s="684"/>
      <c r="CT42" s="684"/>
      <c r="CU42" s="684"/>
      <c r="CV42" s="684"/>
      <c r="CW42" s="684"/>
      <c r="CX42" s="684"/>
      <c r="CY42" s="685"/>
      <c r="CZ42" s="688">
        <v>15.2</v>
      </c>
      <c r="DA42" s="689"/>
      <c r="DB42" s="689"/>
      <c r="DC42" s="701"/>
      <c r="DD42" s="692">
        <v>1624908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81818</v>
      </c>
      <c r="CS43" s="719"/>
      <c r="CT43" s="719"/>
      <c r="CU43" s="719"/>
      <c r="CV43" s="719"/>
      <c r="CW43" s="719"/>
      <c r="CX43" s="719"/>
      <c r="CY43" s="720"/>
      <c r="CZ43" s="688">
        <v>0.2</v>
      </c>
      <c r="DA43" s="717"/>
      <c r="DB43" s="717"/>
      <c r="DC43" s="721"/>
      <c r="DD43" s="692">
        <v>81818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358</v>
      </c>
      <c r="CG44" s="681"/>
      <c r="CH44" s="681"/>
      <c r="CI44" s="681"/>
      <c r="CJ44" s="681"/>
      <c r="CK44" s="681"/>
      <c r="CL44" s="681"/>
      <c r="CM44" s="681"/>
      <c r="CN44" s="681"/>
      <c r="CO44" s="681"/>
      <c r="CP44" s="681"/>
      <c r="CQ44" s="682"/>
      <c r="CR44" s="683">
        <v>6844458</v>
      </c>
      <c r="CS44" s="684"/>
      <c r="CT44" s="684"/>
      <c r="CU44" s="684"/>
      <c r="CV44" s="684"/>
      <c r="CW44" s="684"/>
      <c r="CX44" s="684"/>
      <c r="CY44" s="685"/>
      <c r="CZ44" s="688">
        <v>14.9</v>
      </c>
      <c r="DA44" s="689"/>
      <c r="DB44" s="689"/>
      <c r="DC44" s="701"/>
      <c r="DD44" s="692">
        <v>1568763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2757179</v>
      </c>
      <c r="CS45" s="719"/>
      <c r="CT45" s="719"/>
      <c r="CU45" s="719"/>
      <c r="CV45" s="719"/>
      <c r="CW45" s="719"/>
      <c r="CX45" s="719"/>
      <c r="CY45" s="720"/>
      <c r="CZ45" s="688">
        <v>6</v>
      </c>
      <c r="DA45" s="717"/>
      <c r="DB45" s="717"/>
      <c r="DC45" s="721"/>
      <c r="DD45" s="692">
        <v>135310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4029464</v>
      </c>
      <c r="CS46" s="684"/>
      <c r="CT46" s="684"/>
      <c r="CU46" s="684"/>
      <c r="CV46" s="684"/>
      <c r="CW46" s="684"/>
      <c r="CX46" s="684"/>
      <c r="CY46" s="685"/>
      <c r="CZ46" s="688">
        <v>8.8000000000000007</v>
      </c>
      <c r="DA46" s="689"/>
      <c r="DB46" s="689"/>
      <c r="DC46" s="701"/>
      <c r="DD46" s="692">
        <v>1406338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141504</v>
      </c>
      <c r="CS47" s="719"/>
      <c r="CT47" s="719"/>
      <c r="CU47" s="719"/>
      <c r="CV47" s="719"/>
      <c r="CW47" s="719"/>
      <c r="CX47" s="719"/>
      <c r="CY47" s="720"/>
      <c r="CZ47" s="688">
        <v>0.3</v>
      </c>
      <c r="DA47" s="717"/>
      <c r="DB47" s="717"/>
      <c r="DC47" s="721"/>
      <c r="DD47" s="692">
        <v>56145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366</v>
      </c>
      <c r="CS48" s="684"/>
      <c r="CT48" s="684"/>
      <c r="CU48" s="684"/>
      <c r="CV48" s="684"/>
      <c r="CW48" s="684"/>
      <c r="CX48" s="684"/>
      <c r="CY48" s="685"/>
      <c r="CZ48" s="688" t="s">
        <v>241</v>
      </c>
      <c r="DA48" s="689"/>
      <c r="DB48" s="689"/>
      <c r="DC48" s="701"/>
      <c r="DD48" s="692" t="s">
        <v>241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45878653</v>
      </c>
      <c r="CS49" s="754"/>
      <c r="CT49" s="754"/>
      <c r="CU49" s="754"/>
      <c r="CV49" s="754"/>
      <c r="CW49" s="754"/>
      <c r="CX49" s="754"/>
      <c r="CY49" s="785"/>
      <c r="CZ49" s="780">
        <v>100</v>
      </c>
      <c r="DA49" s="786"/>
      <c r="DB49" s="786"/>
      <c r="DC49" s="787"/>
      <c r="DD49" s="788">
        <v>29559440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DhwbW080ZAwOTFW1BNPuTQn13ypcJCJI+/j/Rd2uteJpDIKNFUsR47KqHGpWx8tKurkuAYabbBW+suZxmyALw==" saltValue="fFMCDXs4zxbC1GMieXT5A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47634</v>
      </c>
      <c r="R7" s="819"/>
      <c r="S7" s="819"/>
      <c r="T7" s="819"/>
      <c r="U7" s="819"/>
      <c r="V7" s="819">
        <v>45895</v>
      </c>
      <c r="W7" s="819"/>
      <c r="X7" s="819"/>
      <c r="Y7" s="819"/>
      <c r="Z7" s="819"/>
      <c r="AA7" s="819">
        <v>1739</v>
      </c>
      <c r="AB7" s="819"/>
      <c r="AC7" s="819"/>
      <c r="AD7" s="819"/>
      <c r="AE7" s="820"/>
      <c r="AF7" s="821">
        <v>1548</v>
      </c>
      <c r="AG7" s="822"/>
      <c r="AH7" s="822"/>
      <c r="AI7" s="822"/>
      <c r="AJ7" s="823"/>
      <c r="AK7" s="862">
        <v>171</v>
      </c>
      <c r="AL7" s="863"/>
      <c r="AM7" s="863"/>
      <c r="AN7" s="863"/>
      <c r="AO7" s="863"/>
      <c r="AP7" s="863">
        <v>42041</v>
      </c>
      <c r="AQ7" s="863"/>
      <c r="AR7" s="863"/>
      <c r="AS7" s="863"/>
      <c r="AT7" s="863"/>
      <c r="AU7" s="864"/>
      <c r="AV7" s="864"/>
      <c r="AW7" s="864"/>
      <c r="AX7" s="864"/>
      <c r="AY7" s="865"/>
      <c r="AZ7" s="253"/>
      <c r="BA7" s="253"/>
      <c r="BB7" s="253"/>
      <c r="BC7" s="253"/>
      <c r="BD7" s="253"/>
      <c r="BE7" s="254"/>
      <c r="BF7" s="254"/>
      <c r="BG7" s="254"/>
      <c r="BH7" s="254"/>
      <c r="BI7" s="254"/>
      <c r="BJ7" s="254"/>
      <c r="BK7" s="254"/>
      <c r="BL7" s="254"/>
      <c r="BM7" s="254"/>
      <c r="BN7" s="254"/>
      <c r="BO7" s="254"/>
      <c r="BP7" s="254"/>
      <c r="BQ7" s="260">
        <v>1</v>
      </c>
      <c r="BR7" s="261"/>
      <c r="BS7" s="866" t="s">
        <v>598</v>
      </c>
      <c r="BT7" s="867"/>
      <c r="BU7" s="867"/>
      <c r="BV7" s="867"/>
      <c r="BW7" s="867"/>
      <c r="BX7" s="867"/>
      <c r="BY7" s="867"/>
      <c r="BZ7" s="867"/>
      <c r="CA7" s="867"/>
      <c r="CB7" s="867"/>
      <c r="CC7" s="867"/>
      <c r="CD7" s="867"/>
      <c r="CE7" s="867"/>
      <c r="CF7" s="867"/>
      <c r="CG7" s="868"/>
      <c r="CH7" s="857">
        <v>1</v>
      </c>
      <c r="CI7" s="858"/>
      <c r="CJ7" s="858"/>
      <c r="CK7" s="858"/>
      <c r="CL7" s="859"/>
      <c r="CM7" s="857">
        <v>154</v>
      </c>
      <c r="CN7" s="858"/>
      <c r="CO7" s="858"/>
      <c r="CP7" s="858"/>
      <c r="CQ7" s="859"/>
      <c r="CR7" s="857">
        <v>30</v>
      </c>
      <c r="CS7" s="858"/>
      <c r="CT7" s="858"/>
      <c r="CU7" s="858"/>
      <c r="CV7" s="859"/>
      <c r="CW7" s="857">
        <v>13</v>
      </c>
      <c r="CX7" s="858"/>
      <c r="CY7" s="858"/>
      <c r="CZ7" s="858"/>
      <c r="DA7" s="859"/>
      <c r="DB7" s="860" t="s">
        <v>606</v>
      </c>
      <c r="DC7" s="849"/>
      <c r="DD7" s="849"/>
      <c r="DE7" s="849"/>
      <c r="DF7" s="861"/>
      <c r="DG7" s="860" t="s">
        <v>606</v>
      </c>
      <c r="DH7" s="849"/>
      <c r="DI7" s="849"/>
      <c r="DJ7" s="849"/>
      <c r="DK7" s="861"/>
      <c r="DL7" s="860" t="s">
        <v>606</v>
      </c>
      <c r="DM7" s="849"/>
      <c r="DN7" s="849"/>
      <c r="DO7" s="849"/>
      <c r="DP7" s="861"/>
      <c r="DQ7" s="860" t="s">
        <v>606</v>
      </c>
      <c r="DR7" s="849"/>
      <c r="DS7" s="849"/>
      <c r="DT7" s="849"/>
      <c r="DU7" s="861"/>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27</v>
      </c>
      <c r="R8" s="843"/>
      <c r="S8" s="843"/>
      <c r="T8" s="843"/>
      <c r="U8" s="843"/>
      <c r="V8" s="843">
        <v>15</v>
      </c>
      <c r="W8" s="843"/>
      <c r="X8" s="843"/>
      <c r="Y8" s="843"/>
      <c r="Z8" s="843"/>
      <c r="AA8" s="843">
        <v>12</v>
      </c>
      <c r="AB8" s="843"/>
      <c r="AC8" s="843"/>
      <c r="AD8" s="843"/>
      <c r="AE8" s="844"/>
      <c r="AF8" s="845">
        <v>12</v>
      </c>
      <c r="AG8" s="846"/>
      <c r="AH8" s="846"/>
      <c r="AI8" s="846"/>
      <c r="AJ8" s="847"/>
      <c r="AK8" s="848" t="s">
        <v>612</v>
      </c>
      <c r="AL8" s="849"/>
      <c r="AM8" s="849"/>
      <c r="AN8" s="849"/>
      <c r="AO8" s="850"/>
      <c r="AP8" s="851" t="s">
        <v>612</v>
      </c>
      <c r="AQ8" s="849"/>
      <c r="AR8" s="849"/>
      <c r="AS8" s="849"/>
      <c r="AT8" s="850"/>
      <c r="AU8" s="852"/>
      <c r="AV8" s="852"/>
      <c r="AW8" s="852"/>
      <c r="AX8" s="852"/>
      <c r="AY8" s="853"/>
      <c r="AZ8" s="253"/>
      <c r="BA8" s="253"/>
      <c r="BB8" s="253"/>
      <c r="BC8" s="253"/>
      <c r="BD8" s="253"/>
      <c r="BE8" s="254"/>
      <c r="BF8" s="254"/>
      <c r="BG8" s="254"/>
      <c r="BH8" s="254"/>
      <c r="BI8" s="254"/>
      <c r="BJ8" s="254"/>
      <c r="BK8" s="254"/>
      <c r="BL8" s="254"/>
      <c r="BM8" s="254"/>
      <c r="BN8" s="254"/>
      <c r="BO8" s="254"/>
      <c r="BP8" s="254"/>
      <c r="BQ8" s="263">
        <v>2</v>
      </c>
      <c r="BR8" s="264"/>
      <c r="BS8" s="854" t="s">
        <v>599</v>
      </c>
      <c r="BT8" s="855"/>
      <c r="BU8" s="855"/>
      <c r="BV8" s="855"/>
      <c r="BW8" s="855"/>
      <c r="BX8" s="855"/>
      <c r="BY8" s="855"/>
      <c r="BZ8" s="855"/>
      <c r="CA8" s="855"/>
      <c r="CB8" s="855"/>
      <c r="CC8" s="855"/>
      <c r="CD8" s="855"/>
      <c r="CE8" s="855"/>
      <c r="CF8" s="855"/>
      <c r="CG8" s="856"/>
      <c r="CH8" s="860">
        <v>2</v>
      </c>
      <c r="CI8" s="849"/>
      <c r="CJ8" s="849"/>
      <c r="CK8" s="849"/>
      <c r="CL8" s="861"/>
      <c r="CM8" s="860">
        <v>731</v>
      </c>
      <c r="CN8" s="849"/>
      <c r="CO8" s="849"/>
      <c r="CP8" s="849"/>
      <c r="CQ8" s="861"/>
      <c r="CR8" s="860">
        <v>6</v>
      </c>
      <c r="CS8" s="849"/>
      <c r="CT8" s="849"/>
      <c r="CU8" s="849"/>
      <c r="CV8" s="861"/>
      <c r="CW8" s="860">
        <v>0</v>
      </c>
      <c r="CX8" s="849"/>
      <c r="CY8" s="849"/>
      <c r="CZ8" s="849"/>
      <c r="DA8" s="861"/>
      <c r="DB8" s="860" t="s">
        <v>606</v>
      </c>
      <c r="DC8" s="849"/>
      <c r="DD8" s="849"/>
      <c r="DE8" s="849"/>
      <c r="DF8" s="861"/>
      <c r="DG8" s="860" t="s">
        <v>606</v>
      </c>
      <c r="DH8" s="849"/>
      <c r="DI8" s="849"/>
      <c r="DJ8" s="849"/>
      <c r="DK8" s="861"/>
      <c r="DL8" s="860" t="s">
        <v>606</v>
      </c>
      <c r="DM8" s="849"/>
      <c r="DN8" s="849"/>
      <c r="DO8" s="849"/>
      <c r="DP8" s="861"/>
      <c r="DQ8" s="860" t="s">
        <v>606</v>
      </c>
      <c r="DR8" s="849"/>
      <c r="DS8" s="849"/>
      <c r="DT8" s="849"/>
      <c r="DU8" s="861"/>
      <c r="DV8" s="869"/>
      <c r="DW8" s="870"/>
      <c r="DX8" s="870"/>
      <c r="DY8" s="870"/>
      <c r="DZ8" s="871"/>
      <c r="EA8" s="255"/>
    </row>
    <row r="9" spans="1:131" s="256" customFormat="1" ht="26.25" customHeight="1" x14ac:dyDescent="0.15">
      <c r="A9" s="262">
        <v>3</v>
      </c>
      <c r="B9" s="839" t="s">
        <v>392</v>
      </c>
      <c r="C9" s="840"/>
      <c r="D9" s="840"/>
      <c r="E9" s="840"/>
      <c r="F9" s="840"/>
      <c r="G9" s="840"/>
      <c r="H9" s="840"/>
      <c r="I9" s="840"/>
      <c r="J9" s="840"/>
      <c r="K9" s="840"/>
      <c r="L9" s="840"/>
      <c r="M9" s="840"/>
      <c r="N9" s="840"/>
      <c r="O9" s="840"/>
      <c r="P9" s="841"/>
      <c r="Q9" s="842">
        <v>77</v>
      </c>
      <c r="R9" s="843"/>
      <c r="S9" s="843"/>
      <c r="T9" s="843"/>
      <c r="U9" s="843"/>
      <c r="V9" s="843">
        <v>72</v>
      </c>
      <c r="W9" s="843"/>
      <c r="X9" s="843"/>
      <c r="Y9" s="843"/>
      <c r="Z9" s="843"/>
      <c r="AA9" s="843">
        <v>5</v>
      </c>
      <c r="AB9" s="843"/>
      <c r="AC9" s="843"/>
      <c r="AD9" s="843"/>
      <c r="AE9" s="844"/>
      <c r="AF9" s="845">
        <v>5</v>
      </c>
      <c r="AG9" s="846"/>
      <c r="AH9" s="846"/>
      <c r="AI9" s="846"/>
      <c r="AJ9" s="847"/>
      <c r="AK9" s="848" t="s">
        <v>612</v>
      </c>
      <c r="AL9" s="849"/>
      <c r="AM9" s="849"/>
      <c r="AN9" s="849"/>
      <c r="AO9" s="850"/>
      <c r="AP9" s="851" t="s">
        <v>612</v>
      </c>
      <c r="AQ9" s="849"/>
      <c r="AR9" s="849"/>
      <c r="AS9" s="849"/>
      <c r="AT9" s="850"/>
      <c r="AU9" s="852"/>
      <c r="AV9" s="852"/>
      <c r="AW9" s="852"/>
      <c r="AX9" s="852"/>
      <c r="AY9" s="853"/>
      <c r="AZ9" s="253"/>
      <c r="BA9" s="253"/>
      <c r="BB9" s="253"/>
      <c r="BC9" s="253"/>
      <c r="BD9" s="253"/>
      <c r="BE9" s="254"/>
      <c r="BF9" s="254"/>
      <c r="BG9" s="254"/>
      <c r="BH9" s="254"/>
      <c r="BI9" s="254"/>
      <c r="BJ9" s="254"/>
      <c r="BK9" s="254"/>
      <c r="BL9" s="254"/>
      <c r="BM9" s="254"/>
      <c r="BN9" s="254"/>
      <c r="BO9" s="254"/>
      <c r="BP9" s="254"/>
      <c r="BQ9" s="263">
        <v>3</v>
      </c>
      <c r="BR9" s="264"/>
      <c r="BS9" s="854" t="s">
        <v>600</v>
      </c>
      <c r="BT9" s="855"/>
      <c r="BU9" s="855"/>
      <c r="BV9" s="855"/>
      <c r="BW9" s="855"/>
      <c r="BX9" s="855"/>
      <c r="BY9" s="855"/>
      <c r="BZ9" s="855"/>
      <c r="CA9" s="855"/>
      <c r="CB9" s="855"/>
      <c r="CC9" s="855"/>
      <c r="CD9" s="855"/>
      <c r="CE9" s="855"/>
      <c r="CF9" s="855"/>
      <c r="CG9" s="856"/>
      <c r="CH9" s="860">
        <v>1</v>
      </c>
      <c r="CI9" s="849"/>
      <c r="CJ9" s="849"/>
      <c r="CK9" s="849"/>
      <c r="CL9" s="861"/>
      <c r="CM9" s="860">
        <v>46</v>
      </c>
      <c r="CN9" s="849"/>
      <c r="CO9" s="849"/>
      <c r="CP9" s="849"/>
      <c r="CQ9" s="861"/>
      <c r="CR9" s="860">
        <v>10</v>
      </c>
      <c r="CS9" s="849"/>
      <c r="CT9" s="849"/>
      <c r="CU9" s="849"/>
      <c r="CV9" s="861"/>
      <c r="CW9" s="860">
        <v>30</v>
      </c>
      <c r="CX9" s="849"/>
      <c r="CY9" s="849"/>
      <c r="CZ9" s="849"/>
      <c r="DA9" s="861"/>
      <c r="DB9" s="860" t="s">
        <v>606</v>
      </c>
      <c r="DC9" s="849"/>
      <c r="DD9" s="849"/>
      <c r="DE9" s="849"/>
      <c r="DF9" s="861"/>
      <c r="DG9" s="860" t="s">
        <v>606</v>
      </c>
      <c r="DH9" s="849"/>
      <c r="DI9" s="849"/>
      <c r="DJ9" s="849"/>
      <c r="DK9" s="861"/>
      <c r="DL9" s="860" t="s">
        <v>606</v>
      </c>
      <c r="DM9" s="849"/>
      <c r="DN9" s="849"/>
      <c r="DO9" s="849"/>
      <c r="DP9" s="861"/>
      <c r="DQ9" s="860" t="s">
        <v>606</v>
      </c>
      <c r="DR9" s="849"/>
      <c r="DS9" s="849"/>
      <c r="DT9" s="849"/>
      <c r="DU9" s="861"/>
      <c r="DV9" s="869"/>
      <c r="DW9" s="870"/>
      <c r="DX9" s="870"/>
      <c r="DY9" s="870"/>
      <c r="DZ9" s="871"/>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50"/>
      <c r="AL10" s="872"/>
      <c r="AM10" s="872"/>
      <c r="AN10" s="872"/>
      <c r="AO10" s="872"/>
      <c r="AP10" s="872"/>
      <c r="AQ10" s="872"/>
      <c r="AR10" s="872"/>
      <c r="AS10" s="872"/>
      <c r="AT10" s="872"/>
      <c r="AU10" s="852"/>
      <c r="AV10" s="852"/>
      <c r="AW10" s="852"/>
      <c r="AX10" s="852"/>
      <c r="AY10" s="853"/>
      <c r="AZ10" s="253"/>
      <c r="BA10" s="253"/>
      <c r="BB10" s="253"/>
      <c r="BC10" s="253"/>
      <c r="BD10" s="253"/>
      <c r="BE10" s="254"/>
      <c r="BF10" s="254"/>
      <c r="BG10" s="254"/>
      <c r="BH10" s="254"/>
      <c r="BI10" s="254"/>
      <c r="BJ10" s="254"/>
      <c r="BK10" s="254"/>
      <c r="BL10" s="254"/>
      <c r="BM10" s="254"/>
      <c r="BN10" s="254"/>
      <c r="BO10" s="254"/>
      <c r="BP10" s="254"/>
      <c r="BQ10" s="263">
        <v>4</v>
      </c>
      <c r="BR10" s="264"/>
      <c r="BS10" s="854" t="s">
        <v>601</v>
      </c>
      <c r="BT10" s="855"/>
      <c r="BU10" s="855"/>
      <c r="BV10" s="855"/>
      <c r="BW10" s="855"/>
      <c r="BX10" s="855"/>
      <c r="BY10" s="855"/>
      <c r="BZ10" s="855"/>
      <c r="CA10" s="855"/>
      <c r="CB10" s="855"/>
      <c r="CC10" s="855"/>
      <c r="CD10" s="855"/>
      <c r="CE10" s="855"/>
      <c r="CF10" s="855"/>
      <c r="CG10" s="856"/>
      <c r="CH10" s="860">
        <v>26</v>
      </c>
      <c r="CI10" s="849"/>
      <c r="CJ10" s="849"/>
      <c r="CK10" s="849"/>
      <c r="CL10" s="861"/>
      <c r="CM10" s="860">
        <v>284</v>
      </c>
      <c r="CN10" s="849"/>
      <c r="CO10" s="849"/>
      <c r="CP10" s="849"/>
      <c r="CQ10" s="861"/>
      <c r="CR10" s="860">
        <v>23</v>
      </c>
      <c r="CS10" s="849"/>
      <c r="CT10" s="849"/>
      <c r="CU10" s="849"/>
      <c r="CV10" s="861"/>
      <c r="CW10" s="872" t="s">
        <v>606</v>
      </c>
      <c r="CX10" s="872"/>
      <c r="CY10" s="872"/>
      <c r="CZ10" s="872"/>
      <c r="DA10" s="872"/>
      <c r="DB10" s="860" t="s">
        <v>606</v>
      </c>
      <c r="DC10" s="849"/>
      <c r="DD10" s="849"/>
      <c r="DE10" s="849"/>
      <c r="DF10" s="861"/>
      <c r="DG10" s="860" t="s">
        <v>606</v>
      </c>
      <c r="DH10" s="849"/>
      <c r="DI10" s="849"/>
      <c r="DJ10" s="849"/>
      <c r="DK10" s="861"/>
      <c r="DL10" s="860" t="s">
        <v>606</v>
      </c>
      <c r="DM10" s="849"/>
      <c r="DN10" s="849"/>
      <c r="DO10" s="849"/>
      <c r="DP10" s="861"/>
      <c r="DQ10" s="860" t="s">
        <v>606</v>
      </c>
      <c r="DR10" s="849"/>
      <c r="DS10" s="849"/>
      <c r="DT10" s="849"/>
      <c r="DU10" s="861"/>
      <c r="DV10" s="869"/>
      <c r="DW10" s="870"/>
      <c r="DX10" s="870"/>
      <c r="DY10" s="870"/>
      <c r="DZ10" s="871"/>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50"/>
      <c r="AL11" s="872"/>
      <c r="AM11" s="872"/>
      <c r="AN11" s="872"/>
      <c r="AO11" s="872"/>
      <c r="AP11" s="872"/>
      <c r="AQ11" s="872"/>
      <c r="AR11" s="872"/>
      <c r="AS11" s="872"/>
      <c r="AT11" s="872"/>
      <c r="AU11" s="852"/>
      <c r="AV11" s="852"/>
      <c r="AW11" s="852"/>
      <c r="AX11" s="852"/>
      <c r="AY11" s="853"/>
      <c r="AZ11" s="253"/>
      <c r="BA11" s="253"/>
      <c r="BB11" s="253"/>
      <c r="BC11" s="253"/>
      <c r="BD11" s="253"/>
      <c r="BE11" s="254"/>
      <c r="BF11" s="254"/>
      <c r="BG11" s="254"/>
      <c r="BH11" s="254"/>
      <c r="BI11" s="254"/>
      <c r="BJ11" s="254"/>
      <c r="BK11" s="254"/>
      <c r="BL11" s="254"/>
      <c r="BM11" s="254"/>
      <c r="BN11" s="254"/>
      <c r="BO11" s="254"/>
      <c r="BP11" s="254"/>
      <c r="BQ11" s="263">
        <v>5</v>
      </c>
      <c r="BR11" s="264"/>
      <c r="BS11" s="854" t="s">
        <v>602</v>
      </c>
      <c r="BT11" s="855"/>
      <c r="BU11" s="855"/>
      <c r="BV11" s="855"/>
      <c r="BW11" s="855"/>
      <c r="BX11" s="855"/>
      <c r="BY11" s="855"/>
      <c r="BZ11" s="855"/>
      <c r="CA11" s="855"/>
      <c r="CB11" s="855"/>
      <c r="CC11" s="855"/>
      <c r="CD11" s="855"/>
      <c r="CE11" s="855"/>
      <c r="CF11" s="855"/>
      <c r="CG11" s="856"/>
      <c r="CH11" s="860">
        <v>0</v>
      </c>
      <c r="CI11" s="849"/>
      <c r="CJ11" s="849"/>
      <c r="CK11" s="849"/>
      <c r="CL11" s="861"/>
      <c r="CM11" s="860">
        <v>46</v>
      </c>
      <c r="CN11" s="849"/>
      <c r="CO11" s="849"/>
      <c r="CP11" s="849"/>
      <c r="CQ11" s="861"/>
      <c r="CR11" s="860">
        <v>5</v>
      </c>
      <c r="CS11" s="849"/>
      <c r="CT11" s="849"/>
      <c r="CU11" s="849"/>
      <c r="CV11" s="861"/>
      <c r="CW11" s="872" t="s">
        <v>606</v>
      </c>
      <c r="CX11" s="872"/>
      <c r="CY11" s="872"/>
      <c r="CZ11" s="872"/>
      <c r="DA11" s="872"/>
      <c r="DB11" s="860" t="s">
        <v>606</v>
      </c>
      <c r="DC11" s="849"/>
      <c r="DD11" s="849"/>
      <c r="DE11" s="849"/>
      <c r="DF11" s="861"/>
      <c r="DG11" s="860" t="s">
        <v>606</v>
      </c>
      <c r="DH11" s="849"/>
      <c r="DI11" s="849"/>
      <c r="DJ11" s="849"/>
      <c r="DK11" s="861"/>
      <c r="DL11" s="860" t="s">
        <v>606</v>
      </c>
      <c r="DM11" s="849"/>
      <c r="DN11" s="849"/>
      <c r="DO11" s="849"/>
      <c r="DP11" s="861"/>
      <c r="DQ11" s="860" t="s">
        <v>606</v>
      </c>
      <c r="DR11" s="849"/>
      <c r="DS11" s="849"/>
      <c r="DT11" s="849"/>
      <c r="DU11" s="861"/>
      <c r="DV11" s="869"/>
      <c r="DW11" s="870"/>
      <c r="DX11" s="870"/>
      <c r="DY11" s="870"/>
      <c r="DZ11" s="871"/>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50"/>
      <c r="AL12" s="872"/>
      <c r="AM12" s="872"/>
      <c r="AN12" s="872"/>
      <c r="AO12" s="872"/>
      <c r="AP12" s="872"/>
      <c r="AQ12" s="872"/>
      <c r="AR12" s="872"/>
      <c r="AS12" s="872"/>
      <c r="AT12" s="872"/>
      <c r="AU12" s="852"/>
      <c r="AV12" s="852"/>
      <c r="AW12" s="852"/>
      <c r="AX12" s="852"/>
      <c r="AY12" s="853"/>
      <c r="AZ12" s="253"/>
      <c r="BA12" s="253"/>
      <c r="BB12" s="253"/>
      <c r="BC12" s="253"/>
      <c r="BD12" s="253"/>
      <c r="BE12" s="254"/>
      <c r="BF12" s="254"/>
      <c r="BG12" s="254"/>
      <c r="BH12" s="254"/>
      <c r="BI12" s="254"/>
      <c r="BJ12" s="254"/>
      <c r="BK12" s="254"/>
      <c r="BL12" s="254"/>
      <c r="BM12" s="254"/>
      <c r="BN12" s="254"/>
      <c r="BO12" s="254"/>
      <c r="BP12" s="254"/>
      <c r="BQ12" s="263">
        <v>6</v>
      </c>
      <c r="BR12" s="264"/>
      <c r="BS12" s="854" t="s">
        <v>603</v>
      </c>
      <c r="BT12" s="855"/>
      <c r="BU12" s="855"/>
      <c r="BV12" s="855"/>
      <c r="BW12" s="855"/>
      <c r="BX12" s="855"/>
      <c r="BY12" s="855"/>
      <c r="BZ12" s="855"/>
      <c r="CA12" s="855"/>
      <c r="CB12" s="855"/>
      <c r="CC12" s="855"/>
      <c r="CD12" s="855"/>
      <c r="CE12" s="855"/>
      <c r="CF12" s="855"/>
      <c r="CG12" s="856"/>
      <c r="CH12" s="860">
        <v>0</v>
      </c>
      <c r="CI12" s="849"/>
      <c r="CJ12" s="849"/>
      <c r="CK12" s="849"/>
      <c r="CL12" s="861"/>
      <c r="CM12" s="860">
        <v>428</v>
      </c>
      <c r="CN12" s="849"/>
      <c r="CO12" s="849"/>
      <c r="CP12" s="849"/>
      <c r="CQ12" s="861"/>
      <c r="CR12" s="860">
        <v>3</v>
      </c>
      <c r="CS12" s="849"/>
      <c r="CT12" s="849"/>
      <c r="CU12" s="849"/>
      <c r="CV12" s="861"/>
      <c r="CW12" s="872" t="s">
        <v>606</v>
      </c>
      <c r="CX12" s="872"/>
      <c r="CY12" s="872"/>
      <c r="CZ12" s="872"/>
      <c r="DA12" s="872"/>
      <c r="DB12" s="860" t="s">
        <v>606</v>
      </c>
      <c r="DC12" s="849"/>
      <c r="DD12" s="849"/>
      <c r="DE12" s="849"/>
      <c r="DF12" s="861"/>
      <c r="DG12" s="860" t="s">
        <v>606</v>
      </c>
      <c r="DH12" s="849"/>
      <c r="DI12" s="849"/>
      <c r="DJ12" s="849"/>
      <c r="DK12" s="861"/>
      <c r="DL12" s="860" t="s">
        <v>606</v>
      </c>
      <c r="DM12" s="849"/>
      <c r="DN12" s="849"/>
      <c r="DO12" s="849"/>
      <c r="DP12" s="861"/>
      <c r="DQ12" s="860" t="s">
        <v>606</v>
      </c>
      <c r="DR12" s="849"/>
      <c r="DS12" s="849"/>
      <c r="DT12" s="849"/>
      <c r="DU12" s="861"/>
      <c r="DV12" s="869"/>
      <c r="DW12" s="870"/>
      <c r="DX12" s="870"/>
      <c r="DY12" s="870"/>
      <c r="DZ12" s="871"/>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50"/>
      <c r="AL13" s="872"/>
      <c r="AM13" s="872"/>
      <c r="AN13" s="872"/>
      <c r="AO13" s="872"/>
      <c r="AP13" s="872"/>
      <c r="AQ13" s="872"/>
      <c r="AR13" s="872"/>
      <c r="AS13" s="872"/>
      <c r="AT13" s="872"/>
      <c r="AU13" s="852"/>
      <c r="AV13" s="852"/>
      <c r="AW13" s="852"/>
      <c r="AX13" s="852"/>
      <c r="AY13" s="853"/>
      <c r="AZ13" s="253"/>
      <c r="BA13" s="253"/>
      <c r="BB13" s="253"/>
      <c r="BC13" s="253"/>
      <c r="BD13" s="253"/>
      <c r="BE13" s="254"/>
      <c r="BF13" s="254"/>
      <c r="BG13" s="254"/>
      <c r="BH13" s="254"/>
      <c r="BI13" s="254"/>
      <c r="BJ13" s="254"/>
      <c r="BK13" s="254"/>
      <c r="BL13" s="254"/>
      <c r="BM13" s="254"/>
      <c r="BN13" s="254"/>
      <c r="BO13" s="254"/>
      <c r="BP13" s="254"/>
      <c r="BQ13" s="263">
        <v>7</v>
      </c>
      <c r="BR13" s="264"/>
      <c r="BS13" s="854" t="s">
        <v>604</v>
      </c>
      <c r="BT13" s="855"/>
      <c r="BU13" s="855"/>
      <c r="BV13" s="855"/>
      <c r="BW13" s="855"/>
      <c r="BX13" s="855"/>
      <c r="BY13" s="855"/>
      <c r="BZ13" s="855"/>
      <c r="CA13" s="855"/>
      <c r="CB13" s="855"/>
      <c r="CC13" s="855"/>
      <c r="CD13" s="855"/>
      <c r="CE13" s="855"/>
      <c r="CF13" s="855"/>
      <c r="CG13" s="856"/>
      <c r="CH13" s="860">
        <v>0</v>
      </c>
      <c r="CI13" s="849"/>
      <c r="CJ13" s="849"/>
      <c r="CK13" s="849"/>
      <c r="CL13" s="861"/>
      <c r="CM13" s="860">
        <v>34</v>
      </c>
      <c r="CN13" s="849"/>
      <c r="CO13" s="849"/>
      <c r="CP13" s="849"/>
      <c r="CQ13" s="861"/>
      <c r="CR13" s="860">
        <v>1</v>
      </c>
      <c r="CS13" s="849"/>
      <c r="CT13" s="849"/>
      <c r="CU13" s="849"/>
      <c r="CV13" s="861"/>
      <c r="CW13" s="872" t="s">
        <v>606</v>
      </c>
      <c r="CX13" s="872"/>
      <c r="CY13" s="872"/>
      <c r="CZ13" s="872"/>
      <c r="DA13" s="872"/>
      <c r="DB13" s="860" t="s">
        <v>606</v>
      </c>
      <c r="DC13" s="849"/>
      <c r="DD13" s="849"/>
      <c r="DE13" s="849"/>
      <c r="DF13" s="861"/>
      <c r="DG13" s="860" t="s">
        <v>606</v>
      </c>
      <c r="DH13" s="849"/>
      <c r="DI13" s="849"/>
      <c r="DJ13" s="849"/>
      <c r="DK13" s="861"/>
      <c r="DL13" s="860" t="s">
        <v>606</v>
      </c>
      <c r="DM13" s="849"/>
      <c r="DN13" s="849"/>
      <c r="DO13" s="849"/>
      <c r="DP13" s="861"/>
      <c r="DQ13" s="860" t="s">
        <v>606</v>
      </c>
      <c r="DR13" s="849"/>
      <c r="DS13" s="849"/>
      <c r="DT13" s="849"/>
      <c r="DU13" s="861"/>
      <c r="DV13" s="869"/>
      <c r="DW13" s="870"/>
      <c r="DX13" s="870"/>
      <c r="DY13" s="870"/>
      <c r="DZ13" s="871"/>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50"/>
      <c r="AL14" s="872"/>
      <c r="AM14" s="872"/>
      <c r="AN14" s="872"/>
      <c r="AO14" s="872"/>
      <c r="AP14" s="872"/>
      <c r="AQ14" s="872"/>
      <c r="AR14" s="872"/>
      <c r="AS14" s="872"/>
      <c r="AT14" s="872"/>
      <c r="AU14" s="852"/>
      <c r="AV14" s="852"/>
      <c r="AW14" s="852"/>
      <c r="AX14" s="852"/>
      <c r="AY14" s="853"/>
      <c r="AZ14" s="253"/>
      <c r="BA14" s="253"/>
      <c r="BB14" s="253"/>
      <c r="BC14" s="253"/>
      <c r="BD14" s="253"/>
      <c r="BE14" s="254"/>
      <c r="BF14" s="254"/>
      <c r="BG14" s="254"/>
      <c r="BH14" s="254"/>
      <c r="BI14" s="254"/>
      <c r="BJ14" s="254"/>
      <c r="BK14" s="254"/>
      <c r="BL14" s="254"/>
      <c r="BM14" s="254"/>
      <c r="BN14" s="254"/>
      <c r="BO14" s="254"/>
      <c r="BP14" s="254"/>
      <c r="BQ14" s="263">
        <v>8</v>
      </c>
      <c r="BR14" s="264"/>
      <c r="BS14" s="854" t="s">
        <v>605</v>
      </c>
      <c r="BT14" s="855"/>
      <c r="BU14" s="855"/>
      <c r="BV14" s="855"/>
      <c r="BW14" s="855"/>
      <c r="BX14" s="855"/>
      <c r="BY14" s="855"/>
      <c r="BZ14" s="855"/>
      <c r="CA14" s="855"/>
      <c r="CB14" s="855"/>
      <c r="CC14" s="855"/>
      <c r="CD14" s="855"/>
      <c r="CE14" s="855"/>
      <c r="CF14" s="855"/>
      <c r="CG14" s="856"/>
      <c r="CH14" s="860">
        <v>-11</v>
      </c>
      <c r="CI14" s="849"/>
      <c r="CJ14" s="849"/>
      <c r="CK14" s="849"/>
      <c r="CL14" s="861"/>
      <c r="CM14" s="860">
        <v>9</v>
      </c>
      <c r="CN14" s="849"/>
      <c r="CO14" s="849"/>
      <c r="CP14" s="849"/>
      <c r="CQ14" s="861"/>
      <c r="CR14" s="860">
        <v>50</v>
      </c>
      <c r="CS14" s="849"/>
      <c r="CT14" s="849"/>
      <c r="CU14" s="849"/>
      <c r="CV14" s="861"/>
      <c r="CW14" s="860">
        <v>1</v>
      </c>
      <c r="CX14" s="849"/>
      <c r="CY14" s="849"/>
      <c r="CZ14" s="849"/>
      <c r="DA14" s="861"/>
      <c r="DB14" s="860" t="s">
        <v>606</v>
      </c>
      <c r="DC14" s="849"/>
      <c r="DD14" s="849"/>
      <c r="DE14" s="849"/>
      <c r="DF14" s="861"/>
      <c r="DG14" s="860" t="s">
        <v>606</v>
      </c>
      <c r="DH14" s="849"/>
      <c r="DI14" s="849"/>
      <c r="DJ14" s="849"/>
      <c r="DK14" s="861"/>
      <c r="DL14" s="860" t="s">
        <v>606</v>
      </c>
      <c r="DM14" s="849"/>
      <c r="DN14" s="849"/>
      <c r="DO14" s="849"/>
      <c r="DP14" s="861"/>
      <c r="DQ14" s="860" t="s">
        <v>606</v>
      </c>
      <c r="DR14" s="849"/>
      <c r="DS14" s="849"/>
      <c r="DT14" s="849"/>
      <c r="DU14" s="861"/>
      <c r="DV14" s="869"/>
      <c r="DW14" s="870"/>
      <c r="DX14" s="870"/>
      <c r="DY14" s="870"/>
      <c r="DZ14" s="871"/>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50"/>
      <c r="AL15" s="872"/>
      <c r="AM15" s="872"/>
      <c r="AN15" s="872"/>
      <c r="AO15" s="872"/>
      <c r="AP15" s="872"/>
      <c r="AQ15" s="872"/>
      <c r="AR15" s="872"/>
      <c r="AS15" s="872"/>
      <c r="AT15" s="872"/>
      <c r="AU15" s="852"/>
      <c r="AV15" s="852"/>
      <c r="AW15" s="852"/>
      <c r="AX15" s="852"/>
      <c r="AY15" s="853"/>
      <c r="AZ15" s="253"/>
      <c r="BA15" s="253"/>
      <c r="BB15" s="253"/>
      <c r="BC15" s="253"/>
      <c r="BD15" s="253"/>
      <c r="BE15" s="254"/>
      <c r="BF15" s="254"/>
      <c r="BG15" s="254"/>
      <c r="BH15" s="254"/>
      <c r="BI15" s="254"/>
      <c r="BJ15" s="254"/>
      <c r="BK15" s="254"/>
      <c r="BL15" s="254"/>
      <c r="BM15" s="254"/>
      <c r="BN15" s="254"/>
      <c r="BO15" s="254"/>
      <c r="BP15" s="254"/>
      <c r="BQ15" s="263">
        <v>9</v>
      </c>
      <c r="BR15" s="264"/>
      <c r="BS15" s="854"/>
      <c r="BT15" s="855"/>
      <c r="BU15" s="855"/>
      <c r="BV15" s="855"/>
      <c r="BW15" s="855"/>
      <c r="BX15" s="855"/>
      <c r="BY15" s="855"/>
      <c r="BZ15" s="855"/>
      <c r="CA15" s="855"/>
      <c r="CB15" s="855"/>
      <c r="CC15" s="855"/>
      <c r="CD15" s="855"/>
      <c r="CE15" s="855"/>
      <c r="CF15" s="855"/>
      <c r="CG15" s="856"/>
      <c r="CH15" s="860"/>
      <c r="CI15" s="849"/>
      <c r="CJ15" s="849"/>
      <c r="CK15" s="849"/>
      <c r="CL15" s="861"/>
      <c r="CM15" s="860"/>
      <c r="CN15" s="849"/>
      <c r="CO15" s="849"/>
      <c r="CP15" s="849"/>
      <c r="CQ15" s="861"/>
      <c r="CR15" s="860"/>
      <c r="CS15" s="849"/>
      <c r="CT15" s="849"/>
      <c r="CU15" s="849"/>
      <c r="CV15" s="861"/>
      <c r="CW15" s="860"/>
      <c r="CX15" s="849"/>
      <c r="CY15" s="849"/>
      <c r="CZ15" s="849"/>
      <c r="DA15" s="861"/>
      <c r="DB15" s="860"/>
      <c r="DC15" s="849"/>
      <c r="DD15" s="849"/>
      <c r="DE15" s="849"/>
      <c r="DF15" s="861"/>
      <c r="DG15" s="860"/>
      <c r="DH15" s="849"/>
      <c r="DI15" s="849"/>
      <c r="DJ15" s="849"/>
      <c r="DK15" s="861"/>
      <c r="DL15" s="860"/>
      <c r="DM15" s="849"/>
      <c r="DN15" s="849"/>
      <c r="DO15" s="849"/>
      <c r="DP15" s="861"/>
      <c r="DQ15" s="860"/>
      <c r="DR15" s="849"/>
      <c r="DS15" s="849"/>
      <c r="DT15" s="849"/>
      <c r="DU15" s="861"/>
      <c r="DV15" s="869"/>
      <c r="DW15" s="870"/>
      <c r="DX15" s="870"/>
      <c r="DY15" s="870"/>
      <c r="DZ15" s="871"/>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50"/>
      <c r="AL16" s="872"/>
      <c r="AM16" s="872"/>
      <c r="AN16" s="872"/>
      <c r="AO16" s="872"/>
      <c r="AP16" s="872"/>
      <c r="AQ16" s="872"/>
      <c r="AR16" s="872"/>
      <c r="AS16" s="872"/>
      <c r="AT16" s="872"/>
      <c r="AU16" s="852"/>
      <c r="AV16" s="852"/>
      <c r="AW16" s="852"/>
      <c r="AX16" s="852"/>
      <c r="AY16" s="853"/>
      <c r="AZ16" s="253"/>
      <c r="BA16" s="253"/>
      <c r="BB16" s="253"/>
      <c r="BC16" s="253"/>
      <c r="BD16" s="253"/>
      <c r="BE16" s="254"/>
      <c r="BF16" s="254"/>
      <c r="BG16" s="254"/>
      <c r="BH16" s="254"/>
      <c r="BI16" s="254"/>
      <c r="BJ16" s="254"/>
      <c r="BK16" s="254"/>
      <c r="BL16" s="254"/>
      <c r="BM16" s="254"/>
      <c r="BN16" s="254"/>
      <c r="BO16" s="254"/>
      <c r="BP16" s="254"/>
      <c r="BQ16" s="263">
        <v>10</v>
      </c>
      <c r="BR16" s="264"/>
      <c r="BS16" s="854"/>
      <c r="BT16" s="855"/>
      <c r="BU16" s="855"/>
      <c r="BV16" s="855"/>
      <c r="BW16" s="855"/>
      <c r="BX16" s="855"/>
      <c r="BY16" s="855"/>
      <c r="BZ16" s="855"/>
      <c r="CA16" s="855"/>
      <c r="CB16" s="855"/>
      <c r="CC16" s="855"/>
      <c r="CD16" s="855"/>
      <c r="CE16" s="855"/>
      <c r="CF16" s="855"/>
      <c r="CG16" s="856"/>
      <c r="CH16" s="860"/>
      <c r="CI16" s="849"/>
      <c r="CJ16" s="849"/>
      <c r="CK16" s="849"/>
      <c r="CL16" s="861"/>
      <c r="CM16" s="860"/>
      <c r="CN16" s="849"/>
      <c r="CO16" s="849"/>
      <c r="CP16" s="849"/>
      <c r="CQ16" s="861"/>
      <c r="CR16" s="860"/>
      <c r="CS16" s="849"/>
      <c r="CT16" s="849"/>
      <c r="CU16" s="849"/>
      <c r="CV16" s="861"/>
      <c r="CW16" s="860"/>
      <c r="CX16" s="849"/>
      <c r="CY16" s="849"/>
      <c r="CZ16" s="849"/>
      <c r="DA16" s="861"/>
      <c r="DB16" s="860"/>
      <c r="DC16" s="849"/>
      <c r="DD16" s="849"/>
      <c r="DE16" s="849"/>
      <c r="DF16" s="861"/>
      <c r="DG16" s="860"/>
      <c r="DH16" s="849"/>
      <c r="DI16" s="849"/>
      <c r="DJ16" s="849"/>
      <c r="DK16" s="861"/>
      <c r="DL16" s="860"/>
      <c r="DM16" s="849"/>
      <c r="DN16" s="849"/>
      <c r="DO16" s="849"/>
      <c r="DP16" s="861"/>
      <c r="DQ16" s="860"/>
      <c r="DR16" s="849"/>
      <c r="DS16" s="849"/>
      <c r="DT16" s="849"/>
      <c r="DU16" s="861"/>
      <c r="DV16" s="869"/>
      <c r="DW16" s="870"/>
      <c r="DX16" s="870"/>
      <c r="DY16" s="870"/>
      <c r="DZ16" s="871"/>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50"/>
      <c r="AL17" s="872"/>
      <c r="AM17" s="872"/>
      <c r="AN17" s="872"/>
      <c r="AO17" s="872"/>
      <c r="AP17" s="872"/>
      <c r="AQ17" s="872"/>
      <c r="AR17" s="872"/>
      <c r="AS17" s="872"/>
      <c r="AT17" s="872"/>
      <c r="AU17" s="852"/>
      <c r="AV17" s="852"/>
      <c r="AW17" s="852"/>
      <c r="AX17" s="852"/>
      <c r="AY17" s="853"/>
      <c r="AZ17" s="253"/>
      <c r="BA17" s="253"/>
      <c r="BB17" s="253"/>
      <c r="BC17" s="253"/>
      <c r="BD17" s="253"/>
      <c r="BE17" s="254"/>
      <c r="BF17" s="254"/>
      <c r="BG17" s="254"/>
      <c r="BH17" s="254"/>
      <c r="BI17" s="254"/>
      <c r="BJ17" s="254"/>
      <c r="BK17" s="254"/>
      <c r="BL17" s="254"/>
      <c r="BM17" s="254"/>
      <c r="BN17" s="254"/>
      <c r="BO17" s="254"/>
      <c r="BP17" s="254"/>
      <c r="BQ17" s="263">
        <v>11</v>
      </c>
      <c r="BR17" s="264"/>
      <c r="BS17" s="854"/>
      <c r="BT17" s="855"/>
      <c r="BU17" s="855"/>
      <c r="BV17" s="855"/>
      <c r="BW17" s="855"/>
      <c r="BX17" s="855"/>
      <c r="BY17" s="855"/>
      <c r="BZ17" s="855"/>
      <c r="CA17" s="855"/>
      <c r="CB17" s="855"/>
      <c r="CC17" s="855"/>
      <c r="CD17" s="855"/>
      <c r="CE17" s="855"/>
      <c r="CF17" s="855"/>
      <c r="CG17" s="856"/>
      <c r="CH17" s="860"/>
      <c r="CI17" s="849"/>
      <c r="CJ17" s="849"/>
      <c r="CK17" s="849"/>
      <c r="CL17" s="861"/>
      <c r="CM17" s="860"/>
      <c r="CN17" s="849"/>
      <c r="CO17" s="849"/>
      <c r="CP17" s="849"/>
      <c r="CQ17" s="861"/>
      <c r="CR17" s="860"/>
      <c r="CS17" s="849"/>
      <c r="CT17" s="849"/>
      <c r="CU17" s="849"/>
      <c r="CV17" s="861"/>
      <c r="CW17" s="860"/>
      <c r="CX17" s="849"/>
      <c r="CY17" s="849"/>
      <c r="CZ17" s="849"/>
      <c r="DA17" s="861"/>
      <c r="DB17" s="860"/>
      <c r="DC17" s="849"/>
      <c r="DD17" s="849"/>
      <c r="DE17" s="849"/>
      <c r="DF17" s="861"/>
      <c r="DG17" s="860"/>
      <c r="DH17" s="849"/>
      <c r="DI17" s="849"/>
      <c r="DJ17" s="849"/>
      <c r="DK17" s="861"/>
      <c r="DL17" s="860"/>
      <c r="DM17" s="849"/>
      <c r="DN17" s="849"/>
      <c r="DO17" s="849"/>
      <c r="DP17" s="861"/>
      <c r="DQ17" s="860"/>
      <c r="DR17" s="849"/>
      <c r="DS17" s="849"/>
      <c r="DT17" s="849"/>
      <c r="DU17" s="861"/>
      <c r="DV17" s="869"/>
      <c r="DW17" s="870"/>
      <c r="DX17" s="870"/>
      <c r="DY17" s="870"/>
      <c r="DZ17" s="871"/>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50"/>
      <c r="AL18" s="872"/>
      <c r="AM18" s="872"/>
      <c r="AN18" s="872"/>
      <c r="AO18" s="872"/>
      <c r="AP18" s="872"/>
      <c r="AQ18" s="872"/>
      <c r="AR18" s="872"/>
      <c r="AS18" s="872"/>
      <c r="AT18" s="872"/>
      <c r="AU18" s="852"/>
      <c r="AV18" s="852"/>
      <c r="AW18" s="852"/>
      <c r="AX18" s="852"/>
      <c r="AY18" s="853"/>
      <c r="AZ18" s="253"/>
      <c r="BA18" s="253"/>
      <c r="BB18" s="253"/>
      <c r="BC18" s="253"/>
      <c r="BD18" s="253"/>
      <c r="BE18" s="254"/>
      <c r="BF18" s="254"/>
      <c r="BG18" s="254"/>
      <c r="BH18" s="254"/>
      <c r="BI18" s="254"/>
      <c r="BJ18" s="254"/>
      <c r="BK18" s="254"/>
      <c r="BL18" s="254"/>
      <c r="BM18" s="254"/>
      <c r="BN18" s="254"/>
      <c r="BO18" s="254"/>
      <c r="BP18" s="254"/>
      <c r="BQ18" s="263">
        <v>12</v>
      </c>
      <c r="BR18" s="264"/>
      <c r="BS18" s="854"/>
      <c r="BT18" s="855"/>
      <c r="BU18" s="855"/>
      <c r="BV18" s="855"/>
      <c r="BW18" s="855"/>
      <c r="BX18" s="855"/>
      <c r="BY18" s="855"/>
      <c r="BZ18" s="855"/>
      <c r="CA18" s="855"/>
      <c r="CB18" s="855"/>
      <c r="CC18" s="855"/>
      <c r="CD18" s="855"/>
      <c r="CE18" s="855"/>
      <c r="CF18" s="855"/>
      <c r="CG18" s="856"/>
      <c r="CH18" s="860"/>
      <c r="CI18" s="849"/>
      <c r="CJ18" s="849"/>
      <c r="CK18" s="849"/>
      <c r="CL18" s="861"/>
      <c r="CM18" s="860"/>
      <c r="CN18" s="849"/>
      <c r="CO18" s="849"/>
      <c r="CP18" s="849"/>
      <c r="CQ18" s="861"/>
      <c r="CR18" s="860"/>
      <c r="CS18" s="849"/>
      <c r="CT18" s="849"/>
      <c r="CU18" s="849"/>
      <c r="CV18" s="861"/>
      <c r="CW18" s="860"/>
      <c r="CX18" s="849"/>
      <c r="CY18" s="849"/>
      <c r="CZ18" s="849"/>
      <c r="DA18" s="861"/>
      <c r="DB18" s="860"/>
      <c r="DC18" s="849"/>
      <c r="DD18" s="849"/>
      <c r="DE18" s="849"/>
      <c r="DF18" s="861"/>
      <c r="DG18" s="860"/>
      <c r="DH18" s="849"/>
      <c r="DI18" s="849"/>
      <c r="DJ18" s="849"/>
      <c r="DK18" s="861"/>
      <c r="DL18" s="860"/>
      <c r="DM18" s="849"/>
      <c r="DN18" s="849"/>
      <c r="DO18" s="849"/>
      <c r="DP18" s="861"/>
      <c r="DQ18" s="860"/>
      <c r="DR18" s="849"/>
      <c r="DS18" s="849"/>
      <c r="DT18" s="849"/>
      <c r="DU18" s="861"/>
      <c r="DV18" s="869"/>
      <c r="DW18" s="870"/>
      <c r="DX18" s="870"/>
      <c r="DY18" s="870"/>
      <c r="DZ18" s="871"/>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50"/>
      <c r="AL19" s="872"/>
      <c r="AM19" s="872"/>
      <c r="AN19" s="872"/>
      <c r="AO19" s="872"/>
      <c r="AP19" s="872"/>
      <c r="AQ19" s="872"/>
      <c r="AR19" s="872"/>
      <c r="AS19" s="872"/>
      <c r="AT19" s="872"/>
      <c r="AU19" s="852"/>
      <c r="AV19" s="852"/>
      <c r="AW19" s="852"/>
      <c r="AX19" s="852"/>
      <c r="AY19" s="853"/>
      <c r="AZ19" s="253"/>
      <c r="BA19" s="253"/>
      <c r="BB19" s="253"/>
      <c r="BC19" s="253"/>
      <c r="BD19" s="253"/>
      <c r="BE19" s="254"/>
      <c r="BF19" s="254"/>
      <c r="BG19" s="254"/>
      <c r="BH19" s="254"/>
      <c r="BI19" s="254"/>
      <c r="BJ19" s="254"/>
      <c r="BK19" s="254"/>
      <c r="BL19" s="254"/>
      <c r="BM19" s="254"/>
      <c r="BN19" s="254"/>
      <c r="BO19" s="254"/>
      <c r="BP19" s="254"/>
      <c r="BQ19" s="263">
        <v>13</v>
      </c>
      <c r="BR19" s="264"/>
      <c r="BS19" s="854"/>
      <c r="BT19" s="855"/>
      <c r="BU19" s="855"/>
      <c r="BV19" s="855"/>
      <c r="BW19" s="855"/>
      <c r="BX19" s="855"/>
      <c r="BY19" s="855"/>
      <c r="BZ19" s="855"/>
      <c r="CA19" s="855"/>
      <c r="CB19" s="855"/>
      <c r="CC19" s="855"/>
      <c r="CD19" s="855"/>
      <c r="CE19" s="855"/>
      <c r="CF19" s="855"/>
      <c r="CG19" s="856"/>
      <c r="CH19" s="860"/>
      <c r="CI19" s="849"/>
      <c r="CJ19" s="849"/>
      <c r="CK19" s="849"/>
      <c r="CL19" s="861"/>
      <c r="CM19" s="860"/>
      <c r="CN19" s="849"/>
      <c r="CO19" s="849"/>
      <c r="CP19" s="849"/>
      <c r="CQ19" s="861"/>
      <c r="CR19" s="860"/>
      <c r="CS19" s="849"/>
      <c r="CT19" s="849"/>
      <c r="CU19" s="849"/>
      <c r="CV19" s="861"/>
      <c r="CW19" s="860"/>
      <c r="CX19" s="849"/>
      <c r="CY19" s="849"/>
      <c r="CZ19" s="849"/>
      <c r="DA19" s="861"/>
      <c r="DB19" s="860"/>
      <c r="DC19" s="849"/>
      <c r="DD19" s="849"/>
      <c r="DE19" s="849"/>
      <c r="DF19" s="861"/>
      <c r="DG19" s="860"/>
      <c r="DH19" s="849"/>
      <c r="DI19" s="849"/>
      <c r="DJ19" s="849"/>
      <c r="DK19" s="861"/>
      <c r="DL19" s="860"/>
      <c r="DM19" s="849"/>
      <c r="DN19" s="849"/>
      <c r="DO19" s="849"/>
      <c r="DP19" s="861"/>
      <c r="DQ19" s="860"/>
      <c r="DR19" s="849"/>
      <c r="DS19" s="849"/>
      <c r="DT19" s="849"/>
      <c r="DU19" s="861"/>
      <c r="DV19" s="869"/>
      <c r="DW19" s="870"/>
      <c r="DX19" s="870"/>
      <c r="DY19" s="870"/>
      <c r="DZ19" s="871"/>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50"/>
      <c r="AL20" s="872"/>
      <c r="AM20" s="872"/>
      <c r="AN20" s="872"/>
      <c r="AO20" s="872"/>
      <c r="AP20" s="872"/>
      <c r="AQ20" s="872"/>
      <c r="AR20" s="872"/>
      <c r="AS20" s="872"/>
      <c r="AT20" s="872"/>
      <c r="AU20" s="852"/>
      <c r="AV20" s="852"/>
      <c r="AW20" s="852"/>
      <c r="AX20" s="852"/>
      <c r="AY20" s="853"/>
      <c r="AZ20" s="253"/>
      <c r="BA20" s="253"/>
      <c r="BB20" s="253"/>
      <c r="BC20" s="253"/>
      <c r="BD20" s="253"/>
      <c r="BE20" s="254"/>
      <c r="BF20" s="254"/>
      <c r="BG20" s="254"/>
      <c r="BH20" s="254"/>
      <c r="BI20" s="254"/>
      <c r="BJ20" s="254"/>
      <c r="BK20" s="254"/>
      <c r="BL20" s="254"/>
      <c r="BM20" s="254"/>
      <c r="BN20" s="254"/>
      <c r="BO20" s="254"/>
      <c r="BP20" s="254"/>
      <c r="BQ20" s="263">
        <v>14</v>
      </c>
      <c r="BR20" s="264"/>
      <c r="BS20" s="854"/>
      <c r="BT20" s="855"/>
      <c r="BU20" s="855"/>
      <c r="BV20" s="855"/>
      <c r="BW20" s="855"/>
      <c r="BX20" s="855"/>
      <c r="BY20" s="855"/>
      <c r="BZ20" s="855"/>
      <c r="CA20" s="855"/>
      <c r="CB20" s="855"/>
      <c r="CC20" s="855"/>
      <c r="CD20" s="855"/>
      <c r="CE20" s="855"/>
      <c r="CF20" s="855"/>
      <c r="CG20" s="856"/>
      <c r="CH20" s="860"/>
      <c r="CI20" s="849"/>
      <c r="CJ20" s="849"/>
      <c r="CK20" s="849"/>
      <c r="CL20" s="861"/>
      <c r="CM20" s="860"/>
      <c r="CN20" s="849"/>
      <c r="CO20" s="849"/>
      <c r="CP20" s="849"/>
      <c r="CQ20" s="861"/>
      <c r="CR20" s="860"/>
      <c r="CS20" s="849"/>
      <c r="CT20" s="849"/>
      <c r="CU20" s="849"/>
      <c r="CV20" s="861"/>
      <c r="CW20" s="860"/>
      <c r="CX20" s="849"/>
      <c r="CY20" s="849"/>
      <c r="CZ20" s="849"/>
      <c r="DA20" s="861"/>
      <c r="DB20" s="860"/>
      <c r="DC20" s="849"/>
      <c r="DD20" s="849"/>
      <c r="DE20" s="849"/>
      <c r="DF20" s="861"/>
      <c r="DG20" s="860"/>
      <c r="DH20" s="849"/>
      <c r="DI20" s="849"/>
      <c r="DJ20" s="849"/>
      <c r="DK20" s="861"/>
      <c r="DL20" s="860"/>
      <c r="DM20" s="849"/>
      <c r="DN20" s="849"/>
      <c r="DO20" s="849"/>
      <c r="DP20" s="861"/>
      <c r="DQ20" s="860"/>
      <c r="DR20" s="849"/>
      <c r="DS20" s="849"/>
      <c r="DT20" s="849"/>
      <c r="DU20" s="861"/>
      <c r="DV20" s="869"/>
      <c r="DW20" s="870"/>
      <c r="DX20" s="870"/>
      <c r="DY20" s="870"/>
      <c r="DZ20" s="871"/>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50"/>
      <c r="AL21" s="872"/>
      <c r="AM21" s="872"/>
      <c r="AN21" s="872"/>
      <c r="AO21" s="872"/>
      <c r="AP21" s="872"/>
      <c r="AQ21" s="872"/>
      <c r="AR21" s="872"/>
      <c r="AS21" s="872"/>
      <c r="AT21" s="872"/>
      <c r="AU21" s="852"/>
      <c r="AV21" s="852"/>
      <c r="AW21" s="852"/>
      <c r="AX21" s="852"/>
      <c r="AY21" s="853"/>
      <c r="AZ21" s="253"/>
      <c r="BA21" s="253"/>
      <c r="BB21" s="253"/>
      <c r="BC21" s="253"/>
      <c r="BD21" s="253"/>
      <c r="BE21" s="254"/>
      <c r="BF21" s="254"/>
      <c r="BG21" s="254"/>
      <c r="BH21" s="254"/>
      <c r="BI21" s="254"/>
      <c r="BJ21" s="254"/>
      <c r="BK21" s="254"/>
      <c r="BL21" s="254"/>
      <c r="BM21" s="254"/>
      <c r="BN21" s="254"/>
      <c r="BO21" s="254"/>
      <c r="BP21" s="254"/>
      <c r="BQ21" s="263">
        <v>15</v>
      </c>
      <c r="BR21" s="264"/>
      <c r="BS21" s="854"/>
      <c r="BT21" s="855"/>
      <c r="BU21" s="855"/>
      <c r="BV21" s="855"/>
      <c r="BW21" s="855"/>
      <c r="BX21" s="855"/>
      <c r="BY21" s="855"/>
      <c r="BZ21" s="855"/>
      <c r="CA21" s="855"/>
      <c r="CB21" s="855"/>
      <c r="CC21" s="855"/>
      <c r="CD21" s="855"/>
      <c r="CE21" s="855"/>
      <c r="CF21" s="855"/>
      <c r="CG21" s="856"/>
      <c r="CH21" s="860"/>
      <c r="CI21" s="849"/>
      <c r="CJ21" s="849"/>
      <c r="CK21" s="849"/>
      <c r="CL21" s="861"/>
      <c r="CM21" s="860"/>
      <c r="CN21" s="849"/>
      <c r="CO21" s="849"/>
      <c r="CP21" s="849"/>
      <c r="CQ21" s="861"/>
      <c r="CR21" s="860"/>
      <c r="CS21" s="849"/>
      <c r="CT21" s="849"/>
      <c r="CU21" s="849"/>
      <c r="CV21" s="861"/>
      <c r="CW21" s="860"/>
      <c r="CX21" s="849"/>
      <c r="CY21" s="849"/>
      <c r="CZ21" s="849"/>
      <c r="DA21" s="861"/>
      <c r="DB21" s="860"/>
      <c r="DC21" s="849"/>
      <c r="DD21" s="849"/>
      <c r="DE21" s="849"/>
      <c r="DF21" s="861"/>
      <c r="DG21" s="860"/>
      <c r="DH21" s="849"/>
      <c r="DI21" s="849"/>
      <c r="DJ21" s="849"/>
      <c r="DK21" s="861"/>
      <c r="DL21" s="860"/>
      <c r="DM21" s="849"/>
      <c r="DN21" s="849"/>
      <c r="DO21" s="849"/>
      <c r="DP21" s="861"/>
      <c r="DQ21" s="860"/>
      <c r="DR21" s="849"/>
      <c r="DS21" s="849"/>
      <c r="DT21" s="849"/>
      <c r="DU21" s="861"/>
      <c r="DV21" s="869"/>
      <c r="DW21" s="870"/>
      <c r="DX21" s="870"/>
      <c r="DY21" s="870"/>
      <c r="DZ21" s="871"/>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3"/>
      <c r="R22" s="874"/>
      <c r="S22" s="874"/>
      <c r="T22" s="874"/>
      <c r="U22" s="874"/>
      <c r="V22" s="874"/>
      <c r="W22" s="874"/>
      <c r="X22" s="874"/>
      <c r="Y22" s="874"/>
      <c r="Z22" s="874"/>
      <c r="AA22" s="874"/>
      <c r="AB22" s="874"/>
      <c r="AC22" s="874"/>
      <c r="AD22" s="874"/>
      <c r="AE22" s="875"/>
      <c r="AF22" s="845"/>
      <c r="AG22" s="846"/>
      <c r="AH22" s="846"/>
      <c r="AI22" s="846"/>
      <c r="AJ22" s="847"/>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4"/>
      <c r="BF22" s="254"/>
      <c r="BG22" s="254"/>
      <c r="BH22" s="254"/>
      <c r="BI22" s="254"/>
      <c r="BJ22" s="254"/>
      <c r="BK22" s="254"/>
      <c r="BL22" s="254"/>
      <c r="BM22" s="254"/>
      <c r="BN22" s="254"/>
      <c r="BO22" s="254"/>
      <c r="BP22" s="254"/>
      <c r="BQ22" s="263">
        <v>16</v>
      </c>
      <c r="BR22" s="264"/>
      <c r="BS22" s="854"/>
      <c r="BT22" s="855"/>
      <c r="BU22" s="855"/>
      <c r="BV22" s="855"/>
      <c r="BW22" s="855"/>
      <c r="BX22" s="855"/>
      <c r="BY22" s="855"/>
      <c r="BZ22" s="855"/>
      <c r="CA22" s="855"/>
      <c r="CB22" s="855"/>
      <c r="CC22" s="855"/>
      <c r="CD22" s="855"/>
      <c r="CE22" s="855"/>
      <c r="CF22" s="855"/>
      <c r="CG22" s="856"/>
      <c r="CH22" s="860"/>
      <c r="CI22" s="849"/>
      <c r="CJ22" s="849"/>
      <c r="CK22" s="849"/>
      <c r="CL22" s="861"/>
      <c r="CM22" s="860"/>
      <c r="CN22" s="849"/>
      <c r="CO22" s="849"/>
      <c r="CP22" s="849"/>
      <c r="CQ22" s="861"/>
      <c r="CR22" s="860"/>
      <c r="CS22" s="849"/>
      <c r="CT22" s="849"/>
      <c r="CU22" s="849"/>
      <c r="CV22" s="861"/>
      <c r="CW22" s="860"/>
      <c r="CX22" s="849"/>
      <c r="CY22" s="849"/>
      <c r="CZ22" s="849"/>
      <c r="DA22" s="861"/>
      <c r="DB22" s="860"/>
      <c r="DC22" s="849"/>
      <c r="DD22" s="849"/>
      <c r="DE22" s="849"/>
      <c r="DF22" s="861"/>
      <c r="DG22" s="860"/>
      <c r="DH22" s="849"/>
      <c r="DI22" s="849"/>
      <c r="DJ22" s="849"/>
      <c r="DK22" s="861"/>
      <c r="DL22" s="860"/>
      <c r="DM22" s="849"/>
      <c r="DN22" s="849"/>
      <c r="DO22" s="849"/>
      <c r="DP22" s="861"/>
      <c r="DQ22" s="860"/>
      <c r="DR22" s="849"/>
      <c r="DS22" s="849"/>
      <c r="DT22" s="849"/>
      <c r="DU22" s="861"/>
      <c r="DV22" s="869"/>
      <c r="DW22" s="870"/>
      <c r="DX22" s="870"/>
      <c r="DY22" s="870"/>
      <c r="DZ22" s="871"/>
      <c r="EA22" s="255"/>
    </row>
    <row r="23" spans="1:131" s="256" customFormat="1" ht="26.25" customHeight="1" thickBot="1" x14ac:dyDescent="0.2">
      <c r="A23" s="265" t="s">
        <v>394</v>
      </c>
      <c r="B23" s="876" t="s">
        <v>395</v>
      </c>
      <c r="C23" s="877"/>
      <c r="D23" s="877"/>
      <c r="E23" s="877"/>
      <c r="F23" s="877"/>
      <c r="G23" s="877"/>
      <c r="H23" s="877"/>
      <c r="I23" s="877"/>
      <c r="J23" s="877"/>
      <c r="K23" s="877"/>
      <c r="L23" s="877"/>
      <c r="M23" s="877"/>
      <c r="N23" s="877"/>
      <c r="O23" s="877"/>
      <c r="P23" s="878"/>
      <c r="Q23" s="879">
        <v>47738</v>
      </c>
      <c r="R23" s="880"/>
      <c r="S23" s="880"/>
      <c r="T23" s="880"/>
      <c r="U23" s="880"/>
      <c r="V23" s="880">
        <v>45982</v>
      </c>
      <c r="W23" s="880"/>
      <c r="X23" s="880"/>
      <c r="Y23" s="880"/>
      <c r="Z23" s="880"/>
      <c r="AA23" s="880">
        <v>1756</v>
      </c>
      <c r="AB23" s="880"/>
      <c r="AC23" s="880"/>
      <c r="AD23" s="880"/>
      <c r="AE23" s="881"/>
      <c r="AF23" s="882">
        <v>1565</v>
      </c>
      <c r="AG23" s="880"/>
      <c r="AH23" s="880"/>
      <c r="AI23" s="880"/>
      <c r="AJ23" s="883"/>
      <c r="AK23" s="884"/>
      <c r="AL23" s="885"/>
      <c r="AM23" s="885"/>
      <c r="AN23" s="885"/>
      <c r="AO23" s="885"/>
      <c r="AP23" s="880">
        <v>42041</v>
      </c>
      <c r="AQ23" s="880"/>
      <c r="AR23" s="880"/>
      <c r="AS23" s="880"/>
      <c r="AT23" s="880"/>
      <c r="AU23" s="886"/>
      <c r="AV23" s="886"/>
      <c r="AW23" s="886"/>
      <c r="AX23" s="886"/>
      <c r="AY23" s="887"/>
      <c r="AZ23" s="895" t="s">
        <v>396</v>
      </c>
      <c r="BA23" s="896"/>
      <c r="BB23" s="896"/>
      <c r="BC23" s="896"/>
      <c r="BD23" s="897"/>
      <c r="BE23" s="254"/>
      <c r="BF23" s="254"/>
      <c r="BG23" s="254"/>
      <c r="BH23" s="254"/>
      <c r="BI23" s="254"/>
      <c r="BJ23" s="254"/>
      <c r="BK23" s="254"/>
      <c r="BL23" s="254"/>
      <c r="BM23" s="254"/>
      <c r="BN23" s="254"/>
      <c r="BO23" s="254"/>
      <c r="BP23" s="254"/>
      <c r="BQ23" s="263">
        <v>17</v>
      </c>
      <c r="BR23" s="264"/>
      <c r="BS23" s="854"/>
      <c r="BT23" s="855"/>
      <c r="BU23" s="855"/>
      <c r="BV23" s="855"/>
      <c r="BW23" s="855"/>
      <c r="BX23" s="855"/>
      <c r="BY23" s="855"/>
      <c r="BZ23" s="855"/>
      <c r="CA23" s="855"/>
      <c r="CB23" s="855"/>
      <c r="CC23" s="855"/>
      <c r="CD23" s="855"/>
      <c r="CE23" s="855"/>
      <c r="CF23" s="855"/>
      <c r="CG23" s="856"/>
      <c r="CH23" s="860"/>
      <c r="CI23" s="849"/>
      <c r="CJ23" s="849"/>
      <c r="CK23" s="849"/>
      <c r="CL23" s="861"/>
      <c r="CM23" s="860"/>
      <c r="CN23" s="849"/>
      <c r="CO23" s="849"/>
      <c r="CP23" s="849"/>
      <c r="CQ23" s="861"/>
      <c r="CR23" s="860"/>
      <c r="CS23" s="849"/>
      <c r="CT23" s="849"/>
      <c r="CU23" s="849"/>
      <c r="CV23" s="861"/>
      <c r="CW23" s="860"/>
      <c r="CX23" s="849"/>
      <c r="CY23" s="849"/>
      <c r="CZ23" s="849"/>
      <c r="DA23" s="861"/>
      <c r="DB23" s="860"/>
      <c r="DC23" s="849"/>
      <c r="DD23" s="849"/>
      <c r="DE23" s="849"/>
      <c r="DF23" s="861"/>
      <c r="DG23" s="860"/>
      <c r="DH23" s="849"/>
      <c r="DI23" s="849"/>
      <c r="DJ23" s="849"/>
      <c r="DK23" s="861"/>
      <c r="DL23" s="860"/>
      <c r="DM23" s="849"/>
      <c r="DN23" s="849"/>
      <c r="DO23" s="849"/>
      <c r="DP23" s="861"/>
      <c r="DQ23" s="860"/>
      <c r="DR23" s="849"/>
      <c r="DS23" s="849"/>
      <c r="DT23" s="849"/>
      <c r="DU23" s="861"/>
      <c r="DV23" s="869"/>
      <c r="DW23" s="870"/>
      <c r="DX23" s="870"/>
      <c r="DY23" s="870"/>
      <c r="DZ23" s="871"/>
      <c r="EA23" s="255"/>
    </row>
    <row r="24" spans="1:131" s="256"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3"/>
      <c r="BA24" s="253"/>
      <c r="BB24" s="253"/>
      <c r="BC24" s="253"/>
      <c r="BD24" s="253"/>
      <c r="BE24" s="254"/>
      <c r="BF24" s="254"/>
      <c r="BG24" s="254"/>
      <c r="BH24" s="254"/>
      <c r="BI24" s="254"/>
      <c r="BJ24" s="254"/>
      <c r="BK24" s="254"/>
      <c r="BL24" s="254"/>
      <c r="BM24" s="254"/>
      <c r="BN24" s="254"/>
      <c r="BO24" s="254"/>
      <c r="BP24" s="254"/>
      <c r="BQ24" s="263">
        <v>18</v>
      </c>
      <c r="BR24" s="264"/>
      <c r="BS24" s="854"/>
      <c r="BT24" s="855"/>
      <c r="BU24" s="855"/>
      <c r="BV24" s="855"/>
      <c r="BW24" s="855"/>
      <c r="BX24" s="855"/>
      <c r="BY24" s="855"/>
      <c r="BZ24" s="855"/>
      <c r="CA24" s="855"/>
      <c r="CB24" s="855"/>
      <c r="CC24" s="855"/>
      <c r="CD24" s="855"/>
      <c r="CE24" s="855"/>
      <c r="CF24" s="855"/>
      <c r="CG24" s="856"/>
      <c r="CH24" s="860"/>
      <c r="CI24" s="849"/>
      <c r="CJ24" s="849"/>
      <c r="CK24" s="849"/>
      <c r="CL24" s="861"/>
      <c r="CM24" s="860"/>
      <c r="CN24" s="849"/>
      <c r="CO24" s="849"/>
      <c r="CP24" s="849"/>
      <c r="CQ24" s="861"/>
      <c r="CR24" s="860"/>
      <c r="CS24" s="849"/>
      <c r="CT24" s="849"/>
      <c r="CU24" s="849"/>
      <c r="CV24" s="861"/>
      <c r="CW24" s="860"/>
      <c r="CX24" s="849"/>
      <c r="CY24" s="849"/>
      <c r="CZ24" s="849"/>
      <c r="DA24" s="861"/>
      <c r="DB24" s="860"/>
      <c r="DC24" s="849"/>
      <c r="DD24" s="849"/>
      <c r="DE24" s="849"/>
      <c r="DF24" s="861"/>
      <c r="DG24" s="860"/>
      <c r="DH24" s="849"/>
      <c r="DI24" s="849"/>
      <c r="DJ24" s="849"/>
      <c r="DK24" s="861"/>
      <c r="DL24" s="860"/>
      <c r="DM24" s="849"/>
      <c r="DN24" s="849"/>
      <c r="DO24" s="849"/>
      <c r="DP24" s="861"/>
      <c r="DQ24" s="860"/>
      <c r="DR24" s="849"/>
      <c r="DS24" s="849"/>
      <c r="DT24" s="849"/>
      <c r="DU24" s="861"/>
      <c r="DV24" s="869"/>
      <c r="DW24" s="870"/>
      <c r="DX24" s="870"/>
      <c r="DY24" s="870"/>
      <c r="DZ24" s="871"/>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4"/>
      <c r="BT25" s="855"/>
      <c r="BU25" s="855"/>
      <c r="BV25" s="855"/>
      <c r="BW25" s="855"/>
      <c r="BX25" s="855"/>
      <c r="BY25" s="855"/>
      <c r="BZ25" s="855"/>
      <c r="CA25" s="855"/>
      <c r="CB25" s="855"/>
      <c r="CC25" s="855"/>
      <c r="CD25" s="855"/>
      <c r="CE25" s="855"/>
      <c r="CF25" s="855"/>
      <c r="CG25" s="856"/>
      <c r="CH25" s="860"/>
      <c r="CI25" s="849"/>
      <c r="CJ25" s="849"/>
      <c r="CK25" s="849"/>
      <c r="CL25" s="861"/>
      <c r="CM25" s="860"/>
      <c r="CN25" s="849"/>
      <c r="CO25" s="849"/>
      <c r="CP25" s="849"/>
      <c r="CQ25" s="861"/>
      <c r="CR25" s="860"/>
      <c r="CS25" s="849"/>
      <c r="CT25" s="849"/>
      <c r="CU25" s="849"/>
      <c r="CV25" s="861"/>
      <c r="CW25" s="860"/>
      <c r="CX25" s="849"/>
      <c r="CY25" s="849"/>
      <c r="CZ25" s="849"/>
      <c r="DA25" s="861"/>
      <c r="DB25" s="860"/>
      <c r="DC25" s="849"/>
      <c r="DD25" s="849"/>
      <c r="DE25" s="849"/>
      <c r="DF25" s="861"/>
      <c r="DG25" s="860"/>
      <c r="DH25" s="849"/>
      <c r="DI25" s="849"/>
      <c r="DJ25" s="849"/>
      <c r="DK25" s="861"/>
      <c r="DL25" s="860"/>
      <c r="DM25" s="849"/>
      <c r="DN25" s="849"/>
      <c r="DO25" s="849"/>
      <c r="DP25" s="861"/>
      <c r="DQ25" s="860"/>
      <c r="DR25" s="849"/>
      <c r="DS25" s="849"/>
      <c r="DT25" s="849"/>
      <c r="DU25" s="861"/>
      <c r="DV25" s="869"/>
      <c r="DW25" s="870"/>
      <c r="DX25" s="870"/>
      <c r="DY25" s="870"/>
      <c r="DZ25" s="871"/>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8" t="s">
        <v>402</v>
      </c>
      <c r="AG26" s="899"/>
      <c r="AH26" s="899"/>
      <c r="AI26" s="899"/>
      <c r="AJ26" s="900"/>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380</v>
      </c>
      <c r="BF26" s="802"/>
      <c r="BG26" s="802"/>
      <c r="BH26" s="802"/>
      <c r="BI26" s="813"/>
      <c r="BJ26" s="253"/>
      <c r="BK26" s="253"/>
      <c r="BL26" s="253"/>
      <c r="BM26" s="253"/>
      <c r="BN26" s="253"/>
      <c r="BO26" s="266"/>
      <c r="BP26" s="266"/>
      <c r="BQ26" s="263">
        <v>20</v>
      </c>
      <c r="BR26" s="264"/>
      <c r="BS26" s="854"/>
      <c r="BT26" s="855"/>
      <c r="BU26" s="855"/>
      <c r="BV26" s="855"/>
      <c r="BW26" s="855"/>
      <c r="BX26" s="855"/>
      <c r="BY26" s="855"/>
      <c r="BZ26" s="855"/>
      <c r="CA26" s="855"/>
      <c r="CB26" s="855"/>
      <c r="CC26" s="855"/>
      <c r="CD26" s="855"/>
      <c r="CE26" s="855"/>
      <c r="CF26" s="855"/>
      <c r="CG26" s="856"/>
      <c r="CH26" s="860"/>
      <c r="CI26" s="849"/>
      <c r="CJ26" s="849"/>
      <c r="CK26" s="849"/>
      <c r="CL26" s="861"/>
      <c r="CM26" s="860"/>
      <c r="CN26" s="849"/>
      <c r="CO26" s="849"/>
      <c r="CP26" s="849"/>
      <c r="CQ26" s="861"/>
      <c r="CR26" s="860"/>
      <c r="CS26" s="849"/>
      <c r="CT26" s="849"/>
      <c r="CU26" s="849"/>
      <c r="CV26" s="861"/>
      <c r="CW26" s="860"/>
      <c r="CX26" s="849"/>
      <c r="CY26" s="849"/>
      <c r="CZ26" s="849"/>
      <c r="DA26" s="861"/>
      <c r="DB26" s="860"/>
      <c r="DC26" s="849"/>
      <c r="DD26" s="849"/>
      <c r="DE26" s="849"/>
      <c r="DF26" s="861"/>
      <c r="DG26" s="860"/>
      <c r="DH26" s="849"/>
      <c r="DI26" s="849"/>
      <c r="DJ26" s="849"/>
      <c r="DK26" s="861"/>
      <c r="DL26" s="860"/>
      <c r="DM26" s="849"/>
      <c r="DN26" s="849"/>
      <c r="DO26" s="849"/>
      <c r="DP26" s="861"/>
      <c r="DQ26" s="860"/>
      <c r="DR26" s="849"/>
      <c r="DS26" s="849"/>
      <c r="DT26" s="849"/>
      <c r="DU26" s="861"/>
      <c r="DV26" s="869"/>
      <c r="DW26" s="870"/>
      <c r="DX26" s="870"/>
      <c r="DY26" s="870"/>
      <c r="DZ26" s="871"/>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1"/>
      <c r="AG27" s="902"/>
      <c r="AH27" s="902"/>
      <c r="AI27" s="902"/>
      <c r="AJ27" s="903"/>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4"/>
      <c r="BT27" s="855"/>
      <c r="BU27" s="855"/>
      <c r="BV27" s="855"/>
      <c r="BW27" s="855"/>
      <c r="BX27" s="855"/>
      <c r="BY27" s="855"/>
      <c r="BZ27" s="855"/>
      <c r="CA27" s="855"/>
      <c r="CB27" s="855"/>
      <c r="CC27" s="855"/>
      <c r="CD27" s="855"/>
      <c r="CE27" s="855"/>
      <c r="CF27" s="855"/>
      <c r="CG27" s="856"/>
      <c r="CH27" s="860"/>
      <c r="CI27" s="849"/>
      <c r="CJ27" s="849"/>
      <c r="CK27" s="849"/>
      <c r="CL27" s="861"/>
      <c r="CM27" s="860"/>
      <c r="CN27" s="849"/>
      <c r="CO27" s="849"/>
      <c r="CP27" s="849"/>
      <c r="CQ27" s="861"/>
      <c r="CR27" s="860"/>
      <c r="CS27" s="849"/>
      <c r="CT27" s="849"/>
      <c r="CU27" s="849"/>
      <c r="CV27" s="861"/>
      <c r="CW27" s="860"/>
      <c r="CX27" s="849"/>
      <c r="CY27" s="849"/>
      <c r="CZ27" s="849"/>
      <c r="DA27" s="861"/>
      <c r="DB27" s="860"/>
      <c r="DC27" s="849"/>
      <c r="DD27" s="849"/>
      <c r="DE27" s="849"/>
      <c r="DF27" s="861"/>
      <c r="DG27" s="860"/>
      <c r="DH27" s="849"/>
      <c r="DI27" s="849"/>
      <c r="DJ27" s="849"/>
      <c r="DK27" s="861"/>
      <c r="DL27" s="860"/>
      <c r="DM27" s="849"/>
      <c r="DN27" s="849"/>
      <c r="DO27" s="849"/>
      <c r="DP27" s="861"/>
      <c r="DQ27" s="860"/>
      <c r="DR27" s="849"/>
      <c r="DS27" s="849"/>
      <c r="DT27" s="849"/>
      <c r="DU27" s="861"/>
      <c r="DV27" s="869"/>
      <c r="DW27" s="870"/>
      <c r="DX27" s="870"/>
      <c r="DY27" s="870"/>
      <c r="DZ27" s="871"/>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7">
        <v>9203</v>
      </c>
      <c r="R28" s="908"/>
      <c r="S28" s="908"/>
      <c r="T28" s="908"/>
      <c r="U28" s="908"/>
      <c r="V28" s="908">
        <v>9093</v>
      </c>
      <c r="W28" s="908"/>
      <c r="X28" s="908"/>
      <c r="Y28" s="908"/>
      <c r="Z28" s="908"/>
      <c r="AA28" s="908">
        <v>110</v>
      </c>
      <c r="AB28" s="908"/>
      <c r="AC28" s="908"/>
      <c r="AD28" s="908"/>
      <c r="AE28" s="909"/>
      <c r="AF28" s="910">
        <v>110</v>
      </c>
      <c r="AG28" s="908"/>
      <c r="AH28" s="908"/>
      <c r="AI28" s="908"/>
      <c r="AJ28" s="911"/>
      <c r="AK28" s="912">
        <v>623</v>
      </c>
      <c r="AL28" s="904"/>
      <c r="AM28" s="904"/>
      <c r="AN28" s="904"/>
      <c r="AO28" s="904"/>
      <c r="AP28" s="904" t="s">
        <v>612</v>
      </c>
      <c r="AQ28" s="904"/>
      <c r="AR28" s="904"/>
      <c r="AS28" s="904"/>
      <c r="AT28" s="904"/>
      <c r="AU28" s="904" t="s">
        <v>612</v>
      </c>
      <c r="AV28" s="904"/>
      <c r="AW28" s="904"/>
      <c r="AX28" s="904"/>
      <c r="AY28" s="904"/>
      <c r="AZ28" s="904" t="s">
        <v>612</v>
      </c>
      <c r="BA28" s="904"/>
      <c r="BB28" s="904"/>
      <c r="BC28" s="904"/>
      <c r="BD28" s="904"/>
      <c r="BE28" s="905"/>
      <c r="BF28" s="905"/>
      <c r="BG28" s="905"/>
      <c r="BH28" s="905"/>
      <c r="BI28" s="906"/>
      <c r="BJ28" s="253"/>
      <c r="BK28" s="253"/>
      <c r="BL28" s="253"/>
      <c r="BM28" s="253"/>
      <c r="BN28" s="253"/>
      <c r="BO28" s="266"/>
      <c r="BP28" s="266"/>
      <c r="BQ28" s="263">
        <v>22</v>
      </c>
      <c r="BR28" s="264"/>
      <c r="BS28" s="854"/>
      <c r="BT28" s="855"/>
      <c r="BU28" s="855"/>
      <c r="BV28" s="855"/>
      <c r="BW28" s="855"/>
      <c r="BX28" s="855"/>
      <c r="BY28" s="855"/>
      <c r="BZ28" s="855"/>
      <c r="CA28" s="855"/>
      <c r="CB28" s="855"/>
      <c r="CC28" s="855"/>
      <c r="CD28" s="855"/>
      <c r="CE28" s="855"/>
      <c r="CF28" s="855"/>
      <c r="CG28" s="856"/>
      <c r="CH28" s="860"/>
      <c r="CI28" s="849"/>
      <c r="CJ28" s="849"/>
      <c r="CK28" s="849"/>
      <c r="CL28" s="861"/>
      <c r="CM28" s="860"/>
      <c r="CN28" s="849"/>
      <c r="CO28" s="849"/>
      <c r="CP28" s="849"/>
      <c r="CQ28" s="861"/>
      <c r="CR28" s="860"/>
      <c r="CS28" s="849"/>
      <c r="CT28" s="849"/>
      <c r="CU28" s="849"/>
      <c r="CV28" s="861"/>
      <c r="CW28" s="860"/>
      <c r="CX28" s="849"/>
      <c r="CY28" s="849"/>
      <c r="CZ28" s="849"/>
      <c r="DA28" s="861"/>
      <c r="DB28" s="860"/>
      <c r="DC28" s="849"/>
      <c r="DD28" s="849"/>
      <c r="DE28" s="849"/>
      <c r="DF28" s="861"/>
      <c r="DG28" s="860"/>
      <c r="DH28" s="849"/>
      <c r="DI28" s="849"/>
      <c r="DJ28" s="849"/>
      <c r="DK28" s="861"/>
      <c r="DL28" s="860"/>
      <c r="DM28" s="849"/>
      <c r="DN28" s="849"/>
      <c r="DO28" s="849"/>
      <c r="DP28" s="861"/>
      <c r="DQ28" s="860"/>
      <c r="DR28" s="849"/>
      <c r="DS28" s="849"/>
      <c r="DT28" s="849"/>
      <c r="DU28" s="861"/>
      <c r="DV28" s="869"/>
      <c r="DW28" s="870"/>
      <c r="DX28" s="870"/>
      <c r="DY28" s="870"/>
      <c r="DZ28" s="871"/>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11717</v>
      </c>
      <c r="R29" s="843"/>
      <c r="S29" s="843"/>
      <c r="T29" s="843"/>
      <c r="U29" s="843"/>
      <c r="V29" s="843">
        <v>11530</v>
      </c>
      <c r="W29" s="843"/>
      <c r="X29" s="843"/>
      <c r="Y29" s="843"/>
      <c r="Z29" s="843"/>
      <c r="AA29" s="843">
        <v>187</v>
      </c>
      <c r="AB29" s="843"/>
      <c r="AC29" s="843"/>
      <c r="AD29" s="843"/>
      <c r="AE29" s="844"/>
      <c r="AF29" s="845">
        <v>187</v>
      </c>
      <c r="AG29" s="846"/>
      <c r="AH29" s="846"/>
      <c r="AI29" s="846"/>
      <c r="AJ29" s="847"/>
      <c r="AK29" s="915">
        <v>1622</v>
      </c>
      <c r="AL29" s="916"/>
      <c r="AM29" s="916"/>
      <c r="AN29" s="916"/>
      <c r="AO29" s="916"/>
      <c r="AP29" s="916" t="s">
        <v>612</v>
      </c>
      <c r="AQ29" s="916"/>
      <c r="AR29" s="916"/>
      <c r="AS29" s="916"/>
      <c r="AT29" s="916"/>
      <c r="AU29" s="916" t="s">
        <v>612</v>
      </c>
      <c r="AV29" s="916"/>
      <c r="AW29" s="916"/>
      <c r="AX29" s="916"/>
      <c r="AY29" s="916"/>
      <c r="AZ29" s="916" t="s">
        <v>612</v>
      </c>
      <c r="BA29" s="916"/>
      <c r="BB29" s="916"/>
      <c r="BC29" s="916"/>
      <c r="BD29" s="916"/>
      <c r="BE29" s="913"/>
      <c r="BF29" s="913"/>
      <c r="BG29" s="913"/>
      <c r="BH29" s="913"/>
      <c r="BI29" s="914"/>
      <c r="BJ29" s="253"/>
      <c r="BK29" s="253"/>
      <c r="BL29" s="253"/>
      <c r="BM29" s="253"/>
      <c r="BN29" s="253"/>
      <c r="BO29" s="266"/>
      <c r="BP29" s="266"/>
      <c r="BQ29" s="263">
        <v>23</v>
      </c>
      <c r="BR29" s="264"/>
      <c r="BS29" s="854"/>
      <c r="BT29" s="855"/>
      <c r="BU29" s="855"/>
      <c r="BV29" s="855"/>
      <c r="BW29" s="855"/>
      <c r="BX29" s="855"/>
      <c r="BY29" s="855"/>
      <c r="BZ29" s="855"/>
      <c r="CA29" s="855"/>
      <c r="CB29" s="855"/>
      <c r="CC29" s="855"/>
      <c r="CD29" s="855"/>
      <c r="CE29" s="855"/>
      <c r="CF29" s="855"/>
      <c r="CG29" s="856"/>
      <c r="CH29" s="860"/>
      <c r="CI29" s="849"/>
      <c r="CJ29" s="849"/>
      <c r="CK29" s="849"/>
      <c r="CL29" s="861"/>
      <c r="CM29" s="860"/>
      <c r="CN29" s="849"/>
      <c r="CO29" s="849"/>
      <c r="CP29" s="849"/>
      <c r="CQ29" s="861"/>
      <c r="CR29" s="860"/>
      <c r="CS29" s="849"/>
      <c r="CT29" s="849"/>
      <c r="CU29" s="849"/>
      <c r="CV29" s="861"/>
      <c r="CW29" s="860"/>
      <c r="CX29" s="849"/>
      <c r="CY29" s="849"/>
      <c r="CZ29" s="849"/>
      <c r="DA29" s="861"/>
      <c r="DB29" s="860"/>
      <c r="DC29" s="849"/>
      <c r="DD29" s="849"/>
      <c r="DE29" s="849"/>
      <c r="DF29" s="861"/>
      <c r="DG29" s="860"/>
      <c r="DH29" s="849"/>
      <c r="DI29" s="849"/>
      <c r="DJ29" s="849"/>
      <c r="DK29" s="861"/>
      <c r="DL29" s="860"/>
      <c r="DM29" s="849"/>
      <c r="DN29" s="849"/>
      <c r="DO29" s="849"/>
      <c r="DP29" s="861"/>
      <c r="DQ29" s="860"/>
      <c r="DR29" s="849"/>
      <c r="DS29" s="849"/>
      <c r="DT29" s="849"/>
      <c r="DU29" s="861"/>
      <c r="DV29" s="869"/>
      <c r="DW29" s="870"/>
      <c r="DX29" s="870"/>
      <c r="DY29" s="870"/>
      <c r="DZ29" s="871"/>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1444</v>
      </c>
      <c r="R30" s="843"/>
      <c r="S30" s="843"/>
      <c r="T30" s="843"/>
      <c r="U30" s="843"/>
      <c r="V30" s="843">
        <v>1425</v>
      </c>
      <c r="W30" s="843"/>
      <c r="X30" s="843"/>
      <c r="Y30" s="843"/>
      <c r="Z30" s="843"/>
      <c r="AA30" s="843">
        <v>19</v>
      </c>
      <c r="AB30" s="843"/>
      <c r="AC30" s="843"/>
      <c r="AD30" s="843"/>
      <c r="AE30" s="844"/>
      <c r="AF30" s="845">
        <v>19</v>
      </c>
      <c r="AG30" s="846"/>
      <c r="AH30" s="846"/>
      <c r="AI30" s="846"/>
      <c r="AJ30" s="847"/>
      <c r="AK30" s="915">
        <v>286</v>
      </c>
      <c r="AL30" s="916"/>
      <c r="AM30" s="916"/>
      <c r="AN30" s="916"/>
      <c r="AO30" s="916"/>
      <c r="AP30" s="916" t="s">
        <v>612</v>
      </c>
      <c r="AQ30" s="916"/>
      <c r="AR30" s="916"/>
      <c r="AS30" s="916"/>
      <c r="AT30" s="916"/>
      <c r="AU30" s="916" t="s">
        <v>612</v>
      </c>
      <c r="AV30" s="916"/>
      <c r="AW30" s="916"/>
      <c r="AX30" s="916"/>
      <c r="AY30" s="916"/>
      <c r="AZ30" s="916" t="s">
        <v>612</v>
      </c>
      <c r="BA30" s="916"/>
      <c r="BB30" s="916"/>
      <c r="BC30" s="916"/>
      <c r="BD30" s="916"/>
      <c r="BE30" s="913"/>
      <c r="BF30" s="913"/>
      <c r="BG30" s="913"/>
      <c r="BH30" s="913"/>
      <c r="BI30" s="914"/>
      <c r="BJ30" s="253"/>
      <c r="BK30" s="253"/>
      <c r="BL30" s="253"/>
      <c r="BM30" s="253"/>
      <c r="BN30" s="253"/>
      <c r="BO30" s="266"/>
      <c r="BP30" s="266"/>
      <c r="BQ30" s="263">
        <v>24</v>
      </c>
      <c r="BR30" s="264"/>
      <c r="BS30" s="854"/>
      <c r="BT30" s="855"/>
      <c r="BU30" s="855"/>
      <c r="BV30" s="855"/>
      <c r="BW30" s="855"/>
      <c r="BX30" s="855"/>
      <c r="BY30" s="855"/>
      <c r="BZ30" s="855"/>
      <c r="CA30" s="855"/>
      <c r="CB30" s="855"/>
      <c r="CC30" s="855"/>
      <c r="CD30" s="855"/>
      <c r="CE30" s="855"/>
      <c r="CF30" s="855"/>
      <c r="CG30" s="856"/>
      <c r="CH30" s="860"/>
      <c r="CI30" s="849"/>
      <c r="CJ30" s="849"/>
      <c r="CK30" s="849"/>
      <c r="CL30" s="861"/>
      <c r="CM30" s="860"/>
      <c r="CN30" s="849"/>
      <c r="CO30" s="849"/>
      <c r="CP30" s="849"/>
      <c r="CQ30" s="861"/>
      <c r="CR30" s="860"/>
      <c r="CS30" s="849"/>
      <c r="CT30" s="849"/>
      <c r="CU30" s="849"/>
      <c r="CV30" s="861"/>
      <c r="CW30" s="860"/>
      <c r="CX30" s="849"/>
      <c r="CY30" s="849"/>
      <c r="CZ30" s="849"/>
      <c r="DA30" s="861"/>
      <c r="DB30" s="860"/>
      <c r="DC30" s="849"/>
      <c r="DD30" s="849"/>
      <c r="DE30" s="849"/>
      <c r="DF30" s="861"/>
      <c r="DG30" s="860"/>
      <c r="DH30" s="849"/>
      <c r="DI30" s="849"/>
      <c r="DJ30" s="849"/>
      <c r="DK30" s="861"/>
      <c r="DL30" s="860"/>
      <c r="DM30" s="849"/>
      <c r="DN30" s="849"/>
      <c r="DO30" s="849"/>
      <c r="DP30" s="861"/>
      <c r="DQ30" s="860"/>
      <c r="DR30" s="849"/>
      <c r="DS30" s="849"/>
      <c r="DT30" s="849"/>
      <c r="DU30" s="861"/>
      <c r="DV30" s="869"/>
      <c r="DW30" s="870"/>
      <c r="DX30" s="870"/>
      <c r="DY30" s="870"/>
      <c r="DZ30" s="871"/>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718</v>
      </c>
      <c r="R31" s="843"/>
      <c r="S31" s="843"/>
      <c r="T31" s="843"/>
      <c r="U31" s="843"/>
      <c r="V31" s="843">
        <v>696</v>
      </c>
      <c r="W31" s="843"/>
      <c r="X31" s="843"/>
      <c r="Y31" s="843"/>
      <c r="Z31" s="843"/>
      <c r="AA31" s="843">
        <v>23</v>
      </c>
      <c r="AB31" s="843"/>
      <c r="AC31" s="843"/>
      <c r="AD31" s="843"/>
      <c r="AE31" s="844"/>
      <c r="AF31" s="845">
        <v>23</v>
      </c>
      <c r="AG31" s="846"/>
      <c r="AH31" s="846"/>
      <c r="AI31" s="846"/>
      <c r="AJ31" s="847"/>
      <c r="AK31" s="915">
        <v>151</v>
      </c>
      <c r="AL31" s="916"/>
      <c r="AM31" s="916"/>
      <c r="AN31" s="916"/>
      <c r="AO31" s="916"/>
      <c r="AP31" s="916" t="s">
        <v>612</v>
      </c>
      <c r="AQ31" s="916"/>
      <c r="AR31" s="916"/>
      <c r="AS31" s="916"/>
      <c r="AT31" s="916"/>
      <c r="AU31" s="916" t="s">
        <v>612</v>
      </c>
      <c r="AV31" s="916"/>
      <c r="AW31" s="916"/>
      <c r="AX31" s="916"/>
      <c r="AY31" s="916"/>
      <c r="AZ31" s="916" t="s">
        <v>612</v>
      </c>
      <c r="BA31" s="916"/>
      <c r="BB31" s="916"/>
      <c r="BC31" s="916"/>
      <c r="BD31" s="916"/>
      <c r="BE31" s="913"/>
      <c r="BF31" s="913"/>
      <c r="BG31" s="913"/>
      <c r="BH31" s="913"/>
      <c r="BI31" s="914"/>
      <c r="BJ31" s="253"/>
      <c r="BK31" s="253"/>
      <c r="BL31" s="253"/>
      <c r="BM31" s="253"/>
      <c r="BN31" s="253"/>
      <c r="BO31" s="266"/>
      <c r="BP31" s="266"/>
      <c r="BQ31" s="263">
        <v>25</v>
      </c>
      <c r="BR31" s="264"/>
      <c r="BS31" s="854"/>
      <c r="BT31" s="855"/>
      <c r="BU31" s="855"/>
      <c r="BV31" s="855"/>
      <c r="BW31" s="855"/>
      <c r="BX31" s="855"/>
      <c r="BY31" s="855"/>
      <c r="BZ31" s="855"/>
      <c r="CA31" s="855"/>
      <c r="CB31" s="855"/>
      <c r="CC31" s="855"/>
      <c r="CD31" s="855"/>
      <c r="CE31" s="855"/>
      <c r="CF31" s="855"/>
      <c r="CG31" s="856"/>
      <c r="CH31" s="860"/>
      <c r="CI31" s="849"/>
      <c r="CJ31" s="849"/>
      <c r="CK31" s="849"/>
      <c r="CL31" s="861"/>
      <c r="CM31" s="860"/>
      <c r="CN31" s="849"/>
      <c r="CO31" s="849"/>
      <c r="CP31" s="849"/>
      <c r="CQ31" s="861"/>
      <c r="CR31" s="860"/>
      <c r="CS31" s="849"/>
      <c r="CT31" s="849"/>
      <c r="CU31" s="849"/>
      <c r="CV31" s="861"/>
      <c r="CW31" s="860"/>
      <c r="CX31" s="849"/>
      <c r="CY31" s="849"/>
      <c r="CZ31" s="849"/>
      <c r="DA31" s="861"/>
      <c r="DB31" s="860"/>
      <c r="DC31" s="849"/>
      <c r="DD31" s="849"/>
      <c r="DE31" s="849"/>
      <c r="DF31" s="861"/>
      <c r="DG31" s="860"/>
      <c r="DH31" s="849"/>
      <c r="DI31" s="849"/>
      <c r="DJ31" s="849"/>
      <c r="DK31" s="861"/>
      <c r="DL31" s="860"/>
      <c r="DM31" s="849"/>
      <c r="DN31" s="849"/>
      <c r="DO31" s="849"/>
      <c r="DP31" s="861"/>
      <c r="DQ31" s="860"/>
      <c r="DR31" s="849"/>
      <c r="DS31" s="849"/>
      <c r="DT31" s="849"/>
      <c r="DU31" s="861"/>
      <c r="DV31" s="869"/>
      <c r="DW31" s="870"/>
      <c r="DX31" s="870"/>
      <c r="DY31" s="870"/>
      <c r="DZ31" s="871"/>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86</v>
      </c>
      <c r="R32" s="843"/>
      <c r="S32" s="843"/>
      <c r="T32" s="843"/>
      <c r="U32" s="843"/>
      <c r="V32" s="843">
        <v>65</v>
      </c>
      <c r="W32" s="843"/>
      <c r="X32" s="843"/>
      <c r="Y32" s="843"/>
      <c r="Z32" s="843"/>
      <c r="AA32" s="843">
        <v>21</v>
      </c>
      <c r="AB32" s="843"/>
      <c r="AC32" s="843"/>
      <c r="AD32" s="843"/>
      <c r="AE32" s="844"/>
      <c r="AF32" s="845">
        <v>21</v>
      </c>
      <c r="AG32" s="846"/>
      <c r="AH32" s="846"/>
      <c r="AI32" s="846"/>
      <c r="AJ32" s="847"/>
      <c r="AK32" s="915" t="s">
        <v>612</v>
      </c>
      <c r="AL32" s="916"/>
      <c r="AM32" s="916"/>
      <c r="AN32" s="916"/>
      <c r="AO32" s="916"/>
      <c r="AP32" s="916" t="s">
        <v>612</v>
      </c>
      <c r="AQ32" s="916"/>
      <c r="AR32" s="916"/>
      <c r="AS32" s="916"/>
      <c r="AT32" s="916"/>
      <c r="AU32" s="916" t="s">
        <v>612</v>
      </c>
      <c r="AV32" s="916"/>
      <c r="AW32" s="916"/>
      <c r="AX32" s="916"/>
      <c r="AY32" s="916"/>
      <c r="AZ32" s="916" t="s">
        <v>612</v>
      </c>
      <c r="BA32" s="916"/>
      <c r="BB32" s="916"/>
      <c r="BC32" s="916"/>
      <c r="BD32" s="916"/>
      <c r="BE32" s="913"/>
      <c r="BF32" s="913"/>
      <c r="BG32" s="913"/>
      <c r="BH32" s="913"/>
      <c r="BI32" s="914"/>
      <c r="BJ32" s="253"/>
      <c r="BK32" s="253"/>
      <c r="BL32" s="253"/>
      <c r="BM32" s="253"/>
      <c r="BN32" s="253"/>
      <c r="BO32" s="266"/>
      <c r="BP32" s="266"/>
      <c r="BQ32" s="263">
        <v>26</v>
      </c>
      <c r="BR32" s="264"/>
      <c r="BS32" s="854"/>
      <c r="BT32" s="855"/>
      <c r="BU32" s="855"/>
      <c r="BV32" s="855"/>
      <c r="BW32" s="855"/>
      <c r="BX32" s="855"/>
      <c r="BY32" s="855"/>
      <c r="BZ32" s="855"/>
      <c r="CA32" s="855"/>
      <c r="CB32" s="855"/>
      <c r="CC32" s="855"/>
      <c r="CD32" s="855"/>
      <c r="CE32" s="855"/>
      <c r="CF32" s="855"/>
      <c r="CG32" s="856"/>
      <c r="CH32" s="860"/>
      <c r="CI32" s="849"/>
      <c r="CJ32" s="849"/>
      <c r="CK32" s="849"/>
      <c r="CL32" s="861"/>
      <c r="CM32" s="860"/>
      <c r="CN32" s="849"/>
      <c r="CO32" s="849"/>
      <c r="CP32" s="849"/>
      <c r="CQ32" s="861"/>
      <c r="CR32" s="860"/>
      <c r="CS32" s="849"/>
      <c r="CT32" s="849"/>
      <c r="CU32" s="849"/>
      <c r="CV32" s="861"/>
      <c r="CW32" s="860"/>
      <c r="CX32" s="849"/>
      <c r="CY32" s="849"/>
      <c r="CZ32" s="849"/>
      <c r="DA32" s="861"/>
      <c r="DB32" s="860"/>
      <c r="DC32" s="849"/>
      <c r="DD32" s="849"/>
      <c r="DE32" s="849"/>
      <c r="DF32" s="861"/>
      <c r="DG32" s="860"/>
      <c r="DH32" s="849"/>
      <c r="DI32" s="849"/>
      <c r="DJ32" s="849"/>
      <c r="DK32" s="861"/>
      <c r="DL32" s="860"/>
      <c r="DM32" s="849"/>
      <c r="DN32" s="849"/>
      <c r="DO32" s="849"/>
      <c r="DP32" s="861"/>
      <c r="DQ32" s="860"/>
      <c r="DR32" s="849"/>
      <c r="DS32" s="849"/>
      <c r="DT32" s="849"/>
      <c r="DU32" s="861"/>
      <c r="DV32" s="869"/>
      <c r="DW32" s="870"/>
      <c r="DX32" s="870"/>
      <c r="DY32" s="870"/>
      <c r="DZ32" s="871"/>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2034</v>
      </c>
      <c r="R33" s="843"/>
      <c r="S33" s="843"/>
      <c r="T33" s="843"/>
      <c r="U33" s="843"/>
      <c r="V33" s="843">
        <v>1819</v>
      </c>
      <c r="W33" s="843"/>
      <c r="X33" s="843"/>
      <c r="Y33" s="843"/>
      <c r="Z33" s="843"/>
      <c r="AA33" s="843">
        <v>215</v>
      </c>
      <c r="AB33" s="843"/>
      <c r="AC33" s="843"/>
      <c r="AD33" s="843"/>
      <c r="AE33" s="844"/>
      <c r="AF33" s="845">
        <v>1992</v>
      </c>
      <c r="AG33" s="846"/>
      <c r="AH33" s="846"/>
      <c r="AI33" s="846"/>
      <c r="AJ33" s="847"/>
      <c r="AK33" s="915">
        <v>564</v>
      </c>
      <c r="AL33" s="916"/>
      <c r="AM33" s="916"/>
      <c r="AN33" s="916"/>
      <c r="AO33" s="916"/>
      <c r="AP33" s="916">
        <v>7478</v>
      </c>
      <c r="AQ33" s="916"/>
      <c r="AR33" s="916"/>
      <c r="AS33" s="916"/>
      <c r="AT33" s="916"/>
      <c r="AU33" s="916">
        <v>2311</v>
      </c>
      <c r="AV33" s="916"/>
      <c r="AW33" s="916"/>
      <c r="AX33" s="916"/>
      <c r="AY33" s="916"/>
      <c r="AZ33" s="916" t="s">
        <v>612</v>
      </c>
      <c r="BA33" s="916"/>
      <c r="BB33" s="916"/>
      <c r="BC33" s="916"/>
      <c r="BD33" s="916"/>
      <c r="BE33" s="913" t="s">
        <v>413</v>
      </c>
      <c r="BF33" s="913"/>
      <c r="BG33" s="913"/>
      <c r="BH33" s="913"/>
      <c r="BI33" s="914"/>
      <c r="BJ33" s="253"/>
      <c r="BK33" s="253"/>
      <c r="BL33" s="253"/>
      <c r="BM33" s="253"/>
      <c r="BN33" s="253"/>
      <c r="BO33" s="266"/>
      <c r="BP33" s="266"/>
      <c r="BQ33" s="263">
        <v>27</v>
      </c>
      <c r="BR33" s="264"/>
      <c r="BS33" s="854"/>
      <c r="BT33" s="855"/>
      <c r="BU33" s="855"/>
      <c r="BV33" s="855"/>
      <c r="BW33" s="855"/>
      <c r="BX33" s="855"/>
      <c r="BY33" s="855"/>
      <c r="BZ33" s="855"/>
      <c r="CA33" s="855"/>
      <c r="CB33" s="855"/>
      <c r="CC33" s="855"/>
      <c r="CD33" s="855"/>
      <c r="CE33" s="855"/>
      <c r="CF33" s="855"/>
      <c r="CG33" s="856"/>
      <c r="CH33" s="860"/>
      <c r="CI33" s="849"/>
      <c r="CJ33" s="849"/>
      <c r="CK33" s="849"/>
      <c r="CL33" s="861"/>
      <c r="CM33" s="860"/>
      <c r="CN33" s="849"/>
      <c r="CO33" s="849"/>
      <c r="CP33" s="849"/>
      <c r="CQ33" s="861"/>
      <c r="CR33" s="860"/>
      <c r="CS33" s="849"/>
      <c r="CT33" s="849"/>
      <c r="CU33" s="849"/>
      <c r="CV33" s="861"/>
      <c r="CW33" s="860"/>
      <c r="CX33" s="849"/>
      <c r="CY33" s="849"/>
      <c r="CZ33" s="849"/>
      <c r="DA33" s="861"/>
      <c r="DB33" s="860"/>
      <c r="DC33" s="849"/>
      <c r="DD33" s="849"/>
      <c r="DE33" s="849"/>
      <c r="DF33" s="861"/>
      <c r="DG33" s="860"/>
      <c r="DH33" s="849"/>
      <c r="DI33" s="849"/>
      <c r="DJ33" s="849"/>
      <c r="DK33" s="861"/>
      <c r="DL33" s="860"/>
      <c r="DM33" s="849"/>
      <c r="DN33" s="849"/>
      <c r="DO33" s="849"/>
      <c r="DP33" s="861"/>
      <c r="DQ33" s="860"/>
      <c r="DR33" s="849"/>
      <c r="DS33" s="849"/>
      <c r="DT33" s="849"/>
      <c r="DU33" s="861"/>
      <c r="DV33" s="869"/>
      <c r="DW33" s="870"/>
      <c r="DX33" s="870"/>
      <c r="DY33" s="870"/>
      <c r="DZ33" s="871"/>
      <c r="EA33" s="247"/>
    </row>
    <row r="34" spans="1:131" s="248" customFormat="1" ht="26.25" customHeight="1" x14ac:dyDescent="0.15">
      <c r="A34" s="267">
        <v>7</v>
      </c>
      <c r="B34" s="839" t="s">
        <v>414</v>
      </c>
      <c r="C34" s="840"/>
      <c r="D34" s="840"/>
      <c r="E34" s="840"/>
      <c r="F34" s="840"/>
      <c r="G34" s="840"/>
      <c r="H34" s="840"/>
      <c r="I34" s="840"/>
      <c r="J34" s="840"/>
      <c r="K34" s="840"/>
      <c r="L34" s="840"/>
      <c r="M34" s="840"/>
      <c r="N34" s="840"/>
      <c r="O34" s="840"/>
      <c r="P34" s="841"/>
      <c r="Q34" s="842">
        <v>13470</v>
      </c>
      <c r="R34" s="843"/>
      <c r="S34" s="843"/>
      <c r="T34" s="843"/>
      <c r="U34" s="843"/>
      <c r="V34" s="843">
        <v>13462</v>
      </c>
      <c r="W34" s="843"/>
      <c r="X34" s="843"/>
      <c r="Y34" s="843"/>
      <c r="Z34" s="843"/>
      <c r="AA34" s="843">
        <v>8</v>
      </c>
      <c r="AB34" s="843"/>
      <c r="AC34" s="843"/>
      <c r="AD34" s="843"/>
      <c r="AE34" s="844"/>
      <c r="AF34" s="845">
        <v>3970</v>
      </c>
      <c r="AG34" s="846"/>
      <c r="AH34" s="846"/>
      <c r="AI34" s="846"/>
      <c r="AJ34" s="847"/>
      <c r="AK34" s="915">
        <v>1361</v>
      </c>
      <c r="AL34" s="916"/>
      <c r="AM34" s="916"/>
      <c r="AN34" s="916"/>
      <c r="AO34" s="916"/>
      <c r="AP34" s="916">
        <v>5219</v>
      </c>
      <c r="AQ34" s="916"/>
      <c r="AR34" s="916"/>
      <c r="AS34" s="916"/>
      <c r="AT34" s="916"/>
      <c r="AU34" s="916">
        <v>2813</v>
      </c>
      <c r="AV34" s="916"/>
      <c r="AW34" s="916"/>
      <c r="AX34" s="916"/>
      <c r="AY34" s="916"/>
      <c r="AZ34" s="916" t="s">
        <v>612</v>
      </c>
      <c r="BA34" s="916"/>
      <c r="BB34" s="916"/>
      <c r="BC34" s="916"/>
      <c r="BD34" s="916"/>
      <c r="BE34" s="913" t="s">
        <v>415</v>
      </c>
      <c r="BF34" s="913"/>
      <c r="BG34" s="913"/>
      <c r="BH34" s="913"/>
      <c r="BI34" s="914"/>
      <c r="BJ34" s="253"/>
      <c r="BK34" s="253"/>
      <c r="BL34" s="253"/>
      <c r="BM34" s="253"/>
      <c r="BN34" s="253"/>
      <c r="BO34" s="266"/>
      <c r="BP34" s="266"/>
      <c r="BQ34" s="263">
        <v>28</v>
      </c>
      <c r="BR34" s="264"/>
      <c r="BS34" s="854"/>
      <c r="BT34" s="855"/>
      <c r="BU34" s="855"/>
      <c r="BV34" s="855"/>
      <c r="BW34" s="855"/>
      <c r="BX34" s="855"/>
      <c r="BY34" s="855"/>
      <c r="BZ34" s="855"/>
      <c r="CA34" s="855"/>
      <c r="CB34" s="855"/>
      <c r="CC34" s="855"/>
      <c r="CD34" s="855"/>
      <c r="CE34" s="855"/>
      <c r="CF34" s="855"/>
      <c r="CG34" s="856"/>
      <c r="CH34" s="860"/>
      <c r="CI34" s="849"/>
      <c r="CJ34" s="849"/>
      <c r="CK34" s="849"/>
      <c r="CL34" s="861"/>
      <c r="CM34" s="860"/>
      <c r="CN34" s="849"/>
      <c r="CO34" s="849"/>
      <c r="CP34" s="849"/>
      <c r="CQ34" s="861"/>
      <c r="CR34" s="860"/>
      <c r="CS34" s="849"/>
      <c r="CT34" s="849"/>
      <c r="CU34" s="849"/>
      <c r="CV34" s="861"/>
      <c r="CW34" s="860"/>
      <c r="CX34" s="849"/>
      <c r="CY34" s="849"/>
      <c r="CZ34" s="849"/>
      <c r="DA34" s="861"/>
      <c r="DB34" s="860"/>
      <c r="DC34" s="849"/>
      <c r="DD34" s="849"/>
      <c r="DE34" s="849"/>
      <c r="DF34" s="861"/>
      <c r="DG34" s="860"/>
      <c r="DH34" s="849"/>
      <c r="DI34" s="849"/>
      <c r="DJ34" s="849"/>
      <c r="DK34" s="861"/>
      <c r="DL34" s="860"/>
      <c r="DM34" s="849"/>
      <c r="DN34" s="849"/>
      <c r="DO34" s="849"/>
      <c r="DP34" s="861"/>
      <c r="DQ34" s="860"/>
      <c r="DR34" s="849"/>
      <c r="DS34" s="849"/>
      <c r="DT34" s="849"/>
      <c r="DU34" s="861"/>
      <c r="DV34" s="869"/>
      <c r="DW34" s="870"/>
      <c r="DX34" s="870"/>
      <c r="DY34" s="870"/>
      <c r="DZ34" s="871"/>
      <c r="EA34" s="247"/>
    </row>
    <row r="35" spans="1:131" s="248" customFormat="1" ht="26.25" customHeight="1" x14ac:dyDescent="0.15">
      <c r="A35" s="267">
        <v>8</v>
      </c>
      <c r="B35" s="839" t="s">
        <v>416</v>
      </c>
      <c r="C35" s="840"/>
      <c r="D35" s="840"/>
      <c r="E35" s="840"/>
      <c r="F35" s="840"/>
      <c r="G35" s="840"/>
      <c r="H35" s="840"/>
      <c r="I35" s="840"/>
      <c r="J35" s="840"/>
      <c r="K35" s="840"/>
      <c r="L35" s="840"/>
      <c r="M35" s="840"/>
      <c r="N35" s="840"/>
      <c r="O35" s="840"/>
      <c r="P35" s="841"/>
      <c r="Q35" s="842">
        <v>3886</v>
      </c>
      <c r="R35" s="843"/>
      <c r="S35" s="843"/>
      <c r="T35" s="843"/>
      <c r="U35" s="843"/>
      <c r="V35" s="843">
        <v>3255</v>
      </c>
      <c r="W35" s="843"/>
      <c r="X35" s="843"/>
      <c r="Y35" s="843"/>
      <c r="Z35" s="843"/>
      <c r="AA35" s="843">
        <v>631</v>
      </c>
      <c r="AB35" s="843"/>
      <c r="AC35" s="843"/>
      <c r="AD35" s="843"/>
      <c r="AE35" s="844"/>
      <c r="AF35" s="845">
        <v>1322</v>
      </c>
      <c r="AG35" s="846"/>
      <c r="AH35" s="846"/>
      <c r="AI35" s="846"/>
      <c r="AJ35" s="847"/>
      <c r="AK35" s="915">
        <v>1775</v>
      </c>
      <c r="AL35" s="916"/>
      <c r="AM35" s="916"/>
      <c r="AN35" s="916"/>
      <c r="AO35" s="916"/>
      <c r="AP35" s="916">
        <v>22130</v>
      </c>
      <c r="AQ35" s="916"/>
      <c r="AR35" s="916"/>
      <c r="AS35" s="916"/>
      <c r="AT35" s="916"/>
      <c r="AU35" s="916">
        <v>14141</v>
      </c>
      <c r="AV35" s="916"/>
      <c r="AW35" s="916"/>
      <c r="AX35" s="916"/>
      <c r="AY35" s="916"/>
      <c r="AZ35" s="916" t="s">
        <v>612</v>
      </c>
      <c r="BA35" s="916"/>
      <c r="BB35" s="916"/>
      <c r="BC35" s="916"/>
      <c r="BD35" s="916"/>
      <c r="BE35" s="913" t="s">
        <v>413</v>
      </c>
      <c r="BF35" s="913"/>
      <c r="BG35" s="913"/>
      <c r="BH35" s="913"/>
      <c r="BI35" s="914"/>
      <c r="BJ35" s="253"/>
      <c r="BK35" s="253"/>
      <c r="BL35" s="253"/>
      <c r="BM35" s="253"/>
      <c r="BN35" s="253"/>
      <c r="BO35" s="266"/>
      <c r="BP35" s="266"/>
      <c r="BQ35" s="263">
        <v>29</v>
      </c>
      <c r="BR35" s="264"/>
      <c r="BS35" s="854"/>
      <c r="BT35" s="855"/>
      <c r="BU35" s="855"/>
      <c r="BV35" s="855"/>
      <c r="BW35" s="855"/>
      <c r="BX35" s="855"/>
      <c r="BY35" s="855"/>
      <c r="BZ35" s="855"/>
      <c r="CA35" s="855"/>
      <c r="CB35" s="855"/>
      <c r="CC35" s="855"/>
      <c r="CD35" s="855"/>
      <c r="CE35" s="855"/>
      <c r="CF35" s="855"/>
      <c r="CG35" s="856"/>
      <c r="CH35" s="860"/>
      <c r="CI35" s="849"/>
      <c r="CJ35" s="849"/>
      <c r="CK35" s="849"/>
      <c r="CL35" s="861"/>
      <c r="CM35" s="860"/>
      <c r="CN35" s="849"/>
      <c r="CO35" s="849"/>
      <c r="CP35" s="849"/>
      <c r="CQ35" s="861"/>
      <c r="CR35" s="860"/>
      <c r="CS35" s="849"/>
      <c r="CT35" s="849"/>
      <c r="CU35" s="849"/>
      <c r="CV35" s="861"/>
      <c r="CW35" s="860"/>
      <c r="CX35" s="849"/>
      <c r="CY35" s="849"/>
      <c r="CZ35" s="849"/>
      <c r="DA35" s="861"/>
      <c r="DB35" s="860"/>
      <c r="DC35" s="849"/>
      <c r="DD35" s="849"/>
      <c r="DE35" s="849"/>
      <c r="DF35" s="861"/>
      <c r="DG35" s="860"/>
      <c r="DH35" s="849"/>
      <c r="DI35" s="849"/>
      <c r="DJ35" s="849"/>
      <c r="DK35" s="861"/>
      <c r="DL35" s="860"/>
      <c r="DM35" s="849"/>
      <c r="DN35" s="849"/>
      <c r="DO35" s="849"/>
      <c r="DP35" s="861"/>
      <c r="DQ35" s="860"/>
      <c r="DR35" s="849"/>
      <c r="DS35" s="849"/>
      <c r="DT35" s="849"/>
      <c r="DU35" s="861"/>
      <c r="DV35" s="869"/>
      <c r="DW35" s="870"/>
      <c r="DX35" s="870"/>
      <c r="DY35" s="870"/>
      <c r="DZ35" s="871"/>
      <c r="EA35" s="247"/>
    </row>
    <row r="36" spans="1:131" s="248" customFormat="1" ht="26.25" customHeight="1" x14ac:dyDescent="0.15">
      <c r="A36" s="267">
        <v>9</v>
      </c>
      <c r="B36" s="839" t="s">
        <v>417</v>
      </c>
      <c r="C36" s="840"/>
      <c r="D36" s="840"/>
      <c r="E36" s="840"/>
      <c r="F36" s="840"/>
      <c r="G36" s="840"/>
      <c r="H36" s="840"/>
      <c r="I36" s="840"/>
      <c r="J36" s="840"/>
      <c r="K36" s="840"/>
      <c r="L36" s="840"/>
      <c r="M36" s="840"/>
      <c r="N36" s="840"/>
      <c r="O36" s="840"/>
      <c r="P36" s="841"/>
      <c r="Q36" s="842">
        <v>16</v>
      </c>
      <c r="R36" s="843"/>
      <c r="S36" s="843"/>
      <c r="T36" s="843"/>
      <c r="U36" s="843"/>
      <c r="V36" s="843">
        <v>12</v>
      </c>
      <c r="W36" s="843"/>
      <c r="X36" s="843"/>
      <c r="Y36" s="843"/>
      <c r="Z36" s="843"/>
      <c r="AA36" s="843">
        <v>4</v>
      </c>
      <c r="AB36" s="843"/>
      <c r="AC36" s="843"/>
      <c r="AD36" s="843"/>
      <c r="AE36" s="844"/>
      <c r="AF36" s="845">
        <v>4</v>
      </c>
      <c r="AG36" s="846"/>
      <c r="AH36" s="846"/>
      <c r="AI36" s="846"/>
      <c r="AJ36" s="847"/>
      <c r="AK36" s="915">
        <v>9</v>
      </c>
      <c r="AL36" s="916"/>
      <c r="AM36" s="916"/>
      <c r="AN36" s="916"/>
      <c r="AO36" s="916"/>
      <c r="AP36" s="916" t="s">
        <v>612</v>
      </c>
      <c r="AQ36" s="916"/>
      <c r="AR36" s="916"/>
      <c r="AS36" s="916"/>
      <c r="AT36" s="916"/>
      <c r="AU36" s="916" t="s">
        <v>612</v>
      </c>
      <c r="AV36" s="916"/>
      <c r="AW36" s="916"/>
      <c r="AX36" s="916"/>
      <c r="AY36" s="916"/>
      <c r="AZ36" s="916" t="s">
        <v>612</v>
      </c>
      <c r="BA36" s="916"/>
      <c r="BB36" s="916"/>
      <c r="BC36" s="916"/>
      <c r="BD36" s="916"/>
      <c r="BE36" s="913" t="s">
        <v>418</v>
      </c>
      <c r="BF36" s="913"/>
      <c r="BG36" s="913"/>
      <c r="BH36" s="913"/>
      <c r="BI36" s="914"/>
      <c r="BJ36" s="253"/>
      <c r="BK36" s="253"/>
      <c r="BL36" s="253"/>
      <c r="BM36" s="253"/>
      <c r="BN36" s="253"/>
      <c r="BO36" s="266"/>
      <c r="BP36" s="266"/>
      <c r="BQ36" s="263">
        <v>30</v>
      </c>
      <c r="BR36" s="264"/>
      <c r="BS36" s="854"/>
      <c r="BT36" s="855"/>
      <c r="BU36" s="855"/>
      <c r="BV36" s="855"/>
      <c r="BW36" s="855"/>
      <c r="BX36" s="855"/>
      <c r="BY36" s="855"/>
      <c r="BZ36" s="855"/>
      <c r="CA36" s="855"/>
      <c r="CB36" s="855"/>
      <c r="CC36" s="855"/>
      <c r="CD36" s="855"/>
      <c r="CE36" s="855"/>
      <c r="CF36" s="855"/>
      <c r="CG36" s="856"/>
      <c r="CH36" s="860"/>
      <c r="CI36" s="849"/>
      <c r="CJ36" s="849"/>
      <c r="CK36" s="849"/>
      <c r="CL36" s="861"/>
      <c r="CM36" s="860"/>
      <c r="CN36" s="849"/>
      <c r="CO36" s="849"/>
      <c r="CP36" s="849"/>
      <c r="CQ36" s="861"/>
      <c r="CR36" s="860"/>
      <c r="CS36" s="849"/>
      <c r="CT36" s="849"/>
      <c r="CU36" s="849"/>
      <c r="CV36" s="861"/>
      <c r="CW36" s="860"/>
      <c r="CX36" s="849"/>
      <c r="CY36" s="849"/>
      <c r="CZ36" s="849"/>
      <c r="DA36" s="861"/>
      <c r="DB36" s="860"/>
      <c r="DC36" s="849"/>
      <c r="DD36" s="849"/>
      <c r="DE36" s="849"/>
      <c r="DF36" s="861"/>
      <c r="DG36" s="860"/>
      <c r="DH36" s="849"/>
      <c r="DI36" s="849"/>
      <c r="DJ36" s="849"/>
      <c r="DK36" s="861"/>
      <c r="DL36" s="860"/>
      <c r="DM36" s="849"/>
      <c r="DN36" s="849"/>
      <c r="DO36" s="849"/>
      <c r="DP36" s="861"/>
      <c r="DQ36" s="860"/>
      <c r="DR36" s="849"/>
      <c r="DS36" s="849"/>
      <c r="DT36" s="849"/>
      <c r="DU36" s="861"/>
      <c r="DV36" s="869"/>
      <c r="DW36" s="870"/>
      <c r="DX36" s="870"/>
      <c r="DY36" s="870"/>
      <c r="DZ36" s="871"/>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4"/>
      <c r="BT37" s="855"/>
      <c r="BU37" s="855"/>
      <c r="BV37" s="855"/>
      <c r="BW37" s="855"/>
      <c r="BX37" s="855"/>
      <c r="BY37" s="855"/>
      <c r="BZ37" s="855"/>
      <c r="CA37" s="855"/>
      <c r="CB37" s="855"/>
      <c r="CC37" s="855"/>
      <c r="CD37" s="855"/>
      <c r="CE37" s="855"/>
      <c r="CF37" s="855"/>
      <c r="CG37" s="856"/>
      <c r="CH37" s="860"/>
      <c r="CI37" s="849"/>
      <c r="CJ37" s="849"/>
      <c r="CK37" s="849"/>
      <c r="CL37" s="861"/>
      <c r="CM37" s="860"/>
      <c r="CN37" s="849"/>
      <c r="CO37" s="849"/>
      <c r="CP37" s="849"/>
      <c r="CQ37" s="861"/>
      <c r="CR37" s="860"/>
      <c r="CS37" s="849"/>
      <c r="CT37" s="849"/>
      <c r="CU37" s="849"/>
      <c r="CV37" s="861"/>
      <c r="CW37" s="860"/>
      <c r="CX37" s="849"/>
      <c r="CY37" s="849"/>
      <c r="CZ37" s="849"/>
      <c r="DA37" s="861"/>
      <c r="DB37" s="860"/>
      <c r="DC37" s="849"/>
      <c r="DD37" s="849"/>
      <c r="DE37" s="849"/>
      <c r="DF37" s="861"/>
      <c r="DG37" s="860"/>
      <c r="DH37" s="849"/>
      <c r="DI37" s="849"/>
      <c r="DJ37" s="849"/>
      <c r="DK37" s="861"/>
      <c r="DL37" s="860"/>
      <c r="DM37" s="849"/>
      <c r="DN37" s="849"/>
      <c r="DO37" s="849"/>
      <c r="DP37" s="861"/>
      <c r="DQ37" s="860"/>
      <c r="DR37" s="849"/>
      <c r="DS37" s="849"/>
      <c r="DT37" s="849"/>
      <c r="DU37" s="861"/>
      <c r="DV37" s="869"/>
      <c r="DW37" s="870"/>
      <c r="DX37" s="870"/>
      <c r="DY37" s="870"/>
      <c r="DZ37" s="871"/>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4"/>
      <c r="BT38" s="855"/>
      <c r="BU38" s="855"/>
      <c r="BV38" s="855"/>
      <c r="BW38" s="855"/>
      <c r="BX38" s="855"/>
      <c r="BY38" s="855"/>
      <c r="BZ38" s="855"/>
      <c r="CA38" s="855"/>
      <c r="CB38" s="855"/>
      <c r="CC38" s="855"/>
      <c r="CD38" s="855"/>
      <c r="CE38" s="855"/>
      <c r="CF38" s="855"/>
      <c r="CG38" s="856"/>
      <c r="CH38" s="860"/>
      <c r="CI38" s="849"/>
      <c r="CJ38" s="849"/>
      <c r="CK38" s="849"/>
      <c r="CL38" s="861"/>
      <c r="CM38" s="860"/>
      <c r="CN38" s="849"/>
      <c r="CO38" s="849"/>
      <c r="CP38" s="849"/>
      <c r="CQ38" s="861"/>
      <c r="CR38" s="860"/>
      <c r="CS38" s="849"/>
      <c r="CT38" s="849"/>
      <c r="CU38" s="849"/>
      <c r="CV38" s="861"/>
      <c r="CW38" s="860"/>
      <c r="CX38" s="849"/>
      <c r="CY38" s="849"/>
      <c r="CZ38" s="849"/>
      <c r="DA38" s="861"/>
      <c r="DB38" s="860"/>
      <c r="DC38" s="849"/>
      <c r="DD38" s="849"/>
      <c r="DE38" s="849"/>
      <c r="DF38" s="861"/>
      <c r="DG38" s="860"/>
      <c r="DH38" s="849"/>
      <c r="DI38" s="849"/>
      <c r="DJ38" s="849"/>
      <c r="DK38" s="861"/>
      <c r="DL38" s="860"/>
      <c r="DM38" s="849"/>
      <c r="DN38" s="849"/>
      <c r="DO38" s="849"/>
      <c r="DP38" s="861"/>
      <c r="DQ38" s="860"/>
      <c r="DR38" s="849"/>
      <c r="DS38" s="849"/>
      <c r="DT38" s="849"/>
      <c r="DU38" s="861"/>
      <c r="DV38" s="869"/>
      <c r="DW38" s="870"/>
      <c r="DX38" s="870"/>
      <c r="DY38" s="870"/>
      <c r="DZ38" s="871"/>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4"/>
      <c r="BT39" s="855"/>
      <c r="BU39" s="855"/>
      <c r="BV39" s="855"/>
      <c r="BW39" s="855"/>
      <c r="BX39" s="855"/>
      <c r="BY39" s="855"/>
      <c r="BZ39" s="855"/>
      <c r="CA39" s="855"/>
      <c r="CB39" s="855"/>
      <c r="CC39" s="855"/>
      <c r="CD39" s="855"/>
      <c r="CE39" s="855"/>
      <c r="CF39" s="855"/>
      <c r="CG39" s="856"/>
      <c r="CH39" s="860"/>
      <c r="CI39" s="849"/>
      <c r="CJ39" s="849"/>
      <c r="CK39" s="849"/>
      <c r="CL39" s="861"/>
      <c r="CM39" s="860"/>
      <c r="CN39" s="849"/>
      <c r="CO39" s="849"/>
      <c r="CP39" s="849"/>
      <c r="CQ39" s="861"/>
      <c r="CR39" s="860"/>
      <c r="CS39" s="849"/>
      <c r="CT39" s="849"/>
      <c r="CU39" s="849"/>
      <c r="CV39" s="861"/>
      <c r="CW39" s="860"/>
      <c r="CX39" s="849"/>
      <c r="CY39" s="849"/>
      <c r="CZ39" s="849"/>
      <c r="DA39" s="861"/>
      <c r="DB39" s="860"/>
      <c r="DC39" s="849"/>
      <c r="DD39" s="849"/>
      <c r="DE39" s="849"/>
      <c r="DF39" s="861"/>
      <c r="DG39" s="860"/>
      <c r="DH39" s="849"/>
      <c r="DI39" s="849"/>
      <c r="DJ39" s="849"/>
      <c r="DK39" s="861"/>
      <c r="DL39" s="860"/>
      <c r="DM39" s="849"/>
      <c r="DN39" s="849"/>
      <c r="DO39" s="849"/>
      <c r="DP39" s="861"/>
      <c r="DQ39" s="860"/>
      <c r="DR39" s="849"/>
      <c r="DS39" s="849"/>
      <c r="DT39" s="849"/>
      <c r="DU39" s="861"/>
      <c r="DV39" s="869"/>
      <c r="DW39" s="870"/>
      <c r="DX39" s="870"/>
      <c r="DY39" s="870"/>
      <c r="DZ39" s="871"/>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4"/>
      <c r="BT40" s="855"/>
      <c r="BU40" s="855"/>
      <c r="BV40" s="855"/>
      <c r="BW40" s="855"/>
      <c r="BX40" s="855"/>
      <c r="BY40" s="855"/>
      <c r="BZ40" s="855"/>
      <c r="CA40" s="855"/>
      <c r="CB40" s="855"/>
      <c r="CC40" s="855"/>
      <c r="CD40" s="855"/>
      <c r="CE40" s="855"/>
      <c r="CF40" s="855"/>
      <c r="CG40" s="856"/>
      <c r="CH40" s="860"/>
      <c r="CI40" s="849"/>
      <c r="CJ40" s="849"/>
      <c r="CK40" s="849"/>
      <c r="CL40" s="861"/>
      <c r="CM40" s="860"/>
      <c r="CN40" s="849"/>
      <c r="CO40" s="849"/>
      <c r="CP40" s="849"/>
      <c r="CQ40" s="861"/>
      <c r="CR40" s="860"/>
      <c r="CS40" s="849"/>
      <c r="CT40" s="849"/>
      <c r="CU40" s="849"/>
      <c r="CV40" s="861"/>
      <c r="CW40" s="860"/>
      <c r="CX40" s="849"/>
      <c r="CY40" s="849"/>
      <c r="CZ40" s="849"/>
      <c r="DA40" s="861"/>
      <c r="DB40" s="860"/>
      <c r="DC40" s="849"/>
      <c r="DD40" s="849"/>
      <c r="DE40" s="849"/>
      <c r="DF40" s="861"/>
      <c r="DG40" s="860"/>
      <c r="DH40" s="849"/>
      <c r="DI40" s="849"/>
      <c r="DJ40" s="849"/>
      <c r="DK40" s="861"/>
      <c r="DL40" s="860"/>
      <c r="DM40" s="849"/>
      <c r="DN40" s="849"/>
      <c r="DO40" s="849"/>
      <c r="DP40" s="861"/>
      <c r="DQ40" s="860"/>
      <c r="DR40" s="849"/>
      <c r="DS40" s="849"/>
      <c r="DT40" s="849"/>
      <c r="DU40" s="861"/>
      <c r="DV40" s="869"/>
      <c r="DW40" s="870"/>
      <c r="DX40" s="870"/>
      <c r="DY40" s="870"/>
      <c r="DZ40" s="871"/>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4"/>
      <c r="BT41" s="855"/>
      <c r="BU41" s="855"/>
      <c r="BV41" s="855"/>
      <c r="BW41" s="855"/>
      <c r="BX41" s="855"/>
      <c r="BY41" s="855"/>
      <c r="BZ41" s="855"/>
      <c r="CA41" s="855"/>
      <c r="CB41" s="855"/>
      <c r="CC41" s="855"/>
      <c r="CD41" s="855"/>
      <c r="CE41" s="855"/>
      <c r="CF41" s="855"/>
      <c r="CG41" s="856"/>
      <c r="CH41" s="860"/>
      <c r="CI41" s="849"/>
      <c r="CJ41" s="849"/>
      <c r="CK41" s="849"/>
      <c r="CL41" s="861"/>
      <c r="CM41" s="860"/>
      <c r="CN41" s="849"/>
      <c r="CO41" s="849"/>
      <c r="CP41" s="849"/>
      <c r="CQ41" s="861"/>
      <c r="CR41" s="860"/>
      <c r="CS41" s="849"/>
      <c r="CT41" s="849"/>
      <c r="CU41" s="849"/>
      <c r="CV41" s="861"/>
      <c r="CW41" s="860"/>
      <c r="CX41" s="849"/>
      <c r="CY41" s="849"/>
      <c r="CZ41" s="849"/>
      <c r="DA41" s="861"/>
      <c r="DB41" s="860"/>
      <c r="DC41" s="849"/>
      <c r="DD41" s="849"/>
      <c r="DE41" s="849"/>
      <c r="DF41" s="861"/>
      <c r="DG41" s="860"/>
      <c r="DH41" s="849"/>
      <c r="DI41" s="849"/>
      <c r="DJ41" s="849"/>
      <c r="DK41" s="861"/>
      <c r="DL41" s="860"/>
      <c r="DM41" s="849"/>
      <c r="DN41" s="849"/>
      <c r="DO41" s="849"/>
      <c r="DP41" s="861"/>
      <c r="DQ41" s="860"/>
      <c r="DR41" s="849"/>
      <c r="DS41" s="849"/>
      <c r="DT41" s="849"/>
      <c r="DU41" s="861"/>
      <c r="DV41" s="869"/>
      <c r="DW41" s="870"/>
      <c r="DX41" s="870"/>
      <c r="DY41" s="870"/>
      <c r="DZ41" s="871"/>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4"/>
      <c r="BT42" s="855"/>
      <c r="BU42" s="855"/>
      <c r="BV42" s="855"/>
      <c r="BW42" s="855"/>
      <c r="BX42" s="855"/>
      <c r="BY42" s="855"/>
      <c r="BZ42" s="855"/>
      <c r="CA42" s="855"/>
      <c r="CB42" s="855"/>
      <c r="CC42" s="855"/>
      <c r="CD42" s="855"/>
      <c r="CE42" s="855"/>
      <c r="CF42" s="855"/>
      <c r="CG42" s="856"/>
      <c r="CH42" s="860"/>
      <c r="CI42" s="849"/>
      <c r="CJ42" s="849"/>
      <c r="CK42" s="849"/>
      <c r="CL42" s="861"/>
      <c r="CM42" s="860"/>
      <c r="CN42" s="849"/>
      <c r="CO42" s="849"/>
      <c r="CP42" s="849"/>
      <c r="CQ42" s="861"/>
      <c r="CR42" s="860"/>
      <c r="CS42" s="849"/>
      <c r="CT42" s="849"/>
      <c r="CU42" s="849"/>
      <c r="CV42" s="861"/>
      <c r="CW42" s="860"/>
      <c r="CX42" s="849"/>
      <c r="CY42" s="849"/>
      <c r="CZ42" s="849"/>
      <c r="DA42" s="861"/>
      <c r="DB42" s="860"/>
      <c r="DC42" s="849"/>
      <c r="DD42" s="849"/>
      <c r="DE42" s="849"/>
      <c r="DF42" s="861"/>
      <c r="DG42" s="860"/>
      <c r="DH42" s="849"/>
      <c r="DI42" s="849"/>
      <c r="DJ42" s="849"/>
      <c r="DK42" s="861"/>
      <c r="DL42" s="860"/>
      <c r="DM42" s="849"/>
      <c r="DN42" s="849"/>
      <c r="DO42" s="849"/>
      <c r="DP42" s="861"/>
      <c r="DQ42" s="860"/>
      <c r="DR42" s="849"/>
      <c r="DS42" s="849"/>
      <c r="DT42" s="849"/>
      <c r="DU42" s="861"/>
      <c r="DV42" s="869"/>
      <c r="DW42" s="870"/>
      <c r="DX42" s="870"/>
      <c r="DY42" s="870"/>
      <c r="DZ42" s="871"/>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4"/>
      <c r="BT43" s="855"/>
      <c r="BU43" s="855"/>
      <c r="BV43" s="855"/>
      <c r="BW43" s="855"/>
      <c r="BX43" s="855"/>
      <c r="BY43" s="855"/>
      <c r="BZ43" s="855"/>
      <c r="CA43" s="855"/>
      <c r="CB43" s="855"/>
      <c r="CC43" s="855"/>
      <c r="CD43" s="855"/>
      <c r="CE43" s="855"/>
      <c r="CF43" s="855"/>
      <c r="CG43" s="856"/>
      <c r="CH43" s="860"/>
      <c r="CI43" s="849"/>
      <c r="CJ43" s="849"/>
      <c r="CK43" s="849"/>
      <c r="CL43" s="861"/>
      <c r="CM43" s="860"/>
      <c r="CN43" s="849"/>
      <c r="CO43" s="849"/>
      <c r="CP43" s="849"/>
      <c r="CQ43" s="861"/>
      <c r="CR43" s="860"/>
      <c r="CS43" s="849"/>
      <c r="CT43" s="849"/>
      <c r="CU43" s="849"/>
      <c r="CV43" s="861"/>
      <c r="CW43" s="860"/>
      <c r="CX43" s="849"/>
      <c r="CY43" s="849"/>
      <c r="CZ43" s="849"/>
      <c r="DA43" s="861"/>
      <c r="DB43" s="860"/>
      <c r="DC43" s="849"/>
      <c r="DD43" s="849"/>
      <c r="DE43" s="849"/>
      <c r="DF43" s="861"/>
      <c r="DG43" s="860"/>
      <c r="DH43" s="849"/>
      <c r="DI43" s="849"/>
      <c r="DJ43" s="849"/>
      <c r="DK43" s="861"/>
      <c r="DL43" s="860"/>
      <c r="DM43" s="849"/>
      <c r="DN43" s="849"/>
      <c r="DO43" s="849"/>
      <c r="DP43" s="861"/>
      <c r="DQ43" s="860"/>
      <c r="DR43" s="849"/>
      <c r="DS43" s="849"/>
      <c r="DT43" s="849"/>
      <c r="DU43" s="861"/>
      <c r="DV43" s="869"/>
      <c r="DW43" s="870"/>
      <c r="DX43" s="870"/>
      <c r="DY43" s="870"/>
      <c r="DZ43" s="871"/>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4"/>
      <c r="BT44" s="855"/>
      <c r="BU44" s="855"/>
      <c r="BV44" s="855"/>
      <c r="BW44" s="855"/>
      <c r="BX44" s="855"/>
      <c r="BY44" s="855"/>
      <c r="BZ44" s="855"/>
      <c r="CA44" s="855"/>
      <c r="CB44" s="855"/>
      <c r="CC44" s="855"/>
      <c r="CD44" s="855"/>
      <c r="CE44" s="855"/>
      <c r="CF44" s="855"/>
      <c r="CG44" s="856"/>
      <c r="CH44" s="860"/>
      <c r="CI44" s="849"/>
      <c r="CJ44" s="849"/>
      <c r="CK44" s="849"/>
      <c r="CL44" s="861"/>
      <c r="CM44" s="860"/>
      <c r="CN44" s="849"/>
      <c r="CO44" s="849"/>
      <c r="CP44" s="849"/>
      <c r="CQ44" s="861"/>
      <c r="CR44" s="860"/>
      <c r="CS44" s="849"/>
      <c r="CT44" s="849"/>
      <c r="CU44" s="849"/>
      <c r="CV44" s="861"/>
      <c r="CW44" s="860"/>
      <c r="CX44" s="849"/>
      <c r="CY44" s="849"/>
      <c r="CZ44" s="849"/>
      <c r="DA44" s="861"/>
      <c r="DB44" s="860"/>
      <c r="DC44" s="849"/>
      <c r="DD44" s="849"/>
      <c r="DE44" s="849"/>
      <c r="DF44" s="861"/>
      <c r="DG44" s="860"/>
      <c r="DH44" s="849"/>
      <c r="DI44" s="849"/>
      <c r="DJ44" s="849"/>
      <c r="DK44" s="861"/>
      <c r="DL44" s="860"/>
      <c r="DM44" s="849"/>
      <c r="DN44" s="849"/>
      <c r="DO44" s="849"/>
      <c r="DP44" s="861"/>
      <c r="DQ44" s="860"/>
      <c r="DR44" s="849"/>
      <c r="DS44" s="849"/>
      <c r="DT44" s="849"/>
      <c r="DU44" s="861"/>
      <c r="DV44" s="869"/>
      <c r="DW44" s="870"/>
      <c r="DX44" s="870"/>
      <c r="DY44" s="870"/>
      <c r="DZ44" s="871"/>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4"/>
      <c r="BT45" s="855"/>
      <c r="BU45" s="855"/>
      <c r="BV45" s="855"/>
      <c r="BW45" s="855"/>
      <c r="BX45" s="855"/>
      <c r="BY45" s="855"/>
      <c r="BZ45" s="855"/>
      <c r="CA45" s="855"/>
      <c r="CB45" s="855"/>
      <c r="CC45" s="855"/>
      <c r="CD45" s="855"/>
      <c r="CE45" s="855"/>
      <c r="CF45" s="855"/>
      <c r="CG45" s="856"/>
      <c r="CH45" s="860"/>
      <c r="CI45" s="849"/>
      <c r="CJ45" s="849"/>
      <c r="CK45" s="849"/>
      <c r="CL45" s="861"/>
      <c r="CM45" s="860"/>
      <c r="CN45" s="849"/>
      <c r="CO45" s="849"/>
      <c r="CP45" s="849"/>
      <c r="CQ45" s="861"/>
      <c r="CR45" s="860"/>
      <c r="CS45" s="849"/>
      <c r="CT45" s="849"/>
      <c r="CU45" s="849"/>
      <c r="CV45" s="861"/>
      <c r="CW45" s="860"/>
      <c r="CX45" s="849"/>
      <c r="CY45" s="849"/>
      <c r="CZ45" s="849"/>
      <c r="DA45" s="861"/>
      <c r="DB45" s="860"/>
      <c r="DC45" s="849"/>
      <c r="DD45" s="849"/>
      <c r="DE45" s="849"/>
      <c r="DF45" s="861"/>
      <c r="DG45" s="860"/>
      <c r="DH45" s="849"/>
      <c r="DI45" s="849"/>
      <c r="DJ45" s="849"/>
      <c r="DK45" s="861"/>
      <c r="DL45" s="860"/>
      <c r="DM45" s="849"/>
      <c r="DN45" s="849"/>
      <c r="DO45" s="849"/>
      <c r="DP45" s="861"/>
      <c r="DQ45" s="860"/>
      <c r="DR45" s="849"/>
      <c r="DS45" s="849"/>
      <c r="DT45" s="849"/>
      <c r="DU45" s="861"/>
      <c r="DV45" s="869"/>
      <c r="DW45" s="870"/>
      <c r="DX45" s="870"/>
      <c r="DY45" s="870"/>
      <c r="DZ45" s="871"/>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4"/>
      <c r="BT46" s="855"/>
      <c r="BU46" s="855"/>
      <c r="BV46" s="855"/>
      <c r="BW46" s="855"/>
      <c r="BX46" s="855"/>
      <c r="BY46" s="855"/>
      <c r="BZ46" s="855"/>
      <c r="CA46" s="855"/>
      <c r="CB46" s="855"/>
      <c r="CC46" s="855"/>
      <c r="CD46" s="855"/>
      <c r="CE46" s="855"/>
      <c r="CF46" s="855"/>
      <c r="CG46" s="856"/>
      <c r="CH46" s="860"/>
      <c r="CI46" s="849"/>
      <c r="CJ46" s="849"/>
      <c r="CK46" s="849"/>
      <c r="CL46" s="861"/>
      <c r="CM46" s="860"/>
      <c r="CN46" s="849"/>
      <c r="CO46" s="849"/>
      <c r="CP46" s="849"/>
      <c r="CQ46" s="861"/>
      <c r="CR46" s="860"/>
      <c r="CS46" s="849"/>
      <c r="CT46" s="849"/>
      <c r="CU46" s="849"/>
      <c r="CV46" s="861"/>
      <c r="CW46" s="860"/>
      <c r="CX46" s="849"/>
      <c r="CY46" s="849"/>
      <c r="CZ46" s="849"/>
      <c r="DA46" s="861"/>
      <c r="DB46" s="860"/>
      <c r="DC46" s="849"/>
      <c r="DD46" s="849"/>
      <c r="DE46" s="849"/>
      <c r="DF46" s="861"/>
      <c r="DG46" s="860"/>
      <c r="DH46" s="849"/>
      <c r="DI46" s="849"/>
      <c r="DJ46" s="849"/>
      <c r="DK46" s="861"/>
      <c r="DL46" s="860"/>
      <c r="DM46" s="849"/>
      <c r="DN46" s="849"/>
      <c r="DO46" s="849"/>
      <c r="DP46" s="861"/>
      <c r="DQ46" s="860"/>
      <c r="DR46" s="849"/>
      <c r="DS46" s="849"/>
      <c r="DT46" s="849"/>
      <c r="DU46" s="861"/>
      <c r="DV46" s="869"/>
      <c r="DW46" s="870"/>
      <c r="DX46" s="870"/>
      <c r="DY46" s="870"/>
      <c r="DZ46" s="871"/>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4"/>
      <c r="BT47" s="855"/>
      <c r="BU47" s="855"/>
      <c r="BV47" s="855"/>
      <c r="BW47" s="855"/>
      <c r="BX47" s="855"/>
      <c r="BY47" s="855"/>
      <c r="BZ47" s="855"/>
      <c r="CA47" s="855"/>
      <c r="CB47" s="855"/>
      <c r="CC47" s="855"/>
      <c r="CD47" s="855"/>
      <c r="CE47" s="855"/>
      <c r="CF47" s="855"/>
      <c r="CG47" s="856"/>
      <c r="CH47" s="860"/>
      <c r="CI47" s="849"/>
      <c r="CJ47" s="849"/>
      <c r="CK47" s="849"/>
      <c r="CL47" s="861"/>
      <c r="CM47" s="860"/>
      <c r="CN47" s="849"/>
      <c r="CO47" s="849"/>
      <c r="CP47" s="849"/>
      <c r="CQ47" s="861"/>
      <c r="CR47" s="860"/>
      <c r="CS47" s="849"/>
      <c r="CT47" s="849"/>
      <c r="CU47" s="849"/>
      <c r="CV47" s="861"/>
      <c r="CW47" s="860"/>
      <c r="CX47" s="849"/>
      <c r="CY47" s="849"/>
      <c r="CZ47" s="849"/>
      <c r="DA47" s="861"/>
      <c r="DB47" s="860"/>
      <c r="DC47" s="849"/>
      <c r="DD47" s="849"/>
      <c r="DE47" s="849"/>
      <c r="DF47" s="861"/>
      <c r="DG47" s="860"/>
      <c r="DH47" s="849"/>
      <c r="DI47" s="849"/>
      <c r="DJ47" s="849"/>
      <c r="DK47" s="861"/>
      <c r="DL47" s="860"/>
      <c r="DM47" s="849"/>
      <c r="DN47" s="849"/>
      <c r="DO47" s="849"/>
      <c r="DP47" s="861"/>
      <c r="DQ47" s="860"/>
      <c r="DR47" s="849"/>
      <c r="DS47" s="849"/>
      <c r="DT47" s="849"/>
      <c r="DU47" s="861"/>
      <c r="DV47" s="869"/>
      <c r="DW47" s="870"/>
      <c r="DX47" s="870"/>
      <c r="DY47" s="870"/>
      <c r="DZ47" s="871"/>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4"/>
      <c r="BT48" s="855"/>
      <c r="BU48" s="855"/>
      <c r="BV48" s="855"/>
      <c r="BW48" s="855"/>
      <c r="BX48" s="855"/>
      <c r="BY48" s="855"/>
      <c r="BZ48" s="855"/>
      <c r="CA48" s="855"/>
      <c r="CB48" s="855"/>
      <c r="CC48" s="855"/>
      <c r="CD48" s="855"/>
      <c r="CE48" s="855"/>
      <c r="CF48" s="855"/>
      <c r="CG48" s="856"/>
      <c r="CH48" s="860"/>
      <c r="CI48" s="849"/>
      <c r="CJ48" s="849"/>
      <c r="CK48" s="849"/>
      <c r="CL48" s="861"/>
      <c r="CM48" s="860"/>
      <c r="CN48" s="849"/>
      <c r="CO48" s="849"/>
      <c r="CP48" s="849"/>
      <c r="CQ48" s="861"/>
      <c r="CR48" s="860"/>
      <c r="CS48" s="849"/>
      <c r="CT48" s="849"/>
      <c r="CU48" s="849"/>
      <c r="CV48" s="861"/>
      <c r="CW48" s="860"/>
      <c r="CX48" s="849"/>
      <c r="CY48" s="849"/>
      <c r="CZ48" s="849"/>
      <c r="DA48" s="861"/>
      <c r="DB48" s="860"/>
      <c r="DC48" s="849"/>
      <c r="DD48" s="849"/>
      <c r="DE48" s="849"/>
      <c r="DF48" s="861"/>
      <c r="DG48" s="860"/>
      <c r="DH48" s="849"/>
      <c r="DI48" s="849"/>
      <c r="DJ48" s="849"/>
      <c r="DK48" s="861"/>
      <c r="DL48" s="860"/>
      <c r="DM48" s="849"/>
      <c r="DN48" s="849"/>
      <c r="DO48" s="849"/>
      <c r="DP48" s="861"/>
      <c r="DQ48" s="860"/>
      <c r="DR48" s="849"/>
      <c r="DS48" s="849"/>
      <c r="DT48" s="849"/>
      <c r="DU48" s="861"/>
      <c r="DV48" s="869"/>
      <c r="DW48" s="870"/>
      <c r="DX48" s="870"/>
      <c r="DY48" s="870"/>
      <c r="DZ48" s="871"/>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4"/>
      <c r="BT49" s="855"/>
      <c r="BU49" s="855"/>
      <c r="BV49" s="855"/>
      <c r="BW49" s="855"/>
      <c r="BX49" s="855"/>
      <c r="BY49" s="855"/>
      <c r="BZ49" s="855"/>
      <c r="CA49" s="855"/>
      <c r="CB49" s="855"/>
      <c r="CC49" s="855"/>
      <c r="CD49" s="855"/>
      <c r="CE49" s="855"/>
      <c r="CF49" s="855"/>
      <c r="CG49" s="856"/>
      <c r="CH49" s="860"/>
      <c r="CI49" s="849"/>
      <c r="CJ49" s="849"/>
      <c r="CK49" s="849"/>
      <c r="CL49" s="861"/>
      <c r="CM49" s="860"/>
      <c r="CN49" s="849"/>
      <c r="CO49" s="849"/>
      <c r="CP49" s="849"/>
      <c r="CQ49" s="861"/>
      <c r="CR49" s="860"/>
      <c r="CS49" s="849"/>
      <c r="CT49" s="849"/>
      <c r="CU49" s="849"/>
      <c r="CV49" s="861"/>
      <c r="CW49" s="860"/>
      <c r="CX49" s="849"/>
      <c r="CY49" s="849"/>
      <c r="CZ49" s="849"/>
      <c r="DA49" s="861"/>
      <c r="DB49" s="860"/>
      <c r="DC49" s="849"/>
      <c r="DD49" s="849"/>
      <c r="DE49" s="849"/>
      <c r="DF49" s="861"/>
      <c r="DG49" s="860"/>
      <c r="DH49" s="849"/>
      <c r="DI49" s="849"/>
      <c r="DJ49" s="849"/>
      <c r="DK49" s="861"/>
      <c r="DL49" s="860"/>
      <c r="DM49" s="849"/>
      <c r="DN49" s="849"/>
      <c r="DO49" s="849"/>
      <c r="DP49" s="861"/>
      <c r="DQ49" s="860"/>
      <c r="DR49" s="849"/>
      <c r="DS49" s="849"/>
      <c r="DT49" s="849"/>
      <c r="DU49" s="861"/>
      <c r="DV49" s="869"/>
      <c r="DW49" s="870"/>
      <c r="DX49" s="870"/>
      <c r="DY49" s="870"/>
      <c r="DZ49" s="871"/>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4"/>
      <c r="BT50" s="855"/>
      <c r="BU50" s="855"/>
      <c r="BV50" s="855"/>
      <c r="BW50" s="855"/>
      <c r="BX50" s="855"/>
      <c r="BY50" s="855"/>
      <c r="BZ50" s="855"/>
      <c r="CA50" s="855"/>
      <c r="CB50" s="855"/>
      <c r="CC50" s="855"/>
      <c r="CD50" s="855"/>
      <c r="CE50" s="855"/>
      <c r="CF50" s="855"/>
      <c r="CG50" s="856"/>
      <c r="CH50" s="860"/>
      <c r="CI50" s="849"/>
      <c r="CJ50" s="849"/>
      <c r="CK50" s="849"/>
      <c r="CL50" s="861"/>
      <c r="CM50" s="860"/>
      <c r="CN50" s="849"/>
      <c r="CO50" s="849"/>
      <c r="CP50" s="849"/>
      <c r="CQ50" s="861"/>
      <c r="CR50" s="860"/>
      <c r="CS50" s="849"/>
      <c r="CT50" s="849"/>
      <c r="CU50" s="849"/>
      <c r="CV50" s="861"/>
      <c r="CW50" s="860"/>
      <c r="CX50" s="849"/>
      <c r="CY50" s="849"/>
      <c r="CZ50" s="849"/>
      <c r="DA50" s="861"/>
      <c r="DB50" s="860"/>
      <c r="DC50" s="849"/>
      <c r="DD50" s="849"/>
      <c r="DE50" s="849"/>
      <c r="DF50" s="861"/>
      <c r="DG50" s="860"/>
      <c r="DH50" s="849"/>
      <c r="DI50" s="849"/>
      <c r="DJ50" s="849"/>
      <c r="DK50" s="861"/>
      <c r="DL50" s="860"/>
      <c r="DM50" s="849"/>
      <c r="DN50" s="849"/>
      <c r="DO50" s="849"/>
      <c r="DP50" s="861"/>
      <c r="DQ50" s="860"/>
      <c r="DR50" s="849"/>
      <c r="DS50" s="849"/>
      <c r="DT50" s="849"/>
      <c r="DU50" s="861"/>
      <c r="DV50" s="869"/>
      <c r="DW50" s="870"/>
      <c r="DX50" s="870"/>
      <c r="DY50" s="870"/>
      <c r="DZ50" s="871"/>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4"/>
      <c r="BT51" s="855"/>
      <c r="BU51" s="855"/>
      <c r="BV51" s="855"/>
      <c r="BW51" s="855"/>
      <c r="BX51" s="855"/>
      <c r="BY51" s="855"/>
      <c r="BZ51" s="855"/>
      <c r="CA51" s="855"/>
      <c r="CB51" s="855"/>
      <c r="CC51" s="855"/>
      <c r="CD51" s="855"/>
      <c r="CE51" s="855"/>
      <c r="CF51" s="855"/>
      <c r="CG51" s="856"/>
      <c r="CH51" s="860"/>
      <c r="CI51" s="849"/>
      <c r="CJ51" s="849"/>
      <c r="CK51" s="849"/>
      <c r="CL51" s="861"/>
      <c r="CM51" s="860"/>
      <c r="CN51" s="849"/>
      <c r="CO51" s="849"/>
      <c r="CP51" s="849"/>
      <c r="CQ51" s="861"/>
      <c r="CR51" s="860"/>
      <c r="CS51" s="849"/>
      <c r="CT51" s="849"/>
      <c r="CU51" s="849"/>
      <c r="CV51" s="861"/>
      <c r="CW51" s="860"/>
      <c r="CX51" s="849"/>
      <c r="CY51" s="849"/>
      <c r="CZ51" s="849"/>
      <c r="DA51" s="861"/>
      <c r="DB51" s="860"/>
      <c r="DC51" s="849"/>
      <c r="DD51" s="849"/>
      <c r="DE51" s="849"/>
      <c r="DF51" s="861"/>
      <c r="DG51" s="860"/>
      <c r="DH51" s="849"/>
      <c r="DI51" s="849"/>
      <c r="DJ51" s="849"/>
      <c r="DK51" s="861"/>
      <c r="DL51" s="860"/>
      <c r="DM51" s="849"/>
      <c r="DN51" s="849"/>
      <c r="DO51" s="849"/>
      <c r="DP51" s="861"/>
      <c r="DQ51" s="860"/>
      <c r="DR51" s="849"/>
      <c r="DS51" s="849"/>
      <c r="DT51" s="849"/>
      <c r="DU51" s="861"/>
      <c r="DV51" s="869"/>
      <c r="DW51" s="870"/>
      <c r="DX51" s="870"/>
      <c r="DY51" s="870"/>
      <c r="DZ51" s="871"/>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4"/>
      <c r="BT52" s="855"/>
      <c r="BU52" s="855"/>
      <c r="BV52" s="855"/>
      <c r="BW52" s="855"/>
      <c r="BX52" s="855"/>
      <c r="BY52" s="855"/>
      <c r="BZ52" s="855"/>
      <c r="CA52" s="855"/>
      <c r="CB52" s="855"/>
      <c r="CC52" s="855"/>
      <c r="CD52" s="855"/>
      <c r="CE52" s="855"/>
      <c r="CF52" s="855"/>
      <c r="CG52" s="856"/>
      <c r="CH52" s="860"/>
      <c r="CI52" s="849"/>
      <c r="CJ52" s="849"/>
      <c r="CK52" s="849"/>
      <c r="CL52" s="861"/>
      <c r="CM52" s="860"/>
      <c r="CN52" s="849"/>
      <c r="CO52" s="849"/>
      <c r="CP52" s="849"/>
      <c r="CQ52" s="861"/>
      <c r="CR52" s="860"/>
      <c r="CS52" s="849"/>
      <c r="CT52" s="849"/>
      <c r="CU52" s="849"/>
      <c r="CV52" s="861"/>
      <c r="CW52" s="860"/>
      <c r="CX52" s="849"/>
      <c r="CY52" s="849"/>
      <c r="CZ52" s="849"/>
      <c r="DA52" s="861"/>
      <c r="DB52" s="860"/>
      <c r="DC52" s="849"/>
      <c r="DD52" s="849"/>
      <c r="DE52" s="849"/>
      <c r="DF52" s="861"/>
      <c r="DG52" s="860"/>
      <c r="DH52" s="849"/>
      <c r="DI52" s="849"/>
      <c r="DJ52" s="849"/>
      <c r="DK52" s="861"/>
      <c r="DL52" s="860"/>
      <c r="DM52" s="849"/>
      <c r="DN52" s="849"/>
      <c r="DO52" s="849"/>
      <c r="DP52" s="861"/>
      <c r="DQ52" s="860"/>
      <c r="DR52" s="849"/>
      <c r="DS52" s="849"/>
      <c r="DT52" s="849"/>
      <c r="DU52" s="861"/>
      <c r="DV52" s="869"/>
      <c r="DW52" s="870"/>
      <c r="DX52" s="870"/>
      <c r="DY52" s="870"/>
      <c r="DZ52" s="871"/>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4"/>
      <c r="BT53" s="855"/>
      <c r="BU53" s="855"/>
      <c r="BV53" s="855"/>
      <c r="BW53" s="855"/>
      <c r="BX53" s="855"/>
      <c r="BY53" s="855"/>
      <c r="BZ53" s="855"/>
      <c r="CA53" s="855"/>
      <c r="CB53" s="855"/>
      <c r="CC53" s="855"/>
      <c r="CD53" s="855"/>
      <c r="CE53" s="855"/>
      <c r="CF53" s="855"/>
      <c r="CG53" s="856"/>
      <c r="CH53" s="860"/>
      <c r="CI53" s="849"/>
      <c r="CJ53" s="849"/>
      <c r="CK53" s="849"/>
      <c r="CL53" s="861"/>
      <c r="CM53" s="860"/>
      <c r="CN53" s="849"/>
      <c r="CO53" s="849"/>
      <c r="CP53" s="849"/>
      <c r="CQ53" s="861"/>
      <c r="CR53" s="860"/>
      <c r="CS53" s="849"/>
      <c r="CT53" s="849"/>
      <c r="CU53" s="849"/>
      <c r="CV53" s="861"/>
      <c r="CW53" s="860"/>
      <c r="CX53" s="849"/>
      <c r="CY53" s="849"/>
      <c r="CZ53" s="849"/>
      <c r="DA53" s="861"/>
      <c r="DB53" s="860"/>
      <c r="DC53" s="849"/>
      <c r="DD53" s="849"/>
      <c r="DE53" s="849"/>
      <c r="DF53" s="861"/>
      <c r="DG53" s="860"/>
      <c r="DH53" s="849"/>
      <c r="DI53" s="849"/>
      <c r="DJ53" s="849"/>
      <c r="DK53" s="861"/>
      <c r="DL53" s="860"/>
      <c r="DM53" s="849"/>
      <c r="DN53" s="849"/>
      <c r="DO53" s="849"/>
      <c r="DP53" s="861"/>
      <c r="DQ53" s="860"/>
      <c r="DR53" s="849"/>
      <c r="DS53" s="849"/>
      <c r="DT53" s="849"/>
      <c r="DU53" s="861"/>
      <c r="DV53" s="869"/>
      <c r="DW53" s="870"/>
      <c r="DX53" s="870"/>
      <c r="DY53" s="870"/>
      <c r="DZ53" s="871"/>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4"/>
      <c r="BT54" s="855"/>
      <c r="BU54" s="855"/>
      <c r="BV54" s="855"/>
      <c r="BW54" s="855"/>
      <c r="BX54" s="855"/>
      <c r="BY54" s="855"/>
      <c r="BZ54" s="855"/>
      <c r="CA54" s="855"/>
      <c r="CB54" s="855"/>
      <c r="CC54" s="855"/>
      <c r="CD54" s="855"/>
      <c r="CE54" s="855"/>
      <c r="CF54" s="855"/>
      <c r="CG54" s="856"/>
      <c r="CH54" s="860"/>
      <c r="CI54" s="849"/>
      <c r="CJ54" s="849"/>
      <c r="CK54" s="849"/>
      <c r="CL54" s="861"/>
      <c r="CM54" s="860"/>
      <c r="CN54" s="849"/>
      <c r="CO54" s="849"/>
      <c r="CP54" s="849"/>
      <c r="CQ54" s="861"/>
      <c r="CR54" s="860"/>
      <c r="CS54" s="849"/>
      <c r="CT54" s="849"/>
      <c r="CU54" s="849"/>
      <c r="CV54" s="861"/>
      <c r="CW54" s="860"/>
      <c r="CX54" s="849"/>
      <c r="CY54" s="849"/>
      <c r="CZ54" s="849"/>
      <c r="DA54" s="861"/>
      <c r="DB54" s="860"/>
      <c r="DC54" s="849"/>
      <c r="DD54" s="849"/>
      <c r="DE54" s="849"/>
      <c r="DF54" s="861"/>
      <c r="DG54" s="860"/>
      <c r="DH54" s="849"/>
      <c r="DI54" s="849"/>
      <c r="DJ54" s="849"/>
      <c r="DK54" s="861"/>
      <c r="DL54" s="860"/>
      <c r="DM54" s="849"/>
      <c r="DN54" s="849"/>
      <c r="DO54" s="849"/>
      <c r="DP54" s="861"/>
      <c r="DQ54" s="860"/>
      <c r="DR54" s="849"/>
      <c r="DS54" s="849"/>
      <c r="DT54" s="849"/>
      <c r="DU54" s="861"/>
      <c r="DV54" s="869"/>
      <c r="DW54" s="870"/>
      <c r="DX54" s="870"/>
      <c r="DY54" s="870"/>
      <c r="DZ54" s="871"/>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4"/>
      <c r="BT55" s="855"/>
      <c r="BU55" s="855"/>
      <c r="BV55" s="855"/>
      <c r="BW55" s="855"/>
      <c r="BX55" s="855"/>
      <c r="BY55" s="855"/>
      <c r="BZ55" s="855"/>
      <c r="CA55" s="855"/>
      <c r="CB55" s="855"/>
      <c r="CC55" s="855"/>
      <c r="CD55" s="855"/>
      <c r="CE55" s="855"/>
      <c r="CF55" s="855"/>
      <c r="CG55" s="856"/>
      <c r="CH55" s="860"/>
      <c r="CI55" s="849"/>
      <c r="CJ55" s="849"/>
      <c r="CK55" s="849"/>
      <c r="CL55" s="861"/>
      <c r="CM55" s="860"/>
      <c r="CN55" s="849"/>
      <c r="CO55" s="849"/>
      <c r="CP55" s="849"/>
      <c r="CQ55" s="861"/>
      <c r="CR55" s="860"/>
      <c r="CS55" s="849"/>
      <c r="CT55" s="849"/>
      <c r="CU55" s="849"/>
      <c r="CV55" s="861"/>
      <c r="CW55" s="860"/>
      <c r="CX55" s="849"/>
      <c r="CY55" s="849"/>
      <c r="CZ55" s="849"/>
      <c r="DA55" s="861"/>
      <c r="DB55" s="860"/>
      <c r="DC55" s="849"/>
      <c r="DD55" s="849"/>
      <c r="DE55" s="849"/>
      <c r="DF55" s="861"/>
      <c r="DG55" s="860"/>
      <c r="DH55" s="849"/>
      <c r="DI55" s="849"/>
      <c r="DJ55" s="849"/>
      <c r="DK55" s="861"/>
      <c r="DL55" s="860"/>
      <c r="DM55" s="849"/>
      <c r="DN55" s="849"/>
      <c r="DO55" s="849"/>
      <c r="DP55" s="861"/>
      <c r="DQ55" s="860"/>
      <c r="DR55" s="849"/>
      <c r="DS55" s="849"/>
      <c r="DT55" s="849"/>
      <c r="DU55" s="861"/>
      <c r="DV55" s="869"/>
      <c r="DW55" s="870"/>
      <c r="DX55" s="870"/>
      <c r="DY55" s="870"/>
      <c r="DZ55" s="871"/>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4"/>
      <c r="BT56" s="855"/>
      <c r="BU56" s="855"/>
      <c r="BV56" s="855"/>
      <c r="BW56" s="855"/>
      <c r="BX56" s="855"/>
      <c r="BY56" s="855"/>
      <c r="BZ56" s="855"/>
      <c r="CA56" s="855"/>
      <c r="CB56" s="855"/>
      <c r="CC56" s="855"/>
      <c r="CD56" s="855"/>
      <c r="CE56" s="855"/>
      <c r="CF56" s="855"/>
      <c r="CG56" s="856"/>
      <c r="CH56" s="860"/>
      <c r="CI56" s="849"/>
      <c r="CJ56" s="849"/>
      <c r="CK56" s="849"/>
      <c r="CL56" s="861"/>
      <c r="CM56" s="860"/>
      <c r="CN56" s="849"/>
      <c r="CO56" s="849"/>
      <c r="CP56" s="849"/>
      <c r="CQ56" s="861"/>
      <c r="CR56" s="860"/>
      <c r="CS56" s="849"/>
      <c r="CT56" s="849"/>
      <c r="CU56" s="849"/>
      <c r="CV56" s="861"/>
      <c r="CW56" s="860"/>
      <c r="CX56" s="849"/>
      <c r="CY56" s="849"/>
      <c r="CZ56" s="849"/>
      <c r="DA56" s="861"/>
      <c r="DB56" s="860"/>
      <c r="DC56" s="849"/>
      <c r="DD56" s="849"/>
      <c r="DE56" s="849"/>
      <c r="DF56" s="861"/>
      <c r="DG56" s="860"/>
      <c r="DH56" s="849"/>
      <c r="DI56" s="849"/>
      <c r="DJ56" s="849"/>
      <c r="DK56" s="861"/>
      <c r="DL56" s="860"/>
      <c r="DM56" s="849"/>
      <c r="DN56" s="849"/>
      <c r="DO56" s="849"/>
      <c r="DP56" s="861"/>
      <c r="DQ56" s="860"/>
      <c r="DR56" s="849"/>
      <c r="DS56" s="849"/>
      <c r="DT56" s="849"/>
      <c r="DU56" s="861"/>
      <c r="DV56" s="869"/>
      <c r="DW56" s="870"/>
      <c r="DX56" s="870"/>
      <c r="DY56" s="870"/>
      <c r="DZ56" s="871"/>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4"/>
      <c r="BT57" s="855"/>
      <c r="BU57" s="855"/>
      <c r="BV57" s="855"/>
      <c r="BW57" s="855"/>
      <c r="BX57" s="855"/>
      <c r="BY57" s="855"/>
      <c r="BZ57" s="855"/>
      <c r="CA57" s="855"/>
      <c r="CB57" s="855"/>
      <c r="CC57" s="855"/>
      <c r="CD57" s="855"/>
      <c r="CE57" s="855"/>
      <c r="CF57" s="855"/>
      <c r="CG57" s="856"/>
      <c r="CH57" s="860"/>
      <c r="CI57" s="849"/>
      <c r="CJ57" s="849"/>
      <c r="CK57" s="849"/>
      <c r="CL57" s="861"/>
      <c r="CM57" s="860"/>
      <c r="CN57" s="849"/>
      <c r="CO57" s="849"/>
      <c r="CP57" s="849"/>
      <c r="CQ57" s="861"/>
      <c r="CR57" s="860"/>
      <c r="CS57" s="849"/>
      <c r="CT57" s="849"/>
      <c r="CU57" s="849"/>
      <c r="CV57" s="861"/>
      <c r="CW57" s="860"/>
      <c r="CX57" s="849"/>
      <c r="CY57" s="849"/>
      <c r="CZ57" s="849"/>
      <c r="DA57" s="861"/>
      <c r="DB57" s="860"/>
      <c r="DC57" s="849"/>
      <c r="DD57" s="849"/>
      <c r="DE57" s="849"/>
      <c r="DF57" s="861"/>
      <c r="DG57" s="860"/>
      <c r="DH57" s="849"/>
      <c r="DI57" s="849"/>
      <c r="DJ57" s="849"/>
      <c r="DK57" s="861"/>
      <c r="DL57" s="860"/>
      <c r="DM57" s="849"/>
      <c r="DN57" s="849"/>
      <c r="DO57" s="849"/>
      <c r="DP57" s="861"/>
      <c r="DQ57" s="860"/>
      <c r="DR57" s="849"/>
      <c r="DS57" s="849"/>
      <c r="DT57" s="849"/>
      <c r="DU57" s="861"/>
      <c r="DV57" s="869"/>
      <c r="DW57" s="870"/>
      <c r="DX57" s="870"/>
      <c r="DY57" s="870"/>
      <c r="DZ57" s="871"/>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4"/>
      <c r="BT58" s="855"/>
      <c r="BU58" s="855"/>
      <c r="BV58" s="855"/>
      <c r="BW58" s="855"/>
      <c r="BX58" s="855"/>
      <c r="BY58" s="855"/>
      <c r="BZ58" s="855"/>
      <c r="CA58" s="855"/>
      <c r="CB58" s="855"/>
      <c r="CC58" s="855"/>
      <c r="CD58" s="855"/>
      <c r="CE58" s="855"/>
      <c r="CF58" s="855"/>
      <c r="CG58" s="856"/>
      <c r="CH58" s="860"/>
      <c r="CI58" s="849"/>
      <c r="CJ58" s="849"/>
      <c r="CK58" s="849"/>
      <c r="CL58" s="861"/>
      <c r="CM58" s="860"/>
      <c r="CN58" s="849"/>
      <c r="CO58" s="849"/>
      <c r="CP58" s="849"/>
      <c r="CQ58" s="861"/>
      <c r="CR58" s="860"/>
      <c r="CS58" s="849"/>
      <c r="CT58" s="849"/>
      <c r="CU58" s="849"/>
      <c r="CV58" s="861"/>
      <c r="CW58" s="860"/>
      <c r="CX58" s="849"/>
      <c r="CY58" s="849"/>
      <c r="CZ58" s="849"/>
      <c r="DA58" s="861"/>
      <c r="DB58" s="860"/>
      <c r="DC58" s="849"/>
      <c r="DD58" s="849"/>
      <c r="DE58" s="849"/>
      <c r="DF58" s="861"/>
      <c r="DG58" s="860"/>
      <c r="DH58" s="849"/>
      <c r="DI58" s="849"/>
      <c r="DJ58" s="849"/>
      <c r="DK58" s="861"/>
      <c r="DL58" s="860"/>
      <c r="DM58" s="849"/>
      <c r="DN58" s="849"/>
      <c r="DO58" s="849"/>
      <c r="DP58" s="861"/>
      <c r="DQ58" s="860"/>
      <c r="DR58" s="849"/>
      <c r="DS58" s="849"/>
      <c r="DT58" s="849"/>
      <c r="DU58" s="861"/>
      <c r="DV58" s="869"/>
      <c r="DW58" s="870"/>
      <c r="DX58" s="870"/>
      <c r="DY58" s="870"/>
      <c r="DZ58" s="871"/>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4"/>
      <c r="BT59" s="855"/>
      <c r="BU59" s="855"/>
      <c r="BV59" s="855"/>
      <c r="BW59" s="855"/>
      <c r="BX59" s="855"/>
      <c r="BY59" s="855"/>
      <c r="BZ59" s="855"/>
      <c r="CA59" s="855"/>
      <c r="CB59" s="855"/>
      <c r="CC59" s="855"/>
      <c r="CD59" s="855"/>
      <c r="CE59" s="855"/>
      <c r="CF59" s="855"/>
      <c r="CG59" s="856"/>
      <c r="CH59" s="860"/>
      <c r="CI59" s="849"/>
      <c r="CJ59" s="849"/>
      <c r="CK59" s="849"/>
      <c r="CL59" s="861"/>
      <c r="CM59" s="860"/>
      <c r="CN59" s="849"/>
      <c r="CO59" s="849"/>
      <c r="CP59" s="849"/>
      <c r="CQ59" s="861"/>
      <c r="CR59" s="860"/>
      <c r="CS59" s="849"/>
      <c r="CT59" s="849"/>
      <c r="CU59" s="849"/>
      <c r="CV59" s="861"/>
      <c r="CW59" s="860"/>
      <c r="CX59" s="849"/>
      <c r="CY59" s="849"/>
      <c r="CZ59" s="849"/>
      <c r="DA59" s="861"/>
      <c r="DB59" s="860"/>
      <c r="DC59" s="849"/>
      <c r="DD59" s="849"/>
      <c r="DE59" s="849"/>
      <c r="DF59" s="861"/>
      <c r="DG59" s="860"/>
      <c r="DH59" s="849"/>
      <c r="DI59" s="849"/>
      <c r="DJ59" s="849"/>
      <c r="DK59" s="861"/>
      <c r="DL59" s="860"/>
      <c r="DM59" s="849"/>
      <c r="DN59" s="849"/>
      <c r="DO59" s="849"/>
      <c r="DP59" s="861"/>
      <c r="DQ59" s="860"/>
      <c r="DR59" s="849"/>
      <c r="DS59" s="849"/>
      <c r="DT59" s="849"/>
      <c r="DU59" s="861"/>
      <c r="DV59" s="869"/>
      <c r="DW59" s="870"/>
      <c r="DX59" s="870"/>
      <c r="DY59" s="870"/>
      <c r="DZ59" s="871"/>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4"/>
      <c r="BT60" s="855"/>
      <c r="BU60" s="855"/>
      <c r="BV60" s="855"/>
      <c r="BW60" s="855"/>
      <c r="BX60" s="855"/>
      <c r="BY60" s="855"/>
      <c r="BZ60" s="855"/>
      <c r="CA60" s="855"/>
      <c r="CB60" s="855"/>
      <c r="CC60" s="855"/>
      <c r="CD60" s="855"/>
      <c r="CE60" s="855"/>
      <c r="CF60" s="855"/>
      <c r="CG60" s="856"/>
      <c r="CH60" s="860"/>
      <c r="CI60" s="849"/>
      <c r="CJ60" s="849"/>
      <c r="CK60" s="849"/>
      <c r="CL60" s="861"/>
      <c r="CM60" s="860"/>
      <c r="CN60" s="849"/>
      <c r="CO60" s="849"/>
      <c r="CP60" s="849"/>
      <c r="CQ60" s="861"/>
      <c r="CR60" s="860"/>
      <c r="CS60" s="849"/>
      <c r="CT60" s="849"/>
      <c r="CU60" s="849"/>
      <c r="CV60" s="861"/>
      <c r="CW60" s="860"/>
      <c r="CX60" s="849"/>
      <c r="CY60" s="849"/>
      <c r="CZ60" s="849"/>
      <c r="DA60" s="861"/>
      <c r="DB60" s="860"/>
      <c r="DC60" s="849"/>
      <c r="DD60" s="849"/>
      <c r="DE60" s="849"/>
      <c r="DF60" s="861"/>
      <c r="DG60" s="860"/>
      <c r="DH60" s="849"/>
      <c r="DI60" s="849"/>
      <c r="DJ60" s="849"/>
      <c r="DK60" s="861"/>
      <c r="DL60" s="860"/>
      <c r="DM60" s="849"/>
      <c r="DN60" s="849"/>
      <c r="DO60" s="849"/>
      <c r="DP60" s="861"/>
      <c r="DQ60" s="860"/>
      <c r="DR60" s="849"/>
      <c r="DS60" s="849"/>
      <c r="DT60" s="849"/>
      <c r="DU60" s="861"/>
      <c r="DV60" s="869"/>
      <c r="DW60" s="870"/>
      <c r="DX60" s="870"/>
      <c r="DY60" s="870"/>
      <c r="DZ60" s="871"/>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4"/>
      <c r="BT61" s="855"/>
      <c r="BU61" s="855"/>
      <c r="BV61" s="855"/>
      <c r="BW61" s="855"/>
      <c r="BX61" s="855"/>
      <c r="BY61" s="855"/>
      <c r="BZ61" s="855"/>
      <c r="CA61" s="855"/>
      <c r="CB61" s="855"/>
      <c r="CC61" s="855"/>
      <c r="CD61" s="855"/>
      <c r="CE61" s="855"/>
      <c r="CF61" s="855"/>
      <c r="CG61" s="856"/>
      <c r="CH61" s="860"/>
      <c r="CI61" s="849"/>
      <c r="CJ61" s="849"/>
      <c r="CK61" s="849"/>
      <c r="CL61" s="861"/>
      <c r="CM61" s="860"/>
      <c r="CN61" s="849"/>
      <c r="CO61" s="849"/>
      <c r="CP61" s="849"/>
      <c r="CQ61" s="861"/>
      <c r="CR61" s="860"/>
      <c r="CS61" s="849"/>
      <c r="CT61" s="849"/>
      <c r="CU61" s="849"/>
      <c r="CV61" s="861"/>
      <c r="CW61" s="860"/>
      <c r="CX61" s="849"/>
      <c r="CY61" s="849"/>
      <c r="CZ61" s="849"/>
      <c r="DA61" s="861"/>
      <c r="DB61" s="860"/>
      <c r="DC61" s="849"/>
      <c r="DD61" s="849"/>
      <c r="DE61" s="849"/>
      <c r="DF61" s="861"/>
      <c r="DG61" s="860"/>
      <c r="DH61" s="849"/>
      <c r="DI61" s="849"/>
      <c r="DJ61" s="849"/>
      <c r="DK61" s="861"/>
      <c r="DL61" s="860"/>
      <c r="DM61" s="849"/>
      <c r="DN61" s="849"/>
      <c r="DO61" s="849"/>
      <c r="DP61" s="861"/>
      <c r="DQ61" s="860"/>
      <c r="DR61" s="849"/>
      <c r="DS61" s="849"/>
      <c r="DT61" s="849"/>
      <c r="DU61" s="861"/>
      <c r="DV61" s="869"/>
      <c r="DW61" s="870"/>
      <c r="DX61" s="870"/>
      <c r="DY61" s="870"/>
      <c r="DZ61" s="871"/>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419</v>
      </c>
      <c r="BK62" s="892"/>
      <c r="BL62" s="892"/>
      <c r="BM62" s="892"/>
      <c r="BN62" s="893"/>
      <c r="BO62" s="266"/>
      <c r="BP62" s="266"/>
      <c r="BQ62" s="263">
        <v>56</v>
      </c>
      <c r="BR62" s="264"/>
      <c r="BS62" s="854"/>
      <c r="BT62" s="855"/>
      <c r="BU62" s="855"/>
      <c r="BV62" s="855"/>
      <c r="BW62" s="855"/>
      <c r="BX62" s="855"/>
      <c r="BY62" s="855"/>
      <c r="BZ62" s="855"/>
      <c r="CA62" s="855"/>
      <c r="CB62" s="855"/>
      <c r="CC62" s="855"/>
      <c r="CD62" s="855"/>
      <c r="CE62" s="855"/>
      <c r="CF62" s="855"/>
      <c r="CG62" s="856"/>
      <c r="CH62" s="860"/>
      <c r="CI62" s="849"/>
      <c r="CJ62" s="849"/>
      <c r="CK62" s="849"/>
      <c r="CL62" s="861"/>
      <c r="CM62" s="860"/>
      <c r="CN62" s="849"/>
      <c r="CO62" s="849"/>
      <c r="CP62" s="849"/>
      <c r="CQ62" s="861"/>
      <c r="CR62" s="860"/>
      <c r="CS62" s="849"/>
      <c r="CT62" s="849"/>
      <c r="CU62" s="849"/>
      <c r="CV62" s="861"/>
      <c r="CW62" s="860"/>
      <c r="CX62" s="849"/>
      <c r="CY62" s="849"/>
      <c r="CZ62" s="849"/>
      <c r="DA62" s="861"/>
      <c r="DB62" s="860"/>
      <c r="DC62" s="849"/>
      <c r="DD62" s="849"/>
      <c r="DE62" s="849"/>
      <c r="DF62" s="861"/>
      <c r="DG62" s="860"/>
      <c r="DH62" s="849"/>
      <c r="DI62" s="849"/>
      <c r="DJ62" s="849"/>
      <c r="DK62" s="861"/>
      <c r="DL62" s="860"/>
      <c r="DM62" s="849"/>
      <c r="DN62" s="849"/>
      <c r="DO62" s="849"/>
      <c r="DP62" s="861"/>
      <c r="DQ62" s="860"/>
      <c r="DR62" s="849"/>
      <c r="DS62" s="849"/>
      <c r="DT62" s="849"/>
      <c r="DU62" s="861"/>
      <c r="DV62" s="869"/>
      <c r="DW62" s="870"/>
      <c r="DX62" s="870"/>
      <c r="DY62" s="870"/>
      <c r="DZ62" s="871"/>
      <c r="EA62" s="247"/>
    </row>
    <row r="63" spans="1:131" s="248" customFormat="1" ht="26.25" customHeight="1" thickBot="1" x14ac:dyDescent="0.2">
      <c r="A63" s="265" t="s">
        <v>394</v>
      </c>
      <c r="B63" s="876" t="s">
        <v>420</v>
      </c>
      <c r="C63" s="877"/>
      <c r="D63" s="877"/>
      <c r="E63" s="877"/>
      <c r="F63" s="877"/>
      <c r="G63" s="877"/>
      <c r="H63" s="877"/>
      <c r="I63" s="877"/>
      <c r="J63" s="877"/>
      <c r="K63" s="877"/>
      <c r="L63" s="877"/>
      <c r="M63" s="877"/>
      <c r="N63" s="877"/>
      <c r="O63" s="877"/>
      <c r="P63" s="878"/>
      <c r="Q63" s="923"/>
      <c r="R63" s="924"/>
      <c r="S63" s="924"/>
      <c r="T63" s="924"/>
      <c r="U63" s="924"/>
      <c r="V63" s="924"/>
      <c r="W63" s="924"/>
      <c r="X63" s="924"/>
      <c r="Y63" s="924"/>
      <c r="Z63" s="924"/>
      <c r="AA63" s="924"/>
      <c r="AB63" s="924"/>
      <c r="AC63" s="924"/>
      <c r="AD63" s="924"/>
      <c r="AE63" s="925"/>
      <c r="AF63" s="926">
        <v>7648</v>
      </c>
      <c r="AG63" s="927"/>
      <c r="AH63" s="927"/>
      <c r="AI63" s="927"/>
      <c r="AJ63" s="928"/>
      <c r="AK63" s="929"/>
      <c r="AL63" s="924"/>
      <c r="AM63" s="924"/>
      <c r="AN63" s="924"/>
      <c r="AO63" s="924"/>
      <c r="AP63" s="927">
        <v>34827</v>
      </c>
      <c r="AQ63" s="927"/>
      <c r="AR63" s="927"/>
      <c r="AS63" s="927"/>
      <c r="AT63" s="927"/>
      <c r="AU63" s="927">
        <v>19264</v>
      </c>
      <c r="AV63" s="927"/>
      <c r="AW63" s="927"/>
      <c r="AX63" s="927"/>
      <c r="AY63" s="927"/>
      <c r="AZ63" s="931"/>
      <c r="BA63" s="931"/>
      <c r="BB63" s="931"/>
      <c r="BC63" s="931"/>
      <c r="BD63" s="931"/>
      <c r="BE63" s="932"/>
      <c r="BF63" s="932"/>
      <c r="BG63" s="932"/>
      <c r="BH63" s="932"/>
      <c r="BI63" s="933"/>
      <c r="BJ63" s="934" t="s">
        <v>421</v>
      </c>
      <c r="BK63" s="935"/>
      <c r="BL63" s="935"/>
      <c r="BM63" s="935"/>
      <c r="BN63" s="936"/>
      <c r="BO63" s="266"/>
      <c r="BP63" s="266"/>
      <c r="BQ63" s="263">
        <v>57</v>
      </c>
      <c r="BR63" s="264"/>
      <c r="BS63" s="854"/>
      <c r="BT63" s="855"/>
      <c r="BU63" s="855"/>
      <c r="BV63" s="855"/>
      <c r="BW63" s="855"/>
      <c r="BX63" s="855"/>
      <c r="BY63" s="855"/>
      <c r="BZ63" s="855"/>
      <c r="CA63" s="855"/>
      <c r="CB63" s="855"/>
      <c r="CC63" s="855"/>
      <c r="CD63" s="855"/>
      <c r="CE63" s="855"/>
      <c r="CF63" s="855"/>
      <c r="CG63" s="856"/>
      <c r="CH63" s="860"/>
      <c r="CI63" s="849"/>
      <c r="CJ63" s="849"/>
      <c r="CK63" s="849"/>
      <c r="CL63" s="861"/>
      <c r="CM63" s="860"/>
      <c r="CN63" s="849"/>
      <c r="CO63" s="849"/>
      <c r="CP63" s="849"/>
      <c r="CQ63" s="861"/>
      <c r="CR63" s="860"/>
      <c r="CS63" s="849"/>
      <c r="CT63" s="849"/>
      <c r="CU63" s="849"/>
      <c r="CV63" s="861"/>
      <c r="CW63" s="860"/>
      <c r="CX63" s="849"/>
      <c r="CY63" s="849"/>
      <c r="CZ63" s="849"/>
      <c r="DA63" s="861"/>
      <c r="DB63" s="860"/>
      <c r="DC63" s="849"/>
      <c r="DD63" s="849"/>
      <c r="DE63" s="849"/>
      <c r="DF63" s="861"/>
      <c r="DG63" s="860"/>
      <c r="DH63" s="849"/>
      <c r="DI63" s="849"/>
      <c r="DJ63" s="849"/>
      <c r="DK63" s="861"/>
      <c r="DL63" s="860"/>
      <c r="DM63" s="849"/>
      <c r="DN63" s="849"/>
      <c r="DO63" s="849"/>
      <c r="DP63" s="861"/>
      <c r="DQ63" s="860"/>
      <c r="DR63" s="849"/>
      <c r="DS63" s="849"/>
      <c r="DT63" s="849"/>
      <c r="DU63" s="861"/>
      <c r="DV63" s="869"/>
      <c r="DW63" s="870"/>
      <c r="DX63" s="870"/>
      <c r="DY63" s="870"/>
      <c r="DZ63" s="87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4"/>
      <c r="BT64" s="855"/>
      <c r="BU64" s="855"/>
      <c r="BV64" s="855"/>
      <c r="BW64" s="855"/>
      <c r="BX64" s="855"/>
      <c r="BY64" s="855"/>
      <c r="BZ64" s="855"/>
      <c r="CA64" s="855"/>
      <c r="CB64" s="855"/>
      <c r="CC64" s="855"/>
      <c r="CD64" s="855"/>
      <c r="CE64" s="855"/>
      <c r="CF64" s="855"/>
      <c r="CG64" s="856"/>
      <c r="CH64" s="860"/>
      <c r="CI64" s="849"/>
      <c r="CJ64" s="849"/>
      <c r="CK64" s="849"/>
      <c r="CL64" s="861"/>
      <c r="CM64" s="860"/>
      <c r="CN64" s="849"/>
      <c r="CO64" s="849"/>
      <c r="CP64" s="849"/>
      <c r="CQ64" s="861"/>
      <c r="CR64" s="860"/>
      <c r="CS64" s="849"/>
      <c r="CT64" s="849"/>
      <c r="CU64" s="849"/>
      <c r="CV64" s="861"/>
      <c r="CW64" s="860"/>
      <c r="CX64" s="849"/>
      <c r="CY64" s="849"/>
      <c r="CZ64" s="849"/>
      <c r="DA64" s="861"/>
      <c r="DB64" s="860"/>
      <c r="DC64" s="849"/>
      <c r="DD64" s="849"/>
      <c r="DE64" s="849"/>
      <c r="DF64" s="861"/>
      <c r="DG64" s="860"/>
      <c r="DH64" s="849"/>
      <c r="DI64" s="849"/>
      <c r="DJ64" s="849"/>
      <c r="DK64" s="861"/>
      <c r="DL64" s="860"/>
      <c r="DM64" s="849"/>
      <c r="DN64" s="849"/>
      <c r="DO64" s="849"/>
      <c r="DP64" s="861"/>
      <c r="DQ64" s="860"/>
      <c r="DR64" s="849"/>
      <c r="DS64" s="849"/>
      <c r="DT64" s="849"/>
      <c r="DU64" s="861"/>
      <c r="DV64" s="869"/>
      <c r="DW64" s="870"/>
      <c r="DX64" s="870"/>
      <c r="DY64" s="870"/>
      <c r="DZ64" s="871"/>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4"/>
      <c r="BT65" s="855"/>
      <c r="BU65" s="855"/>
      <c r="BV65" s="855"/>
      <c r="BW65" s="855"/>
      <c r="BX65" s="855"/>
      <c r="BY65" s="855"/>
      <c r="BZ65" s="855"/>
      <c r="CA65" s="855"/>
      <c r="CB65" s="855"/>
      <c r="CC65" s="855"/>
      <c r="CD65" s="855"/>
      <c r="CE65" s="855"/>
      <c r="CF65" s="855"/>
      <c r="CG65" s="856"/>
      <c r="CH65" s="860"/>
      <c r="CI65" s="849"/>
      <c r="CJ65" s="849"/>
      <c r="CK65" s="849"/>
      <c r="CL65" s="861"/>
      <c r="CM65" s="860"/>
      <c r="CN65" s="849"/>
      <c r="CO65" s="849"/>
      <c r="CP65" s="849"/>
      <c r="CQ65" s="861"/>
      <c r="CR65" s="860"/>
      <c r="CS65" s="849"/>
      <c r="CT65" s="849"/>
      <c r="CU65" s="849"/>
      <c r="CV65" s="861"/>
      <c r="CW65" s="860"/>
      <c r="CX65" s="849"/>
      <c r="CY65" s="849"/>
      <c r="CZ65" s="849"/>
      <c r="DA65" s="861"/>
      <c r="DB65" s="860"/>
      <c r="DC65" s="849"/>
      <c r="DD65" s="849"/>
      <c r="DE65" s="849"/>
      <c r="DF65" s="861"/>
      <c r="DG65" s="860"/>
      <c r="DH65" s="849"/>
      <c r="DI65" s="849"/>
      <c r="DJ65" s="849"/>
      <c r="DK65" s="861"/>
      <c r="DL65" s="860"/>
      <c r="DM65" s="849"/>
      <c r="DN65" s="849"/>
      <c r="DO65" s="849"/>
      <c r="DP65" s="861"/>
      <c r="DQ65" s="860"/>
      <c r="DR65" s="849"/>
      <c r="DS65" s="849"/>
      <c r="DT65" s="849"/>
      <c r="DU65" s="861"/>
      <c r="DV65" s="869"/>
      <c r="DW65" s="870"/>
      <c r="DX65" s="870"/>
      <c r="DY65" s="870"/>
      <c r="DZ65" s="871"/>
      <c r="EA65" s="247"/>
    </row>
    <row r="66" spans="1:131" s="248" customFormat="1" ht="26.25" customHeight="1" x14ac:dyDescent="0.15">
      <c r="A66" s="824" t="s">
        <v>423</v>
      </c>
      <c r="B66" s="825"/>
      <c r="C66" s="825"/>
      <c r="D66" s="825"/>
      <c r="E66" s="825"/>
      <c r="F66" s="825"/>
      <c r="G66" s="825"/>
      <c r="H66" s="825"/>
      <c r="I66" s="825"/>
      <c r="J66" s="825"/>
      <c r="K66" s="825"/>
      <c r="L66" s="825"/>
      <c r="M66" s="825"/>
      <c r="N66" s="825"/>
      <c r="O66" s="825"/>
      <c r="P66" s="826"/>
      <c r="Q66" s="801" t="s">
        <v>424</v>
      </c>
      <c r="R66" s="802"/>
      <c r="S66" s="802"/>
      <c r="T66" s="802"/>
      <c r="U66" s="803"/>
      <c r="V66" s="801" t="s">
        <v>425</v>
      </c>
      <c r="W66" s="802"/>
      <c r="X66" s="802"/>
      <c r="Y66" s="802"/>
      <c r="Z66" s="803"/>
      <c r="AA66" s="801" t="s">
        <v>426</v>
      </c>
      <c r="AB66" s="802"/>
      <c r="AC66" s="802"/>
      <c r="AD66" s="802"/>
      <c r="AE66" s="803"/>
      <c r="AF66" s="937" t="s">
        <v>402</v>
      </c>
      <c r="AG66" s="899"/>
      <c r="AH66" s="899"/>
      <c r="AI66" s="899"/>
      <c r="AJ66" s="938"/>
      <c r="AK66" s="801" t="s">
        <v>427</v>
      </c>
      <c r="AL66" s="825"/>
      <c r="AM66" s="825"/>
      <c r="AN66" s="825"/>
      <c r="AO66" s="826"/>
      <c r="AP66" s="801" t="s">
        <v>404</v>
      </c>
      <c r="AQ66" s="802"/>
      <c r="AR66" s="802"/>
      <c r="AS66" s="802"/>
      <c r="AT66" s="803"/>
      <c r="AU66" s="801" t="s">
        <v>428</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2"/>
      <c r="AH67" s="902"/>
      <c r="AI67" s="902"/>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589</v>
      </c>
      <c r="C68" s="955"/>
      <c r="D68" s="955"/>
      <c r="E68" s="955"/>
      <c r="F68" s="955"/>
      <c r="G68" s="955"/>
      <c r="H68" s="955"/>
      <c r="I68" s="955"/>
      <c r="J68" s="955"/>
      <c r="K68" s="955"/>
      <c r="L68" s="955"/>
      <c r="M68" s="955"/>
      <c r="N68" s="955"/>
      <c r="O68" s="955"/>
      <c r="P68" s="956"/>
      <c r="Q68" s="957">
        <v>1723</v>
      </c>
      <c r="R68" s="951"/>
      <c r="S68" s="951"/>
      <c r="T68" s="951"/>
      <c r="U68" s="951"/>
      <c r="V68" s="958">
        <v>1598</v>
      </c>
      <c r="W68" s="959"/>
      <c r="X68" s="959"/>
      <c r="Y68" s="959"/>
      <c r="Z68" s="960"/>
      <c r="AA68" s="958">
        <v>125</v>
      </c>
      <c r="AB68" s="959"/>
      <c r="AC68" s="959"/>
      <c r="AD68" s="959"/>
      <c r="AE68" s="960"/>
      <c r="AF68" s="951">
        <v>98</v>
      </c>
      <c r="AG68" s="951"/>
      <c r="AH68" s="951"/>
      <c r="AI68" s="951"/>
      <c r="AJ68" s="951"/>
      <c r="AK68" s="957">
        <v>2</v>
      </c>
      <c r="AL68" s="951"/>
      <c r="AM68" s="951"/>
      <c r="AN68" s="951"/>
      <c r="AO68" s="951"/>
      <c r="AP68" s="951">
        <v>3381</v>
      </c>
      <c r="AQ68" s="951"/>
      <c r="AR68" s="951"/>
      <c r="AS68" s="951"/>
      <c r="AT68" s="951"/>
      <c r="AU68" s="951">
        <v>2085</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61" t="s">
        <v>590</v>
      </c>
      <c r="C69" s="962"/>
      <c r="D69" s="962"/>
      <c r="E69" s="962"/>
      <c r="F69" s="962"/>
      <c r="G69" s="962"/>
      <c r="H69" s="962"/>
      <c r="I69" s="962"/>
      <c r="J69" s="962"/>
      <c r="K69" s="962"/>
      <c r="L69" s="962"/>
      <c r="M69" s="962"/>
      <c r="N69" s="962"/>
      <c r="O69" s="962"/>
      <c r="P69" s="963"/>
      <c r="Q69" s="964">
        <v>12</v>
      </c>
      <c r="R69" s="965"/>
      <c r="S69" s="965"/>
      <c r="T69" s="965"/>
      <c r="U69" s="915"/>
      <c r="V69" s="966">
        <v>7</v>
      </c>
      <c r="W69" s="965"/>
      <c r="X69" s="965"/>
      <c r="Y69" s="965"/>
      <c r="Z69" s="915"/>
      <c r="AA69" s="966">
        <v>5</v>
      </c>
      <c r="AB69" s="965"/>
      <c r="AC69" s="965"/>
      <c r="AD69" s="965"/>
      <c r="AE69" s="915"/>
      <c r="AF69" s="916">
        <v>3</v>
      </c>
      <c r="AG69" s="916"/>
      <c r="AH69" s="916"/>
      <c r="AI69" s="916"/>
      <c r="AJ69" s="916"/>
      <c r="AK69" s="966" t="s">
        <v>523</v>
      </c>
      <c r="AL69" s="965"/>
      <c r="AM69" s="965"/>
      <c r="AN69" s="965"/>
      <c r="AO69" s="915"/>
      <c r="AP69" s="966" t="s">
        <v>612</v>
      </c>
      <c r="AQ69" s="965"/>
      <c r="AR69" s="965"/>
      <c r="AS69" s="965"/>
      <c r="AT69" s="915"/>
      <c r="AU69" s="966" t="s">
        <v>612</v>
      </c>
      <c r="AV69" s="965"/>
      <c r="AW69" s="965"/>
      <c r="AX69" s="965"/>
      <c r="AY69" s="915"/>
      <c r="AZ69" s="967"/>
      <c r="BA69" s="967"/>
      <c r="BB69" s="967"/>
      <c r="BC69" s="967"/>
      <c r="BD69" s="968"/>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61" t="s">
        <v>591</v>
      </c>
      <c r="C70" s="962"/>
      <c r="D70" s="962"/>
      <c r="E70" s="962"/>
      <c r="F70" s="962"/>
      <c r="G70" s="962"/>
      <c r="H70" s="962"/>
      <c r="I70" s="962"/>
      <c r="J70" s="962"/>
      <c r="K70" s="962"/>
      <c r="L70" s="962"/>
      <c r="M70" s="962"/>
      <c r="N70" s="962"/>
      <c r="O70" s="962"/>
      <c r="P70" s="963"/>
      <c r="Q70" s="964">
        <v>2177</v>
      </c>
      <c r="R70" s="965"/>
      <c r="S70" s="965"/>
      <c r="T70" s="965"/>
      <c r="U70" s="915"/>
      <c r="V70" s="966">
        <v>2131</v>
      </c>
      <c r="W70" s="965"/>
      <c r="X70" s="965"/>
      <c r="Y70" s="965"/>
      <c r="Z70" s="915"/>
      <c r="AA70" s="966">
        <v>46</v>
      </c>
      <c r="AB70" s="965"/>
      <c r="AC70" s="965"/>
      <c r="AD70" s="965"/>
      <c r="AE70" s="915"/>
      <c r="AF70" s="916">
        <v>54</v>
      </c>
      <c r="AG70" s="916"/>
      <c r="AH70" s="916"/>
      <c r="AI70" s="916"/>
      <c r="AJ70" s="916"/>
      <c r="AK70" s="966">
        <v>21</v>
      </c>
      <c r="AL70" s="965"/>
      <c r="AM70" s="965"/>
      <c r="AN70" s="965"/>
      <c r="AO70" s="915"/>
      <c r="AP70" s="916">
        <v>121</v>
      </c>
      <c r="AQ70" s="916"/>
      <c r="AR70" s="916"/>
      <c r="AS70" s="916"/>
      <c r="AT70" s="916"/>
      <c r="AU70" s="916">
        <v>57</v>
      </c>
      <c r="AV70" s="916"/>
      <c r="AW70" s="916"/>
      <c r="AX70" s="916"/>
      <c r="AY70" s="916"/>
      <c r="AZ70" s="967"/>
      <c r="BA70" s="967"/>
      <c r="BB70" s="967"/>
      <c r="BC70" s="967"/>
      <c r="BD70" s="968"/>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61" t="s">
        <v>613</v>
      </c>
      <c r="C71" s="962"/>
      <c r="D71" s="962"/>
      <c r="E71" s="962"/>
      <c r="F71" s="962"/>
      <c r="G71" s="962"/>
      <c r="H71" s="962"/>
      <c r="I71" s="962"/>
      <c r="J71" s="962"/>
      <c r="K71" s="962"/>
      <c r="L71" s="962"/>
      <c r="M71" s="962"/>
      <c r="N71" s="962"/>
      <c r="O71" s="962"/>
      <c r="P71" s="963"/>
      <c r="Q71" s="964">
        <v>148</v>
      </c>
      <c r="R71" s="965"/>
      <c r="S71" s="965"/>
      <c r="T71" s="965"/>
      <c r="U71" s="915"/>
      <c r="V71" s="966">
        <v>137</v>
      </c>
      <c r="W71" s="965"/>
      <c r="X71" s="965"/>
      <c r="Y71" s="965"/>
      <c r="Z71" s="915"/>
      <c r="AA71" s="966">
        <v>11</v>
      </c>
      <c r="AB71" s="965"/>
      <c r="AC71" s="965"/>
      <c r="AD71" s="965"/>
      <c r="AE71" s="915"/>
      <c r="AF71" s="916">
        <v>11</v>
      </c>
      <c r="AG71" s="916"/>
      <c r="AH71" s="916"/>
      <c r="AI71" s="916"/>
      <c r="AJ71" s="916"/>
      <c r="AK71" s="966" t="s">
        <v>523</v>
      </c>
      <c r="AL71" s="965"/>
      <c r="AM71" s="965"/>
      <c r="AN71" s="965"/>
      <c r="AO71" s="915"/>
      <c r="AP71" s="966" t="s">
        <v>612</v>
      </c>
      <c r="AQ71" s="965"/>
      <c r="AR71" s="965"/>
      <c r="AS71" s="965"/>
      <c r="AT71" s="915"/>
      <c r="AU71" s="966" t="s">
        <v>612</v>
      </c>
      <c r="AV71" s="965"/>
      <c r="AW71" s="965"/>
      <c r="AX71" s="965"/>
      <c r="AY71" s="915"/>
      <c r="AZ71" s="967"/>
      <c r="BA71" s="967"/>
      <c r="BB71" s="967"/>
      <c r="BC71" s="967"/>
      <c r="BD71" s="968"/>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61" t="s">
        <v>592</v>
      </c>
      <c r="C72" s="962"/>
      <c r="D72" s="962"/>
      <c r="E72" s="962"/>
      <c r="F72" s="962"/>
      <c r="G72" s="962"/>
      <c r="H72" s="962"/>
      <c r="I72" s="962"/>
      <c r="J72" s="962"/>
      <c r="K72" s="962"/>
      <c r="L72" s="962"/>
      <c r="M72" s="962"/>
      <c r="N72" s="962"/>
      <c r="O72" s="962"/>
      <c r="P72" s="963"/>
      <c r="Q72" s="964">
        <v>1069</v>
      </c>
      <c r="R72" s="965"/>
      <c r="S72" s="965"/>
      <c r="T72" s="965"/>
      <c r="U72" s="915"/>
      <c r="V72" s="966">
        <v>1042</v>
      </c>
      <c r="W72" s="965"/>
      <c r="X72" s="965"/>
      <c r="Y72" s="965"/>
      <c r="Z72" s="915"/>
      <c r="AA72" s="966">
        <v>28</v>
      </c>
      <c r="AB72" s="965"/>
      <c r="AC72" s="965"/>
      <c r="AD72" s="965"/>
      <c r="AE72" s="915"/>
      <c r="AF72" s="916">
        <v>28</v>
      </c>
      <c r="AG72" s="916"/>
      <c r="AH72" s="916"/>
      <c r="AI72" s="916"/>
      <c r="AJ72" s="916"/>
      <c r="AK72" s="966">
        <v>11</v>
      </c>
      <c r="AL72" s="965"/>
      <c r="AM72" s="965"/>
      <c r="AN72" s="965"/>
      <c r="AO72" s="915"/>
      <c r="AP72" s="966" t="s">
        <v>612</v>
      </c>
      <c r="AQ72" s="965"/>
      <c r="AR72" s="965"/>
      <c r="AS72" s="965"/>
      <c r="AT72" s="915"/>
      <c r="AU72" s="966" t="s">
        <v>612</v>
      </c>
      <c r="AV72" s="965"/>
      <c r="AW72" s="965"/>
      <c r="AX72" s="965"/>
      <c r="AY72" s="915"/>
      <c r="AZ72" s="967"/>
      <c r="BA72" s="967"/>
      <c r="BB72" s="967"/>
      <c r="BC72" s="967"/>
      <c r="BD72" s="968"/>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61" t="s">
        <v>593</v>
      </c>
      <c r="C73" s="962"/>
      <c r="D73" s="962"/>
      <c r="E73" s="962"/>
      <c r="F73" s="962"/>
      <c r="G73" s="962"/>
      <c r="H73" s="962"/>
      <c r="I73" s="962"/>
      <c r="J73" s="962"/>
      <c r="K73" s="962"/>
      <c r="L73" s="962"/>
      <c r="M73" s="962"/>
      <c r="N73" s="962"/>
      <c r="O73" s="962"/>
      <c r="P73" s="963"/>
      <c r="Q73" s="964">
        <v>194</v>
      </c>
      <c r="R73" s="965"/>
      <c r="S73" s="965"/>
      <c r="T73" s="965"/>
      <c r="U73" s="915"/>
      <c r="V73" s="966">
        <v>191</v>
      </c>
      <c r="W73" s="965"/>
      <c r="X73" s="965"/>
      <c r="Y73" s="965"/>
      <c r="Z73" s="915"/>
      <c r="AA73" s="966">
        <v>3</v>
      </c>
      <c r="AB73" s="965"/>
      <c r="AC73" s="965"/>
      <c r="AD73" s="965"/>
      <c r="AE73" s="915"/>
      <c r="AF73" s="916">
        <v>3</v>
      </c>
      <c r="AG73" s="916"/>
      <c r="AH73" s="916"/>
      <c r="AI73" s="916"/>
      <c r="AJ73" s="916"/>
      <c r="AK73" s="966" t="s">
        <v>523</v>
      </c>
      <c r="AL73" s="965"/>
      <c r="AM73" s="965"/>
      <c r="AN73" s="965"/>
      <c r="AO73" s="915"/>
      <c r="AP73" s="966" t="s">
        <v>612</v>
      </c>
      <c r="AQ73" s="965"/>
      <c r="AR73" s="965"/>
      <c r="AS73" s="965"/>
      <c r="AT73" s="915"/>
      <c r="AU73" s="966" t="s">
        <v>612</v>
      </c>
      <c r="AV73" s="965"/>
      <c r="AW73" s="965"/>
      <c r="AX73" s="965"/>
      <c r="AY73" s="915"/>
      <c r="AZ73" s="967"/>
      <c r="BA73" s="967"/>
      <c r="BB73" s="967"/>
      <c r="BC73" s="967"/>
      <c r="BD73" s="968"/>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61" t="s">
        <v>594</v>
      </c>
      <c r="C74" s="962"/>
      <c r="D74" s="962"/>
      <c r="E74" s="962"/>
      <c r="F74" s="962"/>
      <c r="G74" s="962"/>
      <c r="H74" s="962"/>
      <c r="I74" s="962"/>
      <c r="J74" s="962"/>
      <c r="K74" s="962"/>
      <c r="L74" s="962"/>
      <c r="M74" s="962"/>
      <c r="N74" s="962"/>
      <c r="O74" s="962"/>
      <c r="P74" s="963"/>
      <c r="Q74" s="964">
        <v>1097</v>
      </c>
      <c r="R74" s="965"/>
      <c r="S74" s="965"/>
      <c r="T74" s="965"/>
      <c r="U74" s="915"/>
      <c r="V74" s="966">
        <v>1024</v>
      </c>
      <c r="W74" s="965"/>
      <c r="X74" s="965"/>
      <c r="Y74" s="965"/>
      <c r="Z74" s="915"/>
      <c r="AA74" s="966">
        <v>73</v>
      </c>
      <c r="AB74" s="965"/>
      <c r="AC74" s="965"/>
      <c r="AD74" s="965"/>
      <c r="AE74" s="915"/>
      <c r="AF74" s="916">
        <v>73</v>
      </c>
      <c r="AG74" s="916"/>
      <c r="AH74" s="916"/>
      <c r="AI74" s="916"/>
      <c r="AJ74" s="916"/>
      <c r="AK74" s="966">
        <v>141</v>
      </c>
      <c r="AL74" s="965"/>
      <c r="AM74" s="965"/>
      <c r="AN74" s="965"/>
      <c r="AO74" s="915"/>
      <c r="AP74" s="966" t="s">
        <v>612</v>
      </c>
      <c r="AQ74" s="965"/>
      <c r="AR74" s="965"/>
      <c r="AS74" s="965"/>
      <c r="AT74" s="915"/>
      <c r="AU74" s="966" t="s">
        <v>612</v>
      </c>
      <c r="AV74" s="965"/>
      <c r="AW74" s="965"/>
      <c r="AX74" s="965"/>
      <c r="AY74" s="915"/>
      <c r="AZ74" s="967"/>
      <c r="BA74" s="967"/>
      <c r="BB74" s="967"/>
      <c r="BC74" s="967"/>
      <c r="BD74" s="968"/>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61" t="s">
        <v>595</v>
      </c>
      <c r="C75" s="962"/>
      <c r="D75" s="962"/>
      <c r="E75" s="962"/>
      <c r="F75" s="962"/>
      <c r="G75" s="962"/>
      <c r="H75" s="962"/>
      <c r="I75" s="962"/>
      <c r="J75" s="962"/>
      <c r="K75" s="962"/>
      <c r="L75" s="962"/>
      <c r="M75" s="962"/>
      <c r="N75" s="962"/>
      <c r="O75" s="962"/>
      <c r="P75" s="963"/>
      <c r="Q75" s="964">
        <v>293449</v>
      </c>
      <c r="R75" s="965"/>
      <c r="S75" s="965"/>
      <c r="T75" s="965"/>
      <c r="U75" s="915"/>
      <c r="V75" s="966">
        <v>280469</v>
      </c>
      <c r="W75" s="965"/>
      <c r="X75" s="965"/>
      <c r="Y75" s="965"/>
      <c r="Z75" s="915"/>
      <c r="AA75" s="966">
        <v>12980</v>
      </c>
      <c r="AB75" s="965"/>
      <c r="AC75" s="965"/>
      <c r="AD75" s="965"/>
      <c r="AE75" s="915"/>
      <c r="AF75" s="966">
        <v>12980</v>
      </c>
      <c r="AG75" s="965"/>
      <c r="AH75" s="965"/>
      <c r="AI75" s="965"/>
      <c r="AJ75" s="915"/>
      <c r="AK75" s="966">
        <v>723</v>
      </c>
      <c r="AL75" s="965"/>
      <c r="AM75" s="965"/>
      <c r="AN75" s="965"/>
      <c r="AO75" s="915"/>
      <c r="AP75" s="966" t="s">
        <v>612</v>
      </c>
      <c r="AQ75" s="965"/>
      <c r="AR75" s="965"/>
      <c r="AS75" s="965"/>
      <c r="AT75" s="915"/>
      <c r="AU75" s="966" t="s">
        <v>612</v>
      </c>
      <c r="AV75" s="965"/>
      <c r="AW75" s="965"/>
      <c r="AX75" s="965"/>
      <c r="AY75" s="915"/>
      <c r="AZ75" s="967"/>
      <c r="BA75" s="967"/>
      <c r="BB75" s="967"/>
      <c r="BC75" s="967"/>
      <c r="BD75" s="968"/>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61" t="s">
        <v>596</v>
      </c>
      <c r="C76" s="962"/>
      <c r="D76" s="962"/>
      <c r="E76" s="962"/>
      <c r="F76" s="962"/>
      <c r="G76" s="962"/>
      <c r="H76" s="962"/>
      <c r="I76" s="962"/>
      <c r="J76" s="962"/>
      <c r="K76" s="962"/>
      <c r="L76" s="962"/>
      <c r="M76" s="962"/>
      <c r="N76" s="962"/>
      <c r="O76" s="962"/>
      <c r="P76" s="963"/>
      <c r="Q76" s="964">
        <v>2</v>
      </c>
      <c r="R76" s="965"/>
      <c r="S76" s="965"/>
      <c r="T76" s="965"/>
      <c r="U76" s="915"/>
      <c r="V76" s="966">
        <v>2</v>
      </c>
      <c r="W76" s="965"/>
      <c r="X76" s="965"/>
      <c r="Y76" s="965"/>
      <c r="Z76" s="915"/>
      <c r="AA76" s="966">
        <v>0</v>
      </c>
      <c r="AB76" s="965"/>
      <c r="AC76" s="965"/>
      <c r="AD76" s="965"/>
      <c r="AE76" s="915"/>
      <c r="AF76" s="966">
        <v>0</v>
      </c>
      <c r="AG76" s="965"/>
      <c r="AH76" s="965"/>
      <c r="AI76" s="965"/>
      <c r="AJ76" s="915"/>
      <c r="AK76" s="966" t="s">
        <v>523</v>
      </c>
      <c r="AL76" s="965"/>
      <c r="AM76" s="965"/>
      <c r="AN76" s="965"/>
      <c r="AO76" s="915"/>
      <c r="AP76" s="966" t="s">
        <v>612</v>
      </c>
      <c r="AQ76" s="965"/>
      <c r="AR76" s="965"/>
      <c r="AS76" s="965"/>
      <c r="AT76" s="915"/>
      <c r="AU76" s="966" t="s">
        <v>612</v>
      </c>
      <c r="AV76" s="965"/>
      <c r="AW76" s="965"/>
      <c r="AX76" s="965"/>
      <c r="AY76" s="915"/>
      <c r="AZ76" s="967"/>
      <c r="BA76" s="967"/>
      <c r="BB76" s="967"/>
      <c r="BC76" s="967"/>
      <c r="BD76" s="968"/>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61" t="s">
        <v>597</v>
      </c>
      <c r="C77" s="962"/>
      <c r="D77" s="962"/>
      <c r="E77" s="962"/>
      <c r="F77" s="962"/>
      <c r="G77" s="962"/>
      <c r="H77" s="962"/>
      <c r="I77" s="962"/>
      <c r="J77" s="962"/>
      <c r="K77" s="962"/>
      <c r="L77" s="962"/>
      <c r="M77" s="962"/>
      <c r="N77" s="962"/>
      <c r="O77" s="962"/>
      <c r="P77" s="963"/>
      <c r="Q77" s="964">
        <v>394</v>
      </c>
      <c r="R77" s="965"/>
      <c r="S77" s="965"/>
      <c r="T77" s="965"/>
      <c r="U77" s="915"/>
      <c r="V77" s="966">
        <v>183</v>
      </c>
      <c r="W77" s="965"/>
      <c r="X77" s="965"/>
      <c r="Y77" s="965"/>
      <c r="Z77" s="915"/>
      <c r="AA77" s="966">
        <v>211</v>
      </c>
      <c r="AB77" s="965"/>
      <c r="AC77" s="965"/>
      <c r="AD77" s="965"/>
      <c r="AE77" s="915"/>
      <c r="AF77" s="966">
        <v>211</v>
      </c>
      <c r="AG77" s="965"/>
      <c r="AH77" s="965"/>
      <c r="AI77" s="965"/>
      <c r="AJ77" s="915"/>
      <c r="AK77" s="966">
        <v>4</v>
      </c>
      <c r="AL77" s="965"/>
      <c r="AM77" s="965"/>
      <c r="AN77" s="965"/>
      <c r="AO77" s="915"/>
      <c r="AP77" s="966" t="s">
        <v>612</v>
      </c>
      <c r="AQ77" s="965"/>
      <c r="AR77" s="965"/>
      <c r="AS77" s="965"/>
      <c r="AT77" s="915"/>
      <c r="AU77" s="966" t="s">
        <v>612</v>
      </c>
      <c r="AV77" s="965"/>
      <c r="AW77" s="965"/>
      <c r="AX77" s="965"/>
      <c r="AY77" s="915"/>
      <c r="AZ77" s="967"/>
      <c r="BA77" s="967"/>
      <c r="BB77" s="967"/>
      <c r="BC77" s="967"/>
      <c r="BD77" s="968"/>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61"/>
      <c r="C78" s="962"/>
      <c r="D78" s="962"/>
      <c r="E78" s="962"/>
      <c r="F78" s="962"/>
      <c r="G78" s="962"/>
      <c r="H78" s="962"/>
      <c r="I78" s="962"/>
      <c r="J78" s="962"/>
      <c r="K78" s="962"/>
      <c r="L78" s="962"/>
      <c r="M78" s="962"/>
      <c r="N78" s="962"/>
      <c r="O78" s="962"/>
      <c r="P78" s="963"/>
      <c r="Q78" s="969"/>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7"/>
      <c r="BA78" s="967"/>
      <c r="BB78" s="967"/>
      <c r="BC78" s="967"/>
      <c r="BD78" s="968"/>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61"/>
      <c r="C79" s="962"/>
      <c r="D79" s="962"/>
      <c r="E79" s="962"/>
      <c r="F79" s="962"/>
      <c r="G79" s="962"/>
      <c r="H79" s="962"/>
      <c r="I79" s="962"/>
      <c r="J79" s="962"/>
      <c r="K79" s="962"/>
      <c r="L79" s="962"/>
      <c r="M79" s="962"/>
      <c r="N79" s="962"/>
      <c r="O79" s="962"/>
      <c r="P79" s="963"/>
      <c r="Q79" s="969"/>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7"/>
      <c r="BA79" s="967"/>
      <c r="BB79" s="967"/>
      <c r="BC79" s="967"/>
      <c r="BD79" s="968"/>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61"/>
      <c r="C80" s="962"/>
      <c r="D80" s="962"/>
      <c r="E80" s="962"/>
      <c r="F80" s="962"/>
      <c r="G80" s="962"/>
      <c r="H80" s="962"/>
      <c r="I80" s="962"/>
      <c r="J80" s="962"/>
      <c r="K80" s="962"/>
      <c r="L80" s="962"/>
      <c r="M80" s="962"/>
      <c r="N80" s="962"/>
      <c r="O80" s="962"/>
      <c r="P80" s="963"/>
      <c r="Q80" s="969"/>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7"/>
      <c r="BA80" s="967"/>
      <c r="BB80" s="967"/>
      <c r="BC80" s="967"/>
      <c r="BD80" s="968"/>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61"/>
      <c r="C81" s="962"/>
      <c r="D81" s="962"/>
      <c r="E81" s="962"/>
      <c r="F81" s="962"/>
      <c r="G81" s="962"/>
      <c r="H81" s="962"/>
      <c r="I81" s="962"/>
      <c r="J81" s="962"/>
      <c r="K81" s="962"/>
      <c r="L81" s="962"/>
      <c r="M81" s="962"/>
      <c r="N81" s="962"/>
      <c r="O81" s="962"/>
      <c r="P81" s="963"/>
      <c r="Q81" s="969"/>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7"/>
      <c r="BA81" s="967"/>
      <c r="BB81" s="967"/>
      <c r="BC81" s="967"/>
      <c r="BD81" s="968"/>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61"/>
      <c r="C82" s="962"/>
      <c r="D82" s="962"/>
      <c r="E82" s="962"/>
      <c r="F82" s="962"/>
      <c r="G82" s="962"/>
      <c r="H82" s="962"/>
      <c r="I82" s="962"/>
      <c r="J82" s="962"/>
      <c r="K82" s="962"/>
      <c r="L82" s="962"/>
      <c r="M82" s="962"/>
      <c r="N82" s="962"/>
      <c r="O82" s="962"/>
      <c r="P82" s="963"/>
      <c r="Q82" s="969"/>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7"/>
      <c r="BA82" s="967"/>
      <c r="BB82" s="967"/>
      <c r="BC82" s="967"/>
      <c r="BD82" s="968"/>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61"/>
      <c r="C83" s="962"/>
      <c r="D83" s="962"/>
      <c r="E83" s="962"/>
      <c r="F83" s="962"/>
      <c r="G83" s="962"/>
      <c r="H83" s="962"/>
      <c r="I83" s="962"/>
      <c r="J83" s="962"/>
      <c r="K83" s="962"/>
      <c r="L83" s="962"/>
      <c r="M83" s="962"/>
      <c r="N83" s="962"/>
      <c r="O83" s="962"/>
      <c r="P83" s="963"/>
      <c r="Q83" s="969"/>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7"/>
      <c r="BA83" s="967"/>
      <c r="BB83" s="967"/>
      <c r="BC83" s="967"/>
      <c r="BD83" s="968"/>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61"/>
      <c r="C84" s="962"/>
      <c r="D84" s="962"/>
      <c r="E84" s="962"/>
      <c r="F84" s="962"/>
      <c r="G84" s="962"/>
      <c r="H84" s="962"/>
      <c r="I84" s="962"/>
      <c r="J84" s="962"/>
      <c r="K84" s="962"/>
      <c r="L84" s="962"/>
      <c r="M84" s="962"/>
      <c r="N84" s="962"/>
      <c r="O84" s="962"/>
      <c r="P84" s="963"/>
      <c r="Q84" s="969"/>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7"/>
      <c r="BA84" s="967"/>
      <c r="BB84" s="967"/>
      <c r="BC84" s="967"/>
      <c r="BD84" s="968"/>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61"/>
      <c r="C85" s="962"/>
      <c r="D85" s="962"/>
      <c r="E85" s="962"/>
      <c r="F85" s="962"/>
      <c r="G85" s="962"/>
      <c r="H85" s="962"/>
      <c r="I85" s="962"/>
      <c r="J85" s="962"/>
      <c r="K85" s="962"/>
      <c r="L85" s="962"/>
      <c r="M85" s="962"/>
      <c r="N85" s="962"/>
      <c r="O85" s="962"/>
      <c r="P85" s="963"/>
      <c r="Q85" s="969"/>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7"/>
      <c r="BA85" s="967"/>
      <c r="BB85" s="967"/>
      <c r="BC85" s="967"/>
      <c r="BD85" s="968"/>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61"/>
      <c r="C86" s="962"/>
      <c r="D86" s="962"/>
      <c r="E86" s="962"/>
      <c r="F86" s="962"/>
      <c r="G86" s="962"/>
      <c r="H86" s="962"/>
      <c r="I86" s="962"/>
      <c r="J86" s="962"/>
      <c r="K86" s="962"/>
      <c r="L86" s="962"/>
      <c r="M86" s="962"/>
      <c r="N86" s="962"/>
      <c r="O86" s="962"/>
      <c r="P86" s="963"/>
      <c r="Q86" s="969"/>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7"/>
      <c r="BA86" s="967"/>
      <c r="BB86" s="967"/>
      <c r="BC86" s="967"/>
      <c r="BD86" s="968"/>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394</v>
      </c>
      <c r="B88" s="876" t="s">
        <v>429</v>
      </c>
      <c r="C88" s="877"/>
      <c r="D88" s="877"/>
      <c r="E88" s="877"/>
      <c r="F88" s="877"/>
      <c r="G88" s="877"/>
      <c r="H88" s="877"/>
      <c r="I88" s="877"/>
      <c r="J88" s="877"/>
      <c r="K88" s="877"/>
      <c r="L88" s="877"/>
      <c r="M88" s="877"/>
      <c r="N88" s="877"/>
      <c r="O88" s="877"/>
      <c r="P88" s="878"/>
      <c r="Q88" s="923"/>
      <c r="R88" s="924"/>
      <c r="S88" s="924"/>
      <c r="T88" s="924"/>
      <c r="U88" s="924"/>
      <c r="V88" s="924"/>
      <c r="W88" s="924"/>
      <c r="X88" s="924"/>
      <c r="Y88" s="924"/>
      <c r="Z88" s="924"/>
      <c r="AA88" s="924"/>
      <c r="AB88" s="924"/>
      <c r="AC88" s="924"/>
      <c r="AD88" s="924"/>
      <c r="AE88" s="924"/>
      <c r="AF88" s="927">
        <v>13461</v>
      </c>
      <c r="AG88" s="927"/>
      <c r="AH88" s="927"/>
      <c r="AI88" s="927"/>
      <c r="AJ88" s="927"/>
      <c r="AK88" s="924"/>
      <c r="AL88" s="924"/>
      <c r="AM88" s="924"/>
      <c r="AN88" s="924"/>
      <c r="AO88" s="924"/>
      <c r="AP88" s="927">
        <v>3502</v>
      </c>
      <c r="AQ88" s="927"/>
      <c r="AR88" s="927"/>
      <c r="AS88" s="927"/>
      <c r="AT88" s="927"/>
      <c r="AU88" s="927">
        <v>2142</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6" t="s">
        <v>430</v>
      </c>
      <c r="BS102" s="877"/>
      <c r="BT102" s="877"/>
      <c r="BU102" s="877"/>
      <c r="BV102" s="877"/>
      <c r="BW102" s="877"/>
      <c r="BX102" s="877"/>
      <c r="BY102" s="877"/>
      <c r="BZ102" s="877"/>
      <c r="CA102" s="877"/>
      <c r="CB102" s="877"/>
      <c r="CC102" s="877"/>
      <c r="CD102" s="877"/>
      <c r="CE102" s="877"/>
      <c r="CF102" s="877"/>
      <c r="CG102" s="878"/>
      <c r="CH102" s="977"/>
      <c r="CI102" s="978"/>
      <c r="CJ102" s="978"/>
      <c r="CK102" s="978"/>
      <c r="CL102" s="979"/>
      <c r="CM102" s="977"/>
      <c r="CN102" s="978"/>
      <c r="CO102" s="978"/>
      <c r="CP102" s="978"/>
      <c r="CQ102" s="979"/>
      <c r="CR102" s="980">
        <v>128</v>
      </c>
      <c r="CS102" s="935"/>
      <c r="CT102" s="935"/>
      <c r="CU102" s="935"/>
      <c r="CV102" s="981"/>
      <c r="CW102" s="980">
        <v>44</v>
      </c>
      <c r="CX102" s="935"/>
      <c r="CY102" s="935"/>
      <c r="CZ102" s="935"/>
      <c r="DA102" s="981"/>
      <c r="DB102" s="980"/>
      <c r="DC102" s="935"/>
      <c r="DD102" s="935"/>
      <c r="DE102" s="935"/>
      <c r="DF102" s="981"/>
      <c r="DG102" s="980"/>
      <c r="DH102" s="935"/>
      <c r="DI102" s="935"/>
      <c r="DJ102" s="935"/>
      <c r="DK102" s="981"/>
      <c r="DL102" s="980"/>
      <c r="DM102" s="935"/>
      <c r="DN102" s="935"/>
      <c r="DO102" s="935"/>
      <c r="DP102" s="981"/>
      <c r="DQ102" s="980"/>
      <c r="DR102" s="935"/>
      <c r="DS102" s="935"/>
      <c r="DT102" s="935"/>
      <c r="DU102" s="981"/>
      <c r="DV102" s="1004"/>
      <c r="DW102" s="1005"/>
      <c r="DX102" s="1005"/>
      <c r="DY102" s="1005"/>
      <c r="DZ102" s="1006"/>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7" t="s">
        <v>431</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8" t="s">
        <v>432</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9" t="s">
        <v>435</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436</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7" customFormat="1" ht="26.25" customHeight="1" x14ac:dyDescent="0.15">
      <c r="A109" s="1002" t="s">
        <v>437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438</v>
      </c>
      <c r="AB109" s="983"/>
      <c r="AC109" s="983"/>
      <c r="AD109" s="983"/>
      <c r="AE109" s="984"/>
      <c r="AF109" s="982" t="s">
        <v>309</v>
      </c>
      <c r="AG109" s="983"/>
      <c r="AH109" s="983"/>
      <c r="AI109" s="983"/>
      <c r="AJ109" s="984"/>
      <c r="AK109" s="982" t="s">
        <v>308</v>
      </c>
      <c r="AL109" s="983"/>
      <c r="AM109" s="983"/>
      <c r="AN109" s="983"/>
      <c r="AO109" s="984"/>
      <c r="AP109" s="982" t="s">
        <v>439</v>
      </c>
      <c r="AQ109" s="983"/>
      <c r="AR109" s="983"/>
      <c r="AS109" s="983"/>
      <c r="AT109" s="985"/>
      <c r="AU109" s="1002" t="s">
        <v>437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438</v>
      </c>
      <c r="BR109" s="983"/>
      <c r="BS109" s="983"/>
      <c r="BT109" s="983"/>
      <c r="BU109" s="984"/>
      <c r="BV109" s="982" t="s">
        <v>309</v>
      </c>
      <c r="BW109" s="983"/>
      <c r="BX109" s="983"/>
      <c r="BY109" s="983"/>
      <c r="BZ109" s="984"/>
      <c r="CA109" s="982" t="s">
        <v>308</v>
      </c>
      <c r="CB109" s="983"/>
      <c r="CC109" s="983"/>
      <c r="CD109" s="983"/>
      <c r="CE109" s="984"/>
      <c r="CF109" s="1003" t="s">
        <v>439</v>
      </c>
      <c r="CG109" s="1003"/>
      <c r="CH109" s="1003"/>
      <c r="CI109" s="1003"/>
      <c r="CJ109" s="1003"/>
      <c r="CK109" s="982" t="s">
        <v>440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438</v>
      </c>
      <c r="DH109" s="983"/>
      <c r="DI109" s="983"/>
      <c r="DJ109" s="983"/>
      <c r="DK109" s="984"/>
      <c r="DL109" s="982" t="s">
        <v>309</v>
      </c>
      <c r="DM109" s="983"/>
      <c r="DN109" s="983"/>
      <c r="DO109" s="983"/>
      <c r="DP109" s="984"/>
      <c r="DQ109" s="982" t="s">
        <v>308</v>
      </c>
      <c r="DR109" s="983"/>
      <c r="DS109" s="983"/>
      <c r="DT109" s="983"/>
      <c r="DU109" s="984"/>
      <c r="DV109" s="982" t="s">
        <v>439</v>
      </c>
      <c r="DW109" s="983"/>
      <c r="DX109" s="983"/>
      <c r="DY109" s="983"/>
      <c r="DZ109" s="985"/>
    </row>
    <row r="110" spans="1:131" s="247" customFormat="1" ht="26.25" customHeight="1" x14ac:dyDescent="0.15">
      <c r="A110" s="986" t="s">
        <v>441</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4858210</v>
      </c>
      <c r="AB110" s="990"/>
      <c r="AC110" s="990"/>
      <c r="AD110" s="990"/>
      <c r="AE110" s="991"/>
      <c r="AF110" s="992">
        <v>5088380</v>
      </c>
      <c r="AG110" s="990"/>
      <c r="AH110" s="990"/>
      <c r="AI110" s="990"/>
      <c r="AJ110" s="991"/>
      <c r="AK110" s="992">
        <v>4958440</v>
      </c>
      <c r="AL110" s="990"/>
      <c r="AM110" s="990"/>
      <c r="AN110" s="990"/>
      <c r="AO110" s="991"/>
      <c r="AP110" s="993">
        <v>23</v>
      </c>
      <c r="AQ110" s="994"/>
      <c r="AR110" s="994"/>
      <c r="AS110" s="994"/>
      <c r="AT110" s="995"/>
      <c r="AU110" s="996" t="s">
        <v>72</v>
      </c>
      <c r="AV110" s="997"/>
      <c r="AW110" s="997"/>
      <c r="AX110" s="997"/>
      <c r="AY110" s="997"/>
      <c r="AZ110" s="1038" t="s">
        <v>442</v>
      </c>
      <c r="BA110" s="987"/>
      <c r="BB110" s="987"/>
      <c r="BC110" s="987"/>
      <c r="BD110" s="987"/>
      <c r="BE110" s="987"/>
      <c r="BF110" s="987"/>
      <c r="BG110" s="987"/>
      <c r="BH110" s="987"/>
      <c r="BI110" s="987"/>
      <c r="BJ110" s="987"/>
      <c r="BK110" s="987"/>
      <c r="BL110" s="987"/>
      <c r="BM110" s="987"/>
      <c r="BN110" s="987"/>
      <c r="BO110" s="987"/>
      <c r="BP110" s="988"/>
      <c r="BQ110" s="1024">
        <v>42169424</v>
      </c>
      <c r="BR110" s="1025"/>
      <c r="BS110" s="1025"/>
      <c r="BT110" s="1025"/>
      <c r="BU110" s="1025"/>
      <c r="BV110" s="1025">
        <v>42342075</v>
      </c>
      <c r="BW110" s="1025"/>
      <c r="BX110" s="1025"/>
      <c r="BY110" s="1025"/>
      <c r="BZ110" s="1025"/>
      <c r="CA110" s="1025">
        <v>42040686</v>
      </c>
      <c r="CB110" s="1025"/>
      <c r="CC110" s="1025"/>
      <c r="CD110" s="1025"/>
      <c r="CE110" s="1025"/>
      <c r="CF110" s="1039">
        <v>195.2</v>
      </c>
      <c r="CG110" s="1040"/>
      <c r="CH110" s="1040"/>
      <c r="CI110" s="1040"/>
      <c r="CJ110" s="1040"/>
      <c r="CK110" s="1041" t="s">
        <v>443</v>
      </c>
      <c r="CL110" s="1042"/>
      <c r="CM110" s="1021" t="s">
        <v>444</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445</v>
      </c>
      <c r="DH110" s="1025"/>
      <c r="DI110" s="1025"/>
      <c r="DJ110" s="1025"/>
      <c r="DK110" s="1025"/>
      <c r="DL110" s="1025" t="s">
        <v>446</v>
      </c>
      <c r="DM110" s="1025"/>
      <c r="DN110" s="1025"/>
      <c r="DO110" s="1025"/>
      <c r="DP110" s="1025"/>
      <c r="DQ110" s="1025" t="s">
        <v>446</v>
      </c>
      <c r="DR110" s="1025"/>
      <c r="DS110" s="1025"/>
      <c r="DT110" s="1025"/>
      <c r="DU110" s="1025"/>
      <c r="DV110" s="1026" t="s">
        <v>446</v>
      </c>
      <c r="DW110" s="1026"/>
      <c r="DX110" s="1026"/>
      <c r="DY110" s="1026"/>
      <c r="DZ110" s="1027"/>
    </row>
    <row r="111" spans="1:131" s="247" customFormat="1" ht="26.25" customHeight="1" x14ac:dyDescent="0.15">
      <c r="A111" s="1028" t="s">
        <v>447</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448</v>
      </c>
      <c r="AB111" s="1032"/>
      <c r="AC111" s="1032"/>
      <c r="AD111" s="1032"/>
      <c r="AE111" s="1033"/>
      <c r="AF111" s="1034" t="s">
        <v>446</v>
      </c>
      <c r="AG111" s="1032"/>
      <c r="AH111" s="1032"/>
      <c r="AI111" s="1032"/>
      <c r="AJ111" s="1033"/>
      <c r="AK111" s="1034" t="s">
        <v>446</v>
      </c>
      <c r="AL111" s="1032"/>
      <c r="AM111" s="1032"/>
      <c r="AN111" s="1032"/>
      <c r="AO111" s="1033"/>
      <c r="AP111" s="1035" t="s">
        <v>449</v>
      </c>
      <c r="AQ111" s="1036"/>
      <c r="AR111" s="1036"/>
      <c r="AS111" s="1036"/>
      <c r="AT111" s="1037"/>
      <c r="AU111" s="998"/>
      <c r="AV111" s="999"/>
      <c r="AW111" s="999"/>
      <c r="AX111" s="999"/>
      <c r="AY111" s="999"/>
      <c r="AZ111" s="1047" t="s">
        <v>450</v>
      </c>
      <c r="BA111" s="1048"/>
      <c r="BB111" s="1048"/>
      <c r="BC111" s="1048"/>
      <c r="BD111" s="1048"/>
      <c r="BE111" s="1048"/>
      <c r="BF111" s="1048"/>
      <c r="BG111" s="1048"/>
      <c r="BH111" s="1048"/>
      <c r="BI111" s="1048"/>
      <c r="BJ111" s="1048"/>
      <c r="BK111" s="1048"/>
      <c r="BL111" s="1048"/>
      <c r="BM111" s="1048"/>
      <c r="BN111" s="1048"/>
      <c r="BO111" s="1048"/>
      <c r="BP111" s="1049"/>
      <c r="BQ111" s="1017">
        <v>1200451</v>
      </c>
      <c r="BR111" s="1018"/>
      <c r="BS111" s="1018"/>
      <c r="BT111" s="1018"/>
      <c r="BU111" s="1018"/>
      <c r="BV111" s="1018">
        <v>1009643</v>
      </c>
      <c r="BW111" s="1018"/>
      <c r="BX111" s="1018"/>
      <c r="BY111" s="1018"/>
      <c r="BZ111" s="1018"/>
      <c r="CA111" s="1018">
        <v>849459</v>
      </c>
      <c r="CB111" s="1018"/>
      <c r="CC111" s="1018"/>
      <c r="CD111" s="1018"/>
      <c r="CE111" s="1018"/>
      <c r="CF111" s="1012">
        <v>3.9</v>
      </c>
      <c r="CG111" s="1013"/>
      <c r="CH111" s="1013"/>
      <c r="CI111" s="1013"/>
      <c r="CJ111" s="1013"/>
      <c r="CK111" s="1043"/>
      <c r="CL111" s="1044"/>
      <c r="CM111" s="1014" t="s">
        <v>451</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446</v>
      </c>
      <c r="DH111" s="1018"/>
      <c r="DI111" s="1018"/>
      <c r="DJ111" s="1018"/>
      <c r="DK111" s="1018"/>
      <c r="DL111" s="1018" t="s">
        <v>452</v>
      </c>
      <c r="DM111" s="1018"/>
      <c r="DN111" s="1018"/>
      <c r="DO111" s="1018"/>
      <c r="DP111" s="1018"/>
      <c r="DQ111" s="1018" t="s">
        <v>446</v>
      </c>
      <c r="DR111" s="1018"/>
      <c r="DS111" s="1018"/>
      <c r="DT111" s="1018"/>
      <c r="DU111" s="1018"/>
      <c r="DV111" s="1019" t="s">
        <v>446</v>
      </c>
      <c r="DW111" s="1019"/>
      <c r="DX111" s="1019"/>
      <c r="DY111" s="1019"/>
      <c r="DZ111" s="1020"/>
    </row>
    <row r="112" spans="1:131" s="247" customFormat="1" ht="26.25" customHeight="1" x14ac:dyDescent="0.15">
      <c r="A112" s="1050" t="s">
        <v>453</v>
      </c>
      <c r="B112" s="1051"/>
      <c r="C112" s="1048" t="s">
        <v>454</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446</v>
      </c>
      <c r="AB112" s="1057"/>
      <c r="AC112" s="1057"/>
      <c r="AD112" s="1057"/>
      <c r="AE112" s="1058"/>
      <c r="AF112" s="1059" t="s">
        <v>446</v>
      </c>
      <c r="AG112" s="1057"/>
      <c r="AH112" s="1057"/>
      <c r="AI112" s="1057"/>
      <c r="AJ112" s="1058"/>
      <c r="AK112" s="1059" t="s">
        <v>446</v>
      </c>
      <c r="AL112" s="1057"/>
      <c r="AM112" s="1057"/>
      <c r="AN112" s="1057"/>
      <c r="AO112" s="1058"/>
      <c r="AP112" s="1060" t="s">
        <v>449</v>
      </c>
      <c r="AQ112" s="1061"/>
      <c r="AR112" s="1061"/>
      <c r="AS112" s="1061"/>
      <c r="AT112" s="1062"/>
      <c r="AU112" s="998"/>
      <c r="AV112" s="999"/>
      <c r="AW112" s="999"/>
      <c r="AX112" s="999"/>
      <c r="AY112" s="999"/>
      <c r="AZ112" s="1047" t="s">
        <v>455</v>
      </c>
      <c r="BA112" s="1048"/>
      <c r="BB112" s="1048"/>
      <c r="BC112" s="1048"/>
      <c r="BD112" s="1048"/>
      <c r="BE112" s="1048"/>
      <c r="BF112" s="1048"/>
      <c r="BG112" s="1048"/>
      <c r="BH112" s="1048"/>
      <c r="BI112" s="1048"/>
      <c r="BJ112" s="1048"/>
      <c r="BK112" s="1048"/>
      <c r="BL112" s="1048"/>
      <c r="BM112" s="1048"/>
      <c r="BN112" s="1048"/>
      <c r="BO112" s="1048"/>
      <c r="BP112" s="1049"/>
      <c r="BQ112" s="1017">
        <v>22376127</v>
      </c>
      <c r="BR112" s="1018"/>
      <c r="BS112" s="1018"/>
      <c r="BT112" s="1018"/>
      <c r="BU112" s="1018"/>
      <c r="BV112" s="1018">
        <v>20590080</v>
      </c>
      <c r="BW112" s="1018"/>
      <c r="BX112" s="1018"/>
      <c r="BY112" s="1018"/>
      <c r="BZ112" s="1018"/>
      <c r="CA112" s="1018">
        <v>19264778</v>
      </c>
      <c r="CB112" s="1018"/>
      <c r="CC112" s="1018"/>
      <c r="CD112" s="1018"/>
      <c r="CE112" s="1018"/>
      <c r="CF112" s="1012">
        <v>89.4</v>
      </c>
      <c r="CG112" s="1013"/>
      <c r="CH112" s="1013"/>
      <c r="CI112" s="1013"/>
      <c r="CJ112" s="1013"/>
      <c r="CK112" s="1043"/>
      <c r="CL112" s="1044"/>
      <c r="CM112" s="1014" t="s">
        <v>456</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446</v>
      </c>
      <c r="DH112" s="1018"/>
      <c r="DI112" s="1018"/>
      <c r="DJ112" s="1018"/>
      <c r="DK112" s="1018"/>
      <c r="DL112" s="1018" t="s">
        <v>446</v>
      </c>
      <c r="DM112" s="1018"/>
      <c r="DN112" s="1018"/>
      <c r="DO112" s="1018"/>
      <c r="DP112" s="1018"/>
      <c r="DQ112" s="1018" t="s">
        <v>446</v>
      </c>
      <c r="DR112" s="1018"/>
      <c r="DS112" s="1018"/>
      <c r="DT112" s="1018"/>
      <c r="DU112" s="1018"/>
      <c r="DV112" s="1019" t="s">
        <v>446</v>
      </c>
      <c r="DW112" s="1019"/>
      <c r="DX112" s="1019"/>
      <c r="DY112" s="1019"/>
      <c r="DZ112" s="1020"/>
    </row>
    <row r="113" spans="1:130" s="247" customFormat="1" ht="26.25" customHeight="1" x14ac:dyDescent="0.15">
      <c r="A113" s="1052"/>
      <c r="B113" s="1053"/>
      <c r="C113" s="1048" t="s">
        <v>457</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2632225</v>
      </c>
      <c r="AB113" s="1032"/>
      <c r="AC113" s="1032"/>
      <c r="AD113" s="1032"/>
      <c r="AE113" s="1033"/>
      <c r="AF113" s="1034">
        <v>2515124</v>
      </c>
      <c r="AG113" s="1032"/>
      <c r="AH113" s="1032"/>
      <c r="AI113" s="1032"/>
      <c r="AJ113" s="1033"/>
      <c r="AK113" s="1034">
        <v>2406713</v>
      </c>
      <c r="AL113" s="1032"/>
      <c r="AM113" s="1032"/>
      <c r="AN113" s="1032"/>
      <c r="AO113" s="1033"/>
      <c r="AP113" s="1035">
        <v>11.2</v>
      </c>
      <c r="AQ113" s="1036"/>
      <c r="AR113" s="1036"/>
      <c r="AS113" s="1036"/>
      <c r="AT113" s="1037"/>
      <c r="AU113" s="998"/>
      <c r="AV113" s="999"/>
      <c r="AW113" s="999"/>
      <c r="AX113" s="999"/>
      <c r="AY113" s="999"/>
      <c r="AZ113" s="1047" t="s">
        <v>458</v>
      </c>
      <c r="BA113" s="1048"/>
      <c r="BB113" s="1048"/>
      <c r="BC113" s="1048"/>
      <c r="BD113" s="1048"/>
      <c r="BE113" s="1048"/>
      <c r="BF113" s="1048"/>
      <c r="BG113" s="1048"/>
      <c r="BH113" s="1048"/>
      <c r="BI113" s="1048"/>
      <c r="BJ113" s="1048"/>
      <c r="BK113" s="1048"/>
      <c r="BL113" s="1048"/>
      <c r="BM113" s="1048"/>
      <c r="BN113" s="1048"/>
      <c r="BO113" s="1048"/>
      <c r="BP113" s="1049"/>
      <c r="BQ113" s="1017">
        <v>2478606</v>
      </c>
      <c r="BR113" s="1018"/>
      <c r="BS113" s="1018"/>
      <c r="BT113" s="1018"/>
      <c r="BU113" s="1018"/>
      <c r="BV113" s="1018">
        <v>2106952</v>
      </c>
      <c r="BW113" s="1018"/>
      <c r="BX113" s="1018"/>
      <c r="BY113" s="1018"/>
      <c r="BZ113" s="1018"/>
      <c r="CA113" s="1018">
        <v>2142017</v>
      </c>
      <c r="CB113" s="1018"/>
      <c r="CC113" s="1018"/>
      <c r="CD113" s="1018"/>
      <c r="CE113" s="1018"/>
      <c r="CF113" s="1012">
        <v>9.9</v>
      </c>
      <c r="CG113" s="1013"/>
      <c r="CH113" s="1013"/>
      <c r="CI113" s="1013"/>
      <c r="CJ113" s="1013"/>
      <c r="CK113" s="1043"/>
      <c r="CL113" s="1044"/>
      <c r="CM113" s="1014" t="s">
        <v>459</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446</v>
      </c>
      <c r="DH113" s="1057"/>
      <c r="DI113" s="1057"/>
      <c r="DJ113" s="1057"/>
      <c r="DK113" s="1058"/>
      <c r="DL113" s="1059" t="s">
        <v>446</v>
      </c>
      <c r="DM113" s="1057"/>
      <c r="DN113" s="1057"/>
      <c r="DO113" s="1057"/>
      <c r="DP113" s="1058"/>
      <c r="DQ113" s="1059" t="s">
        <v>446</v>
      </c>
      <c r="DR113" s="1057"/>
      <c r="DS113" s="1057"/>
      <c r="DT113" s="1057"/>
      <c r="DU113" s="1058"/>
      <c r="DV113" s="1060" t="s">
        <v>452</v>
      </c>
      <c r="DW113" s="1061"/>
      <c r="DX113" s="1061"/>
      <c r="DY113" s="1061"/>
      <c r="DZ113" s="1062"/>
    </row>
    <row r="114" spans="1:130" s="247" customFormat="1" ht="26.25" customHeight="1" x14ac:dyDescent="0.15">
      <c r="A114" s="1052"/>
      <c r="B114" s="1053"/>
      <c r="C114" s="1048" t="s">
        <v>460</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248976</v>
      </c>
      <c r="AB114" s="1057"/>
      <c r="AC114" s="1057"/>
      <c r="AD114" s="1057"/>
      <c r="AE114" s="1058"/>
      <c r="AF114" s="1059">
        <v>135447</v>
      </c>
      <c r="AG114" s="1057"/>
      <c r="AH114" s="1057"/>
      <c r="AI114" s="1057"/>
      <c r="AJ114" s="1058"/>
      <c r="AK114" s="1059">
        <v>156365</v>
      </c>
      <c r="AL114" s="1057"/>
      <c r="AM114" s="1057"/>
      <c r="AN114" s="1057"/>
      <c r="AO114" s="1058"/>
      <c r="AP114" s="1060">
        <v>0.7</v>
      </c>
      <c r="AQ114" s="1061"/>
      <c r="AR114" s="1061"/>
      <c r="AS114" s="1061"/>
      <c r="AT114" s="1062"/>
      <c r="AU114" s="998"/>
      <c r="AV114" s="999"/>
      <c r="AW114" s="999"/>
      <c r="AX114" s="999"/>
      <c r="AY114" s="999"/>
      <c r="AZ114" s="1047" t="s">
        <v>461</v>
      </c>
      <c r="BA114" s="1048"/>
      <c r="BB114" s="1048"/>
      <c r="BC114" s="1048"/>
      <c r="BD114" s="1048"/>
      <c r="BE114" s="1048"/>
      <c r="BF114" s="1048"/>
      <c r="BG114" s="1048"/>
      <c r="BH114" s="1048"/>
      <c r="BI114" s="1048"/>
      <c r="BJ114" s="1048"/>
      <c r="BK114" s="1048"/>
      <c r="BL114" s="1048"/>
      <c r="BM114" s="1048"/>
      <c r="BN114" s="1048"/>
      <c r="BO114" s="1048"/>
      <c r="BP114" s="1049"/>
      <c r="BQ114" s="1017">
        <v>7164035</v>
      </c>
      <c r="BR114" s="1018"/>
      <c r="BS114" s="1018"/>
      <c r="BT114" s="1018"/>
      <c r="BU114" s="1018"/>
      <c r="BV114" s="1018">
        <v>7054489</v>
      </c>
      <c r="BW114" s="1018"/>
      <c r="BX114" s="1018"/>
      <c r="BY114" s="1018"/>
      <c r="BZ114" s="1018"/>
      <c r="CA114" s="1018">
        <v>7037740</v>
      </c>
      <c r="CB114" s="1018"/>
      <c r="CC114" s="1018"/>
      <c r="CD114" s="1018"/>
      <c r="CE114" s="1018"/>
      <c r="CF114" s="1012">
        <v>32.700000000000003</v>
      </c>
      <c r="CG114" s="1013"/>
      <c r="CH114" s="1013"/>
      <c r="CI114" s="1013"/>
      <c r="CJ114" s="1013"/>
      <c r="CK114" s="1043"/>
      <c r="CL114" s="1044"/>
      <c r="CM114" s="1014" t="s">
        <v>462</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446</v>
      </c>
      <c r="DH114" s="1057"/>
      <c r="DI114" s="1057"/>
      <c r="DJ114" s="1057"/>
      <c r="DK114" s="1058"/>
      <c r="DL114" s="1059" t="s">
        <v>446</v>
      </c>
      <c r="DM114" s="1057"/>
      <c r="DN114" s="1057"/>
      <c r="DO114" s="1057"/>
      <c r="DP114" s="1058"/>
      <c r="DQ114" s="1059" t="s">
        <v>452</v>
      </c>
      <c r="DR114" s="1057"/>
      <c r="DS114" s="1057"/>
      <c r="DT114" s="1057"/>
      <c r="DU114" s="1058"/>
      <c r="DV114" s="1060" t="s">
        <v>446</v>
      </c>
      <c r="DW114" s="1061"/>
      <c r="DX114" s="1061"/>
      <c r="DY114" s="1061"/>
      <c r="DZ114" s="1062"/>
    </row>
    <row r="115" spans="1:130" s="247" customFormat="1" ht="26.25" customHeight="1" x14ac:dyDescent="0.15">
      <c r="A115" s="1052"/>
      <c r="B115" s="1053"/>
      <c r="C115" s="1048" t="s">
        <v>463</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118632</v>
      </c>
      <c r="AB115" s="1032"/>
      <c r="AC115" s="1032"/>
      <c r="AD115" s="1032"/>
      <c r="AE115" s="1033"/>
      <c r="AF115" s="1034">
        <v>230909</v>
      </c>
      <c r="AG115" s="1032"/>
      <c r="AH115" s="1032"/>
      <c r="AI115" s="1032"/>
      <c r="AJ115" s="1033"/>
      <c r="AK115" s="1034">
        <v>171194</v>
      </c>
      <c r="AL115" s="1032"/>
      <c r="AM115" s="1032"/>
      <c r="AN115" s="1032"/>
      <c r="AO115" s="1033"/>
      <c r="AP115" s="1035">
        <v>0.8</v>
      </c>
      <c r="AQ115" s="1036"/>
      <c r="AR115" s="1036"/>
      <c r="AS115" s="1036"/>
      <c r="AT115" s="1037"/>
      <c r="AU115" s="998"/>
      <c r="AV115" s="999"/>
      <c r="AW115" s="999"/>
      <c r="AX115" s="999"/>
      <c r="AY115" s="999"/>
      <c r="AZ115" s="1047" t="s">
        <v>464</v>
      </c>
      <c r="BA115" s="1048"/>
      <c r="BB115" s="1048"/>
      <c r="BC115" s="1048"/>
      <c r="BD115" s="1048"/>
      <c r="BE115" s="1048"/>
      <c r="BF115" s="1048"/>
      <c r="BG115" s="1048"/>
      <c r="BH115" s="1048"/>
      <c r="BI115" s="1048"/>
      <c r="BJ115" s="1048"/>
      <c r="BK115" s="1048"/>
      <c r="BL115" s="1048"/>
      <c r="BM115" s="1048"/>
      <c r="BN115" s="1048"/>
      <c r="BO115" s="1048"/>
      <c r="BP115" s="1049"/>
      <c r="BQ115" s="1017" t="s">
        <v>446</v>
      </c>
      <c r="BR115" s="1018"/>
      <c r="BS115" s="1018"/>
      <c r="BT115" s="1018"/>
      <c r="BU115" s="1018"/>
      <c r="BV115" s="1018" t="s">
        <v>446</v>
      </c>
      <c r="BW115" s="1018"/>
      <c r="BX115" s="1018"/>
      <c r="BY115" s="1018"/>
      <c r="BZ115" s="1018"/>
      <c r="CA115" s="1018" t="s">
        <v>448</v>
      </c>
      <c r="CB115" s="1018"/>
      <c r="CC115" s="1018"/>
      <c r="CD115" s="1018"/>
      <c r="CE115" s="1018"/>
      <c r="CF115" s="1012" t="s">
        <v>446</v>
      </c>
      <c r="CG115" s="1013"/>
      <c r="CH115" s="1013"/>
      <c r="CI115" s="1013"/>
      <c r="CJ115" s="1013"/>
      <c r="CK115" s="1043"/>
      <c r="CL115" s="1044"/>
      <c r="CM115" s="1047" t="s">
        <v>465</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446</v>
      </c>
      <c r="DH115" s="1057"/>
      <c r="DI115" s="1057"/>
      <c r="DJ115" s="1057"/>
      <c r="DK115" s="1058"/>
      <c r="DL115" s="1059" t="s">
        <v>446</v>
      </c>
      <c r="DM115" s="1057"/>
      <c r="DN115" s="1057"/>
      <c r="DO115" s="1057"/>
      <c r="DP115" s="1058"/>
      <c r="DQ115" s="1059" t="s">
        <v>446</v>
      </c>
      <c r="DR115" s="1057"/>
      <c r="DS115" s="1057"/>
      <c r="DT115" s="1057"/>
      <c r="DU115" s="1058"/>
      <c r="DV115" s="1060" t="s">
        <v>446</v>
      </c>
      <c r="DW115" s="1061"/>
      <c r="DX115" s="1061"/>
      <c r="DY115" s="1061"/>
      <c r="DZ115" s="1062"/>
    </row>
    <row r="116" spans="1:130" s="247" customFormat="1" ht="26.25" customHeight="1" x14ac:dyDescent="0.15">
      <c r="A116" s="1054"/>
      <c r="B116" s="1055"/>
      <c r="C116" s="1063" t="s">
        <v>466</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452</v>
      </c>
      <c r="AB116" s="1057"/>
      <c r="AC116" s="1057"/>
      <c r="AD116" s="1057"/>
      <c r="AE116" s="1058"/>
      <c r="AF116" s="1059">
        <v>174</v>
      </c>
      <c r="AG116" s="1057"/>
      <c r="AH116" s="1057"/>
      <c r="AI116" s="1057"/>
      <c r="AJ116" s="1058"/>
      <c r="AK116" s="1059">
        <v>621</v>
      </c>
      <c r="AL116" s="1057"/>
      <c r="AM116" s="1057"/>
      <c r="AN116" s="1057"/>
      <c r="AO116" s="1058"/>
      <c r="AP116" s="1060">
        <v>0</v>
      </c>
      <c r="AQ116" s="1061"/>
      <c r="AR116" s="1061"/>
      <c r="AS116" s="1061"/>
      <c r="AT116" s="1062"/>
      <c r="AU116" s="998"/>
      <c r="AV116" s="999"/>
      <c r="AW116" s="999"/>
      <c r="AX116" s="999"/>
      <c r="AY116" s="999"/>
      <c r="AZ116" s="1065" t="s">
        <v>467</v>
      </c>
      <c r="BA116" s="1066"/>
      <c r="BB116" s="1066"/>
      <c r="BC116" s="1066"/>
      <c r="BD116" s="1066"/>
      <c r="BE116" s="1066"/>
      <c r="BF116" s="1066"/>
      <c r="BG116" s="1066"/>
      <c r="BH116" s="1066"/>
      <c r="BI116" s="1066"/>
      <c r="BJ116" s="1066"/>
      <c r="BK116" s="1066"/>
      <c r="BL116" s="1066"/>
      <c r="BM116" s="1066"/>
      <c r="BN116" s="1066"/>
      <c r="BO116" s="1066"/>
      <c r="BP116" s="1067"/>
      <c r="BQ116" s="1017" t="s">
        <v>446</v>
      </c>
      <c r="BR116" s="1018"/>
      <c r="BS116" s="1018"/>
      <c r="BT116" s="1018"/>
      <c r="BU116" s="1018"/>
      <c r="BV116" s="1018" t="s">
        <v>446</v>
      </c>
      <c r="BW116" s="1018"/>
      <c r="BX116" s="1018"/>
      <c r="BY116" s="1018"/>
      <c r="BZ116" s="1018"/>
      <c r="CA116" s="1018" t="s">
        <v>446</v>
      </c>
      <c r="CB116" s="1018"/>
      <c r="CC116" s="1018"/>
      <c r="CD116" s="1018"/>
      <c r="CE116" s="1018"/>
      <c r="CF116" s="1012" t="s">
        <v>446</v>
      </c>
      <c r="CG116" s="1013"/>
      <c r="CH116" s="1013"/>
      <c r="CI116" s="1013"/>
      <c r="CJ116" s="1013"/>
      <c r="CK116" s="1043"/>
      <c r="CL116" s="1044"/>
      <c r="CM116" s="1014" t="s">
        <v>468</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v>766174</v>
      </c>
      <c r="DH116" s="1057"/>
      <c r="DI116" s="1057"/>
      <c r="DJ116" s="1057"/>
      <c r="DK116" s="1058"/>
      <c r="DL116" s="1059">
        <v>622998</v>
      </c>
      <c r="DM116" s="1057"/>
      <c r="DN116" s="1057"/>
      <c r="DO116" s="1057"/>
      <c r="DP116" s="1058"/>
      <c r="DQ116" s="1059">
        <v>532761</v>
      </c>
      <c r="DR116" s="1057"/>
      <c r="DS116" s="1057"/>
      <c r="DT116" s="1057"/>
      <c r="DU116" s="1058"/>
      <c r="DV116" s="1060">
        <v>2.5</v>
      </c>
      <c r="DW116" s="1061"/>
      <c r="DX116" s="1061"/>
      <c r="DY116" s="1061"/>
      <c r="DZ116" s="1062"/>
    </row>
    <row r="117" spans="1:130" s="247" customFormat="1" ht="26.25" customHeight="1" x14ac:dyDescent="0.15">
      <c r="A117" s="100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469</v>
      </c>
      <c r="Z117" s="984"/>
      <c r="AA117" s="1074">
        <v>7858043</v>
      </c>
      <c r="AB117" s="1075"/>
      <c r="AC117" s="1075"/>
      <c r="AD117" s="1075"/>
      <c r="AE117" s="1076"/>
      <c r="AF117" s="1077">
        <v>7970034</v>
      </c>
      <c r="AG117" s="1075"/>
      <c r="AH117" s="1075"/>
      <c r="AI117" s="1075"/>
      <c r="AJ117" s="1076"/>
      <c r="AK117" s="1077">
        <v>7693333</v>
      </c>
      <c r="AL117" s="1075"/>
      <c r="AM117" s="1075"/>
      <c r="AN117" s="1075"/>
      <c r="AO117" s="1076"/>
      <c r="AP117" s="1078"/>
      <c r="AQ117" s="1079"/>
      <c r="AR117" s="1079"/>
      <c r="AS117" s="1079"/>
      <c r="AT117" s="1080"/>
      <c r="AU117" s="998"/>
      <c r="AV117" s="999"/>
      <c r="AW117" s="999"/>
      <c r="AX117" s="999"/>
      <c r="AY117" s="999"/>
      <c r="AZ117" s="1065" t="s">
        <v>470</v>
      </c>
      <c r="BA117" s="1066"/>
      <c r="BB117" s="1066"/>
      <c r="BC117" s="1066"/>
      <c r="BD117" s="1066"/>
      <c r="BE117" s="1066"/>
      <c r="BF117" s="1066"/>
      <c r="BG117" s="1066"/>
      <c r="BH117" s="1066"/>
      <c r="BI117" s="1066"/>
      <c r="BJ117" s="1066"/>
      <c r="BK117" s="1066"/>
      <c r="BL117" s="1066"/>
      <c r="BM117" s="1066"/>
      <c r="BN117" s="1066"/>
      <c r="BO117" s="1066"/>
      <c r="BP117" s="1067"/>
      <c r="BQ117" s="1017" t="s">
        <v>446</v>
      </c>
      <c r="BR117" s="1018"/>
      <c r="BS117" s="1018"/>
      <c r="BT117" s="1018"/>
      <c r="BU117" s="1018"/>
      <c r="BV117" s="1018" t="s">
        <v>449</v>
      </c>
      <c r="BW117" s="1018"/>
      <c r="BX117" s="1018"/>
      <c r="BY117" s="1018"/>
      <c r="BZ117" s="1018"/>
      <c r="CA117" s="1018" t="s">
        <v>446</v>
      </c>
      <c r="CB117" s="1018"/>
      <c r="CC117" s="1018"/>
      <c r="CD117" s="1018"/>
      <c r="CE117" s="1018"/>
      <c r="CF117" s="1012" t="s">
        <v>449</v>
      </c>
      <c r="CG117" s="1013"/>
      <c r="CH117" s="1013"/>
      <c r="CI117" s="1013"/>
      <c r="CJ117" s="1013"/>
      <c r="CK117" s="1043"/>
      <c r="CL117" s="1044"/>
      <c r="CM117" s="1014" t="s">
        <v>471</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446</v>
      </c>
      <c r="DH117" s="1057"/>
      <c r="DI117" s="1057"/>
      <c r="DJ117" s="1057"/>
      <c r="DK117" s="1058"/>
      <c r="DL117" s="1059" t="s">
        <v>446</v>
      </c>
      <c r="DM117" s="1057"/>
      <c r="DN117" s="1057"/>
      <c r="DO117" s="1057"/>
      <c r="DP117" s="1058"/>
      <c r="DQ117" s="1059" t="s">
        <v>446</v>
      </c>
      <c r="DR117" s="1057"/>
      <c r="DS117" s="1057"/>
      <c r="DT117" s="1057"/>
      <c r="DU117" s="1058"/>
      <c r="DV117" s="1060" t="s">
        <v>446</v>
      </c>
      <c r="DW117" s="1061"/>
      <c r="DX117" s="1061"/>
      <c r="DY117" s="1061"/>
      <c r="DZ117" s="1062"/>
    </row>
    <row r="118" spans="1:130" s="247" customFormat="1" ht="26.25" customHeight="1" x14ac:dyDescent="0.15">
      <c r="A118" s="1002" t="s">
        <v>440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438</v>
      </c>
      <c r="AB118" s="983"/>
      <c r="AC118" s="983"/>
      <c r="AD118" s="983"/>
      <c r="AE118" s="984"/>
      <c r="AF118" s="982" t="s">
        <v>309</v>
      </c>
      <c r="AG118" s="983"/>
      <c r="AH118" s="983"/>
      <c r="AI118" s="983"/>
      <c r="AJ118" s="984"/>
      <c r="AK118" s="982" t="s">
        <v>308</v>
      </c>
      <c r="AL118" s="983"/>
      <c r="AM118" s="983"/>
      <c r="AN118" s="983"/>
      <c r="AO118" s="984"/>
      <c r="AP118" s="1069" t="s">
        <v>439</v>
      </c>
      <c r="AQ118" s="1070"/>
      <c r="AR118" s="1070"/>
      <c r="AS118" s="1070"/>
      <c r="AT118" s="1071"/>
      <c r="AU118" s="998"/>
      <c r="AV118" s="999"/>
      <c r="AW118" s="999"/>
      <c r="AX118" s="999"/>
      <c r="AY118" s="999"/>
      <c r="AZ118" s="1072" t="s">
        <v>472</v>
      </c>
      <c r="BA118" s="1063"/>
      <c r="BB118" s="1063"/>
      <c r="BC118" s="1063"/>
      <c r="BD118" s="1063"/>
      <c r="BE118" s="1063"/>
      <c r="BF118" s="1063"/>
      <c r="BG118" s="1063"/>
      <c r="BH118" s="1063"/>
      <c r="BI118" s="1063"/>
      <c r="BJ118" s="1063"/>
      <c r="BK118" s="1063"/>
      <c r="BL118" s="1063"/>
      <c r="BM118" s="1063"/>
      <c r="BN118" s="1063"/>
      <c r="BO118" s="1063"/>
      <c r="BP118" s="1064"/>
      <c r="BQ118" s="1095" t="s">
        <v>448</v>
      </c>
      <c r="BR118" s="1096"/>
      <c r="BS118" s="1096"/>
      <c r="BT118" s="1096"/>
      <c r="BU118" s="1096"/>
      <c r="BV118" s="1096" t="s">
        <v>446</v>
      </c>
      <c r="BW118" s="1096"/>
      <c r="BX118" s="1096"/>
      <c r="BY118" s="1096"/>
      <c r="BZ118" s="1096"/>
      <c r="CA118" s="1096" t="s">
        <v>446</v>
      </c>
      <c r="CB118" s="1096"/>
      <c r="CC118" s="1096"/>
      <c r="CD118" s="1096"/>
      <c r="CE118" s="1096"/>
      <c r="CF118" s="1012" t="s">
        <v>446</v>
      </c>
      <c r="CG118" s="1013"/>
      <c r="CH118" s="1013"/>
      <c r="CI118" s="1013"/>
      <c r="CJ118" s="1013"/>
      <c r="CK118" s="1043"/>
      <c r="CL118" s="1044"/>
      <c r="CM118" s="1014" t="s">
        <v>473</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448</v>
      </c>
      <c r="DH118" s="1057"/>
      <c r="DI118" s="1057"/>
      <c r="DJ118" s="1057"/>
      <c r="DK118" s="1058"/>
      <c r="DL118" s="1059" t="s">
        <v>446</v>
      </c>
      <c r="DM118" s="1057"/>
      <c r="DN118" s="1057"/>
      <c r="DO118" s="1057"/>
      <c r="DP118" s="1058"/>
      <c r="DQ118" s="1059" t="s">
        <v>446</v>
      </c>
      <c r="DR118" s="1057"/>
      <c r="DS118" s="1057"/>
      <c r="DT118" s="1057"/>
      <c r="DU118" s="1058"/>
      <c r="DV118" s="1060" t="s">
        <v>446</v>
      </c>
      <c r="DW118" s="1061"/>
      <c r="DX118" s="1061"/>
      <c r="DY118" s="1061"/>
      <c r="DZ118" s="1062"/>
    </row>
    <row r="119" spans="1:130" s="247" customFormat="1" ht="26.25" customHeight="1" x14ac:dyDescent="0.15">
      <c r="A119" s="1156" t="s">
        <v>443</v>
      </c>
      <c r="B119" s="1042"/>
      <c r="C119" s="1021" t="s">
        <v>444</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446</v>
      </c>
      <c r="AB119" s="990"/>
      <c r="AC119" s="990"/>
      <c r="AD119" s="990"/>
      <c r="AE119" s="991"/>
      <c r="AF119" s="992" t="s">
        <v>446</v>
      </c>
      <c r="AG119" s="990"/>
      <c r="AH119" s="990"/>
      <c r="AI119" s="990"/>
      <c r="AJ119" s="991"/>
      <c r="AK119" s="992" t="s">
        <v>446</v>
      </c>
      <c r="AL119" s="990"/>
      <c r="AM119" s="990"/>
      <c r="AN119" s="990"/>
      <c r="AO119" s="991"/>
      <c r="AP119" s="993" t="s">
        <v>446</v>
      </c>
      <c r="AQ119" s="994"/>
      <c r="AR119" s="994"/>
      <c r="AS119" s="994"/>
      <c r="AT119" s="995"/>
      <c r="AU119" s="1000"/>
      <c r="AV119" s="1001"/>
      <c r="AW119" s="1001"/>
      <c r="AX119" s="1001"/>
      <c r="AY119" s="1001"/>
      <c r="AZ119" s="278" t="s">
        <v>189</v>
      </c>
      <c r="BA119" s="278"/>
      <c r="BB119" s="278"/>
      <c r="BC119" s="278"/>
      <c r="BD119" s="278"/>
      <c r="BE119" s="278"/>
      <c r="BF119" s="278"/>
      <c r="BG119" s="278"/>
      <c r="BH119" s="278"/>
      <c r="BI119" s="278"/>
      <c r="BJ119" s="278"/>
      <c r="BK119" s="278"/>
      <c r="BL119" s="278"/>
      <c r="BM119" s="278"/>
      <c r="BN119" s="278"/>
      <c r="BO119" s="1073" t="s">
        <v>474</v>
      </c>
      <c r="BP119" s="1104"/>
      <c r="BQ119" s="1095">
        <v>75388643</v>
      </c>
      <c r="BR119" s="1096"/>
      <c r="BS119" s="1096"/>
      <c r="BT119" s="1096"/>
      <c r="BU119" s="1096"/>
      <c r="BV119" s="1096">
        <v>73103239</v>
      </c>
      <c r="BW119" s="1096"/>
      <c r="BX119" s="1096"/>
      <c r="BY119" s="1096"/>
      <c r="BZ119" s="1096"/>
      <c r="CA119" s="1096">
        <v>71334680</v>
      </c>
      <c r="CB119" s="1096"/>
      <c r="CC119" s="1096"/>
      <c r="CD119" s="1096"/>
      <c r="CE119" s="1096"/>
      <c r="CF119" s="1097"/>
      <c r="CG119" s="1098"/>
      <c r="CH119" s="1098"/>
      <c r="CI119" s="1098"/>
      <c r="CJ119" s="1099"/>
      <c r="CK119" s="1045"/>
      <c r="CL119" s="1046"/>
      <c r="CM119" s="1100" t="s">
        <v>475</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v>434277</v>
      </c>
      <c r="DH119" s="1082"/>
      <c r="DI119" s="1082"/>
      <c r="DJ119" s="1082"/>
      <c r="DK119" s="1083"/>
      <c r="DL119" s="1081">
        <v>386645</v>
      </c>
      <c r="DM119" s="1082"/>
      <c r="DN119" s="1082"/>
      <c r="DO119" s="1082"/>
      <c r="DP119" s="1083"/>
      <c r="DQ119" s="1081">
        <v>316698</v>
      </c>
      <c r="DR119" s="1082"/>
      <c r="DS119" s="1082"/>
      <c r="DT119" s="1082"/>
      <c r="DU119" s="1083"/>
      <c r="DV119" s="1084">
        <v>1.5</v>
      </c>
      <c r="DW119" s="1085"/>
      <c r="DX119" s="1085"/>
      <c r="DY119" s="1085"/>
      <c r="DZ119" s="1086"/>
    </row>
    <row r="120" spans="1:130" s="247" customFormat="1" ht="26.25" customHeight="1" x14ac:dyDescent="0.15">
      <c r="A120" s="1157"/>
      <c r="B120" s="1044"/>
      <c r="C120" s="1014" t="s">
        <v>451</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446</v>
      </c>
      <c r="AB120" s="1057"/>
      <c r="AC120" s="1057"/>
      <c r="AD120" s="1057"/>
      <c r="AE120" s="1058"/>
      <c r="AF120" s="1059" t="s">
        <v>446</v>
      </c>
      <c r="AG120" s="1057"/>
      <c r="AH120" s="1057"/>
      <c r="AI120" s="1057"/>
      <c r="AJ120" s="1058"/>
      <c r="AK120" s="1059" t="s">
        <v>446</v>
      </c>
      <c r="AL120" s="1057"/>
      <c r="AM120" s="1057"/>
      <c r="AN120" s="1057"/>
      <c r="AO120" s="1058"/>
      <c r="AP120" s="1060" t="s">
        <v>446</v>
      </c>
      <c r="AQ120" s="1061"/>
      <c r="AR120" s="1061"/>
      <c r="AS120" s="1061"/>
      <c r="AT120" s="1062"/>
      <c r="AU120" s="1087" t="s">
        <v>476</v>
      </c>
      <c r="AV120" s="1088"/>
      <c r="AW120" s="1088"/>
      <c r="AX120" s="1088"/>
      <c r="AY120" s="1089"/>
      <c r="AZ120" s="1038" t="s">
        <v>477</v>
      </c>
      <c r="BA120" s="987"/>
      <c r="BB120" s="987"/>
      <c r="BC120" s="987"/>
      <c r="BD120" s="987"/>
      <c r="BE120" s="987"/>
      <c r="BF120" s="987"/>
      <c r="BG120" s="987"/>
      <c r="BH120" s="987"/>
      <c r="BI120" s="987"/>
      <c r="BJ120" s="987"/>
      <c r="BK120" s="987"/>
      <c r="BL120" s="987"/>
      <c r="BM120" s="987"/>
      <c r="BN120" s="987"/>
      <c r="BO120" s="987"/>
      <c r="BP120" s="988"/>
      <c r="BQ120" s="1024">
        <v>11679240</v>
      </c>
      <c r="BR120" s="1025"/>
      <c r="BS120" s="1025"/>
      <c r="BT120" s="1025"/>
      <c r="BU120" s="1025"/>
      <c r="BV120" s="1025">
        <v>11362991</v>
      </c>
      <c r="BW120" s="1025"/>
      <c r="BX120" s="1025"/>
      <c r="BY120" s="1025"/>
      <c r="BZ120" s="1025"/>
      <c r="CA120" s="1025">
        <v>11150592</v>
      </c>
      <c r="CB120" s="1025"/>
      <c r="CC120" s="1025"/>
      <c r="CD120" s="1025"/>
      <c r="CE120" s="1025"/>
      <c r="CF120" s="1039">
        <v>51.8</v>
      </c>
      <c r="CG120" s="1040"/>
      <c r="CH120" s="1040"/>
      <c r="CI120" s="1040"/>
      <c r="CJ120" s="1040"/>
      <c r="CK120" s="1105" t="s">
        <v>478</v>
      </c>
      <c r="CL120" s="1106"/>
      <c r="CM120" s="1106"/>
      <c r="CN120" s="1106"/>
      <c r="CO120" s="1107"/>
      <c r="CP120" s="1113" t="s">
        <v>479</v>
      </c>
      <c r="CQ120" s="1114"/>
      <c r="CR120" s="1114"/>
      <c r="CS120" s="1114"/>
      <c r="CT120" s="1114"/>
      <c r="CU120" s="1114"/>
      <c r="CV120" s="1114"/>
      <c r="CW120" s="1114"/>
      <c r="CX120" s="1114"/>
      <c r="CY120" s="1114"/>
      <c r="CZ120" s="1114"/>
      <c r="DA120" s="1114"/>
      <c r="DB120" s="1114"/>
      <c r="DC120" s="1114"/>
      <c r="DD120" s="1114"/>
      <c r="DE120" s="1114"/>
      <c r="DF120" s="1115"/>
      <c r="DG120" s="1024">
        <v>16598282</v>
      </c>
      <c r="DH120" s="1025"/>
      <c r="DI120" s="1025"/>
      <c r="DJ120" s="1025"/>
      <c r="DK120" s="1025"/>
      <c r="DL120" s="1025">
        <v>15301825</v>
      </c>
      <c r="DM120" s="1025"/>
      <c r="DN120" s="1025"/>
      <c r="DO120" s="1025"/>
      <c r="DP120" s="1025"/>
      <c r="DQ120" s="1025">
        <v>14141033</v>
      </c>
      <c r="DR120" s="1025"/>
      <c r="DS120" s="1025"/>
      <c r="DT120" s="1025"/>
      <c r="DU120" s="1025"/>
      <c r="DV120" s="1026">
        <v>65.7</v>
      </c>
      <c r="DW120" s="1026"/>
      <c r="DX120" s="1026"/>
      <c r="DY120" s="1026"/>
      <c r="DZ120" s="1027"/>
    </row>
    <row r="121" spans="1:130" s="247" customFormat="1" ht="26.25" customHeight="1" x14ac:dyDescent="0.15">
      <c r="A121" s="1157"/>
      <c r="B121" s="1044"/>
      <c r="C121" s="1065" t="s">
        <v>480</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446</v>
      </c>
      <c r="AB121" s="1057"/>
      <c r="AC121" s="1057"/>
      <c r="AD121" s="1057"/>
      <c r="AE121" s="1058"/>
      <c r="AF121" s="1059" t="s">
        <v>446</v>
      </c>
      <c r="AG121" s="1057"/>
      <c r="AH121" s="1057"/>
      <c r="AI121" s="1057"/>
      <c r="AJ121" s="1058"/>
      <c r="AK121" s="1059" t="s">
        <v>448</v>
      </c>
      <c r="AL121" s="1057"/>
      <c r="AM121" s="1057"/>
      <c r="AN121" s="1057"/>
      <c r="AO121" s="1058"/>
      <c r="AP121" s="1060" t="s">
        <v>446</v>
      </c>
      <c r="AQ121" s="1061"/>
      <c r="AR121" s="1061"/>
      <c r="AS121" s="1061"/>
      <c r="AT121" s="1062"/>
      <c r="AU121" s="1090"/>
      <c r="AV121" s="1091"/>
      <c r="AW121" s="1091"/>
      <c r="AX121" s="1091"/>
      <c r="AY121" s="1092"/>
      <c r="AZ121" s="1047" t="s">
        <v>481</v>
      </c>
      <c r="BA121" s="1048"/>
      <c r="BB121" s="1048"/>
      <c r="BC121" s="1048"/>
      <c r="BD121" s="1048"/>
      <c r="BE121" s="1048"/>
      <c r="BF121" s="1048"/>
      <c r="BG121" s="1048"/>
      <c r="BH121" s="1048"/>
      <c r="BI121" s="1048"/>
      <c r="BJ121" s="1048"/>
      <c r="BK121" s="1048"/>
      <c r="BL121" s="1048"/>
      <c r="BM121" s="1048"/>
      <c r="BN121" s="1048"/>
      <c r="BO121" s="1048"/>
      <c r="BP121" s="1049"/>
      <c r="BQ121" s="1017">
        <v>9239319</v>
      </c>
      <c r="BR121" s="1018"/>
      <c r="BS121" s="1018"/>
      <c r="BT121" s="1018"/>
      <c r="BU121" s="1018"/>
      <c r="BV121" s="1018">
        <v>8835432</v>
      </c>
      <c r="BW121" s="1018"/>
      <c r="BX121" s="1018"/>
      <c r="BY121" s="1018"/>
      <c r="BZ121" s="1018"/>
      <c r="CA121" s="1018">
        <v>8872007</v>
      </c>
      <c r="CB121" s="1018"/>
      <c r="CC121" s="1018"/>
      <c r="CD121" s="1018"/>
      <c r="CE121" s="1018"/>
      <c r="CF121" s="1012">
        <v>41.2</v>
      </c>
      <c r="CG121" s="1013"/>
      <c r="CH121" s="1013"/>
      <c r="CI121" s="1013"/>
      <c r="CJ121" s="1013"/>
      <c r="CK121" s="1108"/>
      <c r="CL121" s="1109"/>
      <c r="CM121" s="1109"/>
      <c r="CN121" s="1109"/>
      <c r="CO121" s="1110"/>
      <c r="CP121" s="1118" t="s">
        <v>482</v>
      </c>
      <c r="CQ121" s="1119"/>
      <c r="CR121" s="1119"/>
      <c r="CS121" s="1119"/>
      <c r="CT121" s="1119"/>
      <c r="CU121" s="1119"/>
      <c r="CV121" s="1119"/>
      <c r="CW121" s="1119"/>
      <c r="CX121" s="1119"/>
      <c r="CY121" s="1119"/>
      <c r="CZ121" s="1119"/>
      <c r="DA121" s="1119"/>
      <c r="DB121" s="1119"/>
      <c r="DC121" s="1119"/>
      <c r="DD121" s="1119"/>
      <c r="DE121" s="1119"/>
      <c r="DF121" s="1120"/>
      <c r="DG121" s="1017">
        <v>3389877</v>
      </c>
      <c r="DH121" s="1018"/>
      <c r="DI121" s="1018"/>
      <c r="DJ121" s="1018"/>
      <c r="DK121" s="1018"/>
      <c r="DL121" s="1018">
        <v>2912229</v>
      </c>
      <c r="DM121" s="1018"/>
      <c r="DN121" s="1018"/>
      <c r="DO121" s="1018"/>
      <c r="DP121" s="1018"/>
      <c r="DQ121" s="1018">
        <v>2812992</v>
      </c>
      <c r="DR121" s="1018"/>
      <c r="DS121" s="1018"/>
      <c r="DT121" s="1018"/>
      <c r="DU121" s="1018"/>
      <c r="DV121" s="1019">
        <v>13.1</v>
      </c>
      <c r="DW121" s="1019"/>
      <c r="DX121" s="1019"/>
      <c r="DY121" s="1019"/>
      <c r="DZ121" s="1020"/>
    </row>
    <row r="122" spans="1:130" s="247" customFormat="1" ht="26.25" customHeight="1" x14ac:dyDescent="0.15">
      <c r="A122" s="1157"/>
      <c r="B122" s="1044"/>
      <c r="C122" s="1014" t="s">
        <v>462</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446</v>
      </c>
      <c r="AB122" s="1057"/>
      <c r="AC122" s="1057"/>
      <c r="AD122" s="1057"/>
      <c r="AE122" s="1058"/>
      <c r="AF122" s="1059" t="s">
        <v>448</v>
      </c>
      <c r="AG122" s="1057"/>
      <c r="AH122" s="1057"/>
      <c r="AI122" s="1057"/>
      <c r="AJ122" s="1058"/>
      <c r="AK122" s="1059" t="s">
        <v>446</v>
      </c>
      <c r="AL122" s="1057"/>
      <c r="AM122" s="1057"/>
      <c r="AN122" s="1057"/>
      <c r="AO122" s="1058"/>
      <c r="AP122" s="1060" t="s">
        <v>446</v>
      </c>
      <c r="AQ122" s="1061"/>
      <c r="AR122" s="1061"/>
      <c r="AS122" s="1061"/>
      <c r="AT122" s="1062"/>
      <c r="AU122" s="1090"/>
      <c r="AV122" s="1091"/>
      <c r="AW122" s="1091"/>
      <c r="AX122" s="1091"/>
      <c r="AY122" s="1092"/>
      <c r="AZ122" s="1072" t="s">
        <v>483</v>
      </c>
      <c r="BA122" s="1063"/>
      <c r="BB122" s="1063"/>
      <c r="BC122" s="1063"/>
      <c r="BD122" s="1063"/>
      <c r="BE122" s="1063"/>
      <c r="BF122" s="1063"/>
      <c r="BG122" s="1063"/>
      <c r="BH122" s="1063"/>
      <c r="BI122" s="1063"/>
      <c r="BJ122" s="1063"/>
      <c r="BK122" s="1063"/>
      <c r="BL122" s="1063"/>
      <c r="BM122" s="1063"/>
      <c r="BN122" s="1063"/>
      <c r="BO122" s="1063"/>
      <c r="BP122" s="1064"/>
      <c r="BQ122" s="1095">
        <v>49265637</v>
      </c>
      <c r="BR122" s="1096"/>
      <c r="BS122" s="1096"/>
      <c r="BT122" s="1096"/>
      <c r="BU122" s="1096"/>
      <c r="BV122" s="1096">
        <v>47905524</v>
      </c>
      <c r="BW122" s="1096"/>
      <c r="BX122" s="1096"/>
      <c r="BY122" s="1096"/>
      <c r="BZ122" s="1096"/>
      <c r="CA122" s="1096">
        <v>45569794</v>
      </c>
      <c r="CB122" s="1096"/>
      <c r="CC122" s="1096"/>
      <c r="CD122" s="1096"/>
      <c r="CE122" s="1096"/>
      <c r="CF122" s="1116">
        <v>211.6</v>
      </c>
      <c r="CG122" s="1117"/>
      <c r="CH122" s="1117"/>
      <c r="CI122" s="1117"/>
      <c r="CJ122" s="1117"/>
      <c r="CK122" s="1108"/>
      <c r="CL122" s="1109"/>
      <c r="CM122" s="1109"/>
      <c r="CN122" s="1109"/>
      <c r="CO122" s="1110"/>
      <c r="CP122" s="1118" t="s">
        <v>412</v>
      </c>
      <c r="CQ122" s="1119"/>
      <c r="CR122" s="1119"/>
      <c r="CS122" s="1119"/>
      <c r="CT122" s="1119"/>
      <c r="CU122" s="1119"/>
      <c r="CV122" s="1119"/>
      <c r="CW122" s="1119"/>
      <c r="CX122" s="1119"/>
      <c r="CY122" s="1119"/>
      <c r="CZ122" s="1119"/>
      <c r="DA122" s="1119"/>
      <c r="DB122" s="1119"/>
      <c r="DC122" s="1119"/>
      <c r="DD122" s="1119"/>
      <c r="DE122" s="1119"/>
      <c r="DF122" s="1120"/>
      <c r="DG122" s="1017">
        <v>2387968</v>
      </c>
      <c r="DH122" s="1018"/>
      <c r="DI122" s="1018"/>
      <c r="DJ122" s="1018"/>
      <c r="DK122" s="1018"/>
      <c r="DL122" s="1018">
        <v>2376026</v>
      </c>
      <c r="DM122" s="1018"/>
      <c r="DN122" s="1018"/>
      <c r="DO122" s="1018"/>
      <c r="DP122" s="1018"/>
      <c r="DQ122" s="1018">
        <v>2310753</v>
      </c>
      <c r="DR122" s="1018"/>
      <c r="DS122" s="1018"/>
      <c r="DT122" s="1018"/>
      <c r="DU122" s="1018"/>
      <c r="DV122" s="1019">
        <v>10.7</v>
      </c>
      <c r="DW122" s="1019"/>
      <c r="DX122" s="1019"/>
      <c r="DY122" s="1019"/>
      <c r="DZ122" s="1020"/>
    </row>
    <row r="123" spans="1:130" s="247" customFormat="1" ht="26.25" customHeight="1" x14ac:dyDescent="0.15">
      <c r="A123" s="1157"/>
      <c r="B123" s="1044"/>
      <c r="C123" s="1014" t="s">
        <v>468</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446</v>
      </c>
      <c r="AB123" s="1057"/>
      <c r="AC123" s="1057"/>
      <c r="AD123" s="1057"/>
      <c r="AE123" s="1058"/>
      <c r="AF123" s="1059">
        <v>129531</v>
      </c>
      <c r="AG123" s="1057"/>
      <c r="AH123" s="1057"/>
      <c r="AI123" s="1057"/>
      <c r="AJ123" s="1058"/>
      <c r="AK123" s="1059">
        <v>85385</v>
      </c>
      <c r="AL123" s="1057"/>
      <c r="AM123" s="1057"/>
      <c r="AN123" s="1057"/>
      <c r="AO123" s="1058"/>
      <c r="AP123" s="1060">
        <v>0.4</v>
      </c>
      <c r="AQ123" s="1061"/>
      <c r="AR123" s="1061"/>
      <c r="AS123" s="1061"/>
      <c r="AT123" s="1062"/>
      <c r="AU123" s="1093"/>
      <c r="AV123" s="1094"/>
      <c r="AW123" s="1094"/>
      <c r="AX123" s="1094"/>
      <c r="AY123" s="1094"/>
      <c r="AZ123" s="278" t="s">
        <v>189</v>
      </c>
      <c r="BA123" s="278"/>
      <c r="BB123" s="278"/>
      <c r="BC123" s="278"/>
      <c r="BD123" s="278"/>
      <c r="BE123" s="278"/>
      <c r="BF123" s="278"/>
      <c r="BG123" s="278"/>
      <c r="BH123" s="278"/>
      <c r="BI123" s="278"/>
      <c r="BJ123" s="278"/>
      <c r="BK123" s="278"/>
      <c r="BL123" s="278"/>
      <c r="BM123" s="278"/>
      <c r="BN123" s="278"/>
      <c r="BO123" s="1073" t="s">
        <v>484</v>
      </c>
      <c r="BP123" s="1104"/>
      <c r="BQ123" s="1163">
        <v>70184196</v>
      </c>
      <c r="BR123" s="1164"/>
      <c r="BS123" s="1164"/>
      <c r="BT123" s="1164"/>
      <c r="BU123" s="1164"/>
      <c r="BV123" s="1164">
        <v>68103947</v>
      </c>
      <c r="BW123" s="1164"/>
      <c r="BX123" s="1164"/>
      <c r="BY123" s="1164"/>
      <c r="BZ123" s="1164"/>
      <c r="CA123" s="1164">
        <v>65592393</v>
      </c>
      <c r="CB123" s="1164"/>
      <c r="CC123" s="1164"/>
      <c r="CD123" s="1164"/>
      <c r="CE123" s="1164"/>
      <c r="CF123" s="1097"/>
      <c r="CG123" s="1098"/>
      <c r="CH123" s="1098"/>
      <c r="CI123" s="1098"/>
      <c r="CJ123" s="1099"/>
      <c r="CK123" s="1108"/>
      <c r="CL123" s="1109"/>
      <c r="CM123" s="1109"/>
      <c r="CN123" s="1109"/>
      <c r="CO123" s="1110"/>
      <c r="CP123" s="1118" t="s">
        <v>408</v>
      </c>
      <c r="CQ123" s="1119"/>
      <c r="CR123" s="1119"/>
      <c r="CS123" s="1119"/>
      <c r="CT123" s="1119"/>
      <c r="CU123" s="1119"/>
      <c r="CV123" s="1119"/>
      <c r="CW123" s="1119"/>
      <c r="CX123" s="1119"/>
      <c r="CY123" s="1119"/>
      <c r="CZ123" s="1119"/>
      <c r="DA123" s="1119"/>
      <c r="DB123" s="1119"/>
      <c r="DC123" s="1119"/>
      <c r="DD123" s="1119"/>
      <c r="DE123" s="1119"/>
      <c r="DF123" s="1120"/>
      <c r="DG123" s="1056" t="s">
        <v>446</v>
      </c>
      <c r="DH123" s="1057"/>
      <c r="DI123" s="1057"/>
      <c r="DJ123" s="1057"/>
      <c r="DK123" s="1058"/>
      <c r="DL123" s="1059" t="s">
        <v>452</v>
      </c>
      <c r="DM123" s="1057"/>
      <c r="DN123" s="1057"/>
      <c r="DO123" s="1057"/>
      <c r="DP123" s="1058"/>
      <c r="DQ123" s="1059" t="s">
        <v>448</v>
      </c>
      <c r="DR123" s="1057"/>
      <c r="DS123" s="1057"/>
      <c r="DT123" s="1057"/>
      <c r="DU123" s="1058"/>
      <c r="DV123" s="1060" t="s">
        <v>452</v>
      </c>
      <c r="DW123" s="1061"/>
      <c r="DX123" s="1061"/>
      <c r="DY123" s="1061"/>
      <c r="DZ123" s="1062"/>
    </row>
    <row r="124" spans="1:130" s="247" customFormat="1" ht="26.25" customHeight="1" thickBot="1" x14ac:dyDescent="0.2">
      <c r="A124" s="1157"/>
      <c r="B124" s="1044"/>
      <c r="C124" s="1014" t="s">
        <v>471</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448</v>
      </c>
      <c r="AB124" s="1057"/>
      <c r="AC124" s="1057"/>
      <c r="AD124" s="1057"/>
      <c r="AE124" s="1058"/>
      <c r="AF124" s="1059" t="s">
        <v>446</v>
      </c>
      <c r="AG124" s="1057"/>
      <c r="AH124" s="1057"/>
      <c r="AI124" s="1057"/>
      <c r="AJ124" s="1058"/>
      <c r="AK124" s="1059" t="s">
        <v>452</v>
      </c>
      <c r="AL124" s="1057"/>
      <c r="AM124" s="1057"/>
      <c r="AN124" s="1057"/>
      <c r="AO124" s="1058"/>
      <c r="AP124" s="1060" t="s">
        <v>446</v>
      </c>
      <c r="AQ124" s="1061"/>
      <c r="AR124" s="1061"/>
      <c r="AS124" s="1061"/>
      <c r="AT124" s="1062"/>
      <c r="AU124" s="1159" t="s">
        <v>485</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v>24.1</v>
      </c>
      <c r="BR124" s="1126"/>
      <c r="BS124" s="1126"/>
      <c r="BT124" s="1126"/>
      <c r="BU124" s="1126"/>
      <c r="BV124" s="1126">
        <v>23.2</v>
      </c>
      <c r="BW124" s="1126"/>
      <c r="BX124" s="1126"/>
      <c r="BY124" s="1126"/>
      <c r="BZ124" s="1126"/>
      <c r="CA124" s="1126">
        <v>26.6</v>
      </c>
      <c r="CB124" s="1126"/>
      <c r="CC124" s="1126"/>
      <c r="CD124" s="1126"/>
      <c r="CE124" s="1126"/>
      <c r="CF124" s="1127"/>
      <c r="CG124" s="1128"/>
      <c r="CH124" s="1128"/>
      <c r="CI124" s="1128"/>
      <c r="CJ124" s="1129"/>
      <c r="CK124" s="1111"/>
      <c r="CL124" s="1111"/>
      <c r="CM124" s="1111"/>
      <c r="CN124" s="1111"/>
      <c r="CO124" s="1112"/>
      <c r="CP124" s="1118" t="s">
        <v>486</v>
      </c>
      <c r="CQ124" s="1119"/>
      <c r="CR124" s="1119"/>
      <c r="CS124" s="1119"/>
      <c r="CT124" s="1119"/>
      <c r="CU124" s="1119"/>
      <c r="CV124" s="1119"/>
      <c r="CW124" s="1119"/>
      <c r="CX124" s="1119"/>
      <c r="CY124" s="1119"/>
      <c r="CZ124" s="1119"/>
      <c r="DA124" s="1119"/>
      <c r="DB124" s="1119"/>
      <c r="DC124" s="1119"/>
      <c r="DD124" s="1119"/>
      <c r="DE124" s="1119"/>
      <c r="DF124" s="1120"/>
      <c r="DG124" s="1103" t="s">
        <v>448</v>
      </c>
      <c r="DH124" s="1082"/>
      <c r="DI124" s="1082"/>
      <c r="DJ124" s="1082"/>
      <c r="DK124" s="1083"/>
      <c r="DL124" s="1081" t="s">
        <v>448</v>
      </c>
      <c r="DM124" s="1082"/>
      <c r="DN124" s="1082"/>
      <c r="DO124" s="1082"/>
      <c r="DP124" s="1083"/>
      <c r="DQ124" s="1081" t="s">
        <v>446</v>
      </c>
      <c r="DR124" s="1082"/>
      <c r="DS124" s="1082"/>
      <c r="DT124" s="1082"/>
      <c r="DU124" s="1083"/>
      <c r="DV124" s="1084" t="s">
        <v>446</v>
      </c>
      <c r="DW124" s="1085"/>
      <c r="DX124" s="1085"/>
      <c r="DY124" s="1085"/>
      <c r="DZ124" s="1086"/>
    </row>
    <row r="125" spans="1:130" s="247" customFormat="1" ht="26.25" customHeight="1" x14ac:dyDescent="0.15">
      <c r="A125" s="1157"/>
      <c r="B125" s="1044"/>
      <c r="C125" s="1014" t="s">
        <v>473</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446</v>
      </c>
      <c r="AB125" s="1057"/>
      <c r="AC125" s="1057"/>
      <c r="AD125" s="1057"/>
      <c r="AE125" s="1058"/>
      <c r="AF125" s="1059" t="s">
        <v>446</v>
      </c>
      <c r="AG125" s="1057"/>
      <c r="AH125" s="1057"/>
      <c r="AI125" s="1057"/>
      <c r="AJ125" s="1058"/>
      <c r="AK125" s="1059" t="s">
        <v>446</v>
      </c>
      <c r="AL125" s="1057"/>
      <c r="AM125" s="1057"/>
      <c r="AN125" s="1057"/>
      <c r="AO125" s="1058"/>
      <c r="AP125" s="1060" t="s">
        <v>446</v>
      </c>
      <c r="AQ125" s="1061"/>
      <c r="AR125" s="1061"/>
      <c r="AS125" s="1061"/>
      <c r="AT125" s="106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1" t="s">
        <v>487</v>
      </c>
      <c r="CL125" s="1106"/>
      <c r="CM125" s="1106"/>
      <c r="CN125" s="1106"/>
      <c r="CO125" s="1107"/>
      <c r="CP125" s="1038" t="s">
        <v>488</v>
      </c>
      <c r="CQ125" s="987"/>
      <c r="CR125" s="987"/>
      <c r="CS125" s="987"/>
      <c r="CT125" s="987"/>
      <c r="CU125" s="987"/>
      <c r="CV125" s="987"/>
      <c r="CW125" s="987"/>
      <c r="CX125" s="987"/>
      <c r="CY125" s="987"/>
      <c r="CZ125" s="987"/>
      <c r="DA125" s="987"/>
      <c r="DB125" s="987"/>
      <c r="DC125" s="987"/>
      <c r="DD125" s="987"/>
      <c r="DE125" s="987"/>
      <c r="DF125" s="988"/>
      <c r="DG125" s="1024" t="s">
        <v>446</v>
      </c>
      <c r="DH125" s="1025"/>
      <c r="DI125" s="1025"/>
      <c r="DJ125" s="1025"/>
      <c r="DK125" s="1025"/>
      <c r="DL125" s="1025" t="s">
        <v>446</v>
      </c>
      <c r="DM125" s="1025"/>
      <c r="DN125" s="1025"/>
      <c r="DO125" s="1025"/>
      <c r="DP125" s="1025"/>
      <c r="DQ125" s="1025" t="s">
        <v>446</v>
      </c>
      <c r="DR125" s="1025"/>
      <c r="DS125" s="1025"/>
      <c r="DT125" s="1025"/>
      <c r="DU125" s="1025"/>
      <c r="DV125" s="1026" t="s">
        <v>446</v>
      </c>
      <c r="DW125" s="1026"/>
      <c r="DX125" s="1026"/>
      <c r="DY125" s="1026"/>
      <c r="DZ125" s="1027"/>
    </row>
    <row r="126" spans="1:130" s="247" customFormat="1" ht="26.25" customHeight="1" thickBot="1" x14ac:dyDescent="0.2">
      <c r="A126" s="1157"/>
      <c r="B126" s="1044"/>
      <c r="C126" s="1014" t="s">
        <v>475</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446</v>
      </c>
      <c r="AB126" s="1057"/>
      <c r="AC126" s="1057"/>
      <c r="AD126" s="1057"/>
      <c r="AE126" s="1058"/>
      <c r="AF126" s="1059" t="s">
        <v>446</v>
      </c>
      <c r="AG126" s="1057"/>
      <c r="AH126" s="1057"/>
      <c r="AI126" s="1057"/>
      <c r="AJ126" s="1058"/>
      <c r="AK126" s="1059" t="s">
        <v>446</v>
      </c>
      <c r="AL126" s="1057"/>
      <c r="AM126" s="1057"/>
      <c r="AN126" s="1057"/>
      <c r="AO126" s="1058"/>
      <c r="AP126" s="1060" t="s">
        <v>446</v>
      </c>
      <c r="AQ126" s="1061"/>
      <c r="AR126" s="1061"/>
      <c r="AS126" s="1061"/>
      <c r="AT126" s="106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2"/>
      <c r="CL126" s="1109"/>
      <c r="CM126" s="1109"/>
      <c r="CN126" s="1109"/>
      <c r="CO126" s="1110"/>
      <c r="CP126" s="1047" t="s">
        <v>489</v>
      </c>
      <c r="CQ126" s="1048"/>
      <c r="CR126" s="1048"/>
      <c r="CS126" s="1048"/>
      <c r="CT126" s="1048"/>
      <c r="CU126" s="1048"/>
      <c r="CV126" s="1048"/>
      <c r="CW126" s="1048"/>
      <c r="CX126" s="1048"/>
      <c r="CY126" s="1048"/>
      <c r="CZ126" s="1048"/>
      <c r="DA126" s="1048"/>
      <c r="DB126" s="1048"/>
      <c r="DC126" s="1048"/>
      <c r="DD126" s="1048"/>
      <c r="DE126" s="1048"/>
      <c r="DF126" s="1049"/>
      <c r="DG126" s="1017" t="s">
        <v>446</v>
      </c>
      <c r="DH126" s="1018"/>
      <c r="DI126" s="1018"/>
      <c r="DJ126" s="1018"/>
      <c r="DK126" s="1018"/>
      <c r="DL126" s="1018" t="s">
        <v>446</v>
      </c>
      <c r="DM126" s="1018"/>
      <c r="DN126" s="1018"/>
      <c r="DO126" s="1018"/>
      <c r="DP126" s="1018"/>
      <c r="DQ126" s="1018" t="s">
        <v>446</v>
      </c>
      <c r="DR126" s="1018"/>
      <c r="DS126" s="1018"/>
      <c r="DT126" s="1018"/>
      <c r="DU126" s="1018"/>
      <c r="DV126" s="1019" t="s">
        <v>446</v>
      </c>
      <c r="DW126" s="1019"/>
      <c r="DX126" s="1019"/>
      <c r="DY126" s="1019"/>
      <c r="DZ126" s="1020"/>
    </row>
    <row r="127" spans="1:130" s="247" customFormat="1" ht="26.25" customHeight="1" x14ac:dyDescent="0.15">
      <c r="A127" s="1158"/>
      <c r="B127" s="1046"/>
      <c r="C127" s="1100" t="s">
        <v>490</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v>118632</v>
      </c>
      <c r="AB127" s="1057"/>
      <c r="AC127" s="1057"/>
      <c r="AD127" s="1057"/>
      <c r="AE127" s="1058"/>
      <c r="AF127" s="1059">
        <v>101378</v>
      </c>
      <c r="AG127" s="1057"/>
      <c r="AH127" s="1057"/>
      <c r="AI127" s="1057"/>
      <c r="AJ127" s="1058"/>
      <c r="AK127" s="1059">
        <v>85809</v>
      </c>
      <c r="AL127" s="1057"/>
      <c r="AM127" s="1057"/>
      <c r="AN127" s="1057"/>
      <c r="AO127" s="1058"/>
      <c r="AP127" s="1060">
        <v>0.4</v>
      </c>
      <c r="AQ127" s="1061"/>
      <c r="AR127" s="1061"/>
      <c r="AS127" s="1061"/>
      <c r="AT127" s="1062"/>
      <c r="AU127" s="283"/>
      <c r="AV127" s="283"/>
      <c r="AW127" s="283"/>
      <c r="AX127" s="1130" t="s">
        <v>491</v>
      </c>
      <c r="AY127" s="1131"/>
      <c r="AZ127" s="1131"/>
      <c r="BA127" s="1131"/>
      <c r="BB127" s="1131"/>
      <c r="BC127" s="1131"/>
      <c r="BD127" s="1131"/>
      <c r="BE127" s="1132"/>
      <c r="BF127" s="1133" t="s">
        <v>492</v>
      </c>
      <c r="BG127" s="1131"/>
      <c r="BH127" s="1131"/>
      <c r="BI127" s="1131"/>
      <c r="BJ127" s="1131"/>
      <c r="BK127" s="1131"/>
      <c r="BL127" s="1132"/>
      <c r="BM127" s="1133" t="s">
        <v>493</v>
      </c>
      <c r="BN127" s="1131"/>
      <c r="BO127" s="1131"/>
      <c r="BP127" s="1131"/>
      <c r="BQ127" s="1131"/>
      <c r="BR127" s="1131"/>
      <c r="BS127" s="1132"/>
      <c r="BT127" s="1133" t="s">
        <v>494</v>
      </c>
      <c r="BU127" s="1131"/>
      <c r="BV127" s="1131"/>
      <c r="BW127" s="1131"/>
      <c r="BX127" s="1131"/>
      <c r="BY127" s="1131"/>
      <c r="BZ127" s="1155"/>
      <c r="CA127" s="283"/>
      <c r="CB127" s="283"/>
      <c r="CC127" s="283"/>
      <c r="CD127" s="284"/>
      <c r="CE127" s="284"/>
      <c r="CF127" s="284"/>
      <c r="CG127" s="281"/>
      <c r="CH127" s="281"/>
      <c r="CI127" s="281"/>
      <c r="CJ127" s="282"/>
      <c r="CK127" s="1122"/>
      <c r="CL127" s="1109"/>
      <c r="CM127" s="1109"/>
      <c r="CN127" s="1109"/>
      <c r="CO127" s="1110"/>
      <c r="CP127" s="1047" t="s">
        <v>495</v>
      </c>
      <c r="CQ127" s="1048"/>
      <c r="CR127" s="1048"/>
      <c r="CS127" s="1048"/>
      <c r="CT127" s="1048"/>
      <c r="CU127" s="1048"/>
      <c r="CV127" s="1048"/>
      <c r="CW127" s="1048"/>
      <c r="CX127" s="1048"/>
      <c r="CY127" s="1048"/>
      <c r="CZ127" s="1048"/>
      <c r="DA127" s="1048"/>
      <c r="DB127" s="1048"/>
      <c r="DC127" s="1048"/>
      <c r="DD127" s="1048"/>
      <c r="DE127" s="1048"/>
      <c r="DF127" s="1049"/>
      <c r="DG127" s="1017" t="s">
        <v>446</v>
      </c>
      <c r="DH127" s="1018"/>
      <c r="DI127" s="1018"/>
      <c r="DJ127" s="1018"/>
      <c r="DK127" s="1018"/>
      <c r="DL127" s="1018" t="s">
        <v>446</v>
      </c>
      <c r="DM127" s="1018"/>
      <c r="DN127" s="1018"/>
      <c r="DO127" s="1018"/>
      <c r="DP127" s="1018"/>
      <c r="DQ127" s="1018" t="s">
        <v>446</v>
      </c>
      <c r="DR127" s="1018"/>
      <c r="DS127" s="1018"/>
      <c r="DT127" s="1018"/>
      <c r="DU127" s="1018"/>
      <c r="DV127" s="1019" t="s">
        <v>446</v>
      </c>
      <c r="DW127" s="1019"/>
      <c r="DX127" s="1019"/>
      <c r="DY127" s="1019"/>
      <c r="DZ127" s="1020"/>
    </row>
    <row r="128" spans="1:130" s="247" customFormat="1" ht="26.25" customHeight="1" thickBot="1" x14ac:dyDescent="0.2">
      <c r="A128" s="1141" t="s">
        <v>496</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497</v>
      </c>
      <c r="X128" s="1143"/>
      <c r="Y128" s="1143"/>
      <c r="Z128" s="1144"/>
      <c r="AA128" s="1145">
        <v>608834</v>
      </c>
      <c r="AB128" s="1146"/>
      <c r="AC128" s="1146"/>
      <c r="AD128" s="1146"/>
      <c r="AE128" s="1147"/>
      <c r="AF128" s="1148">
        <v>574782</v>
      </c>
      <c r="AG128" s="1146"/>
      <c r="AH128" s="1146"/>
      <c r="AI128" s="1146"/>
      <c r="AJ128" s="1147"/>
      <c r="AK128" s="1148">
        <v>585798</v>
      </c>
      <c r="AL128" s="1146"/>
      <c r="AM128" s="1146"/>
      <c r="AN128" s="1146"/>
      <c r="AO128" s="1147"/>
      <c r="AP128" s="1149"/>
      <c r="AQ128" s="1150"/>
      <c r="AR128" s="1150"/>
      <c r="AS128" s="1150"/>
      <c r="AT128" s="1151"/>
      <c r="AU128" s="283"/>
      <c r="AV128" s="283"/>
      <c r="AW128" s="283"/>
      <c r="AX128" s="986" t="s">
        <v>498</v>
      </c>
      <c r="AY128" s="987"/>
      <c r="AZ128" s="987"/>
      <c r="BA128" s="987"/>
      <c r="BB128" s="987"/>
      <c r="BC128" s="987"/>
      <c r="BD128" s="987"/>
      <c r="BE128" s="988"/>
      <c r="BF128" s="1152" t="s">
        <v>446</v>
      </c>
      <c r="BG128" s="1153"/>
      <c r="BH128" s="1153"/>
      <c r="BI128" s="1153"/>
      <c r="BJ128" s="1153"/>
      <c r="BK128" s="1153"/>
      <c r="BL128" s="1154"/>
      <c r="BM128" s="1152">
        <v>11.97</v>
      </c>
      <c r="BN128" s="1153"/>
      <c r="BO128" s="1153"/>
      <c r="BP128" s="1153"/>
      <c r="BQ128" s="1153"/>
      <c r="BR128" s="1153"/>
      <c r="BS128" s="1154"/>
      <c r="BT128" s="1152">
        <v>20</v>
      </c>
      <c r="BU128" s="1153"/>
      <c r="BV128" s="1153"/>
      <c r="BW128" s="1153"/>
      <c r="BX128" s="1153"/>
      <c r="BY128" s="1153"/>
      <c r="BZ128" s="1177"/>
      <c r="CA128" s="284"/>
      <c r="CB128" s="284"/>
      <c r="CC128" s="284"/>
      <c r="CD128" s="284"/>
      <c r="CE128" s="284"/>
      <c r="CF128" s="284"/>
      <c r="CG128" s="281"/>
      <c r="CH128" s="281"/>
      <c r="CI128" s="281"/>
      <c r="CJ128" s="282"/>
      <c r="CK128" s="1123"/>
      <c r="CL128" s="1124"/>
      <c r="CM128" s="1124"/>
      <c r="CN128" s="1124"/>
      <c r="CO128" s="1125"/>
      <c r="CP128" s="1134" t="s">
        <v>499</v>
      </c>
      <c r="CQ128" s="1135"/>
      <c r="CR128" s="1135"/>
      <c r="CS128" s="1135"/>
      <c r="CT128" s="1135"/>
      <c r="CU128" s="1135"/>
      <c r="CV128" s="1135"/>
      <c r="CW128" s="1135"/>
      <c r="CX128" s="1135"/>
      <c r="CY128" s="1135"/>
      <c r="CZ128" s="1135"/>
      <c r="DA128" s="1135"/>
      <c r="DB128" s="1135"/>
      <c r="DC128" s="1135"/>
      <c r="DD128" s="1135"/>
      <c r="DE128" s="1135"/>
      <c r="DF128" s="1136"/>
      <c r="DG128" s="1137" t="s">
        <v>446</v>
      </c>
      <c r="DH128" s="1138"/>
      <c r="DI128" s="1138"/>
      <c r="DJ128" s="1138"/>
      <c r="DK128" s="1138"/>
      <c r="DL128" s="1138" t="s">
        <v>446</v>
      </c>
      <c r="DM128" s="1138"/>
      <c r="DN128" s="1138"/>
      <c r="DO128" s="1138"/>
      <c r="DP128" s="1138"/>
      <c r="DQ128" s="1138" t="s">
        <v>446</v>
      </c>
      <c r="DR128" s="1138"/>
      <c r="DS128" s="1138"/>
      <c r="DT128" s="1138"/>
      <c r="DU128" s="1138"/>
      <c r="DV128" s="1139" t="s">
        <v>446</v>
      </c>
      <c r="DW128" s="1139"/>
      <c r="DX128" s="1139"/>
      <c r="DY128" s="1139"/>
      <c r="DZ128" s="1140"/>
    </row>
    <row r="129" spans="1:131" s="247" customFormat="1" ht="26.25" customHeight="1" x14ac:dyDescent="0.15">
      <c r="A129" s="1028" t="s">
        <v>107</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500</v>
      </c>
      <c r="X129" s="1172"/>
      <c r="Y129" s="1172"/>
      <c r="Z129" s="1173"/>
      <c r="AA129" s="1056">
        <v>26972816</v>
      </c>
      <c r="AB129" s="1057"/>
      <c r="AC129" s="1057"/>
      <c r="AD129" s="1057"/>
      <c r="AE129" s="1058"/>
      <c r="AF129" s="1059">
        <v>26988372</v>
      </c>
      <c r="AG129" s="1057"/>
      <c r="AH129" s="1057"/>
      <c r="AI129" s="1057"/>
      <c r="AJ129" s="1058"/>
      <c r="AK129" s="1059">
        <v>26888854</v>
      </c>
      <c r="AL129" s="1057"/>
      <c r="AM129" s="1057"/>
      <c r="AN129" s="1057"/>
      <c r="AO129" s="1058"/>
      <c r="AP129" s="1174"/>
      <c r="AQ129" s="1175"/>
      <c r="AR129" s="1175"/>
      <c r="AS129" s="1175"/>
      <c r="AT129" s="1176"/>
      <c r="AU129" s="285"/>
      <c r="AV129" s="285"/>
      <c r="AW129" s="285"/>
      <c r="AX129" s="1165" t="s">
        <v>501</v>
      </c>
      <c r="AY129" s="1048"/>
      <c r="AZ129" s="1048"/>
      <c r="BA129" s="1048"/>
      <c r="BB129" s="1048"/>
      <c r="BC129" s="1048"/>
      <c r="BD129" s="1048"/>
      <c r="BE129" s="1049"/>
      <c r="BF129" s="1166" t="s">
        <v>502</v>
      </c>
      <c r="BG129" s="1167"/>
      <c r="BH129" s="1167"/>
      <c r="BI129" s="1167"/>
      <c r="BJ129" s="1167"/>
      <c r="BK129" s="1167"/>
      <c r="BL129" s="1168"/>
      <c r="BM129" s="1166">
        <v>16.97</v>
      </c>
      <c r="BN129" s="1167"/>
      <c r="BO129" s="1167"/>
      <c r="BP129" s="1167"/>
      <c r="BQ129" s="1167"/>
      <c r="BR129" s="1167"/>
      <c r="BS129" s="1168"/>
      <c r="BT129" s="1166">
        <v>30</v>
      </c>
      <c r="BU129" s="1169"/>
      <c r="BV129" s="1169"/>
      <c r="BW129" s="1169"/>
      <c r="BX129" s="1169"/>
      <c r="BY129" s="1169"/>
      <c r="BZ129" s="117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8" t="s">
        <v>503</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504</v>
      </c>
      <c r="X130" s="1172"/>
      <c r="Y130" s="1172"/>
      <c r="Z130" s="1173"/>
      <c r="AA130" s="1056">
        <v>5403283</v>
      </c>
      <c r="AB130" s="1057"/>
      <c r="AC130" s="1057"/>
      <c r="AD130" s="1057"/>
      <c r="AE130" s="1058"/>
      <c r="AF130" s="1059">
        <v>5527512</v>
      </c>
      <c r="AG130" s="1057"/>
      <c r="AH130" s="1057"/>
      <c r="AI130" s="1057"/>
      <c r="AJ130" s="1058"/>
      <c r="AK130" s="1059">
        <v>5349936</v>
      </c>
      <c r="AL130" s="1057"/>
      <c r="AM130" s="1057"/>
      <c r="AN130" s="1057"/>
      <c r="AO130" s="1058"/>
      <c r="AP130" s="1174"/>
      <c r="AQ130" s="1175"/>
      <c r="AR130" s="1175"/>
      <c r="AS130" s="1175"/>
      <c r="AT130" s="1176"/>
      <c r="AU130" s="285"/>
      <c r="AV130" s="285"/>
      <c r="AW130" s="285"/>
      <c r="AX130" s="1165" t="s">
        <v>505</v>
      </c>
      <c r="AY130" s="1048"/>
      <c r="AZ130" s="1048"/>
      <c r="BA130" s="1048"/>
      <c r="BB130" s="1048"/>
      <c r="BC130" s="1048"/>
      <c r="BD130" s="1048"/>
      <c r="BE130" s="1049"/>
      <c r="BF130" s="1202">
        <v>8.4</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506</v>
      </c>
      <c r="X131" s="1210"/>
      <c r="Y131" s="1210"/>
      <c r="Z131" s="1211"/>
      <c r="AA131" s="1103">
        <v>21569533</v>
      </c>
      <c r="AB131" s="1082"/>
      <c r="AC131" s="1082"/>
      <c r="AD131" s="1082"/>
      <c r="AE131" s="1083"/>
      <c r="AF131" s="1081">
        <v>21460860</v>
      </c>
      <c r="AG131" s="1082"/>
      <c r="AH131" s="1082"/>
      <c r="AI131" s="1082"/>
      <c r="AJ131" s="1083"/>
      <c r="AK131" s="1081">
        <v>21538918</v>
      </c>
      <c r="AL131" s="1082"/>
      <c r="AM131" s="1082"/>
      <c r="AN131" s="1082"/>
      <c r="AO131" s="1083"/>
      <c r="AP131" s="1212"/>
      <c r="AQ131" s="1213"/>
      <c r="AR131" s="1213"/>
      <c r="AS131" s="1213"/>
      <c r="AT131" s="1214"/>
      <c r="AU131" s="285"/>
      <c r="AV131" s="285"/>
      <c r="AW131" s="285"/>
      <c r="AX131" s="1184" t="s">
        <v>507</v>
      </c>
      <c r="AY131" s="1135"/>
      <c r="AZ131" s="1135"/>
      <c r="BA131" s="1135"/>
      <c r="BB131" s="1135"/>
      <c r="BC131" s="1135"/>
      <c r="BD131" s="1135"/>
      <c r="BE131" s="1136"/>
      <c r="BF131" s="1185">
        <v>26.6</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1" t="s">
        <v>508</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509</v>
      </c>
      <c r="W132" s="1195"/>
      <c r="X132" s="1195"/>
      <c r="Y132" s="1195"/>
      <c r="Z132" s="1196"/>
      <c r="AA132" s="1197">
        <v>8.5580248769999994</v>
      </c>
      <c r="AB132" s="1198"/>
      <c r="AC132" s="1198"/>
      <c r="AD132" s="1198"/>
      <c r="AE132" s="1199"/>
      <c r="AF132" s="1200">
        <v>8.7030063099999992</v>
      </c>
      <c r="AG132" s="1198"/>
      <c r="AH132" s="1198"/>
      <c r="AI132" s="1198"/>
      <c r="AJ132" s="1199"/>
      <c r="AK132" s="1200">
        <v>8.1601081349999998</v>
      </c>
      <c r="AL132" s="1198"/>
      <c r="AM132" s="1198"/>
      <c r="AN132" s="1198"/>
      <c r="AO132" s="1199"/>
      <c r="AP132" s="1097"/>
      <c r="AQ132" s="1098"/>
      <c r="AR132" s="1098"/>
      <c r="AS132" s="1098"/>
      <c r="AT132" s="120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510</v>
      </c>
      <c r="W133" s="1178"/>
      <c r="X133" s="1178"/>
      <c r="Y133" s="1178"/>
      <c r="Z133" s="1179"/>
      <c r="AA133" s="1180">
        <v>8.4</v>
      </c>
      <c r="AB133" s="1181"/>
      <c r="AC133" s="1181"/>
      <c r="AD133" s="1181"/>
      <c r="AE133" s="1182"/>
      <c r="AF133" s="1180">
        <v>8.6</v>
      </c>
      <c r="AG133" s="1181"/>
      <c r="AH133" s="1181"/>
      <c r="AI133" s="1181"/>
      <c r="AJ133" s="1182"/>
      <c r="AK133" s="1180">
        <v>8.4</v>
      </c>
      <c r="AL133" s="1181"/>
      <c r="AM133" s="1181"/>
      <c r="AN133" s="1181"/>
      <c r="AO133" s="1182"/>
      <c r="AP133" s="1127"/>
      <c r="AQ133" s="1128"/>
      <c r="AR133" s="1128"/>
      <c r="AS133" s="1128"/>
      <c r="AT133" s="118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6Aaj8JKtWPa7Kyp3OnVXc70OvE/E0hieMiVGC75s+GI5erzB6WpWBYj5d3zD+g799hdikm2l0OtRdXwyNCBUQ==" saltValue="lBv8k6UsnGOMFftc43nb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4r4akLPHukjcyHLb2Mi9eTqpr/gCGZuHyyY5RNgzKUKpzN68hXDNdpeGv2n77X6HO5fI/HSl0UsKE57U/gWJg==" saltValue="cSIy9icvVmyrNlxD8LCDAw==" spinCount="100000" sheet="1" objects="1" scenarios="1"/>
  <dataConsolidate/>
  <phoneticPr fontId="2"/>
  <printOptions horizontalCentered="1" verticalCentered="1"/>
  <pageMargins left="0" right="0" top="0" bottom="0" header="0" footer="0"/>
  <pageSetup paperSize="9" scale="44"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JtXM5WTEF1jY1xn6q7TGntjzI1jbW3lho5FL5QyjTkfbRrWJrkNlzY9lLrKs9EEhaHtlCrFSxhfHeurMZ5kTQ==" saltValue="RQjsMdEaro2j0p9p9dbqu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0" t="s">
        <v>519</v>
      </c>
      <c r="AL9" s="1221"/>
      <c r="AM9" s="1221"/>
      <c r="AN9" s="1222"/>
      <c r="AO9" s="313">
        <v>6204922</v>
      </c>
      <c r="AP9" s="313">
        <v>61617</v>
      </c>
      <c r="AQ9" s="314">
        <v>63840</v>
      </c>
      <c r="AR9" s="315">
        <v>-3.5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0" t="s">
        <v>520</v>
      </c>
      <c r="AL10" s="1221"/>
      <c r="AM10" s="1221"/>
      <c r="AN10" s="1222"/>
      <c r="AO10" s="316">
        <v>1198783</v>
      </c>
      <c r="AP10" s="316">
        <v>11904</v>
      </c>
      <c r="AQ10" s="317">
        <v>4929</v>
      </c>
      <c r="AR10" s="318">
        <v>141.5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0" t="s">
        <v>521</v>
      </c>
      <c r="AL11" s="1221"/>
      <c r="AM11" s="1221"/>
      <c r="AN11" s="1222"/>
      <c r="AO11" s="316">
        <v>808594</v>
      </c>
      <c r="AP11" s="316">
        <v>8030</v>
      </c>
      <c r="AQ11" s="317">
        <v>6460</v>
      </c>
      <c r="AR11" s="318">
        <v>24.3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0" t="s">
        <v>522</v>
      </c>
      <c r="AL12" s="1221"/>
      <c r="AM12" s="1221"/>
      <c r="AN12" s="1222"/>
      <c r="AO12" s="316" t="s">
        <v>523</v>
      </c>
      <c r="AP12" s="316" t="s">
        <v>523</v>
      </c>
      <c r="AQ12" s="317">
        <v>877</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0" t="s">
        <v>524</v>
      </c>
      <c r="AL13" s="1221"/>
      <c r="AM13" s="1221"/>
      <c r="AN13" s="1222"/>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0" t="s">
        <v>525</v>
      </c>
      <c r="AL14" s="1221"/>
      <c r="AM14" s="1221"/>
      <c r="AN14" s="1222"/>
      <c r="AO14" s="316">
        <v>184141</v>
      </c>
      <c r="AP14" s="316">
        <v>1829</v>
      </c>
      <c r="AQ14" s="317">
        <v>2764</v>
      </c>
      <c r="AR14" s="318">
        <v>-33.799999999999997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0" t="s">
        <v>526</v>
      </c>
      <c r="AL15" s="1221"/>
      <c r="AM15" s="1221"/>
      <c r="AN15" s="1222"/>
      <c r="AO15" s="316">
        <v>81818</v>
      </c>
      <c r="AP15" s="316">
        <v>812</v>
      </c>
      <c r="AQ15" s="317">
        <v>2206</v>
      </c>
      <c r="AR15" s="318">
        <v>-63.2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3" t="s">
        <v>527</v>
      </c>
      <c r="AL16" s="1224"/>
      <c r="AM16" s="1224"/>
      <c r="AN16" s="1225"/>
      <c r="AO16" s="316">
        <v>-502921</v>
      </c>
      <c r="AP16" s="316">
        <v>-4994</v>
      </c>
      <c r="AQ16" s="317">
        <v>-5490</v>
      </c>
      <c r="AR16" s="318">
        <v>-9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3" t="s">
        <v>189</v>
      </c>
      <c r="AL17" s="1224"/>
      <c r="AM17" s="1224"/>
      <c r="AN17" s="1225"/>
      <c r="AO17" s="316">
        <v>7975337</v>
      </c>
      <c r="AP17" s="316">
        <v>79197</v>
      </c>
      <c r="AQ17" s="317">
        <v>75586</v>
      </c>
      <c r="AR17" s="318">
        <v>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5" t="s">
        <v>532</v>
      </c>
      <c r="AL21" s="1216"/>
      <c r="AM21" s="1216"/>
      <c r="AN21" s="1217"/>
      <c r="AO21" s="328">
        <v>7.2</v>
      </c>
      <c r="AP21" s="329">
        <v>7.2</v>
      </c>
      <c r="AQ21" s="330">
        <v>0</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5" t="s">
        <v>533</v>
      </c>
      <c r="AL22" s="1216"/>
      <c r="AM22" s="1216"/>
      <c r="AN22" s="1217"/>
      <c r="AO22" s="333">
        <v>96.9</v>
      </c>
      <c r="AP22" s="334">
        <v>98.2</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1" t="s">
        <v>537</v>
      </c>
      <c r="AL32" s="1232"/>
      <c r="AM32" s="1232"/>
      <c r="AN32" s="1233"/>
      <c r="AO32" s="343">
        <v>4958440</v>
      </c>
      <c r="AP32" s="343">
        <v>49239</v>
      </c>
      <c r="AQ32" s="344">
        <v>45202</v>
      </c>
      <c r="AR32" s="345">
        <v>8.9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1" t="s">
        <v>538</v>
      </c>
      <c r="AL33" s="1232"/>
      <c r="AM33" s="1232"/>
      <c r="AN33" s="1233"/>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1" t="s">
        <v>539</v>
      </c>
      <c r="AL34" s="1232"/>
      <c r="AM34" s="1232"/>
      <c r="AN34" s="1233"/>
      <c r="AO34" s="343" t="s">
        <v>523</v>
      </c>
      <c r="AP34" s="343" t="s">
        <v>523</v>
      </c>
      <c r="AQ34" s="344">
        <v>14</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1" t="s">
        <v>540</v>
      </c>
      <c r="AL35" s="1232"/>
      <c r="AM35" s="1232"/>
      <c r="AN35" s="1233"/>
      <c r="AO35" s="343">
        <v>2406713</v>
      </c>
      <c r="AP35" s="343">
        <v>23899</v>
      </c>
      <c r="AQ35" s="344">
        <v>12569</v>
      </c>
      <c r="AR35" s="345">
        <v>90.1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1" t="s">
        <v>541</v>
      </c>
      <c r="AL36" s="1232"/>
      <c r="AM36" s="1232"/>
      <c r="AN36" s="1233"/>
      <c r="AO36" s="343">
        <v>156365</v>
      </c>
      <c r="AP36" s="343">
        <v>1553</v>
      </c>
      <c r="AQ36" s="344">
        <v>1379</v>
      </c>
      <c r="AR36" s="345">
        <v>12.6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1" t="s">
        <v>542</v>
      </c>
      <c r="AL37" s="1232"/>
      <c r="AM37" s="1232"/>
      <c r="AN37" s="1233"/>
      <c r="AO37" s="343">
        <v>171194</v>
      </c>
      <c r="AP37" s="343">
        <v>1700</v>
      </c>
      <c r="AQ37" s="344">
        <v>599</v>
      </c>
      <c r="AR37" s="345">
        <v>183.8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4" t="s">
        <v>543</v>
      </c>
      <c r="AL38" s="1235"/>
      <c r="AM38" s="1235"/>
      <c r="AN38" s="1236"/>
      <c r="AO38" s="346">
        <v>621</v>
      </c>
      <c r="AP38" s="346">
        <v>6</v>
      </c>
      <c r="AQ38" s="347">
        <v>1</v>
      </c>
      <c r="AR38" s="335">
        <v>500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4" t="s">
        <v>544</v>
      </c>
      <c r="AL39" s="1235"/>
      <c r="AM39" s="1235"/>
      <c r="AN39" s="1236"/>
      <c r="AO39" s="343">
        <v>-585798</v>
      </c>
      <c r="AP39" s="343">
        <v>-5817</v>
      </c>
      <c r="AQ39" s="344">
        <v>-4392</v>
      </c>
      <c r="AR39" s="345">
        <v>32.4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1" t="s">
        <v>545</v>
      </c>
      <c r="AL40" s="1232"/>
      <c r="AM40" s="1232"/>
      <c r="AN40" s="1233"/>
      <c r="AO40" s="343">
        <v>-5349936</v>
      </c>
      <c r="AP40" s="343">
        <v>-53126</v>
      </c>
      <c r="AQ40" s="344">
        <v>-39328</v>
      </c>
      <c r="AR40" s="345">
        <v>35.1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7" t="s">
        <v>301</v>
      </c>
      <c r="AL41" s="1238"/>
      <c r="AM41" s="1238"/>
      <c r="AN41" s="1239"/>
      <c r="AO41" s="343">
        <v>1757599</v>
      </c>
      <c r="AP41" s="343">
        <v>17453</v>
      </c>
      <c r="AQ41" s="344">
        <v>16044</v>
      </c>
      <c r="AR41" s="345">
        <v>8.8000000000000007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6" t="s">
        <v>514</v>
      </c>
      <c r="AN49" s="1228" t="s">
        <v>549</v>
      </c>
      <c r="AO49" s="1229"/>
      <c r="AP49" s="1229"/>
      <c r="AQ49" s="1229"/>
      <c r="AR49" s="123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7"/>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5507068</v>
      </c>
      <c r="AN51" s="365">
        <v>52827</v>
      </c>
      <c r="AO51" s="366">
        <v>-41.1</v>
      </c>
      <c r="AP51" s="367">
        <v>64346</v>
      </c>
      <c r="AQ51" s="368">
        <v>0.1</v>
      </c>
      <c r="AR51" s="369">
        <v>-41.2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3581416</v>
      </c>
      <c r="AN52" s="373">
        <v>34355</v>
      </c>
      <c r="AO52" s="374">
        <v>-47</v>
      </c>
      <c r="AP52" s="375">
        <v>38517</v>
      </c>
      <c r="AQ52" s="376">
        <v>-6.2</v>
      </c>
      <c r="AR52" s="377">
        <v>-40.799999999999997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5340659</v>
      </c>
      <c r="AN53" s="365">
        <v>51597</v>
      </c>
      <c r="AO53" s="366">
        <v>-2.2999999999999998</v>
      </c>
      <c r="AP53" s="367">
        <v>65942</v>
      </c>
      <c r="AQ53" s="368">
        <v>2.5</v>
      </c>
      <c r="AR53" s="369">
        <v>-4.8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3428314</v>
      </c>
      <c r="AN54" s="373">
        <v>33122</v>
      </c>
      <c r="AO54" s="374">
        <v>-3.6</v>
      </c>
      <c r="AP54" s="375">
        <v>32778</v>
      </c>
      <c r="AQ54" s="376">
        <v>-14.9</v>
      </c>
      <c r="AR54" s="377">
        <v>11.3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6139931</v>
      </c>
      <c r="AN55" s="365">
        <v>59827</v>
      </c>
      <c r="AO55" s="366">
        <v>16</v>
      </c>
      <c r="AP55" s="367">
        <v>68655</v>
      </c>
      <c r="AQ55" s="368">
        <v>4.0999999999999996</v>
      </c>
      <c r="AR55" s="369">
        <v>11.9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3058669</v>
      </c>
      <c r="AN56" s="373">
        <v>29803</v>
      </c>
      <c r="AO56" s="374">
        <v>-10</v>
      </c>
      <c r="AP56" s="375">
        <v>32316</v>
      </c>
      <c r="AQ56" s="376">
        <v>-1.4</v>
      </c>
      <c r="AR56" s="377">
        <v>-8.6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6993997</v>
      </c>
      <c r="AN57" s="365">
        <v>68671</v>
      </c>
      <c r="AO57" s="366">
        <v>14.8</v>
      </c>
      <c r="AP57" s="367">
        <v>66863</v>
      </c>
      <c r="AQ57" s="368">
        <v>-2.6</v>
      </c>
      <c r="AR57" s="369">
        <v>17.399999999999999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4363505</v>
      </c>
      <c r="AN58" s="373">
        <v>42843</v>
      </c>
      <c r="AO58" s="374">
        <v>43.8</v>
      </c>
      <c r="AP58" s="375">
        <v>32770</v>
      </c>
      <c r="AQ58" s="376">
        <v>1.4</v>
      </c>
      <c r="AR58" s="377">
        <v>42.4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6844458</v>
      </c>
      <c r="AN59" s="365">
        <v>67967</v>
      </c>
      <c r="AO59" s="366">
        <v>-1</v>
      </c>
      <c r="AP59" s="367">
        <v>72051</v>
      </c>
      <c r="AQ59" s="368">
        <v>7.8</v>
      </c>
      <c r="AR59" s="369">
        <v>-8.8000000000000007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4029464</v>
      </c>
      <c r="AN60" s="373">
        <v>40014</v>
      </c>
      <c r="AO60" s="374">
        <v>-6.6</v>
      </c>
      <c r="AP60" s="375">
        <v>34140</v>
      </c>
      <c r="AQ60" s="376">
        <v>4.2</v>
      </c>
      <c r="AR60" s="377">
        <v>-10.8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6165223</v>
      </c>
      <c r="AN61" s="380">
        <v>60178</v>
      </c>
      <c r="AO61" s="381">
        <v>-2.7</v>
      </c>
      <c r="AP61" s="382">
        <v>67571</v>
      </c>
      <c r="AQ61" s="383">
        <v>2.4</v>
      </c>
      <c r="AR61" s="369">
        <v>-5.0999999999999996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3692274</v>
      </c>
      <c r="AN62" s="373">
        <v>36027</v>
      </c>
      <c r="AO62" s="374">
        <v>-4.7</v>
      </c>
      <c r="AP62" s="375">
        <v>34104</v>
      </c>
      <c r="AQ62" s="376">
        <v>-3.4</v>
      </c>
      <c r="AR62" s="377">
        <v>-1.3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w0R8TdeTjkFUcNRxcE96q3b8SbP85ySXxyFgOpGQiRb0EG5FJBW8C2aUvyJb7/cV1OB287aKmdTIkHT8CyCjA==" saltValue="GruBqUu0jqfSqOWMEhNo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gbItV8ZBFD1buTw1pc7YpWTRkBlXb3rbX7AVtSiD860tm5haKXfxLtXCXLgzgFwYB+ekXmuYekJeSWiMyWf/fw==" saltValue="GZgeCaU37ibrlVpXL0R3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s+UeSqNhqf7NLAb1BxqefqptrwsKJj+gPh4Yb55GxiEmDEBTwzejNAzuSH2t4YSjMAi+MwFPM/4oVZnpVMY3KA==" saltValue="owlzz+rR24EcYr7pfd9k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40" t="s">
        <v>3</v>
      </c>
      <c r="D47" s="1240"/>
      <c r="E47" s="1241"/>
      <c r="F47" s="11">
        <v>8.2200000000000006</v>
      </c>
      <c r="G47" s="12">
        <v>7.93</v>
      </c>
      <c r="H47" s="12">
        <v>6.56</v>
      </c>
      <c r="I47" s="12">
        <v>5.09</v>
      </c>
      <c r="J47" s="13">
        <v>5.5</v>
      </c>
    </row>
    <row r="48" spans="2:10" ht="57.75" customHeight="1" x14ac:dyDescent="0.15">
      <c r="B48" s="14"/>
      <c r="C48" s="1242" t="s">
        <v>4</v>
      </c>
      <c r="D48" s="1242"/>
      <c r="E48" s="1243"/>
      <c r="F48" s="15">
        <v>3.79</v>
      </c>
      <c r="G48" s="16">
        <v>3.63</v>
      </c>
      <c r="H48" s="16">
        <v>3.39</v>
      </c>
      <c r="I48" s="16">
        <v>3.55</v>
      </c>
      <c r="J48" s="17">
        <v>5.82</v>
      </c>
    </row>
    <row r="49" spans="2:10" ht="57.75" customHeight="1" thickBot="1" x14ac:dyDescent="0.2">
      <c r="B49" s="18"/>
      <c r="C49" s="1244" t="s">
        <v>5</v>
      </c>
      <c r="D49" s="1244"/>
      <c r="E49" s="1245"/>
      <c r="F49" s="19">
        <v>1.62</v>
      </c>
      <c r="G49" s="20" t="s">
        <v>570</v>
      </c>
      <c r="H49" s="20" t="s">
        <v>571</v>
      </c>
      <c r="I49" s="20" t="s">
        <v>572</v>
      </c>
      <c r="J49" s="21">
        <v>2.64</v>
      </c>
    </row>
    <row r="50" spans="2:10" ht="13.5" customHeight="1" x14ac:dyDescent="0.15"/>
  </sheetData>
  <sheetProtection algorithmName="SHA-512" hashValue="cM7E+IsJmz6IUNqzT32uFdQX266IgikrCmKt0K4DQOaofOxNRGWnh45mlbK8KEZ20IKuJmmqHFEL+8D1XMq70A==" saltValue="aQSLoNk40Tz1pA34VFik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N0200018</dc:creator>
  <cp:lastModifiedBy> </cp:lastModifiedBy>
  <cp:lastPrinted>2021-10-06T00:51:43Z</cp:lastPrinted>
  <dcterms:created xsi:type="dcterms:W3CDTF">2021-10-13T07:59:14Z</dcterms:created>
  <dcterms:modified xsi:type="dcterms:W3CDTF">2021-10-13T07:59:14Z</dcterms:modified>
</cp:coreProperties>
</file>