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BE36" i="10"/>
  <c r="BE35"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l="1"/>
  <c r="AM35" i="10" l="1"/>
  <c r="AM36" i="10" s="1"/>
  <c r="BE34" i="10" s="1"/>
  <c r="BW34" i="10" l="1"/>
  <c r="BW35" i="10" s="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<sst xmlns="http://schemas.openxmlformats.org/spreadsheetml/2006/main" count="1123" uniqueCount="611">
  <si>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</si>
  <si>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</si>
  <si>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</si>
  <si>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</si>
  <si>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</si>
  <si>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</si>
  <si>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</si>
  <si>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</si>
  <si>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</si>
  <si>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</si>
  <si>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</si>
  <si>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</si>
  <si>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</si>
  <si>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</si>
  <si>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</si>
  <si>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</si>
  <si>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</si>
  <si>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</si>
  <si>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</si>
  <si>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</si>
  <si>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</si>
  <si>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</si>
  <si>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</si>
  <si>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</si>
  <si>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</si>
  <si>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</si>
  <si>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</si>
  <si>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</si>
  <si>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</si>
  <si>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</si>
  <si>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</si>
  <si>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</si>
  <si>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</si>
  <si>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</si>
  <si>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</si>
  <si>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</si>
  <si>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</si>
  <si>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</si>
  <si>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</si>
  <si>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</si>
  <si>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</si>
  <si>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</si>
  <si>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</si>
  <si>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</si>
  <si>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</si>
  <si>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</si>
  <si>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</si>
  <si>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</si>
  <si>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</si>
  <si>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</si>
  <si>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</si>
  <si>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</si>
  <si>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</si>
  <si>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</si>
  <si>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</si>
  <si>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</si>
  <si>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</si>
  <si>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</si>
  <si>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</si>
  <si>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</si>
  <si>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</si>
  <si>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</si>
  <si>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</si>
  <si>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</si>
  <si>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</si>
  <si>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</si>
  <si>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</si>
  <si>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</si>
  <si>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</si>
  <si>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</si>
  <si>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</si>
  <si>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</si>
  <si>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</si>
  <si>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</si>
  <si>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</si>
  <si>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</si>
  <si>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</si>
  <si>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</si>
  <si>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</si>
  <si>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</si>
  <si>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</si>
  <si>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</si>
  <si>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</si>
  <si>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</si>
  <si>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</si>
  <si>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</si>
  <si>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</si>
  <si>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</si>
  <si>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</si>
  <si>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</si>
  <si>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</si>
  <si>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</si>
  <si>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</si>
  <si>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</si>
  <si>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</si>
  <si>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</si>
  <si>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</si>
  <si>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</si>
  <si>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</si>
  <si>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</si>
  <si>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</si>
  <si>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</si>
  <si>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</si>
  <si>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</si>
  <si>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</si>
  <si>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</si>
  <si>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</si>
  <si>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</si>
  <si>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</si>
  <si>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</si>
  <si>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</si>
  <si>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</si>
  <si>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</si>
  <si>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</si>
  <si>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</si>
  <si>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</si>
  <si>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</si>
  <si>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</si>
  <si>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</si>
  <si>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</si>
  <si>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</si>
  <si>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</si>
  <si>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</si>
  <si>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</si>
  <si>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</si>
  <si>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</si>
  <si>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</si>
  <si>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</si>
  <si>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</si>
  <si>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</si>
  <si>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</si>
  <si>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</si>
  <si>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</si>
  <si>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</si>
  <si>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</si>
  <si>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</si>
  <si>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</si>
  <si>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</si>
  <si>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</si>
  <si>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</si>
  <si>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</si>
  <si>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</si>
  <si>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</si>
  <si>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</si>
  <si>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</si>
  <si>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</si>
  <si>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</si>
  <si>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</si>
  <si>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</si>
  <si>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</si>
  <si>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</si>
  <si>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</si>
  <si>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</si>
  <si>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</si>
  <si>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</si>
  <si>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</si>
  <si>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</si>
  <si>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</si>
  <si>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</si>
  <si>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</si>
  <si>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</si>
  <si>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</si>
  <si>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</si>
  <si>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</si>
  <si>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</si>
  <si>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</si>
  <si>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</si>
  <si>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</si>
  <si>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</si>
  <si>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</si>
  <si>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</si>
  <si>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</si>
  <si>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</si>
  <si>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</si>
  <si>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</si>
  <si>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</si>
  <si>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</si>
  <si>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</si>
  <si>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</si>
  <si>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</si>
  <si>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</si>
  <si>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</si>
  <si>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</si>
  <si>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</si>
  <si>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</si>
  <si>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</si>
  <si>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</si>
  <si>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</si>
  <si>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</si>
  <si>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</si>
  <si>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</si>
  <si>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</si>
  <si>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</si>
  <si>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</si>
  <si>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</si>
  <si>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</si>
  <si>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</si>
  <si>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</si>
  <si>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</si>
  <si>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</si>
  <si>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</si>
  <si>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</si>
  <si>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</si>
  <si>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</si>
  <si>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</si>
  <si>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</si>
  <si>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</si>
  <si>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</si>
  <si>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</si>
  <si>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長野県小諸市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</si>
  <si>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</si>
  <si>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</si>
  <si>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</si>
  <si>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</si>
  <si>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</si>
  <si>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</si>
  <si>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</si>
  <si>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</si>
  <si>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</si>
  <si>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</si>
  <si>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</si>
  <si>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</si>
  <si>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</si>
  <si>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</si>
  <si>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</si>
  <si>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</si>
  <si>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</si>
  <si>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</si>
  <si>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</si>
  <si>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</si>
  <si>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</si>
  <si>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</si>
  <si>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</si>
  <si>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</si>
  <si>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</si>
  <si>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</si>
  <si>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</si>
  <si>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</si>
  <si>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</si>
  <si>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</si>
  <si>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</si>
  <si>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</si>
  <si>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</si>
  <si>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</si>
  <si>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</si>
  <si>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</si>
  <si>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</si>
  <si>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</si>
  <si>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</si>
  <si>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</si>
  <si>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</si>
  <si>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</si>
  <si>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</si>
  <si>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</si>
  <si>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</si>
  <si>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</si>
  <si>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</si>
  <si>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</si>
  <si>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</si>
  <si>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</si>
  <si>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</si>
  <si>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</si>
  <si>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</si>
  <si>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</si>
  <si>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</si>
  <si>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</si>
  <si>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</si>
  <si>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</si>
  <si>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</si>
  <si>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</si>
  <si>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</si>
  <si>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</si>
  <si>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</si>
  <si>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</si>
  <si>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</si>
  <si>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</si>
  <si>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</si>
  <si>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</si>
  <si>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</si>
  <si>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</si>
  <si>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</si>
  <si>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</si>
  <si>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</si>
  <si>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</si>
  <si>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</si>
  <si>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</si>
  <si>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</si>
  <si>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</si>
  <si>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</si>
  <si>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</si>
  <si>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</si>
  <si>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</si>
  <si>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</si>
  <si>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</si>
  <si>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</si>
  <si>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</si>
  <si>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</si>
  <si>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</si>
  <si>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</si>
  <si>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</si>
  <si>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</si>
  <si>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</si>
  <si>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</si>
  <si>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</si>
  <si>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</si>
  <si>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</si>
  <si>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</si>
  <si>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</si>
  <si>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</si>
  <si>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</si>
  <si>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</si>
  <si>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</si>
  <si>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</si>
  <si>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</si>
  <si>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</si>
  <si>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</si>
  <si>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</si>
  <si>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</si>
  <si>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</si>
  <si>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</si>
  <si>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</si>
  <si>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</si>
  <si>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</si>
  <si>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</si>
  <si>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</si>
  <si>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</si>
  <si>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</si>
  <si>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</si>
  <si>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</si>
  <si>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</si>
  <si>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</si>
  <si>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</si>
  <si>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</si>
  <si>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</si>
  <si>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</si>
  <si>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</si>
  <si>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</si>
  <si>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</si>
  <si>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</si>
  <si>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</si>
  <si>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</si>
  <si>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</si>
  <si>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</si>
  <si>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</si>
  <si>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</si>
  <si>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</si>
  <si>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</si>
  <si>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</si>
  <si>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</si>
  <si>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</si>
  <si>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</si>
  <si>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</si>
  <si>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</si>
  <si>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</si>
  <si>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</si>
  <si>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</si>
  <si>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</si>
  <si>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</si>
  <si>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</si>
  <si>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</si>
  <si>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</si>
  <si>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</si>
  <si>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</si>
  <si>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長野県小諸市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</si>
  <si>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</si>
  <si>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</si>
  <si>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</si>
  <si>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</si>
  <si>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</si>
  <si>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</si>
  <si>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</si>
  <si>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</si>
  <si>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</si>
  <si>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</si>
  <si>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</si>
  <si>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</si>
  <si>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</si>
  <si>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</si>
  <si>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</si>
  <si>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</si>
  <si>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</si>
  <si>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</si>
  <si>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</si>
  <si>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</si>
  <si>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</si>
  <si>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小諸市奨学資金特別会計</t>
    <phoneticPr fontId="5"/>
  </si>
  <si>
    <t>小諸市住宅新築資金等貸付事業特別会計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</si>
  <si>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</si>
  <si>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</si>
  <si>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</si>
  <si>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</si>
  <si>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</si>
  <si>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</si>
  <si>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</si>
  <si>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</si>
  <si>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</si>
  <si>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</si>
  <si>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</si>
  <si>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</si>
  <si>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</si>
  <si>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</si>
  <si>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</si>
  <si>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</si>
  <si>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</si>
  <si>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</si>
  <si>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</si>
  <si>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</si>
  <si>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</si>
  <si>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小諸市農業集落排水事業会計</t>
    <phoneticPr fontId="5"/>
  </si>
  <si>
    <t>小諸公園事業特別会計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</si>
  <si>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</si>
  <si>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</si>
  <si>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</si>
  <si>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</si>
  <si>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</si>
  <si>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</si>
  <si>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</si>
  <si>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</si>
  <si>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</si>
  <si>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</si>
  <si>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</si>
  <si>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</si>
  <si>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</si>
  <si>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</si>
  <si>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</si>
  <si>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</si>
  <si>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</si>
  <si>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</si>
  <si>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</si>
  <si>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</si>
  <si>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</si>
  <si>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</si>
  <si>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</si>
  <si>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</si>
  <si>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</si>
  <si>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</si>
  <si>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</si>
  <si>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</si>
  <si>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</si>
  <si>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</si>
  <si>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</si>
  <si>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</si>
  <si>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</si>
  <si>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</si>
  <si>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</si>
  <si>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</si>
  <si>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</si>
  <si>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</si>
  <si>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</si>
  <si>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</si>
  <si>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</si>
  <si>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</si>
  <si>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</si>
  <si>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</si>
  <si>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</si>
  <si>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</si>
  <si>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</si>
  <si>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</si>
  <si>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</si>
  <si>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</si>
  <si>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</si>
  <si>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</si>
  <si>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</si>
  <si>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</si>
  <si>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</si>
  <si>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</si>
  <si>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小諸市水道事業会計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</si>
  <si>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</si>
  <si>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</si>
  <si>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</si>
  <si>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</si>
  <si>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</si>
  <si>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</si>
  <si>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</si>
  <si>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</si>
  <si>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</si>
  <si>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</si>
  <si>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</si>
  <si>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</si>
  <si>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</si>
  <si>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</si>
  <si>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</si>
  <si>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</si>
  <si>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</si>
  <si>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</si>
  <si>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</si>
  <si>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</si>
  <si>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</si>
  <si>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</si>
  <si>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</si>
  <si>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</si>
  <si>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</si>
  <si>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</si>
  <si>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</si>
  <si>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</si>
  <si>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</si>
  <si>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</si>
  <si>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</si>
  <si>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</si>
  <si>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</si>
  <si>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</si>
  <si>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</si>
  <si>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</si>
  <si>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</si>
  <si>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</si>
  <si>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</si>
  <si>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</si>
  <si>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</si>
  <si>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</si>
  <si>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</si>
  <si>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</si>
  <si>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</si>
  <si>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</si>
  <si>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</si>
  <si>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</si>
  <si>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</si>
  <si>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</si>
  <si>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</si>
  <si>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</si>
  <si>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</si>
  <si>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</si>
  <si>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</si>
  <si>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</si>
  <si>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</si>
  <si>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</si>
  <si>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</si>
  <si>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</si>
  <si>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</si>
  <si>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</si>
  <si>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</si>
  <si>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</si>
  <si>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</si>
  <si>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</si>
  <si>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</si>
  <si>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</si>
  <si>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</si>
  <si>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</si>
  <si>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</si>
  <si>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</si>
  <si>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</si>
  <si>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</si>
  <si>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</si>
  <si>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</si>
  <si>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</si>
  <si>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</si>
  <si>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</si>
  <si>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</si>
  <si>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</si>
  <si>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</si>
  <si>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</si>
  <si>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</si>
  <si>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</si>
  <si>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1.33</t>
  </si>
  <si>
    <t>▲ 5.15</t>
  </si>
  <si>
    <t>▲ 1.77</t>
  </si>
  <si>
    <t>▲ 2.22</t>
  </si>
  <si>
    <t>小諸市水道事業会計</t>
  </si>
  <si>
    <t>小諸市公共下水道事業会計</t>
  </si>
  <si>
    <t>一般会計</t>
  </si>
  <si>
    <t>小諸市農業集落排水事業会計</t>
  </si>
  <si>
    <t>小諸市介護保険事業特別会計</t>
  </si>
  <si>
    <t>小諸市住宅新築資金等貸付事業特別会計</t>
  </si>
  <si>
    <t>小諸公園事業特別会計</t>
  </si>
  <si>
    <t>小諸市後期高齢者医療特別会計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</si>
  <si>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</si>
  <si>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</si>
  <si>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</si>
  <si>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</si>
  <si>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</si>
  <si>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</si>
  <si>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</si>
  <si>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</si>
  <si>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</si>
  <si>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</si>
  <si>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</si>
  <si>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</si>
  <si>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</si>
  <si>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浅麓環境施設組合（一般会計）</t>
    <rPh sb="0" eb="2">
      <t>センロク</t>
    </rPh>
    <rPh sb="2" eb="4">
      <t>カンキョウ</t>
    </rPh>
    <rPh sb="4" eb="6">
      <t>シセツ</t>
    </rPh>
    <rPh sb="6" eb="8">
      <t>クミアイ</t>
    </rPh>
    <rPh sb="9" eb="11">
      <t>イッパン</t>
    </rPh>
    <rPh sb="11" eb="13">
      <t>カイケイ</t>
    </rPh>
    <phoneticPr fontId="2"/>
  </si>
  <si>
    <t>浅麓水道企業団（水道事業会計）</t>
    <rPh sb="0" eb="2">
      <t>センロク</t>
    </rPh>
    <rPh sb="2" eb="4">
      <t>スイドウ</t>
    </rPh>
    <rPh sb="4" eb="6">
      <t>キギョウ</t>
    </rPh>
    <rPh sb="6" eb="7">
      <t>ダン</t>
    </rPh>
    <rPh sb="8" eb="10">
      <t>スイドウ</t>
    </rPh>
    <rPh sb="10" eb="12">
      <t>ジギョウ</t>
    </rPh>
    <rPh sb="12" eb="1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</si>
  <si>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</si>
  <si>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</si>
  <si>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長野県後期高齢者医療広域連合（事業会計）</t>
    <rPh sb="0" eb="3">
      <t>ナガノケン</t>
    </rPh>
    <rPh sb="3" eb="5">
      <t>コウキ</t>
    </rPh>
    <rPh sb="5" eb="8">
      <t>コウレイシャ</t>
    </rPh>
    <rPh sb="8" eb="10">
      <t>イリョウ</t>
    </rPh>
    <rPh sb="10" eb="12">
      <t>コウイキ</t>
    </rPh>
    <rPh sb="12" eb="14">
      <t>レンゴウ</t>
    </rPh>
    <rPh sb="15" eb="17">
      <t>ジギョウ</t>
    </rPh>
    <rPh sb="17" eb="19">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</si>
  <si>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</si>
  <si>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</si>
  <si>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小諸市土地開発公社</t>
    <rPh sb="0" eb="3">
      <t>コモロシ</t>
    </rPh>
    <rPh sb="3" eb="5">
      <t>トチ</t>
    </rPh>
    <rPh sb="5" eb="7">
      <t>カイハツ</t>
    </rPh>
    <rPh sb="7" eb="9">
      <t>コウシャ</t>
    </rPh>
    <phoneticPr fontId="2"/>
  </si>
  <si>
    <t>こもろ観光局</t>
    <rPh sb="3" eb="6">
      <t>カンコウキョク</t>
    </rPh>
    <phoneticPr fontId="2"/>
  </si>
  <si>
    <t>水みらい小諸</t>
    <rPh sb="0" eb="1">
      <t>ミズ</t>
    </rPh>
    <rPh sb="4" eb="6">
      <t>コモロ</t>
    </rPh>
    <phoneticPr fontId="2"/>
  </si>
  <si>
    <t>-</t>
    <phoneticPr fontId="2"/>
  </si>
  <si>
    <t>-</t>
    <phoneticPr fontId="2"/>
  </si>
  <si>
    <t>-</t>
    <phoneticPr fontId="2"/>
  </si>
  <si>
    <t>-</t>
    <phoneticPr fontId="2"/>
  </si>
  <si>
    <t>○</t>
    <phoneticPr fontId="2"/>
  </si>
  <si>
    <t>小諸市地域振興基金</t>
    <rPh sb="0" eb="3">
      <t>コモロシ</t>
    </rPh>
    <rPh sb="3" eb="5">
      <t>チイキ</t>
    </rPh>
    <rPh sb="5" eb="7">
      <t>シンコウ</t>
    </rPh>
    <rPh sb="7" eb="9">
      <t>キキン</t>
    </rPh>
    <phoneticPr fontId="5"/>
  </si>
  <si>
    <t>小諸市地域福祉基金</t>
    <rPh sb="0" eb="3">
      <t>コモロシ</t>
    </rPh>
    <rPh sb="3" eb="5">
      <t>チイキ</t>
    </rPh>
    <rPh sb="5" eb="7">
      <t>フクシ</t>
    </rPh>
    <rPh sb="7" eb="9">
      <t>キキン</t>
    </rPh>
    <phoneticPr fontId="5"/>
  </si>
  <si>
    <t>学校建設準備基金</t>
    <rPh sb="0" eb="2">
      <t>ガッコウ</t>
    </rPh>
    <rPh sb="2" eb="4">
      <t>ケンセツ</t>
    </rPh>
    <rPh sb="4" eb="6">
      <t>ジュンビ</t>
    </rPh>
    <rPh sb="6" eb="8">
      <t>キキン</t>
    </rPh>
    <phoneticPr fontId="5"/>
  </si>
  <si>
    <t>小諸市職員退職手当基金</t>
    <rPh sb="0" eb="3">
      <t>コモロシ</t>
    </rPh>
    <rPh sb="3" eb="5">
      <t>ショクイン</t>
    </rPh>
    <rPh sb="5" eb="7">
      <t>タイショク</t>
    </rPh>
    <rPh sb="7" eb="9">
      <t>テアテ</t>
    </rPh>
    <rPh sb="9" eb="11">
      <t>キキン</t>
    </rPh>
    <phoneticPr fontId="5"/>
  </si>
  <si>
    <t>小諸市大津秀子奨学基金</t>
    <rPh sb="0" eb="3">
      <t>コモロシ</t>
    </rPh>
    <rPh sb="3" eb="5">
      <t>オオツ</t>
    </rPh>
    <rPh sb="5" eb="7">
      <t>ヒデコ</t>
    </rPh>
    <rPh sb="7" eb="9">
      <t>ショウガク</t>
    </rPh>
    <rPh sb="9" eb="11">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</si>
  <si>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</si>
  <si>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</si>
  <si>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</si>
  <si>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</si>
  <si>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</si>
  <si>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</si>
  <si>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</si>
  <si>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</si>
  <si>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</si>
  <si>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</si>
  <si>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</si>
  <si>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</si>
  <si>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改善傾向にあるが、有形固定資産減価償却率は上昇傾向にある。今後、公共施設等総合管理計画に基づき、老朽化した施設の整備を進める一方、当該施設の整備に係る地方債借入や基金の取崩しの影響により将来負担比率の増加が見込まれるため、歳出全体の徹底的な見直しにより地方債新規発行の増加抑制と基金残高の減少抑制に努める。</t>
    <rPh sb="0" eb="2">
      <t>ショウライ</t>
    </rPh>
    <rPh sb="2" eb="4">
      <t>フタン</t>
    </rPh>
    <rPh sb="4" eb="6">
      <t>ヒリツ</t>
    </rPh>
    <rPh sb="7" eb="9">
      <t>カイゼン</t>
    </rPh>
    <rPh sb="9" eb="11">
      <t>ケイコウ</t>
    </rPh>
    <rPh sb="16" eb="22">
      <t>ユウケイコテイシサン</t>
    </rPh>
    <rPh sb="22" eb="27">
      <t>ゲンカショウキャクリツ</t>
    </rPh>
    <rPh sb="28" eb="32">
      <t>ジョウショウケイコウ</t>
    </rPh>
    <rPh sb="36" eb="38">
      <t>コンゴ</t>
    </rPh>
    <rPh sb="39" eb="44">
      <t>コウキョウシセツトウ</t>
    </rPh>
    <rPh sb="44" eb="50">
      <t>ソウゴウカンリケイカク</t>
    </rPh>
    <rPh sb="51" eb="52">
      <t>モト</t>
    </rPh>
    <rPh sb="55" eb="57">
      <t>ロウキュウ</t>
    </rPh>
    <rPh sb="57" eb="58">
      <t>カ</t>
    </rPh>
    <rPh sb="60" eb="62">
      <t>シセツ</t>
    </rPh>
    <rPh sb="63" eb="65">
      <t>セイビ</t>
    </rPh>
    <rPh sb="66" eb="67">
      <t>スス</t>
    </rPh>
    <rPh sb="69" eb="71">
      <t>イッポウ</t>
    </rPh>
    <rPh sb="72" eb="76">
      <t>トウガイシセツ</t>
    </rPh>
    <rPh sb="77" eb="79">
      <t>セイビ</t>
    </rPh>
    <rPh sb="80" eb="81">
      <t>カカ</t>
    </rPh>
    <rPh sb="82" eb="87">
      <t>チホウサイカリイレ</t>
    </rPh>
    <rPh sb="88" eb="90">
      <t>キキン</t>
    </rPh>
    <rPh sb="91" eb="93">
      <t>トリクズ</t>
    </rPh>
    <rPh sb="95" eb="97">
      <t>エイキョウ</t>
    </rPh>
    <rPh sb="100" eb="106">
      <t>ショウライフタンヒリツ</t>
    </rPh>
    <rPh sb="107" eb="109">
      <t>ゾウカ</t>
    </rPh>
    <rPh sb="110" eb="112">
      <t>ミコ</t>
    </rPh>
    <rPh sb="118" eb="122">
      <t>サイシュツゼンタイ</t>
    </rPh>
    <rPh sb="133" eb="140">
      <t>チホウサイシンキハッコウ</t>
    </rPh>
    <rPh sb="141" eb="143">
      <t>ゾウカ</t>
    </rPh>
    <rPh sb="143" eb="145">
      <t>ヨクセイ</t>
    </rPh>
    <rPh sb="146" eb="150">
      <t>キキンザンダカ</t>
    </rPh>
    <rPh sb="151" eb="153">
      <t>ゲンショウ</t>
    </rPh>
    <rPh sb="153" eb="155">
      <t>ヨクセイ</t>
    </rPh>
    <rPh sb="156" eb="157">
      <t>ツト</t>
    </rPh>
    <phoneticPr fontId="5"/>
  </si>
  <si>
    <t>将来負担比率・実質公債費比率ともに改善傾向にあるが、近年の大型普通建設事業の実施に伴う地方債の新規発行額により実質公債費比率の増加ことが見込まれるため、これまで以上に公債費の適正化に取り組んでいく必要がある。</t>
    <rPh sb="0" eb="6">
      <t>ショウライフタンヒリツ</t>
    </rPh>
    <rPh sb="7" eb="14">
      <t>ジッシツコウサイヒヒリツ</t>
    </rPh>
    <rPh sb="17" eb="21">
      <t>カイゼンケイコウ</t>
    </rPh>
    <rPh sb="26" eb="28">
      <t>キンネン</t>
    </rPh>
    <rPh sb="29" eb="37">
      <t>オオガタフツウケンセツジギョウ</t>
    </rPh>
    <rPh sb="38" eb="40">
      <t>ジッシ</t>
    </rPh>
    <rPh sb="41" eb="42">
      <t>トモナ</t>
    </rPh>
    <rPh sb="43" eb="46">
      <t>チホウサイ</t>
    </rPh>
    <rPh sb="47" eb="52">
      <t>シンキハッコウガク</t>
    </rPh>
    <rPh sb="55" eb="62">
      <t>ジッシツコウサイヒヒリツ</t>
    </rPh>
    <rPh sb="68" eb="70">
      <t>ミコ</t>
    </rPh>
    <rPh sb="80" eb="82">
      <t>イジョウ</t>
    </rPh>
    <rPh sb="83" eb="86">
      <t>コウサイヒ</t>
    </rPh>
    <rPh sb="87" eb="89">
      <t>テキセイ</t>
    </rPh>
    <rPh sb="89" eb="90">
      <t>カ</t>
    </rPh>
    <rPh sb="91" eb="92">
      <t>ト</t>
    </rPh>
    <rPh sb="93" eb="94">
      <t>ク</t>
    </rPh>
    <rPh sb="98" eb="10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</si>
</sst>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75B6-48C3-98FF-93A5242C12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143759</c:v>
                </c:pt>
                <c:pt idx="1">
                  <c:v>65516</c:v>
                </c:pt>
                <c:pt idx="2">
                  <c:v>113179</c:v>
                </c:pt>
                <c:pt idx="3">
                  <c:v>56330</c:v>
                </c:pt>
                <c:pt idx="4">
                  <c:v>56591</c:v>
                </c:pt>
              </c:numCache>
            </c:numRef>
          </c:val>
          <c:smooth val="0"/>
          <c:extLst>
            <c:ext xmlns:c16="http://schemas.microsoft.com/office/drawing/2014/chart" uri="{C3380CC4-5D6E-409C-BE32-E72D297353CC}">
              <c16:uniqueId val="{00000001-75B6-48C3-98FF-93A5242C1209}"/>
            </c:ext>
          </c:extLst>
        </c:ser>
        <c:dLbls>
          <c:showLegendKey val="0"/>
          <c:showVal val="0"/>
          <c:showCatName val="0"/>
          <c:showSerName val="0"/>
          <c:showPercent val="0"/>
          <c:showBubbleSize val="0"/>
        </c:dLbls>
        <c:marker val="1"/>
        <c:smooth val="0"/>
        <c:axId val="143654616"/>
        <c:axId val="351220760"/>
      </c:lineChart>
      <c:catAx>
        <c:axId val="143654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220760"/>
        <c:crosses val="autoZero"/>
        <c:auto val="1"/>
        <c:lblAlgn val="ctr"/>
        <c:lblOffset val="100"/>
        <c:tickLblSkip val="1"/>
        <c:tickMarkSkip val="1"/>
        <c:noMultiLvlLbl val="0"/>
      </c:catAx>
      <c:valAx>
        <c:axId val="351220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654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c:v>
                </c:pt>
                <c:pt idx="1">
                  <c:v>5.78</c:v>
                </c:pt>
                <c:pt idx="2">
                  <c:v>5.28</c:v>
                </c:pt>
                <c:pt idx="3">
                  <c:v>5.51</c:v>
                </c:pt>
                <c:pt idx="4">
                  <c:v>6.48</c:v>
                </c:pt>
              </c:numCache>
            </c:numRef>
          </c:val>
          <c:extLst>
            <c:ext xmlns:c16="http://schemas.microsoft.com/office/drawing/2014/chart" uri="{C3380CC4-5D6E-409C-BE32-E72D297353CC}">
              <c16:uniqueId val="{00000000-751C-4A11-AC6A-427F308EAE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24.96</c:v>
                </c:pt>
                <c:pt idx="1">
                  <c:v>26.13</c:v>
                </c:pt>
                <c:pt idx="2">
                  <c:v>24.57</c:v>
                </c:pt>
                <c:pt idx="3">
                  <c:v>24.84</c:v>
                </c:pt>
                <c:pt idx="4">
                  <c:v>23.36</c:v>
                </c:pt>
              </c:numCache>
            </c:numRef>
          </c:val>
          <c:extLst>
            <c:ext xmlns:c16="http://schemas.microsoft.com/office/drawing/2014/chart" uri="{C3380CC4-5D6E-409C-BE32-E72D297353CC}">
              <c16:uniqueId val="{00000001-751C-4A11-AC6A-427F308EAE3C}"/>
            </c:ext>
          </c:extLst>
        </c:ser>
        <c:dLbls>
          <c:showLegendKey val="0"/>
          <c:showVal val="0"/>
          <c:showCatName val="0"/>
          <c:showSerName val="0"/>
          <c:showPercent val="0"/>
          <c:showBubbleSize val="0"/>
        </c:dLbls>
        <c:gapWidth val="250"/>
        <c:overlap val="100"/>
        <c:axId val="470672608"/>
        <c:axId val="47067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0.53</c:v>
                </c:pt>
                <c:pt idx="1">
                  <c:v>-1.33</c:v>
                </c:pt>
                <c:pt idx="2">
                  <c:v>-5.15</c:v>
                </c:pt>
                <c:pt idx="3">
                  <c:v>-1.77</c:v>
                </c:pt>
                <c:pt idx="4">
                  <c:v>-2.2200000000000002</c:v>
                </c:pt>
              </c:numCache>
            </c:numRef>
          </c:val>
          <c:smooth val="0"/>
          <c:extLst>
            <c:ext xmlns:c16="http://schemas.microsoft.com/office/drawing/2014/chart" uri="{C3380CC4-5D6E-409C-BE32-E72D297353CC}">
              <c16:uniqueId val="{00000002-751C-4A11-AC6A-427F308EAE3C}"/>
            </c:ext>
          </c:extLst>
        </c:ser>
        <c:dLbls>
          <c:showLegendKey val="0"/>
          <c:showVal val="0"/>
          <c:showCatName val="0"/>
          <c:showSerName val="0"/>
          <c:showPercent val="0"/>
          <c:showBubbleSize val="0"/>
        </c:dLbls>
        <c:marker val="1"/>
        <c:smooth val="0"/>
        <c:axId val="470672608"/>
        <c:axId val="470670256"/>
      </c:lineChart>
      <c:catAx>
        <c:axId val="47067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670256"/>
        <c:crosses val="autoZero"/>
        <c:auto val="1"/>
        <c:lblAlgn val="ctr"/>
        <c:lblOffset val="100"/>
        <c:tickLblSkip val="1"/>
        <c:tickMarkSkip val="1"/>
        <c:noMultiLvlLbl val="0"/>
      </c:catAx>
      <c:valAx>
        <c:axId val="47067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7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0.83</c:v>
                </c:pt>
                <c:pt idx="2">
                  <c:v>#N/A</c:v>
                </c:pt>
                <c:pt idx="3">
                  <c:v>1.41</c:v>
                </c:pt>
                <c:pt idx="4">
                  <c:v>#N/A</c:v>
                </c:pt>
                <c:pt idx="5">
                  <c:v>3.47</c:v>
                </c:pt>
                <c:pt idx="6">
                  <c:v>#N/A</c:v>
                </c:pt>
                <c:pt idx="7">
                  <c:v>0.35</c:v>
                </c:pt>
                <c:pt idx="8">
                  <c:v>#N/A</c:v>
                </c:pt>
                <c:pt idx="9">
                  <c:v>0.01</c:v>
                </c:pt>
              </c:numCache>
            </c:numRef>
          </c:val>
          <c:extLst>
            <c:ext xmlns:c16="http://schemas.microsoft.com/office/drawing/2014/chart" uri="{C3380CC4-5D6E-409C-BE32-E72D297353CC}">
              <c16:uniqueId val="{00000000-A021-4E46-BE20-625D7DDC1F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21-4E46-BE20-625D7DDC1F25}"/>
            </c:ext>
          </c:extLst>
        </c:ser>
        <c:ser>
          <c:idx val="2"/>
          <c:order val="2"/>
          <c:tx>
            <c:strRef>
              <c:f>データシート!$A$29</c:f>
              <c:strCache>
                <c:ptCount val="1"/>
                <c:pt idx="0">
                  <c:v>小諸市後期高齢者医療特別会計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2-A021-4E46-BE20-625D7DDC1F25}"/>
            </c:ext>
          </c:extLst>
        </c:ser>
        <c:ser>
          <c:idx val="3"/>
          <c:order val="3"/>
          <c:tx>
            <c:strRef>
              <c:f>データシート!$A$30</c:f>
              <c:strCache>
                <c:ptCount val="1"/>
                <c:pt idx="0">
                  <c:v>小諸公園事業特別会計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0.18</c:v>
                </c:pt>
                <c:pt idx="2">
                  <c:v>#N/A</c:v>
                </c:pt>
                <c:pt idx="3">
                  <c:v>0.19</c:v>
                </c:pt>
                <c:pt idx="4">
                  <c:v>#N/A</c:v>
                </c:pt>
                <c:pt idx="5">
                  <c:v>0.26</c:v>
                </c:pt>
                <c:pt idx="6">
                  <c:v>#N/A</c:v>
                </c:pt>
                <c:pt idx="7">
                  <c:v>0.28999999999999998</c:v>
                </c:pt>
                <c:pt idx="8">
                  <c:v>#N/A</c:v>
                </c:pt>
                <c:pt idx="9">
                  <c:v>0.23</c:v>
                </c:pt>
              </c:numCache>
            </c:numRef>
          </c:val>
          <c:extLst>
            <c:ext xmlns:c16="http://schemas.microsoft.com/office/drawing/2014/chart" uri="{C3380CC4-5D6E-409C-BE32-E72D297353CC}">
              <c16:uniqueId val="{00000003-A021-4E46-BE20-625D7DDC1F25}"/>
            </c:ext>
          </c:extLst>
        </c:ser>
        <c:ser>
          <c:idx val="4"/>
          <c:order val="4"/>
          <c:tx>
            <c:strRef>
              <c:f>データシート!$A$31</c:f>
              <c:strCache>
                <c:ptCount val="1"/>
                <c:pt idx="0">
                  <c:v>小諸市住宅新築資金等貸付事業特別会計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0.57999999999999996</c:v>
                </c:pt>
                <c:pt idx="2">
                  <c:v>#N/A</c:v>
                </c:pt>
                <c:pt idx="3">
                  <c:v>0.61</c:v>
                </c:pt>
                <c:pt idx="4">
                  <c:v>#N/A</c:v>
                </c:pt>
                <c:pt idx="5">
                  <c:v>0.64</c:v>
                </c:pt>
                <c:pt idx="6">
                  <c:v>#N/A</c:v>
                </c:pt>
                <c:pt idx="7">
                  <c:v>0.79</c:v>
                </c:pt>
                <c:pt idx="8">
                  <c:v>#N/A</c:v>
                </c:pt>
                <c:pt idx="9">
                  <c:v>0.88</c:v>
                </c:pt>
              </c:numCache>
            </c:numRef>
          </c:val>
          <c:extLst>
            <c:ext xmlns:c16="http://schemas.microsoft.com/office/drawing/2014/chart" uri="{C3380CC4-5D6E-409C-BE32-E72D297353CC}">
              <c16:uniqueId val="{00000004-A021-4E46-BE20-625D7DDC1F25}"/>
            </c:ext>
          </c:extLst>
        </c:ser>
        <c:ser>
          <c:idx val="5"/>
          <c:order val="5"/>
          <c:tx>
            <c:strRef>
              <c:f>データシート!$A$32</c:f>
              <c:strCache>
                <c:ptCount val="1"/>
                <c:pt idx="0">
                  <c:v>小諸市介護保険事業特別会計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1.29</c:v>
                </c:pt>
                <c:pt idx="2">
                  <c:v>#N/A</c:v>
                </c:pt>
                <c:pt idx="3">
                  <c:v>2.2999999999999998</c:v>
                </c:pt>
                <c:pt idx="4">
                  <c:v>#N/A</c:v>
                </c:pt>
                <c:pt idx="5">
                  <c:v>2.7</c:v>
                </c:pt>
                <c:pt idx="6">
                  <c:v>#N/A</c:v>
                </c:pt>
                <c:pt idx="7">
                  <c:v>2.2799999999999998</c:v>
                </c:pt>
                <c:pt idx="8">
                  <c:v>#N/A</c:v>
                </c:pt>
                <c:pt idx="9">
                  <c:v>1.23</c:v>
                </c:pt>
              </c:numCache>
            </c:numRef>
          </c:val>
          <c:extLst>
            <c:ext xmlns:c16="http://schemas.microsoft.com/office/drawing/2014/chart" uri="{C3380CC4-5D6E-409C-BE32-E72D297353CC}">
              <c16:uniqueId val="{00000005-A021-4E46-BE20-625D7DDC1F25}"/>
            </c:ext>
          </c:extLst>
        </c:ser>
        <c:ser>
          <c:idx val="6"/>
          <c:order val="6"/>
          <c:tx>
            <c:strRef>
              <c:f>データシート!$A$33</c:f>
              <c:strCache>
                <c:ptCount val="1"/>
                <c:pt idx="0">
                  <c:v>小諸市農業集落排水事業会計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1.17</c:v>
                </c:pt>
                <c:pt idx="8">
                  <c:v>#N/A</c:v>
                </c:pt>
                <c:pt idx="9">
                  <c:v>1.37</c:v>
                </c:pt>
              </c:numCache>
            </c:numRef>
          </c:val>
          <c:extLst>
            <c:ext xmlns:c16="http://schemas.microsoft.com/office/drawing/2014/chart" uri="{C3380CC4-5D6E-409C-BE32-E72D297353CC}">
              <c16:uniqueId val="{00000006-A021-4E46-BE20-625D7DDC1F2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5.01</c:v>
                </c:pt>
                <c:pt idx="2">
                  <c:v>#N/A</c:v>
                </c:pt>
                <c:pt idx="3">
                  <c:v>5.15</c:v>
                </c:pt>
                <c:pt idx="4">
                  <c:v>#N/A</c:v>
                </c:pt>
                <c:pt idx="5">
                  <c:v>4.62</c:v>
                </c:pt>
                <c:pt idx="6">
                  <c:v>#N/A</c:v>
                </c:pt>
                <c:pt idx="7">
                  <c:v>4.71</c:v>
                </c:pt>
                <c:pt idx="8">
                  <c:v>#N/A</c:v>
                </c:pt>
                <c:pt idx="9">
                  <c:v>5.59</c:v>
                </c:pt>
              </c:numCache>
            </c:numRef>
          </c:val>
          <c:extLst>
            <c:ext xmlns:c16="http://schemas.microsoft.com/office/drawing/2014/chart" uri="{C3380CC4-5D6E-409C-BE32-E72D297353CC}">
              <c16:uniqueId val="{00000007-A021-4E46-BE20-625D7DDC1F25}"/>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7.56</c:v>
                </c:pt>
                <c:pt idx="2">
                  <c:v>#N/A</c:v>
                </c:pt>
                <c:pt idx="3">
                  <c:v>8.26</c:v>
                </c:pt>
                <c:pt idx="4">
                  <c:v>#N/A</c:v>
                </c:pt>
                <c:pt idx="5">
                  <c:v>9.0399999999999991</c:v>
                </c:pt>
                <c:pt idx="6">
                  <c:v>#N/A</c:v>
                </c:pt>
                <c:pt idx="7">
                  <c:v>9.4499999999999993</c:v>
                </c:pt>
                <c:pt idx="8">
                  <c:v>#N/A</c:v>
                </c:pt>
                <c:pt idx="9">
                  <c:v>10.199999999999999</c:v>
                </c:pt>
              </c:numCache>
            </c:numRef>
          </c:val>
          <c:extLst>
            <c:ext xmlns:c16="http://schemas.microsoft.com/office/drawing/2014/chart" uri="{C3380CC4-5D6E-409C-BE32-E72D297353CC}">
              <c16:uniqueId val="{00000008-A021-4E46-BE20-625D7DDC1F25}"/>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19.62</c:v>
                </c:pt>
                <c:pt idx="2">
                  <c:v>#N/A</c:v>
                </c:pt>
                <c:pt idx="3">
                  <c:v>20.78</c:v>
                </c:pt>
                <c:pt idx="4">
                  <c:v>#N/A</c:v>
                </c:pt>
                <c:pt idx="5">
                  <c:v>22.26</c:v>
                </c:pt>
                <c:pt idx="6">
                  <c:v>#N/A</c:v>
                </c:pt>
                <c:pt idx="7">
                  <c:v>23.2</c:v>
                </c:pt>
                <c:pt idx="8">
                  <c:v>#N/A</c:v>
                </c:pt>
                <c:pt idx="9">
                  <c:v>24.25</c:v>
                </c:pt>
              </c:numCache>
            </c:numRef>
          </c:val>
          <c:extLst>
            <c:ext xmlns:c16="http://schemas.microsoft.com/office/drawing/2014/chart" uri="{C3380CC4-5D6E-409C-BE32-E72D297353CC}">
              <c16:uniqueId val="{00000009-A021-4E46-BE20-625D7DDC1F25}"/>
            </c:ext>
          </c:extLst>
        </c:ser>
        <c:dLbls>
          <c:showLegendKey val="0"/>
          <c:showVal val="0"/>
          <c:showCatName val="0"/>
          <c:showSerName val="0"/>
          <c:showPercent val="0"/>
          <c:showBubbleSize val="0"/>
        </c:dLbls>
        <c:gapWidth val="150"/>
        <c:overlap val="100"/>
        <c:axId val="470669864"/>
        <c:axId val="470673000"/>
      </c:barChart>
      <c:catAx>
        <c:axId val="47066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673000"/>
        <c:crosses val="autoZero"/>
        <c:auto val="1"/>
        <c:lblAlgn val="ctr"/>
        <c:lblOffset val="100"/>
        <c:tickLblSkip val="1"/>
        <c:tickMarkSkip val="1"/>
        <c:noMultiLvlLbl val="0"/>
      </c:catAx>
      <c:valAx>
        <c:axId val="470673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69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1734</c:v>
                </c:pt>
                <c:pt idx="5">
                  <c:v>1728</c:v>
                </c:pt>
                <c:pt idx="8">
                  <c:v>1638</c:v>
                </c:pt>
                <c:pt idx="11">
                  <c:v>1631</c:v>
                </c:pt>
                <c:pt idx="14">
                  <c:v>1558</c:v>
                </c:pt>
              </c:numCache>
            </c:numRef>
          </c:val>
          <c:extLst>
            <c:ext xmlns:c16="http://schemas.microsoft.com/office/drawing/2014/chart" uri="{C3380CC4-5D6E-409C-BE32-E72D297353CC}">
              <c16:uniqueId val="{00000000-0E04-4FF3-8B95-CF9B95903A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04-4FF3-8B95-CF9B95903A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0</c:v>
                </c:pt>
                <c:pt idx="9">
                  <c:v>3</c:v>
                </c:pt>
                <c:pt idx="12">
                  <c:v>5</c:v>
                </c:pt>
              </c:numCache>
            </c:numRef>
          </c:val>
          <c:extLst>
            <c:ext xmlns:c16="http://schemas.microsoft.com/office/drawing/2014/chart" uri="{C3380CC4-5D6E-409C-BE32-E72D297353CC}">
              <c16:uniqueId val="{00000002-0E04-4FF3-8B95-CF9B95903A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113</c:v>
                </c:pt>
                <c:pt idx="3">
                  <c:v>113</c:v>
                </c:pt>
                <c:pt idx="6">
                  <c:v>112</c:v>
                </c:pt>
                <c:pt idx="9">
                  <c:v>96</c:v>
                </c:pt>
                <c:pt idx="12">
                  <c:v>47</c:v>
                </c:pt>
              </c:numCache>
            </c:numRef>
          </c:val>
          <c:extLst>
            <c:ext xmlns:c16="http://schemas.microsoft.com/office/drawing/2014/chart" uri="{C3380CC4-5D6E-409C-BE32-E72D297353CC}">
              <c16:uniqueId val="{00000003-0E04-4FF3-8B95-CF9B95903A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937</c:v>
                </c:pt>
                <c:pt idx="3">
                  <c:v>703</c:v>
                </c:pt>
                <c:pt idx="6">
                  <c:v>647</c:v>
                </c:pt>
                <c:pt idx="9">
                  <c:v>610</c:v>
                </c:pt>
                <c:pt idx="12">
                  <c:v>583</c:v>
                </c:pt>
              </c:numCache>
            </c:numRef>
          </c:val>
          <c:extLst>
            <c:ext xmlns:c16="http://schemas.microsoft.com/office/drawing/2014/chart" uri="{C3380CC4-5D6E-409C-BE32-E72D297353CC}">
              <c16:uniqueId val="{00000004-0E04-4FF3-8B95-CF9B95903A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04-4FF3-8B95-CF9B95903A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04-4FF3-8B95-CF9B95903A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1533</c:v>
                </c:pt>
                <c:pt idx="3">
                  <c:v>1562</c:v>
                </c:pt>
                <c:pt idx="6">
                  <c:v>1653</c:v>
                </c:pt>
                <c:pt idx="9">
                  <c:v>1562</c:v>
                </c:pt>
                <c:pt idx="12">
                  <c:v>1537</c:v>
                </c:pt>
              </c:numCache>
            </c:numRef>
          </c:val>
          <c:extLst>
            <c:ext xmlns:c16="http://schemas.microsoft.com/office/drawing/2014/chart" uri="{C3380CC4-5D6E-409C-BE32-E72D297353CC}">
              <c16:uniqueId val="{00000007-0E04-4FF3-8B95-CF9B95903A1D}"/>
            </c:ext>
          </c:extLst>
        </c:ser>
        <c:dLbls>
          <c:showLegendKey val="0"/>
          <c:showVal val="0"/>
          <c:showCatName val="0"/>
          <c:showSerName val="0"/>
          <c:showPercent val="0"/>
          <c:showBubbleSize val="0"/>
        </c:dLbls>
        <c:gapWidth val="100"/>
        <c:overlap val="100"/>
        <c:axId val="470674176"/>
        <c:axId val="470672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850</c:v>
                </c:pt>
                <c:pt idx="2">
                  <c:v>#N/A</c:v>
                </c:pt>
                <c:pt idx="3">
                  <c:v>#N/A</c:v>
                </c:pt>
                <c:pt idx="4">
                  <c:v>651</c:v>
                </c:pt>
                <c:pt idx="5">
                  <c:v>#N/A</c:v>
                </c:pt>
                <c:pt idx="6">
                  <c:v>#N/A</c:v>
                </c:pt>
                <c:pt idx="7">
                  <c:v>774</c:v>
                </c:pt>
                <c:pt idx="8">
                  <c:v>#N/A</c:v>
                </c:pt>
                <c:pt idx="9">
                  <c:v>#N/A</c:v>
                </c:pt>
                <c:pt idx="10">
                  <c:v>640</c:v>
                </c:pt>
                <c:pt idx="11">
                  <c:v>#N/A</c:v>
                </c:pt>
                <c:pt idx="12">
                  <c:v>#N/A</c:v>
                </c:pt>
                <c:pt idx="13">
                  <c:v>614</c:v>
                </c:pt>
                <c:pt idx="14">
                  <c:v>#N/A</c:v>
                </c:pt>
              </c:numCache>
            </c:numRef>
          </c:val>
          <c:smooth val="0"/>
          <c:extLst>
            <c:ext xmlns:c16="http://schemas.microsoft.com/office/drawing/2014/chart" uri="{C3380CC4-5D6E-409C-BE32-E72D297353CC}">
              <c16:uniqueId val="{00000008-0E04-4FF3-8B95-CF9B95903A1D}"/>
            </c:ext>
          </c:extLst>
        </c:ser>
        <c:dLbls>
          <c:showLegendKey val="0"/>
          <c:showVal val="0"/>
          <c:showCatName val="0"/>
          <c:showSerName val="0"/>
          <c:showPercent val="0"/>
          <c:showBubbleSize val="0"/>
        </c:dLbls>
        <c:marker val="1"/>
        <c:smooth val="0"/>
        <c:axId val="470674176"/>
        <c:axId val="470672216"/>
      </c:lineChart>
      <c:catAx>
        <c:axId val="4706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672216"/>
        <c:crosses val="autoZero"/>
        <c:auto val="1"/>
        <c:lblAlgn val="ctr"/>
        <c:lblOffset val="100"/>
        <c:tickLblSkip val="1"/>
        <c:tickMarkSkip val="1"/>
        <c:noMultiLvlLbl val="0"/>
      </c:catAx>
      <c:valAx>
        <c:axId val="470672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16614</c:v>
                </c:pt>
                <c:pt idx="5">
                  <c:v>16599</c:v>
                </c:pt>
                <c:pt idx="8">
                  <c:v>16624</c:v>
                </c:pt>
                <c:pt idx="11">
                  <c:v>16649</c:v>
                </c:pt>
                <c:pt idx="14">
                  <c:v>16516</c:v>
                </c:pt>
              </c:numCache>
            </c:numRef>
          </c:val>
          <c:extLst>
            <c:ext xmlns:c16="http://schemas.microsoft.com/office/drawing/2014/chart" uri="{C3380CC4-5D6E-409C-BE32-E72D297353CC}">
              <c16:uniqueId val="{00000000-F0C5-4AB4-93A0-037E7CFCAB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2360</c:v>
                </c:pt>
                <c:pt idx="5">
                  <c:v>2404</c:v>
                </c:pt>
                <c:pt idx="8">
                  <c:v>2465</c:v>
                </c:pt>
                <c:pt idx="11">
                  <c:v>2290</c:v>
                </c:pt>
                <c:pt idx="14">
                  <c:v>2166</c:v>
                </c:pt>
              </c:numCache>
            </c:numRef>
          </c:val>
          <c:extLst>
            <c:ext xmlns:c16="http://schemas.microsoft.com/office/drawing/2014/chart" uri="{C3380CC4-5D6E-409C-BE32-E72D297353CC}">
              <c16:uniqueId val="{00000001-F0C5-4AB4-93A0-037E7CFCAB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8242</c:v>
                </c:pt>
                <c:pt idx="5">
                  <c:v>7826</c:v>
                </c:pt>
                <c:pt idx="8">
                  <c:v>7426</c:v>
                </c:pt>
                <c:pt idx="11">
                  <c:v>7498</c:v>
                </c:pt>
                <c:pt idx="14">
                  <c:v>7245</c:v>
                </c:pt>
              </c:numCache>
            </c:numRef>
          </c:val>
          <c:extLst>
            <c:ext xmlns:c16="http://schemas.microsoft.com/office/drawing/2014/chart" uri="{C3380CC4-5D6E-409C-BE32-E72D297353CC}">
              <c16:uniqueId val="{00000002-F0C5-4AB4-93A0-037E7CFCAB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C5-4AB4-93A0-037E7CFCAB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C5-4AB4-93A0-037E7CFCAB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308</c:v>
                </c:pt>
                <c:pt idx="3">
                  <c:v>309</c:v>
                </c:pt>
                <c:pt idx="6">
                  <c:v>310</c:v>
                </c:pt>
                <c:pt idx="9">
                  <c:v>310</c:v>
                </c:pt>
                <c:pt idx="12">
                  <c:v>245</c:v>
                </c:pt>
              </c:numCache>
            </c:numRef>
          </c:val>
          <c:extLst>
            <c:ext xmlns:c16="http://schemas.microsoft.com/office/drawing/2014/chart" uri="{C3380CC4-5D6E-409C-BE32-E72D297353CC}">
              <c16:uniqueId val="{00000005-F0C5-4AB4-93A0-037E7CFCAB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2568</c:v>
                </c:pt>
                <c:pt idx="3">
                  <c:v>2578</c:v>
                </c:pt>
                <c:pt idx="6">
                  <c:v>2563</c:v>
                </c:pt>
                <c:pt idx="9">
                  <c:v>2490</c:v>
                </c:pt>
                <c:pt idx="12">
                  <c:v>2484</c:v>
                </c:pt>
              </c:numCache>
            </c:numRef>
          </c:val>
          <c:extLst>
            <c:ext xmlns:c16="http://schemas.microsoft.com/office/drawing/2014/chart" uri="{C3380CC4-5D6E-409C-BE32-E72D297353CC}">
              <c16:uniqueId val="{00000006-F0C5-4AB4-93A0-037E7CFCAB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504</c:v>
                </c:pt>
                <c:pt idx="3">
                  <c:v>392</c:v>
                </c:pt>
                <c:pt idx="6">
                  <c:v>278</c:v>
                </c:pt>
                <c:pt idx="9">
                  <c:v>80</c:v>
                </c:pt>
                <c:pt idx="12">
                  <c:v>31</c:v>
                </c:pt>
              </c:numCache>
            </c:numRef>
          </c:val>
          <c:extLst>
            <c:ext xmlns:c16="http://schemas.microsoft.com/office/drawing/2014/chart" uri="{C3380CC4-5D6E-409C-BE32-E72D297353CC}">
              <c16:uniqueId val="{00000007-F0C5-4AB4-93A0-037E7CFCAB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9613</c:v>
                </c:pt>
                <c:pt idx="3">
                  <c:v>8671</c:v>
                </c:pt>
                <c:pt idx="6">
                  <c:v>7628</c:v>
                </c:pt>
                <c:pt idx="9">
                  <c:v>6442</c:v>
                </c:pt>
                <c:pt idx="12">
                  <c:v>6039</c:v>
                </c:pt>
              </c:numCache>
            </c:numRef>
          </c:val>
          <c:extLst>
            <c:ext xmlns:c16="http://schemas.microsoft.com/office/drawing/2014/chart" uri="{C3380CC4-5D6E-409C-BE32-E72D297353CC}">
              <c16:uniqueId val="{00000008-F0C5-4AB4-93A0-037E7CFCAB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3</c:v>
                </c:pt>
                <c:pt idx="6">
                  <c:v>3</c:v>
                </c:pt>
                <c:pt idx="9">
                  <c:v>5</c:v>
                </c:pt>
                <c:pt idx="12">
                  <c:v>35</c:v>
                </c:pt>
              </c:numCache>
            </c:numRef>
          </c:val>
          <c:extLst>
            <c:ext xmlns:c16="http://schemas.microsoft.com/office/drawing/2014/chart" uri="{C3380CC4-5D6E-409C-BE32-E72D297353CC}">
              <c16:uniqueId val="{00000009-F0C5-4AB4-93A0-037E7CFCAB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17347</c:v>
                </c:pt>
                <c:pt idx="3">
                  <c:v>17490</c:v>
                </c:pt>
                <c:pt idx="6">
                  <c:v>18984</c:v>
                </c:pt>
                <c:pt idx="9">
                  <c:v>19107</c:v>
                </c:pt>
                <c:pt idx="12">
                  <c:v>19075</c:v>
                </c:pt>
              </c:numCache>
            </c:numRef>
          </c:val>
          <c:extLst>
            <c:ext xmlns:c16="http://schemas.microsoft.com/office/drawing/2014/chart" uri="{C3380CC4-5D6E-409C-BE32-E72D297353CC}">
              <c16:uniqueId val="{0000000A-F0C5-4AB4-93A0-037E7CFCAB87}"/>
            </c:ext>
          </c:extLst>
        </c:ser>
        <c:dLbls>
          <c:showLegendKey val="0"/>
          <c:showVal val="0"/>
          <c:showCatName val="0"/>
          <c:showSerName val="0"/>
          <c:showPercent val="0"/>
          <c:showBubbleSize val="0"/>
        </c:dLbls>
        <c:gapWidth val="100"/>
        <c:overlap val="100"/>
        <c:axId val="470673784"/>
        <c:axId val="47066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3130</c:v>
                </c:pt>
                <c:pt idx="2">
                  <c:v>#N/A</c:v>
                </c:pt>
                <c:pt idx="3">
                  <c:v>#N/A</c:v>
                </c:pt>
                <c:pt idx="4">
                  <c:v>2615</c:v>
                </c:pt>
                <c:pt idx="5">
                  <c:v>#N/A</c:v>
                </c:pt>
                <c:pt idx="6">
                  <c:v>#N/A</c:v>
                </c:pt>
                <c:pt idx="7">
                  <c:v>3249</c:v>
                </c:pt>
                <c:pt idx="8">
                  <c:v>#N/A</c:v>
                </c:pt>
                <c:pt idx="9">
                  <c:v>#N/A</c:v>
                </c:pt>
                <c:pt idx="10">
                  <c:v>1997</c:v>
                </c:pt>
                <c:pt idx="11">
                  <c:v>#N/A</c:v>
                </c:pt>
                <c:pt idx="12">
                  <c:v>#N/A</c:v>
                </c:pt>
                <c:pt idx="13">
                  <c:v>1982</c:v>
                </c:pt>
                <c:pt idx="14">
                  <c:v>#N/A</c:v>
                </c:pt>
              </c:numCache>
            </c:numRef>
          </c:val>
          <c:smooth val="0"/>
          <c:extLst>
            <c:ext xmlns:c16="http://schemas.microsoft.com/office/drawing/2014/chart" uri="{C3380CC4-5D6E-409C-BE32-E72D297353CC}">
              <c16:uniqueId val="{0000000B-F0C5-4AB4-93A0-037E7CFCAB87}"/>
            </c:ext>
          </c:extLst>
        </c:ser>
        <c:dLbls>
          <c:showLegendKey val="0"/>
          <c:showVal val="0"/>
          <c:showCatName val="0"/>
          <c:showSerName val="0"/>
          <c:showPercent val="0"/>
          <c:showBubbleSize val="0"/>
        </c:dLbls>
        <c:marker val="1"/>
        <c:smooth val="0"/>
        <c:axId val="470673784"/>
        <c:axId val="470668688"/>
      </c:lineChart>
      <c:catAx>
        <c:axId val="47067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668688"/>
        <c:crosses val="autoZero"/>
        <c:auto val="1"/>
        <c:lblAlgn val="ctr"/>
        <c:lblOffset val="100"/>
        <c:tickLblSkip val="1"/>
        <c:tickMarkSkip val="1"/>
        <c:noMultiLvlLbl val="0"/>
      </c:catAx>
      <c:valAx>
        <c:axId val="47066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7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2423</c:v>
                </c:pt>
                <c:pt idx="1">
                  <c:v>2454</c:v>
                </c:pt>
                <c:pt idx="2">
                  <c:v>2295</c:v>
                </c:pt>
              </c:numCache>
            </c:numRef>
          </c:val>
          <c:extLst>
            <c:ext xmlns:c16="http://schemas.microsoft.com/office/drawing/2014/chart" uri="{C3380CC4-5D6E-409C-BE32-E72D297353CC}">
              <c16:uniqueId val="{00000000-A9A7-41C2-A619-FC6424D215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1418</c:v>
                </c:pt>
                <c:pt idx="1">
                  <c:v>1424</c:v>
                </c:pt>
                <c:pt idx="2">
                  <c:v>1341</c:v>
                </c:pt>
              </c:numCache>
            </c:numRef>
          </c:val>
          <c:extLst>
            <c:ext xmlns:c16="http://schemas.microsoft.com/office/drawing/2014/chart" uri="{C3380CC4-5D6E-409C-BE32-E72D297353CC}">
              <c16:uniqueId val="{00000001-A9A7-41C2-A619-FC6424D215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3036</c:v>
                </c:pt>
                <c:pt idx="1">
                  <c:v>2822</c:v>
                </c:pt>
                <c:pt idx="2">
                  <c:v>2692</c:v>
                </c:pt>
              </c:numCache>
            </c:numRef>
          </c:val>
          <c:extLst>
            <c:ext xmlns:c16="http://schemas.microsoft.com/office/drawing/2014/chart" uri="{C3380CC4-5D6E-409C-BE32-E72D297353CC}">
              <c16:uniqueId val="{00000002-A9A7-41C2-A619-FC6424D215FF}"/>
            </c:ext>
          </c:extLst>
        </c:ser>
        <c:dLbls>
          <c:showLegendKey val="0"/>
          <c:showVal val="0"/>
          <c:showCatName val="0"/>
          <c:showSerName val="0"/>
          <c:showPercent val="0"/>
          <c:showBubbleSize val="0"/>
        </c:dLbls>
        <c:gapWidth val="120"/>
        <c:overlap val="100"/>
        <c:axId val="470671432"/>
        <c:axId val="472213736"/>
      </c:barChart>
      <c:catAx>
        <c:axId val="47067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213736"/>
        <c:crosses val="autoZero"/>
        <c:auto val="1"/>
        <c:lblAlgn val="ctr"/>
        <c:lblOffset val="100"/>
        <c:tickLblSkip val="1"/>
        <c:tickMarkSkip val="1"/>
        <c:noMultiLvlLbl val="0"/>
      </c:catAx>
      <c:valAx>
        <c:axId val="472213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67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{EF96AB89-20D4-4D78-BCC1-F14DEE3D7BAF}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06F-4ECC-A164-D783972861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{69D6FCE4-F438-40E4-87F7-00D1081C82D7}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F-4ECC-A164-D783972861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{68663B9B-1382-42EA-AA3E-4E3F32375D71}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F-4ECC-A164-D783972861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{A17824A9-9D5D-4FD6-A78E-5BB5CF84FFE1}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F-4ECC-A164-D783972861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{DCA00092-D76B-4793-A2C7-BC9BB5DB532D}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F-4ECC-A164-D783972861E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{C63BC30E-2E88-41BF-BF2B-F8FE9EAAD063}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06F-4ECC-A164-D783972861E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{D81B99F4-0F29-4EFE-B9FE-CB0B2573516A}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06F-4ECC-A164-D783972861E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{51B177C5-4C26-429E-BA8B-8EB336833677}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06F-4ECC-A164-D783972861E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{8B935833-57E2-45CD-8A80-871A93ADD0C4}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06F-4ECC-A164-D783972861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51.3</c:v>
                </c:pt>
                <c:pt idx="16">
                  <c:v>52.9</c:v>
                </c:pt>
                <c:pt idx="24">
                  <c:v>53.4</c:v>
                </c:pt>
                <c:pt idx="32">
                  <c:v>54.8</c:v>
                </c:pt>
              </c:numCache>
            </c:numRef>
          </c:xVal>
          <c:yVal>
            <c:numRef>
              <c:f>公会計指標分析・財政指標組合せ分析表!$BP$51:$DC$51</c:f>
              <c:numCache>
                <c:formatCode>#,##0.0;"▲ "#,##0.0</c:formatCode>
                <c:ptCount val="40"/>
                <c:pt idx="8">
                  <c:v>30.5</c:v>
                </c:pt>
                <c:pt idx="16">
                  <c:v>38.200000000000003</c:v>
                </c:pt>
                <c:pt idx="24">
                  <c:v>23.4</c:v>
                </c:pt>
                <c:pt idx="32">
                  <c:v>23.3</c:v>
                </c:pt>
              </c:numCache>
            </c:numRef>
          </c:yVal>
          <c:smooth val="0"/>
          <c:extLst>
            <c:ext xmlns:c16="http://schemas.microsoft.com/office/drawing/2014/chart" uri="{C3380CC4-5D6E-409C-BE32-E72D297353CC}">
              <c16:uniqueId val="{00000009-B06F-4ECC-A164-D783972861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{7231F4CB-2D34-44D4-9847-77207869A74A}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06F-4ECC-A164-D783972861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{A6E483D8-20A3-4636-8A58-02C6024B8BE1}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F-4ECC-A164-D783972861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{D929FAEE-5F7C-488D-9DFF-26F7ED5E366B}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F-4ECC-A164-D783972861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{FABB5900-1C76-4938-BFE9-C8EEC8F85C38}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F-4ECC-A164-D783972861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{32DADB40-3EA5-49FD-8EDB-E2F03FC3D220}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F-4ECC-A164-D783972861E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{F43399CC-5A67-4BD5-B403-C3DEE04E977B}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06F-4ECC-A164-D783972861E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{5201986C-9071-4067-9109-15E76FCE8407}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06F-4ECC-A164-D783972861E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{48BD1E93-647B-428E-BD48-0EA0795DDAC9}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06F-4ECC-A164-D783972861E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{5874E066-314E-48C4-9D8A-A458FD753175}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06F-4ECC-A164-D783972861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B06F-4ECC-A164-D783972861E8}"/>
            </c:ext>
          </c:extLst>
        </c:ser>
        <c:dLbls>
          <c:showLegendKey val="0"/>
          <c:showVal val="1"/>
          <c:showCatName val="0"/>
          <c:showSerName val="0"/>
          <c:showPercent val="0"/>
          <c:showBubbleSize val="0"/>
        </c:dLbls>
        <c:axId val="46179840"/>
        <c:axId val="46181760"/>
      </c:scatterChart>
      <c:valAx>
        <c:axId val="46179840"/>
        <c:scaling>
          <c:orientation val="minMax"/>
          <c:max val="63"/>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0"/>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{B9307F6E-312D-455D-AFB5-33206D33788A}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FB7-488E-8B0C-4F702C205A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{7A8D1798-1396-4FC2-9415-CE63F004B29E}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B7-488E-8B0C-4F702C205A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{CFCE0271-958E-4A32-92C9-B8C139B644E4}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B7-488E-8B0C-4F702C205A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{F30CE3F4-5102-4839-890B-DAB20135D429}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B7-488E-8B0C-4F702C205A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{13E8E2EE-4C37-4BAB-BF8C-6D92A1C7C8C5}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B7-488E-8B0C-4F702C205AF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{59CC9088-6258-4910-A13F-6D6E57FD245A}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FB7-488E-8B0C-4F702C205AF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{AD011AB1-10F8-4A95-BBC3-A8856E82900A}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FB7-488E-8B0C-4F702C205AF5}"/>
                </c:ext>
              </c:extLst>
            </c:dLbl>
            <c:dLbl>
              <c:idx val="24"/>
              <c:layout>
                <c:manualLayout>
                  <c:x val="-3.101322494233543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{35C3352E-EF40-4380-948D-4A9719CD1B05}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FB7-488E-8B0C-4F702C205AF5}"/>
                </c:ext>
              </c:extLst>
            </c:dLbl>
            <c:dLbl>
              <c:idx val="32"/>
              <c:layout>
                <c:manualLayout>
                  <c:x val="-3.2255109401850779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{5ACBFECB-592D-4E19-A007-6764D087FF1A}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FB7-488E-8B0C-4F702C205A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9.3000000000000007</c:v>
                </c:pt>
                <c:pt idx="16">
                  <c:v>8.8000000000000007</c:v>
                </c:pt>
                <c:pt idx="24">
                  <c:v>8</c:v>
                </c:pt>
                <c:pt idx="32">
                  <c:v>7.9</c:v>
                </c:pt>
              </c:numCache>
            </c:numRef>
          </c:xVal>
          <c:yVal>
            <c:numRef>
              <c:f>公会計指標分析・財政指標組合せ分析表!$BP$73:$DC$73</c:f>
              <c:numCache>
                <c:formatCode>#,##0.0;"▲ "#,##0.0</c:formatCode>
                <c:ptCount val="40"/>
                <c:pt idx="0">
                  <c:v>36.4</c:v>
                </c:pt>
                <c:pt idx="8">
                  <c:v>30.5</c:v>
                </c:pt>
                <c:pt idx="16">
                  <c:v>38.200000000000003</c:v>
                </c:pt>
                <c:pt idx="24">
                  <c:v>23.4</c:v>
                </c:pt>
                <c:pt idx="32">
                  <c:v>23.3</c:v>
                </c:pt>
              </c:numCache>
            </c:numRef>
          </c:yVal>
          <c:smooth val="0"/>
          <c:extLst>
            <c:ext xmlns:c16="http://schemas.microsoft.com/office/drawing/2014/chart" uri="{C3380CC4-5D6E-409C-BE32-E72D297353CC}">
              <c16:uniqueId val="{00000009-FFB7-488E-8B0C-4F702C205A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{6EA5412E-414F-4CA9-A898-6AC581D10845}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FB7-488E-8B0C-4F702C205A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{8B4BAE4D-53AC-490C-8F13-3A6DBFEA211E}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B7-488E-8B0C-4F702C205A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{A45DB487-5247-4FC7-9276-058A1BD9961F}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B7-488E-8B0C-4F702C205A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{C09F802A-AF24-4DC2-A3B9-68C4B332BC65}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B7-488E-8B0C-4F702C205A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{54D64AC2-F36D-4816-BACB-06F305C2BF2E}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B7-488E-8B0C-4F702C205AF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{D40A6BEA-8E6C-4744-BCB8-C404EAE0FF99}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FB7-488E-8B0C-4F702C205AF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{E7C95793-4305-48F0-8C2F-6AEC7C87F886}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FB7-488E-8B0C-4F702C205AF5}"/>
                </c:ext>
              </c:extLst>
            </c:dLbl>
            <c:dLbl>
              <c:idx val="24"/>
              <c:layout>
                <c:manualLayout>
                  <c:x val="-3.1013296735864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{0DBDA29E-BEE8-481D-8B47-BEB0ECBC4434}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FB7-488E-8B0C-4F702C205AF5}"/>
                </c:ext>
              </c:extLst>
            </c:dLbl>
            <c:dLbl>
              <c:idx val="32"/>
              <c:layout>
                <c:manualLayout>
                  <c:x val="-3.225503760832214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{0A290594-6C36-4DBD-827C-EBCE4C36114D}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FB7-488E-8B0C-4F702C205A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FB7-488E-8B0C-4F702C205AF5}"/>
            </c:ext>
          </c:extLst>
        </c:ser>
        <c:dLbls>
          <c:showLegendKey val="0"/>
          <c:showVal val="1"/>
          <c:showCatName val="0"/>
          <c:showSerName val="0"/>
          <c:showPercent val="0"/>
          <c:showBubbleSize val="0"/>
        </c:dLbls>
        <c:axId val="84219776"/>
        <c:axId val="84234240"/>
      </c:scatterChart>
      <c:valAx>
        <c:axId val="84219776"/>
        <c:scaling>
          <c:orientation val="minMax"/>
          <c:max val="1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年度より、公共下水道事業会計における繰出し基準の見直しに伴い、公営企業債の元利償還金に対する繰入額は減少傾向にある。しかし、平成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実施した新庁舎等整備事業に加え、複合型中心拠点誘導施設等の大型普通建設事業の影響により、地方債の新規発行額が増加傾向にあることを踏まえ、今後は事業の精査により新規発行額を抑制し、実質公債費比率の上昇を最小限に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昨年度と比較して将来負担額、充当可能財源等ともにほほ横ばいの数値となっている。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一般会計等に係る地方債の現在高は近年相次いで実施している大型普通建設事業に伴う地方債の新規発行により増加することが見込まれる一方、大型普通建設事業等実施に伴う充当可能基金の減少が急速に進んでいることから、緊急度や住民ニーズを的確に把握した事業の選択により健全財政の運営に努め、将来負担比率の上昇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近年一般財源の不足を補うための基金取崩しが続いており、令和元年度末において基金全体の前年度比としては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基金に頼った財政運営から脱却するため、徹底した経費の削減と既存事業・施設の見直しを進める。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・小諸市地域振興基金：企業立地、人口増加対策、産業振興等地域の振興に資する事業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・小諸市地域福祉基金：耐用年数を超えている老人福祉施設、保育所等の更新、改修費用及びサービス費用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・学校建設準備基金：耐用年数を超えている小学校施設の更新費用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・小諸市職員退職手当基金：職員退職手当対策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・小諸市大津秀子奨学基金：奨学資金（基金の原資となった寄付者の意向による）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・小諸市地域振興基金：工業用地取得事業助成金等の財源として取崩したことによる減少。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・学校建設準備基金：利子積立による増加。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・小諸市大津秀子奨学基金：貸付額の増加に伴う取崩しによる減少。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近年の決算収支の状況では基金積立は難しい状況にあるが、老朽化が進んでいる学校施設等公共施設の更新等に備えた積立を行っていく。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災害復旧事業費の増加及び財源不足取崩しの増加に伴う減少。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毎年度決算剰余金処分による積立を行い、急激な財源不足・災害への備えとして標準財政規模の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改善策としての地方債の繰上償還のため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年度決算において、地方債残高が市の基本計画に定める財政目標数値を上回ったため、積極的に繰上償還を実施するための財源として活用する。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以上かつ起債残高の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程度の積立規模を確保したい。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有形固定資産減価償却率は類似団体より数値が低く、前年度比との伸びが緩やかであるのは、平成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年の市役所新庁舎の建替え等、また、公共施設等総合管理計画に基づき、老朽化した施設の集約化・複合化や除却を進めるなどの取組みによるものだと考えられる。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43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206240" y="5249164"/>
          <a:ext cx="1270" cy="107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258945" y="632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119245" y="632574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258945" y="50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119245" y="5249164"/>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258945" y="5659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157345" y="568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3537585" y="56532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2867025" y="5629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196465" y="56052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525905" y="54886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81407</xdr:rowOff>
    </xdr:from>
    <xdr:to>
      <xdr:col>23</xdr:col>
      <xdr:colOff>136525</xdr:colOff>
      <xdr:row>29</xdr:row>
      <xdr:rowOff>11557</xdr:rowOff>
    </xdr:to>
    <xdr:sp macro="" textlink="">
      <xdr:nvSpPr>
        <xdr:cNvPr id="79" name="楕円 78"/>
        <xdr:cNvSpPr/>
      </xdr:nvSpPr>
      <xdr:spPr>
        <a:xfrm>
          <a:off x="4157345" y="5529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104284</xdr:rowOff>
    </xdr:from>
    <xdr:ext cx="405111" cy="259045"/>
    <xdr:sp macro="" textlink="">
      <xdr:nvSpPr>
        <xdr:cNvPr id="80" name="有形固定資産減価償却率該当値テキスト"/>
        <xdr:cNvSpPr txBox="1"/>
      </xdr:nvSpPr>
      <xdr:spPr>
        <a:xfrm>
          <a:off x="4258945" y="538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1" name="楕円 80"/>
        <xdr:cNvSpPr/>
      </xdr:nvSpPr>
      <xdr:spPr>
        <a:xfrm>
          <a:off x="3537585" y="54994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101981</xdr:rowOff>
    </xdr:from>
    <xdr:to>
      <xdr:col>23</xdr:col>
      <xdr:colOff>85725</xdr:colOff>
      <xdr:row>28</xdr:row>
      <xdr:rowOff>132207</xdr:rowOff>
    </xdr:to>
    <xdr:cxnSp macro="">
      <xdr:nvCxnSpPr>
        <xdr:cNvPr id="82" name="直線コネクタ 81"/>
        <xdr:cNvCxnSpPr/>
      </xdr:nvCxnSpPr>
      <xdr:spPr>
        <a:xfrm>
          <a:off x="3588385" y="5550281"/>
          <a:ext cx="61976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40386</xdr:rowOff>
    </xdr:from>
    <xdr:to>
      <xdr:col>15</xdr:col>
      <xdr:colOff>187325</xdr:colOff>
      <xdr:row>28</xdr:row>
      <xdr:rowOff>141986</xdr:rowOff>
    </xdr:to>
    <xdr:sp macro="" textlink="">
      <xdr:nvSpPr>
        <xdr:cNvPr id="83" name="楕円 82"/>
        <xdr:cNvSpPr/>
      </xdr:nvSpPr>
      <xdr:spPr>
        <a:xfrm>
          <a:off x="2867025" y="5488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91186</xdr:rowOff>
    </xdr:from>
    <xdr:to>
      <xdr:col>19</xdr:col>
      <xdr:colOff>136525</xdr:colOff>
      <xdr:row>28</xdr:row>
      <xdr:rowOff>101981</xdr:rowOff>
    </xdr:to>
    <xdr:cxnSp macro="">
      <xdr:nvCxnSpPr>
        <xdr:cNvPr id="84" name="直線コネクタ 83"/>
        <xdr:cNvCxnSpPr/>
      </xdr:nvCxnSpPr>
      <xdr:spPr>
        <a:xfrm>
          <a:off x="2917825" y="5539486"/>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5842</xdr:rowOff>
    </xdr:from>
    <xdr:to>
      <xdr:col>11</xdr:col>
      <xdr:colOff>187325</xdr:colOff>
      <xdr:row>28</xdr:row>
      <xdr:rowOff>107442</xdr:rowOff>
    </xdr:to>
    <xdr:sp macro="" textlink="">
      <xdr:nvSpPr>
        <xdr:cNvPr id="85" name="楕円 84"/>
        <xdr:cNvSpPr/>
      </xdr:nvSpPr>
      <xdr:spPr>
        <a:xfrm>
          <a:off x="2196465" y="54541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56642</xdr:rowOff>
    </xdr:from>
    <xdr:to>
      <xdr:col>15</xdr:col>
      <xdr:colOff>136525</xdr:colOff>
      <xdr:row>28</xdr:row>
      <xdr:rowOff>91186</xdr:rowOff>
    </xdr:to>
    <xdr:cxnSp macro="">
      <xdr:nvCxnSpPr>
        <xdr:cNvPr id="86" name="直線コネクタ 85"/>
        <xdr:cNvCxnSpPr/>
      </xdr:nvCxnSpPr>
      <xdr:spPr>
        <a:xfrm>
          <a:off x="2247265" y="5504942"/>
          <a:ext cx="67056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xdr:cNvSpPr txBox="1"/>
      </xdr:nvSpPr>
      <xdr:spPr>
        <a:xfrm>
          <a:off x="3395989" y="574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xdr:cNvSpPr txBox="1"/>
      </xdr:nvSpPr>
      <xdr:spPr>
        <a:xfrm>
          <a:off x="2738129" y="5722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xdr:cNvSpPr txBox="1"/>
      </xdr:nvSpPr>
      <xdr:spPr>
        <a:xfrm>
          <a:off x="2067569" y="569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0" name="n_4aveValue有形固定資産減価償却率"/>
        <xdr:cNvSpPr txBox="1"/>
      </xdr:nvSpPr>
      <xdr:spPr>
        <a:xfrm>
          <a:off x="1397009" y="527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1" name="n_1mainValue有形固定資産減価償却率"/>
        <xdr:cNvSpPr txBox="1"/>
      </xdr:nvSpPr>
      <xdr:spPr>
        <a:xfrm>
          <a:off x="3395989" y="528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158513</xdr:rowOff>
    </xdr:from>
    <xdr:ext cx="405111" cy="259045"/>
    <xdr:sp macro="" textlink="">
      <xdr:nvSpPr>
        <xdr:cNvPr id="92" name="n_2mainValue有形固定資産減価償却率"/>
        <xdr:cNvSpPr txBox="1"/>
      </xdr:nvSpPr>
      <xdr:spPr>
        <a:xfrm>
          <a:off x="2738129" y="527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123969</xdr:rowOff>
    </xdr:from>
    <xdr:ext cx="405111" cy="259045"/>
    <xdr:sp macro="" textlink="">
      <xdr:nvSpPr>
        <xdr:cNvPr id="93" name="n_3mainValue有形固定資産減価償却率"/>
        <xdr:cNvSpPr txBox="1"/>
      </xdr:nvSpPr>
      <xdr:spPr>
        <a:xfrm>
          <a:off x="2067569" y="523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令和元年度から地方債の繰上償還を行い、地方債残高を</a:t>
          </a:r>
          <a:r>
            <a:rPr kumimoji="1" lang="en-US" altLang="ja-JP" sz="1100">
              <a:latin typeface="ＭＳ Ｐゴシック" panose="020B0600070205080204" pitchFamily="50" charset="-128"/>
              <a:ea typeface="ＭＳ Ｐゴシック" panose="020B0600070205080204" pitchFamily="50" charset="-128"/>
            </a:rPr>
            <a:t>123,384</a:t>
          </a:r>
          <a:r>
            <a:rPr kumimoji="1" lang="ja-JP" altLang="en-US" sz="1100">
              <a:latin typeface="ＭＳ Ｐゴシック" panose="020B0600070205080204" pitchFamily="50" charset="-128"/>
              <a:ea typeface="ＭＳ Ｐゴシック" panose="020B0600070205080204" pitchFamily="50" charset="-128"/>
            </a:rPr>
            <a:t>千円減少させたりしているが、複合施設整備事業や消防庁舎整備事業等の大型普通建設事業と令和元年台風災害や豪雨災害に係る地方債借入により、増加する要因となっている。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3027660" y="5341687"/>
          <a:ext cx="1269" cy="1254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3080365" y="66002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2963525" y="6596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3080365" y="51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2963525" y="5341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29" name="債務償還比率平均値テキスト"/>
        <xdr:cNvSpPr txBox="1"/>
      </xdr:nvSpPr>
      <xdr:spPr>
        <a:xfrm>
          <a:off x="13080365" y="5793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3001625" y="58148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2359005" y="579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1688445" y="5784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1017885" y="5763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xdr:cNvSpPr/>
      </xdr:nvSpPr>
      <xdr:spPr>
        <a:xfrm>
          <a:off x="10347325" y="5722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67564</xdr:rowOff>
    </xdr:from>
    <xdr:to>
      <xdr:col>76</xdr:col>
      <xdr:colOff>73025</xdr:colOff>
      <xdr:row>29</xdr:row>
      <xdr:rowOff>169164</xdr:rowOff>
    </xdr:to>
    <xdr:sp macro="" textlink="">
      <xdr:nvSpPr>
        <xdr:cNvPr id="140" name="楕円 139"/>
        <xdr:cNvSpPr/>
      </xdr:nvSpPr>
      <xdr:spPr>
        <a:xfrm>
          <a:off x="13001625" y="56835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90441</xdr:rowOff>
    </xdr:from>
    <xdr:ext cx="469744" cy="259045"/>
    <xdr:sp macro="" textlink="">
      <xdr:nvSpPr>
        <xdr:cNvPr id="141" name="債務償還比率該当値テキスト"/>
        <xdr:cNvSpPr txBox="1"/>
      </xdr:nvSpPr>
      <xdr:spPr>
        <a:xfrm>
          <a:off x="13080365"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28188</xdr:rowOff>
    </xdr:from>
    <xdr:to>
      <xdr:col>72</xdr:col>
      <xdr:colOff>123825</xdr:colOff>
      <xdr:row>29</xdr:row>
      <xdr:rowOff>129788</xdr:rowOff>
    </xdr:to>
    <xdr:sp macro="" textlink="">
      <xdr:nvSpPr>
        <xdr:cNvPr id="142" name="楕円 141"/>
        <xdr:cNvSpPr/>
      </xdr:nvSpPr>
      <xdr:spPr>
        <a:xfrm>
          <a:off x="12359005" y="5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78988</xdr:rowOff>
    </xdr:from>
    <xdr:to>
      <xdr:col>76</xdr:col>
      <xdr:colOff>22225</xdr:colOff>
      <xdr:row>29</xdr:row>
      <xdr:rowOff>118364</xdr:rowOff>
    </xdr:to>
    <xdr:cxnSp macro="">
      <xdr:nvCxnSpPr>
        <xdr:cNvPr id="143" name="直線コネクタ 142"/>
        <xdr:cNvCxnSpPr/>
      </xdr:nvCxnSpPr>
      <xdr:spPr>
        <a:xfrm>
          <a:off x="12409805" y="5694928"/>
          <a:ext cx="61976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81957</xdr:rowOff>
    </xdr:from>
    <xdr:to>
      <xdr:col>68</xdr:col>
      <xdr:colOff>123825</xdr:colOff>
      <xdr:row>30</xdr:row>
      <xdr:rowOff>12107</xdr:rowOff>
    </xdr:to>
    <xdr:sp macro="" textlink="">
      <xdr:nvSpPr>
        <xdr:cNvPr id="144" name="楕円 143"/>
        <xdr:cNvSpPr/>
      </xdr:nvSpPr>
      <xdr:spPr>
        <a:xfrm>
          <a:off x="11688445" y="56978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78988</xdr:rowOff>
    </xdr:from>
    <xdr:to>
      <xdr:col>72</xdr:col>
      <xdr:colOff>73025</xdr:colOff>
      <xdr:row>29</xdr:row>
      <xdr:rowOff>132757</xdr:rowOff>
    </xdr:to>
    <xdr:cxnSp macro="">
      <xdr:nvCxnSpPr>
        <xdr:cNvPr id="145" name="直線コネクタ 144"/>
        <xdr:cNvCxnSpPr/>
      </xdr:nvCxnSpPr>
      <xdr:spPr>
        <a:xfrm flipV="1">
          <a:off x="11739245" y="5694928"/>
          <a:ext cx="670560" cy="5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168589</xdr:rowOff>
    </xdr:from>
    <xdr:to>
      <xdr:col>64</xdr:col>
      <xdr:colOff>123825</xdr:colOff>
      <xdr:row>29</xdr:row>
      <xdr:rowOff>98739</xdr:rowOff>
    </xdr:to>
    <xdr:sp macro="" textlink="">
      <xdr:nvSpPr>
        <xdr:cNvPr id="146" name="楕円 145"/>
        <xdr:cNvSpPr/>
      </xdr:nvSpPr>
      <xdr:spPr>
        <a:xfrm>
          <a:off x="11017885" y="5616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47939</xdr:rowOff>
    </xdr:from>
    <xdr:to>
      <xdr:col>68</xdr:col>
      <xdr:colOff>73025</xdr:colOff>
      <xdr:row>29</xdr:row>
      <xdr:rowOff>132757</xdr:rowOff>
    </xdr:to>
    <xdr:cxnSp macro="">
      <xdr:nvCxnSpPr>
        <xdr:cNvPr id="147" name="直線コネクタ 146"/>
        <xdr:cNvCxnSpPr/>
      </xdr:nvCxnSpPr>
      <xdr:spPr>
        <a:xfrm>
          <a:off x="11068685" y="5663879"/>
          <a:ext cx="670560"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116568</xdr:rowOff>
    </xdr:from>
    <xdr:to>
      <xdr:col>60</xdr:col>
      <xdr:colOff>123825</xdr:colOff>
      <xdr:row>29</xdr:row>
      <xdr:rowOff>46718</xdr:rowOff>
    </xdr:to>
    <xdr:sp macro="" textlink="">
      <xdr:nvSpPr>
        <xdr:cNvPr id="148" name="楕円 147"/>
        <xdr:cNvSpPr/>
      </xdr:nvSpPr>
      <xdr:spPr>
        <a:xfrm>
          <a:off x="10347325" y="5564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167368</xdr:rowOff>
    </xdr:from>
    <xdr:to>
      <xdr:col>64</xdr:col>
      <xdr:colOff>73025</xdr:colOff>
      <xdr:row>29</xdr:row>
      <xdr:rowOff>47939</xdr:rowOff>
    </xdr:to>
    <xdr:cxnSp macro="">
      <xdr:nvCxnSpPr>
        <xdr:cNvPr id="149" name="直線コネクタ 148"/>
        <xdr:cNvCxnSpPr/>
      </xdr:nvCxnSpPr>
      <xdr:spPr>
        <a:xfrm>
          <a:off x="10398125" y="5615668"/>
          <a:ext cx="67056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0" name="n_1aveValue債務償還比率"/>
        <xdr:cNvSpPr txBox="1"/>
      </xdr:nvSpPr>
      <xdr:spPr>
        <a:xfrm>
          <a:off x="12185092" y="588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1" name="n_2aveValue債務償還比率"/>
        <xdr:cNvSpPr txBox="1"/>
      </xdr:nvSpPr>
      <xdr:spPr>
        <a:xfrm>
          <a:off x="11527232" y="587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xdr:cNvSpPr txBox="1"/>
      </xdr:nvSpPr>
      <xdr:spPr>
        <a:xfrm>
          <a:off x="10856672" y="585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3" name="n_4aveValue債務償還比率"/>
        <xdr:cNvSpPr txBox="1"/>
      </xdr:nvSpPr>
      <xdr:spPr>
        <a:xfrm>
          <a:off x="10186112" y="581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146315</xdr:rowOff>
    </xdr:from>
    <xdr:ext cx="469744" cy="259045"/>
    <xdr:sp macro="" textlink="">
      <xdr:nvSpPr>
        <xdr:cNvPr id="154" name="n_1mainValue債務償還比率"/>
        <xdr:cNvSpPr txBox="1"/>
      </xdr:nvSpPr>
      <xdr:spPr>
        <a:xfrm>
          <a:off x="12185092" y="54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28634</xdr:rowOff>
    </xdr:from>
    <xdr:ext cx="469744" cy="259045"/>
    <xdr:sp macro="" textlink="">
      <xdr:nvSpPr>
        <xdr:cNvPr id="155" name="n_2mainValue債務償還比率"/>
        <xdr:cNvSpPr txBox="1"/>
      </xdr:nvSpPr>
      <xdr:spPr>
        <a:xfrm>
          <a:off x="11527232" y="547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115266</xdr:rowOff>
    </xdr:from>
    <xdr:ext cx="469744" cy="259045"/>
    <xdr:sp macro="" textlink="">
      <xdr:nvSpPr>
        <xdr:cNvPr id="156" name="n_3mainValue債務償還比率"/>
        <xdr:cNvSpPr txBox="1"/>
      </xdr:nvSpPr>
      <xdr:spPr>
        <a:xfrm>
          <a:off x="10856672" y="539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63245</xdr:rowOff>
    </xdr:from>
    <xdr:ext cx="469744" cy="259045"/>
    <xdr:sp macro="" textlink="">
      <xdr:nvSpPr>
        <xdr:cNvPr id="157" name="n_4mainValue債務償還比率"/>
        <xdr:cNvSpPr txBox="1"/>
      </xdr:nvSpPr>
      <xdr:spPr>
        <a:xfrm>
          <a:off x="10186112" y="534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086225" y="5700849"/>
          <a:ext cx="0" cy="1427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12496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020820" y="7128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124960" y="5483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020820" y="5700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124960" y="648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036060" y="6503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1216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514600" y="644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7399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965200" y="62803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76019</xdr:rowOff>
    </xdr:from>
    <xdr:to>
      <xdr:col>24</xdr:col>
      <xdr:colOff>114300</xdr:colOff>
      <xdr:row>37</xdr:row>
      <xdr:rowOff>6169</xdr:rowOff>
    </xdr:to>
    <xdr:sp macro="" textlink="">
      <xdr:nvSpPr>
        <xdr:cNvPr id="74" name="楕円 73"/>
        <xdr:cNvSpPr/>
      </xdr:nvSpPr>
      <xdr:spPr>
        <a:xfrm>
          <a:off x="4036060" y="6111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98896</xdr:rowOff>
    </xdr:from>
    <xdr:ext cx="405111" cy="259045"/>
    <xdr:sp macro="" textlink="">
      <xdr:nvSpPr>
        <xdr:cNvPr id="75" name="【道路】&#10;有形固定資産減価償却率該当値テキスト"/>
        <xdr:cNvSpPr txBox="1"/>
      </xdr:nvSpPr>
      <xdr:spPr>
        <a:xfrm>
          <a:off x="4124960"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6" name="楕円 75"/>
        <xdr:cNvSpPr/>
      </xdr:nvSpPr>
      <xdr:spPr>
        <a:xfrm>
          <a:off x="3312160" y="60490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64770</xdr:rowOff>
    </xdr:from>
    <xdr:to>
      <xdr:col>24</xdr:col>
      <xdr:colOff>63500</xdr:colOff>
      <xdr:row>36</xdr:row>
      <xdr:rowOff>126819</xdr:rowOff>
    </xdr:to>
    <xdr:cxnSp macro="">
      <xdr:nvCxnSpPr>
        <xdr:cNvPr id="77" name="直線コネクタ 76"/>
        <xdr:cNvCxnSpPr/>
      </xdr:nvCxnSpPr>
      <xdr:spPr>
        <a:xfrm>
          <a:off x="3355340" y="6099810"/>
          <a:ext cx="7315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15603</xdr:rowOff>
    </xdr:from>
    <xdr:to>
      <xdr:col>15</xdr:col>
      <xdr:colOff>101600</xdr:colOff>
      <xdr:row>36</xdr:row>
      <xdr:rowOff>117203</xdr:rowOff>
    </xdr:to>
    <xdr:sp macro="" textlink="">
      <xdr:nvSpPr>
        <xdr:cNvPr id="78" name="楕円 77"/>
        <xdr:cNvSpPr/>
      </xdr:nvSpPr>
      <xdr:spPr>
        <a:xfrm>
          <a:off x="25146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66403</xdr:rowOff>
    </xdr:to>
    <xdr:cxnSp macro="">
      <xdr:nvCxnSpPr>
        <xdr:cNvPr id="79" name="直線コネクタ 78"/>
        <xdr:cNvCxnSpPr/>
      </xdr:nvCxnSpPr>
      <xdr:spPr>
        <a:xfrm flipV="1">
          <a:off x="2565400" y="609981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156028</xdr:rowOff>
    </xdr:from>
    <xdr:to>
      <xdr:col>10</xdr:col>
      <xdr:colOff>165100</xdr:colOff>
      <xdr:row>36</xdr:row>
      <xdr:rowOff>86178</xdr:rowOff>
    </xdr:to>
    <xdr:sp macro="" textlink="">
      <xdr:nvSpPr>
        <xdr:cNvPr id="80" name="楕円 79"/>
        <xdr:cNvSpPr/>
      </xdr:nvSpPr>
      <xdr:spPr>
        <a:xfrm>
          <a:off x="1739900" y="6023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35378</xdr:rowOff>
    </xdr:from>
    <xdr:to>
      <xdr:col>15</xdr:col>
      <xdr:colOff>50800</xdr:colOff>
      <xdr:row>36</xdr:row>
      <xdr:rowOff>66403</xdr:rowOff>
    </xdr:to>
    <xdr:cxnSp macro="">
      <xdr:nvCxnSpPr>
        <xdr:cNvPr id="81" name="直線コネクタ 80"/>
        <xdr:cNvCxnSpPr/>
      </xdr:nvCxnSpPr>
      <xdr:spPr>
        <a:xfrm>
          <a:off x="1790700" y="6070418"/>
          <a:ext cx="7747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17056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38570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xdr:cNvSpPr txBox="1"/>
      </xdr:nvSpPr>
      <xdr:spPr>
        <a:xfrm>
          <a:off x="161100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836304" y="605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6" name="n_1mainValue【道路】&#10;有形固定資産減価償却率"/>
        <xdr:cNvSpPr txBox="1"/>
      </xdr:nvSpPr>
      <xdr:spPr>
        <a:xfrm>
          <a:off x="317056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133730</xdr:rowOff>
    </xdr:from>
    <xdr:ext cx="405111" cy="259045"/>
    <xdr:sp macro="" textlink="">
      <xdr:nvSpPr>
        <xdr:cNvPr id="87" name="n_2mainValue【道路】&#10;有形固定資産減価償却率"/>
        <xdr:cNvSpPr txBox="1"/>
      </xdr:nvSpPr>
      <xdr:spPr>
        <a:xfrm>
          <a:off x="2385704" y="58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102705</xdr:rowOff>
    </xdr:from>
    <xdr:ext cx="405111" cy="259045"/>
    <xdr:sp macro="" textlink="">
      <xdr:nvSpPr>
        <xdr:cNvPr id="88" name="n_3mainValue【道路】&#10;有形固定資産減価償却率"/>
        <xdr:cNvSpPr txBox="1"/>
      </xdr:nvSpPr>
      <xdr:spPr>
        <a:xfrm>
          <a:off x="1611004" y="58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9219565" y="5647017"/>
          <a:ext cx="0" cy="134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9258300" y="699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9154160" y="6988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9258300" y="54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9154160" y="5647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xdr:cNvSpPr txBox="1"/>
      </xdr:nvSpPr>
      <xdr:spPr>
        <a:xfrm>
          <a:off x="9258300" y="658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9192260" y="672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8445500" y="67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7670800" y="67465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6873240" y="674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xdr:cNvSpPr/>
      </xdr:nvSpPr>
      <xdr:spPr>
        <a:xfrm>
          <a:off x="6098540" y="676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46568</xdr:rowOff>
    </xdr:from>
    <xdr:to>
      <xdr:col>55</xdr:col>
      <xdr:colOff>50800</xdr:colOff>
      <xdr:row>40</xdr:row>
      <xdr:rowOff>148168</xdr:rowOff>
    </xdr:to>
    <xdr:sp macro="" textlink="">
      <xdr:nvSpPr>
        <xdr:cNvPr id="126" name="楕円 125"/>
        <xdr:cNvSpPr/>
      </xdr:nvSpPr>
      <xdr:spPr>
        <a:xfrm>
          <a:off x="9192260" y="67521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24995</xdr:rowOff>
    </xdr:from>
    <xdr:ext cx="534377" cy="259045"/>
    <xdr:sp macro="" textlink="">
      <xdr:nvSpPr>
        <xdr:cNvPr id="127" name="【道路】&#10;一人当たり延長該当値テキスト"/>
        <xdr:cNvSpPr txBox="1"/>
      </xdr:nvSpPr>
      <xdr:spPr>
        <a:xfrm>
          <a:off x="9258300" y="67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47858</xdr:rowOff>
    </xdr:from>
    <xdr:to>
      <xdr:col>50</xdr:col>
      <xdr:colOff>165100</xdr:colOff>
      <xdr:row>40</xdr:row>
      <xdr:rowOff>149458</xdr:rowOff>
    </xdr:to>
    <xdr:sp macro="" textlink="">
      <xdr:nvSpPr>
        <xdr:cNvPr id="128" name="楕円 127"/>
        <xdr:cNvSpPr/>
      </xdr:nvSpPr>
      <xdr:spPr>
        <a:xfrm>
          <a:off x="8445500" y="67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97368</xdr:rowOff>
    </xdr:from>
    <xdr:to>
      <xdr:col>55</xdr:col>
      <xdr:colOff>0</xdr:colOff>
      <xdr:row>40</xdr:row>
      <xdr:rowOff>98658</xdr:rowOff>
    </xdr:to>
    <xdr:cxnSp macro="">
      <xdr:nvCxnSpPr>
        <xdr:cNvPr id="129" name="直線コネクタ 128"/>
        <xdr:cNvCxnSpPr/>
      </xdr:nvCxnSpPr>
      <xdr:spPr>
        <a:xfrm flipV="1">
          <a:off x="8496300" y="6802968"/>
          <a:ext cx="7239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50299</xdr:rowOff>
    </xdr:from>
    <xdr:to>
      <xdr:col>46</xdr:col>
      <xdr:colOff>38100</xdr:colOff>
      <xdr:row>40</xdr:row>
      <xdr:rowOff>151899</xdr:rowOff>
    </xdr:to>
    <xdr:sp macro="" textlink="">
      <xdr:nvSpPr>
        <xdr:cNvPr id="130" name="楕円 129"/>
        <xdr:cNvSpPr/>
      </xdr:nvSpPr>
      <xdr:spPr>
        <a:xfrm>
          <a:off x="7670800" y="6755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98658</xdr:rowOff>
    </xdr:from>
    <xdr:to>
      <xdr:col>50</xdr:col>
      <xdr:colOff>114300</xdr:colOff>
      <xdr:row>40</xdr:row>
      <xdr:rowOff>101099</xdr:rowOff>
    </xdr:to>
    <xdr:cxnSp macro="">
      <xdr:nvCxnSpPr>
        <xdr:cNvPr id="131" name="直線コネクタ 130"/>
        <xdr:cNvCxnSpPr/>
      </xdr:nvCxnSpPr>
      <xdr:spPr>
        <a:xfrm flipV="1">
          <a:off x="7713980" y="6804258"/>
          <a:ext cx="78232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51607</xdr:rowOff>
    </xdr:from>
    <xdr:to>
      <xdr:col>41</xdr:col>
      <xdr:colOff>101600</xdr:colOff>
      <xdr:row>40</xdr:row>
      <xdr:rowOff>153207</xdr:rowOff>
    </xdr:to>
    <xdr:sp macro="" textlink="">
      <xdr:nvSpPr>
        <xdr:cNvPr id="132" name="楕円 131"/>
        <xdr:cNvSpPr/>
      </xdr:nvSpPr>
      <xdr:spPr>
        <a:xfrm>
          <a:off x="6873240" y="67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101099</xdr:rowOff>
    </xdr:from>
    <xdr:to>
      <xdr:col>45</xdr:col>
      <xdr:colOff>177800</xdr:colOff>
      <xdr:row>40</xdr:row>
      <xdr:rowOff>102407</xdr:rowOff>
    </xdr:to>
    <xdr:cxnSp macro="">
      <xdr:nvCxnSpPr>
        <xdr:cNvPr id="133" name="直線コネクタ 132"/>
        <xdr:cNvCxnSpPr/>
      </xdr:nvCxnSpPr>
      <xdr:spPr>
        <a:xfrm flipV="1">
          <a:off x="6924040" y="6806699"/>
          <a:ext cx="78994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xdr:cNvSpPr txBox="1"/>
      </xdr:nvSpPr>
      <xdr:spPr>
        <a:xfrm>
          <a:off x="8239271" y="65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xdr:cNvSpPr txBox="1"/>
      </xdr:nvSpPr>
      <xdr:spPr>
        <a:xfrm>
          <a:off x="7477271" y="65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xdr:cNvSpPr txBox="1"/>
      </xdr:nvSpPr>
      <xdr:spPr>
        <a:xfrm>
          <a:off x="6702571" y="652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7" name="n_4aveValue【道路】&#10;一人当たり延長"/>
        <xdr:cNvSpPr txBox="1"/>
      </xdr:nvSpPr>
      <xdr:spPr>
        <a:xfrm>
          <a:off x="5905011" y="654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140585</xdr:rowOff>
    </xdr:from>
    <xdr:ext cx="534377" cy="259045"/>
    <xdr:sp macro="" textlink="">
      <xdr:nvSpPr>
        <xdr:cNvPr id="138" name="n_1mainValue【道路】&#10;一人当たり延長"/>
        <xdr:cNvSpPr txBox="1"/>
      </xdr:nvSpPr>
      <xdr:spPr>
        <a:xfrm>
          <a:off x="8239271" y="684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143026</xdr:rowOff>
    </xdr:from>
    <xdr:ext cx="534377" cy="259045"/>
    <xdr:sp macro="" textlink="">
      <xdr:nvSpPr>
        <xdr:cNvPr id="139" name="n_2mainValue【道路】&#10;一人当たり延長"/>
        <xdr:cNvSpPr txBox="1"/>
      </xdr:nvSpPr>
      <xdr:spPr>
        <a:xfrm>
          <a:off x="7477271" y="684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144334</xdr:rowOff>
    </xdr:from>
    <xdr:ext cx="534377" cy="259045"/>
    <xdr:sp macro="" textlink="">
      <xdr:nvSpPr>
        <xdr:cNvPr id="140" name="n_3mainValue【道路】&#10;一人当たり延長"/>
        <xdr:cNvSpPr txBox="1"/>
      </xdr:nvSpPr>
      <xdr:spPr>
        <a:xfrm>
          <a:off x="6702571" y="68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086225" y="938022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12496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020820" y="10856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124960" y="91592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020820" y="938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xdr:cNvSpPr txBox="1"/>
      </xdr:nvSpPr>
      <xdr:spPr>
        <a:xfrm>
          <a:off x="4124960" y="10372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036060" y="10394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312160" y="10367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514600" y="10339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739900" y="10310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xdr:cNvSpPr/>
      </xdr:nvSpPr>
      <xdr:spPr>
        <a:xfrm>
          <a:off x="965200" y="102704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80" name="楕円 179"/>
        <xdr:cNvSpPr/>
      </xdr:nvSpPr>
      <xdr:spPr>
        <a:xfrm>
          <a:off x="4036060" y="1039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15892</xdr:rowOff>
    </xdr:from>
    <xdr:ext cx="405111" cy="259045"/>
    <xdr:sp macro="" textlink="">
      <xdr:nvSpPr>
        <xdr:cNvPr id="181" name="【橋りょう・トンネル】&#10;有形固定資産減価償却率該当値テキスト"/>
        <xdr:cNvSpPr txBox="1"/>
      </xdr:nvSpPr>
      <xdr:spPr>
        <a:xfrm>
          <a:off x="4124960" y="1024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93980</xdr:rowOff>
    </xdr:from>
    <xdr:to>
      <xdr:col>20</xdr:col>
      <xdr:colOff>38100</xdr:colOff>
      <xdr:row>62</xdr:row>
      <xdr:rowOff>24130</xdr:rowOff>
    </xdr:to>
    <xdr:sp macro="" textlink="">
      <xdr:nvSpPr>
        <xdr:cNvPr id="182" name="楕円 181"/>
        <xdr:cNvSpPr/>
      </xdr:nvSpPr>
      <xdr:spPr>
        <a:xfrm>
          <a:off x="3312160" y="1032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144780</xdr:rowOff>
    </xdr:from>
    <xdr:to>
      <xdr:col>24</xdr:col>
      <xdr:colOff>63500</xdr:colOff>
      <xdr:row>62</xdr:row>
      <xdr:rowOff>43815</xdr:rowOff>
    </xdr:to>
    <xdr:cxnSp macro="">
      <xdr:nvCxnSpPr>
        <xdr:cNvPr id="183" name="直線コネクタ 182"/>
        <xdr:cNvCxnSpPr/>
      </xdr:nvCxnSpPr>
      <xdr:spPr>
        <a:xfrm>
          <a:off x="3355340" y="10370820"/>
          <a:ext cx="73152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84" name="楕円 183"/>
        <xdr:cNvSpPr/>
      </xdr:nvSpPr>
      <xdr:spPr>
        <a:xfrm>
          <a:off x="2514600" y="1032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144780</xdr:rowOff>
    </xdr:from>
    <xdr:to>
      <xdr:col>19</xdr:col>
      <xdr:colOff>177800</xdr:colOff>
      <xdr:row>61</xdr:row>
      <xdr:rowOff>146685</xdr:rowOff>
    </xdr:to>
    <xdr:cxnSp macro="">
      <xdr:nvCxnSpPr>
        <xdr:cNvPr id="185" name="直線コネクタ 184"/>
        <xdr:cNvCxnSpPr/>
      </xdr:nvCxnSpPr>
      <xdr:spPr>
        <a:xfrm flipV="1">
          <a:off x="2565400" y="1037082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69215</xdr:rowOff>
    </xdr:from>
    <xdr:to>
      <xdr:col>10</xdr:col>
      <xdr:colOff>165100</xdr:colOff>
      <xdr:row>61</xdr:row>
      <xdr:rowOff>170815</xdr:rowOff>
    </xdr:to>
    <xdr:sp macro="" textlink="">
      <xdr:nvSpPr>
        <xdr:cNvPr id="186" name="楕円 185"/>
        <xdr:cNvSpPr/>
      </xdr:nvSpPr>
      <xdr:spPr>
        <a:xfrm>
          <a:off x="17399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120015</xdr:rowOff>
    </xdr:from>
    <xdr:to>
      <xdr:col>15</xdr:col>
      <xdr:colOff>50800</xdr:colOff>
      <xdr:row>61</xdr:row>
      <xdr:rowOff>146685</xdr:rowOff>
    </xdr:to>
    <xdr:cxnSp macro="">
      <xdr:nvCxnSpPr>
        <xdr:cNvPr id="187" name="直線コネクタ 186"/>
        <xdr:cNvCxnSpPr/>
      </xdr:nvCxnSpPr>
      <xdr:spPr>
        <a:xfrm>
          <a:off x="1790700" y="1034605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8" name="n_1aveValue【橋りょう・トンネル】&#10;有形固定資産減価償却率"/>
        <xdr:cNvSpPr txBox="1"/>
      </xdr:nvSpPr>
      <xdr:spPr>
        <a:xfrm>
          <a:off x="317056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9" name="n_2aveValue【橋りょう・トンネル】&#10;有形固定資産減価償却率"/>
        <xdr:cNvSpPr txBox="1"/>
      </xdr:nvSpPr>
      <xdr:spPr>
        <a:xfrm>
          <a:off x="238570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0" name="n_3aveValue【橋りょう・トンネル】&#10;有形固定資産減価償却率"/>
        <xdr:cNvSpPr txBox="1"/>
      </xdr:nvSpPr>
      <xdr:spPr>
        <a:xfrm>
          <a:off x="161100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1" name="n_4aveValue【橋りょう・トンネル】&#10;有形固定資産減価償却率"/>
        <xdr:cNvSpPr txBox="1"/>
      </xdr:nvSpPr>
      <xdr:spPr>
        <a:xfrm>
          <a:off x="83630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40657</xdr:rowOff>
    </xdr:from>
    <xdr:ext cx="405111" cy="259045"/>
    <xdr:sp macro="" textlink="">
      <xdr:nvSpPr>
        <xdr:cNvPr id="192" name="n_1mainValue【橋りょう・トンネル】&#10;有形固定資産減価償却率"/>
        <xdr:cNvSpPr txBox="1"/>
      </xdr:nvSpPr>
      <xdr:spPr>
        <a:xfrm>
          <a:off x="317056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42562</xdr:rowOff>
    </xdr:from>
    <xdr:ext cx="405111" cy="259045"/>
    <xdr:sp macro="" textlink="">
      <xdr:nvSpPr>
        <xdr:cNvPr id="193" name="n_2mainValue【橋りょう・トンネル】&#10;有形固定資産減価償却率"/>
        <xdr:cNvSpPr txBox="1"/>
      </xdr:nvSpPr>
      <xdr:spPr>
        <a:xfrm>
          <a:off x="238570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15892</xdr:rowOff>
    </xdr:from>
    <xdr:ext cx="405111" cy="259045"/>
    <xdr:sp macro="" textlink="">
      <xdr:nvSpPr>
        <xdr:cNvPr id="194" name="n_3mainValue【橋りょう・トンネル】&#10;有形固定資産減価償却率"/>
        <xdr:cNvSpPr txBox="1"/>
      </xdr:nvSpPr>
      <xdr:spPr>
        <a:xfrm>
          <a:off x="161100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9219565" y="9272905"/>
          <a:ext cx="0" cy="1458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9258300" y="107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9154160" y="10731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9258300" y="9055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9154160" y="9272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21" name="【橋りょう・トンネル】&#10;一人当たり有形固定資産（償却資産）額平均値テキスト"/>
        <xdr:cNvSpPr txBox="1"/>
      </xdr:nvSpPr>
      <xdr:spPr>
        <a:xfrm>
          <a:off x="9258300" y="102100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9192260" y="103548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8445500" y="10354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7670800" y="1036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687324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xdr:cNvSpPr/>
      </xdr:nvSpPr>
      <xdr:spPr>
        <a:xfrm>
          <a:off x="6098540" y="1043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130509</xdr:rowOff>
    </xdr:from>
    <xdr:to>
      <xdr:col>55</xdr:col>
      <xdr:colOff>50800</xdr:colOff>
      <xdr:row>62</xdr:row>
      <xdr:rowOff>60659</xdr:rowOff>
    </xdr:to>
    <xdr:sp macro="" textlink="">
      <xdr:nvSpPr>
        <xdr:cNvPr id="232" name="楕円 231"/>
        <xdr:cNvSpPr/>
      </xdr:nvSpPr>
      <xdr:spPr>
        <a:xfrm>
          <a:off x="9192260" y="10356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108936</xdr:rowOff>
    </xdr:from>
    <xdr:ext cx="599010" cy="259045"/>
    <xdr:sp macro="" textlink="">
      <xdr:nvSpPr>
        <xdr:cNvPr id="233" name="【橋りょう・トンネル】&#10;一人当たり有形固定資産（償却資産）額該当値テキスト"/>
        <xdr:cNvSpPr txBox="1"/>
      </xdr:nvSpPr>
      <xdr:spPr>
        <a:xfrm>
          <a:off x="9258300" y="1033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133710</xdr:rowOff>
    </xdr:from>
    <xdr:to>
      <xdr:col>50</xdr:col>
      <xdr:colOff>165100</xdr:colOff>
      <xdr:row>62</xdr:row>
      <xdr:rowOff>63860</xdr:rowOff>
    </xdr:to>
    <xdr:sp macro="" textlink="">
      <xdr:nvSpPr>
        <xdr:cNvPr id="234" name="楕円 233"/>
        <xdr:cNvSpPr/>
      </xdr:nvSpPr>
      <xdr:spPr>
        <a:xfrm>
          <a:off x="8445500" y="10359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9859</xdr:rowOff>
    </xdr:from>
    <xdr:to>
      <xdr:col>55</xdr:col>
      <xdr:colOff>0</xdr:colOff>
      <xdr:row>62</xdr:row>
      <xdr:rowOff>13060</xdr:rowOff>
    </xdr:to>
    <xdr:cxnSp macro="">
      <xdr:nvCxnSpPr>
        <xdr:cNvPr id="235" name="直線コネクタ 234"/>
        <xdr:cNvCxnSpPr/>
      </xdr:nvCxnSpPr>
      <xdr:spPr>
        <a:xfrm flipV="1">
          <a:off x="8496300" y="10403539"/>
          <a:ext cx="7239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130920</xdr:rowOff>
    </xdr:from>
    <xdr:to>
      <xdr:col>46</xdr:col>
      <xdr:colOff>38100</xdr:colOff>
      <xdr:row>62</xdr:row>
      <xdr:rowOff>61070</xdr:rowOff>
    </xdr:to>
    <xdr:sp macro="" textlink="">
      <xdr:nvSpPr>
        <xdr:cNvPr id="236" name="楕円 235"/>
        <xdr:cNvSpPr/>
      </xdr:nvSpPr>
      <xdr:spPr>
        <a:xfrm>
          <a:off x="7670800" y="103569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10270</xdr:rowOff>
    </xdr:from>
    <xdr:to>
      <xdr:col>50</xdr:col>
      <xdr:colOff>114300</xdr:colOff>
      <xdr:row>62</xdr:row>
      <xdr:rowOff>13060</xdr:rowOff>
    </xdr:to>
    <xdr:cxnSp macro="">
      <xdr:nvCxnSpPr>
        <xdr:cNvPr id="237" name="直線コネクタ 236"/>
        <xdr:cNvCxnSpPr/>
      </xdr:nvCxnSpPr>
      <xdr:spPr>
        <a:xfrm>
          <a:off x="7713980" y="10403950"/>
          <a:ext cx="782320" cy="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134450</xdr:rowOff>
    </xdr:from>
    <xdr:to>
      <xdr:col>41</xdr:col>
      <xdr:colOff>101600</xdr:colOff>
      <xdr:row>62</xdr:row>
      <xdr:rowOff>64600</xdr:rowOff>
    </xdr:to>
    <xdr:sp macro="" textlink="">
      <xdr:nvSpPr>
        <xdr:cNvPr id="238" name="楕円 237"/>
        <xdr:cNvSpPr/>
      </xdr:nvSpPr>
      <xdr:spPr>
        <a:xfrm>
          <a:off x="6873240" y="103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10270</xdr:rowOff>
    </xdr:from>
    <xdr:to>
      <xdr:col>45</xdr:col>
      <xdr:colOff>177800</xdr:colOff>
      <xdr:row>62</xdr:row>
      <xdr:rowOff>13800</xdr:rowOff>
    </xdr:to>
    <xdr:cxnSp macro="">
      <xdr:nvCxnSpPr>
        <xdr:cNvPr id="239" name="直線コネクタ 238"/>
        <xdr:cNvCxnSpPr/>
      </xdr:nvCxnSpPr>
      <xdr:spPr>
        <a:xfrm flipV="1">
          <a:off x="6924040" y="10403950"/>
          <a:ext cx="78994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40" name="n_1aveValue【橋りょう・トンネル】&#10;一人当たり有形固定資産（償却資産）額"/>
        <xdr:cNvSpPr txBox="1"/>
      </xdr:nvSpPr>
      <xdr:spPr>
        <a:xfrm>
          <a:off x="8214575" y="10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7444955" y="104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6670255" y="1046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3" name="n_4aveValue【橋りょう・トンネル】&#10;一人当たり有形固定資産（償却資産）額"/>
        <xdr:cNvSpPr txBox="1"/>
      </xdr:nvSpPr>
      <xdr:spPr>
        <a:xfrm>
          <a:off x="587269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54987</xdr:rowOff>
    </xdr:from>
    <xdr:ext cx="599010" cy="259045"/>
    <xdr:sp macro="" textlink="">
      <xdr:nvSpPr>
        <xdr:cNvPr id="244" name="n_1mainValue【橋りょう・トンネル】&#10;一人当たり有形固定資産（償却資産）額"/>
        <xdr:cNvSpPr txBox="1"/>
      </xdr:nvSpPr>
      <xdr:spPr>
        <a:xfrm>
          <a:off x="8214575" y="104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77597</xdr:rowOff>
    </xdr:from>
    <xdr:ext cx="599010" cy="259045"/>
    <xdr:sp macro="" textlink="">
      <xdr:nvSpPr>
        <xdr:cNvPr id="245" name="n_2mainValue【橋りょう・トンネル】&#10;一人当たり有形固定資産（償却資産）額"/>
        <xdr:cNvSpPr txBox="1"/>
      </xdr:nvSpPr>
      <xdr:spPr>
        <a:xfrm>
          <a:off x="7444955" y="101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81127</xdr:rowOff>
    </xdr:from>
    <xdr:ext cx="599010" cy="259045"/>
    <xdr:sp macro="" textlink="">
      <xdr:nvSpPr>
        <xdr:cNvPr id="246" name="n_3mainValue【橋りょう・トンネル】&#10;一人当たり有形固定資産（償却資産）額"/>
        <xdr:cNvSpPr txBox="1"/>
      </xdr:nvSpPr>
      <xdr:spPr>
        <a:xfrm>
          <a:off x="6670255" y="1013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086225" y="1324546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124960" y="1302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020820" y="13245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76" name="【公営住宅】&#10;有形固定資産減価償却率平均値テキスト"/>
        <xdr:cNvSpPr txBox="1"/>
      </xdr:nvSpPr>
      <xdr:spPr>
        <a:xfrm>
          <a:off x="4124960" y="13731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036060" y="13876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312160" y="138537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51460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73990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xdr:cNvSpPr/>
      </xdr:nvSpPr>
      <xdr:spPr>
        <a:xfrm>
          <a:off x="96520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287" name="楕円 286"/>
        <xdr:cNvSpPr/>
      </xdr:nvSpPr>
      <xdr:spPr>
        <a:xfrm>
          <a:off x="403606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288" name="【公営住宅】&#10;有形固定資産減価償却率該当値テキスト"/>
        <xdr:cNvSpPr txBox="1"/>
      </xdr:nvSpPr>
      <xdr:spPr>
        <a:xfrm>
          <a:off x="412496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89" name="楕円 288"/>
        <xdr:cNvSpPr/>
      </xdr:nvSpPr>
      <xdr:spPr>
        <a:xfrm>
          <a:off x="3312160" y="14076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41911</xdr:rowOff>
    </xdr:from>
    <xdr:to>
      <xdr:col>24</xdr:col>
      <xdr:colOff>63500</xdr:colOff>
      <xdr:row>84</xdr:row>
      <xdr:rowOff>93345</xdr:rowOff>
    </xdr:to>
    <xdr:cxnSp macro="">
      <xdr:nvCxnSpPr>
        <xdr:cNvPr id="290" name="直線コネクタ 289"/>
        <xdr:cNvCxnSpPr/>
      </xdr:nvCxnSpPr>
      <xdr:spPr>
        <a:xfrm>
          <a:off x="3355340" y="14123671"/>
          <a:ext cx="73152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160655</xdr:rowOff>
    </xdr:from>
    <xdr:to>
      <xdr:col>15</xdr:col>
      <xdr:colOff>101600</xdr:colOff>
      <xdr:row>84</xdr:row>
      <xdr:rowOff>90805</xdr:rowOff>
    </xdr:to>
    <xdr:sp macro="" textlink="">
      <xdr:nvSpPr>
        <xdr:cNvPr id="291" name="楕円 290"/>
        <xdr:cNvSpPr/>
      </xdr:nvSpPr>
      <xdr:spPr>
        <a:xfrm>
          <a:off x="2514600" y="14074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40005</xdr:rowOff>
    </xdr:from>
    <xdr:to>
      <xdr:col>19</xdr:col>
      <xdr:colOff>177800</xdr:colOff>
      <xdr:row>84</xdr:row>
      <xdr:rowOff>41911</xdr:rowOff>
    </xdr:to>
    <xdr:cxnSp macro="">
      <xdr:nvCxnSpPr>
        <xdr:cNvPr id="292" name="直線コネクタ 291"/>
        <xdr:cNvCxnSpPr/>
      </xdr:nvCxnSpPr>
      <xdr:spPr>
        <a:xfrm>
          <a:off x="2565400" y="14121765"/>
          <a:ext cx="78994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293" name="楕円 292"/>
        <xdr:cNvSpPr/>
      </xdr:nvSpPr>
      <xdr:spPr>
        <a:xfrm>
          <a:off x="173990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40005</xdr:rowOff>
    </xdr:to>
    <xdr:cxnSp macro="">
      <xdr:nvCxnSpPr>
        <xdr:cNvPr id="294" name="直線コネクタ 293"/>
        <xdr:cNvCxnSpPr/>
      </xdr:nvCxnSpPr>
      <xdr:spPr>
        <a:xfrm>
          <a:off x="1790700" y="1409319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5" name="n_1aveValue【公営住宅】&#10;有形固定資産減価償却率"/>
        <xdr:cNvSpPr txBox="1"/>
      </xdr:nvSpPr>
      <xdr:spPr>
        <a:xfrm>
          <a:off x="317056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6" name="n_2aveValue【公営住宅】&#10;有形固定資産減価償却率"/>
        <xdr:cNvSpPr txBox="1"/>
      </xdr:nvSpPr>
      <xdr:spPr>
        <a:xfrm>
          <a:off x="238570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7" name="n_3aveValue【公営住宅】&#10;有形固定資産減価償却率"/>
        <xdr:cNvSpPr txBox="1"/>
      </xdr:nvSpPr>
      <xdr:spPr>
        <a:xfrm>
          <a:off x="16110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8" name="n_4aveValue【公営住宅】&#10;有形固定資産減価償却率"/>
        <xdr:cNvSpPr txBox="1"/>
      </xdr:nvSpPr>
      <xdr:spPr>
        <a:xfrm>
          <a:off x="83630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99" name="n_1mainValue【公営住宅】&#10;有形固定資産減価償却率"/>
        <xdr:cNvSpPr txBox="1"/>
      </xdr:nvSpPr>
      <xdr:spPr>
        <a:xfrm>
          <a:off x="3170564" y="1416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81932</xdr:rowOff>
    </xdr:from>
    <xdr:ext cx="405111" cy="259045"/>
    <xdr:sp macro="" textlink="">
      <xdr:nvSpPr>
        <xdr:cNvPr id="300" name="n_2mainValue【公営住宅】&#10;有形固定資産減価償却率"/>
        <xdr:cNvSpPr txBox="1"/>
      </xdr:nvSpPr>
      <xdr:spPr>
        <a:xfrm>
          <a:off x="2385704" y="141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01" name="n_3mainValue【公営住宅】&#10;有形固定資産減価償却率"/>
        <xdr:cNvSpPr txBox="1"/>
      </xdr:nvSpPr>
      <xdr:spPr>
        <a:xfrm>
          <a:off x="161100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9219565" y="13379090"/>
          <a:ext cx="0" cy="107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9258300" y="1445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9154160" y="14450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9258300" y="131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9154160" y="13379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9258300" y="1420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844550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7670800" y="143534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6873240" y="14354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xdr:cNvSpPr/>
      </xdr:nvSpPr>
      <xdr:spPr>
        <a:xfrm>
          <a:off x="6098540" y="14357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118470</xdr:rowOff>
    </xdr:from>
    <xdr:to>
      <xdr:col>55</xdr:col>
      <xdr:colOff>50800</xdr:colOff>
      <xdr:row>86</xdr:row>
      <xdr:rowOff>48620</xdr:rowOff>
    </xdr:to>
    <xdr:sp macro="" textlink="">
      <xdr:nvSpPr>
        <xdr:cNvPr id="339" name="楕円 338"/>
        <xdr:cNvSpPr/>
      </xdr:nvSpPr>
      <xdr:spPr>
        <a:xfrm>
          <a:off x="9192260" y="14367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40" name="【公営住宅】&#10;一人当たり面積該当値テキスト"/>
        <xdr:cNvSpPr txBox="1"/>
      </xdr:nvSpPr>
      <xdr:spPr>
        <a:xfrm>
          <a:off x="9258300" y="1432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118700</xdr:rowOff>
    </xdr:from>
    <xdr:to>
      <xdr:col>50</xdr:col>
      <xdr:colOff>165100</xdr:colOff>
      <xdr:row>86</xdr:row>
      <xdr:rowOff>48850</xdr:rowOff>
    </xdr:to>
    <xdr:sp macro="" textlink="">
      <xdr:nvSpPr>
        <xdr:cNvPr id="341" name="楕円 340"/>
        <xdr:cNvSpPr/>
      </xdr:nvSpPr>
      <xdr:spPr>
        <a:xfrm>
          <a:off x="8445500" y="1436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169270</xdr:rowOff>
    </xdr:from>
    <xdr:to>
      <xdr:col>55</xdr:col>
      <xdr:colOff>0</xdr:colOff>
      <xdr:row>85</xdr:row>
      <xdr:rowOff>169500</xdr:rowOff>
    </xdr:to>
    <xdr:cxnSp macro="">
      <xdr:nvCxnSpPr>
        <xdr:cNvPr id="342" name="直線コネクタ 341"/>
        <xdr:cNvCxnSpPr/>
      </xdr:nvCxnSpPr>
      <xdr:spPr>
        <a:xfrm flipV="1">
          <a:off x="8496300" y="14418670"/>
          <a:ext cx="7239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118287</xdr:rowOff>
    </xdr:from>
    <xdr:to>
      <xdr:col>46</xdr:col>
      <xdr:colOff>38100</xdr:colOff>
      <xdr:row>86</xdr:row>
      <xdr:rowOff>48437</xdr:rowOff>
    </xdr:to>
    <xdr:sp macro="" textlink="">
      <xdr:nvSpPr>
        <xdr:cNvPr id="343" name="楕円 342"/>
        <xdr:cNvSpPr/>
      </xdr:nvSpPr>
      <xdr:spPr>
        <a:xfrm>
          <a:off x="7670800" y="143676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169087</xdr:rowOff>
    </xdr:from>
    <xdr:to>
      <xdr:col>50</xdr:col>
      <xdr:colOff>114300</xdr:colOff>
      <xdr:row>85</xdr:row>
      <xdr:rowOff>169500</xdr:rowOff>
    </xdr:to>
    <xdr:cxnSp macro="">
      <xdr:nvCxnSpPr>
        <xdr:cNvPr id="344" name="直線コネクタ 343"/>
        <xdr:cNvCxnSpPr/>
      </xdr:nvCxnSpPr>
      <xdr:spPr>
        <a:xfrm>
          <a:off x="7713980" y="14418487"/>
          <a:ext cx="78232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118562</xdr:rowOff>
    </xdr:from>
    <xdr:to>
      <xdr:col>41</xdr:col>
      <xdr:colOff>101600</xdr:colOff>
      <xdr:row>86</xdr:row>
      <xdr:rowOff>48712</xdr:rowOff>
    </xdr:to>
    <xdr:sp macro="" textlink="">
      <xdr:nvSpPr>
        <xdr:cNvPr id="345" name="楕円 344"/>
        <xdr:cNvSpPr/>
      </xdr:nvSpPr>
      <xdr:spPr>
        <a:xfrm>
          <a:off x="6873240" y="143679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169087</xdr:rowOff>
    </xdr:from>
    <xdr:to>
      <xdr:col>45</xdr:col>
      <xdr:colOff>177800</xdr:colOff>
      <xdr:row>85</xdr:row>
      <xdr:rowOff>169362</xdr:rowOff>
    </xdr:to>
    <xdr:cxnSp macro="">
      <xdr:nvCxnSpPr>
        <xdr:cNvPr id="346" name="直線コネクタ 345"/>
        <xdr:cNvCxnSpPr/>
      </xdr:nvCxnSpPr>
      <xdr:spPr>
        <a:xfrm flipV="1">
          <a:off x="6924040" y="14418487"/>
          <a:ext cx="78994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8271587" y="1413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7509587" y="14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6712027" y="1413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50" name="n_4aveValue【公営住宅】&#10;一人当たり面積"/>
        <xdr:cNvSpPr txBox="1"/>
      </xdr:nvSpPr>
      <xdr:spPr>
        <a:xfrm>
          <a:off x="5937327" y="141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39977</xdr:rowOff>
    </xdr:from>
    <xdr:ext cx="469744" cy="259045"/>
    <xdr:sp macro="" textlink="">
      <xdr:nvSpPr>
        <xdr:cNvPr id="351" name="n_1mainValue【公営住宅】&#10;一人当たり面積"/>
        <xdr:cNvSpPr txBox="1"/>
      </xdr:nvSpPr>
      <xdr:spPr>
        <a:xfrm>
          <a:off x="8271587" y="1445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39564</xdr:rowOff>
    </xdr:from>
    <xdr:ext cx="469744" cy="259045"/>
    <xdr:sp macro="" textlink="">
      <xdr:nvSpPr>
        <xdr:cNvPr id="352" name="n_2mainValue【公営住宅】&#10;一人当たり面積"/>
        <xdr:cNvSpPr txBox="1"/>
      </xdr:nvSpPr>
      <xdr:spPr>
        <a:xfrm>
          <a:off x="7509587" y="1445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39839</xdr:rowOff>
    </xdr:from>
    <xdr:ext cx="469744" cy="259045"/>
    <xdr:sp macro="" textlink="">
      <xdr:nvSpPr>
        <xdr:cNvPr id="353" name="n_3mainValue【公営住宅】&#10;一人当たり面積"/>
        <xdr:cNvSpPr txBox="1"/>
      </xdr:nvSpPr>
      <xdr:spPr>
        <a:xfrm>
          <a:off x="6712027" y="1445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4375764" y="553783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4414500" y="5320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4287500" y="55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9" name="【認定こども園・幼稚園・保育所】&#10;有形固定資産減価償却率平均値テキスト"/>
        <xdr:cNvSpPr txBox="1"/>
      </xdr:nvSpPr>
      <xdr:spPr>
        <a:xfrm>
          <a:off x="14414500" y="610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4325600" y="625284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357884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280414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xdr:cNvSpPr/>
      </xdr:nvSpPr>
      <xdr:spPr>
        <a:xfrm>
          <a:off x="1123188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10" name="楕円 409"/>
        <xdr:cNvSpPr/>
      </xdr:nvSpPr>
      <xdr:spPr>
        <a:xfrm>
          <a:off x="14325600" y="64662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74312</xdr:rowOff>
    </xdr:from>
    <xdr:ext cx="405111" cy="259045"/>
    <xdr:sp macro="" textlink="">
      <xdr:nvSpPr>
        <xdr:cNvPr id="411" name="【認定こども園・幼稚園・保育所】&#10;有形固定資産減価償却率該当値テキスト"/>
        <xdr:cNvSpPr txBox="1"/>
      </xdr:nvSpPr>
      <xdr:spPr>
        <a:xfrm>
          <a:off x="144145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412" name="楕円 411"/>
        <xdr:cNvSpPr/>
      </xdr:nvSpPr>
      <xdr:spPr>
        <a:xfrm>
          <a:off x="1357884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146685</xdr:rowOff>
    </xdr:from>
    <xdr:to>
      <xdr:col>85</xdr:col>
      <xdr:colOff>127000</xdr:colOff>
      <xdr:row>39</xdr:row>
      <xdr:rowOff>70485</xdr:rowOff>
    </xdr:to>
    <xdr:cxnSp macro="">
      <xdr:nvCxnSpPr>
        <xdr:cNvPr id="413" name="直線コネクタ 412"/>
        <xdr:cNvCxnSpPr/>
      </xdr:nvCxnSpPr>
      <xdr:spPr>
        <a:xfrm flipV="1">
          <a:off x="13629640" y="6517005"/>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414" name="楕円 413"/>
        <xdr:cNvSpPr/>
      </xdr:nvSpPr>
      <xdr:spPr>
        <a:xfrm>
          <a:off x="1280414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74295</xdr:rowOff>
    </xdr:to>
    <xdr:cxnSp macro="">
      <xdr:nvCxnSpPr>
        <xdr:cNvPr id="415" name="直線コネクタ 414"/>
        <xdr:cNvCxnSpPr/>
      </xdr:nvCxnSpPr>
      <xdr:spPr>
        <a:xfrm flipV="1">
          <a:off x="12854940" y="660844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143510</xdr:rowOff>
    </xdr:from>
    <xdr:to>
      <xdr:col>72</xdr:col>
      <xdr:colOff>38100</xdr:colOff>
      <xdr:row>39</xdr:row>
      <xdr:rowOff>73660</xdr:rowOff>
    </xdr:to>
    <xdr:sp macro="" textlink="">
      <xdr:nvSpPr>
        <xdr:cNvPr id="416" name="楕円 415"/>
        <xdr:cNvSpPr/>
      </xdr:nvSpPr>
      <xdr:spPr>
        <a:xfrm>
          <a:off x="12029440" y="6513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22860</xdr:rowOff>
    </xdr:from>
    <xdr:to>
      <xdr:col>76</xdr:col>
      <xdr:colOff>114300</xdr:colOff>
      <xdr:row>39</xdr:row>
      <xdr:rowOff>74295</xdr:rowOff>
    </xdr:to>
    <xdr:cxnSp macro="">
      <xdr:nvCxnSpPr>
        <xdr:cNvPr id="417" name="直線コネクタ 416"/>
        <xdr:cNvCxnSpPr/>
      </xdr:nvCxnSpPr>
      <xdr:spPr>
        <a:xfrm>
          <a:off x="12072620" y="6560820"/>
          <a:ext cx="78232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34372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9" name="n_2aveValue【認定こども園・幼稚園・保育所】&#10;有形固定資産減価償却率"/>
        <xdr:cNvSpPr txBox="1"/>
      </xdr:nvSpPr>
      <xdr:spPr>
        <a:xfrm>
          <a:off x="126752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19005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21" name="n_4aveValue【認定こども園・幼稚園・保育所】&#10;有形固定資産減価償却率"/>
        <xdr:cNvSpPr txBox="1"/>
      </xdr:nvSpPr>
      <xdr:spPr>
        <a:xfrm>
          <a:off x="1110298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422" name="n_1mainValue【認定こども園・幼稚園・保育所】&#10;有形固定資産減価償却率"/>
        <xdr:cNvSpPr txBox="1"/>
      </xdr:nvSpPr>
      <xdr:spPr>
        <a:xfrm>
          <a:off x="134372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116222</xdr:rowOff>
    </xdr:from>
    <xdr:ext cx="405111" cy="259045"/>
    <xdr:sp macro="" textlink="">
      <xdr:nvSpPr>
        <xdr:cNvPr id="423" name="n_2mainValue【認定こども園・幼稚園・保育所】&#10;有形固定資産減価償却率"/>
        <xdr:cNvSpPr txBox="1"/>
      </xdr:nvSpPr>
      <xdr:spPr>
        <a:xfrm>
          <a:off x="126752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64787</xdr:rowOff>
    </xdr:from>
    <xdr:ext cx="405111" cy="259045"/>
    <xdr:sp macro="" textlink="">
      <xdr:nvSpPr>
        <xdr:cNvPr id="424" name="n_3mainValue【認定こども園・幼稚園・保育所】&#10;有形固定資産減価償却率"/>
        <xdr:cNvSpPr txBox="1"/>
      </xdr:nvSpPr>
      <xdr:spPr>
        <a:xfrm>
          <a:off x="119005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19509104" y="5743956"/>
          <a:ext cx="0" cy="124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19547840" y="6409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1945894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18735040" y="65427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1793748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71627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xdr:cNvSpPr/>
      </xdr:nvSpPr>
      <xdr:spPr>
        <a:xfrm>
          <a:off x="1638808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462" name="楕円 461"/>
        <xdr:cNvSpPr/>
      </xdr:nvSpPr>
      <xdr:spPr>
        <a:xfrm>
          <a:off x="19458940" y="6670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111269</xdr:rowOff>
    </xdr:from>
    <xdr:ext cx="469744" cy="259045"/>
    <xdr:sp macro="" textlink="">
      <xdr:nvSpPr>
        <xdr:cNvPr id="463" name="【認定こども園・幼稚園・保育所】&#10;一人当たり面積該当値テキスト"/>
        <xdr:cNvSpPr txBox="1"/>
      </xdr:nvSpPr>
      <xdr:spPr>
        <a:xfrm>
          <a:off x="19547840" y="664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135128</xdr:rowOff>
    </xdr:from>
    <xdr:to>
      <xdr:col>112</xdr:col>
      <xdr:colOff>38100</xdr:colOff>
      <xdr:row>40</xdr:row>
      <xdr:rowOff>65278</xdr:rowOff>
    </xdr:to>
    <xdr:sp macro="" textlink="">
      <xdr:nvSpPr>
        <xdr:cNvPr id="464" name="楕円 463"/>
        <xdr:cNvSpPr/>
      </xdr:nvSpPr>
      <xdr:spPr>
        <a:xfrm>
          <a:off x="18735040" y="66730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xdr:rowOff>
    </xdr:from>
    <xdr:to>
      <xdr:col>116</xdr:col>
      <xdr:colOff>63500</xdr:colOff>
      <xdr:row>40</xdr:row>
      <xdr:rowOff>14478</xdr:rowOff>
    </xdr:to>
    <xdr:cxnSp macro="">
      <xdr:nvCxnSpPr>
        <xdr:cNvPr id="465" name="直線コネクタ 464"/>
        <xdr:cNvCxnSpPr/>
      </xdr:nvCxnSpPr>
      <xdr:spPr>
        <a:xfrm flipV="1">
          <a:off x="18778220" y="6717792"/>
          <a:ext cx="7315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137414</xdr:rowOff>
    </xdr:from>
    <xdr:to>
      <xdr:col>107</xdr:col>
      <xdr:colOff>101600</xdr:colOff>
      <xdr:row>40</xdr:row>
      <xdr:rowOff>67564</xdr:rowOff>
    </xdr:to>
    <xdr:sp macro="" textlink="">
      <xdr:nvSpPr>
        <xdr:cNvPr id="466" name="楕円 465"/>
        <xdr:cNvSpPr/>
      </xdr:nvSpPr>
      <xdr:spPr>
        <a:xfrm>
          <a:off x="17937480" y="66753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xdr:rowOff>
    </xdr:from>
    <xdr:to>
      <xdr:col>111</xdr:col>
      <xdr:colOff>177800</xdr:colOff>
      <xdr:row>40</xdr:row>
      <xdr:rowOff>16764</xdr:rowOff>
    </xdr:to>
    <xdr:cxnSp macro="">
      <xdr:nvCxnSpPr>
        <xdr:cNvPr id="467" name="直線コネクタ 466"/>
        <xdr:cNvCxnSpPr/>
      </xdr:nvCxnSpPr>
      <xdr:spPr>
        <a:xfrm flipV="1">
          <a:off x="17988280" y="6720078"/>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139700</xdr:rowOff>
    </xdr:from>
    <xdr:to>
      <xdr:col>102</xdr:col>
      <xdr:colOff>165100</xdr:colOff>
      <xdr:row>40</xdr:row>
      <xdr:rowOff>69850</xdr:rowOff>
    </xdr:to>
    <xdr:sp macro="" textlink="">
      <xdr:nvSpPr>
        <xdr:cNvPr id="468" name="楕円 467"/>
        <xdr:cNvSpPr/>
      </xdr:nvSpPr>
      <xdr:spPr>
        <a:xfrm>
          <a:off x="17162780" y="6677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16764</xdr:rowOff>
    </xdr:from>
    <xdr:to>
      <xdr:col>107</xdr:col>
      <xdr:colOff>50800</xdr:colOff>
      <xdr:row>40</xdr:row>
      <xdr:rowOff>19050</xdr:rowOff>
    </xdr:to>
    <xdr:cxnSp macro="">
      <xdr:nvCxnSpPr>
        <xdr:cNvPr id="469" name="直線コネクタ 468"/>
        <xdr:cNvCxnSpPr/>
      </xdr:nvCxnSpPr>
      <xdr:spPr>
        <a:xfrm flipV="1">
          <a:off x="17213580" y="6722364"/>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xdr:cNvSpPr txBox="1"/>
      </xdr:nvSpPr>
      <xdr:spPr>
        <a:xfrm>
          <a:off x="1856112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xdr:cNvSpPr txBox="1"/>
      </xdr:nvSpPr>
      <xdr:spPr>
        <a:xfrm>
          <a:off x="177762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2" name="n_3aveValue【認定こども園・幼稚園・保育所】&#10;一人当たり面積"/>
        <xdr:cNvSpPr txBox="1"/>
      </xdr:nvSpPr>
      <xdr:spPr>
        <a:xfrm>
          <a:off x="170015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73" name="n_4aveValue【認定こども園・幼稚園・保育所】&#10;一人当たり面積"/>
        <xdr:cNvSpPr txBox="1"/>
      </xdr:nvSpPr>
      <xdr:spPr>
        <a:xfrm>
          <a:off x="162268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56405</xdr:rowOff>
    </xdr:from>
    <xdr:ext cx="469744" cy="259045"/>
    <xdr:sp macro="" textlink="">
      <xdr:nvSpPr>
        <xdr:cNvPr id="474" name="n_1mainValue【認定こども園・幼稚園・保育所】&#10;一人当たり面積"/>
        <xdr:cNvSpPr txBox="1"/>
      </xdr:nvSpPr>
      <xdr:spPr>
        <a:xfrm>
          <a:off x="18561127" y="67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58691</xdr:rowOff>
    </xdr:from>
    <xdr:ext cx="469744" cy="259045"/>
    <xdr:sp macro="" textlink="">
      <xdr:nvSpPr>
        <xdr:cNvPr id="475" name="n_2mainValue【認定こども園・幼稚園・保育所】&#10;一人当たり面積"/>
        <xdr:cNvSpPr txBox="1"/>
      </xdr:nvSpPr>
      <xdr:spPr>
        <a:xfrm>
          <a:off x="17776267" y="676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60977</xdr:rowOff>
    </xdr:from>
    <xdr:ext cx="469744" cy="259045"/>
    <xdr:sp macro="" textlink="">
      <xdr:nvSpPr>
        <xdr:cNvPr id="476" name="n_3mainValue【認定こども園・幼稚園・保育所】&#10;一人当たり面積"/>
        <xdr:cNvSpPr txBox="1"/>
      </xdr:nvSpPr>
      <xdr:spPr>
        <a:xfrm>
          <a:off x="1700156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4375764" y="952690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44145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4287500" y="10587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4414500"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4287500" y="9526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xdr:cNvSpPr txBox="1"/>
      </xdr:nvSpPr>
      <xdr:spPr>
        <a:xfrm>
          <a:off x="144145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4325600" y="100342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3578840"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280414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2029440" y="10001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xdr:cNvSpPr/>
      </xdr:nvSpPr>
      <xdr:spPr>
        <a:xfrm>
          <a:off x="11231880" y="997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17" name="楕円 516"/>
        <xdr:cNvSpPr/>
      </xdr:nvSpPr>
      <xdr:spPr>
        <a:xfrm>
          <a:off x="14325600" y="1004951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137177</xdr:rowOff>
    </xdr:from>
    <xdr:ext cx="405111" cy="259045"/>
    <xdr:sp macro="" textlink="">
      <xdr:nvSpPr>
        <xdr:cNvPr id="518" name="【学校施設】&#10;有形固定資産減価償却率該当値テキスト"/>
        <xdr:cNvSpPr txBox="1"/>
      </xdr:nvSpPr>
      <xdr:spPr>
        <a:xfrm>
          <a:off x="14414500" y="1002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519" name="楕円 518"/>
        <xdr:cNvSpPr/>
      </xdr:nvSpPr>
      <xdr:spPr>
        <a:xfrm>
          <a:off x="1357884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51435</xdr:rowOff>
    </xdr:to>
    <xdr:cxnSp macro="">
      <xdr:nvCxnSpPr>
        <xdr:cNvPr id="520" name="直線コネクタ 519"/>
        <xdr:cNvCxnSpPr/>
      </xdr:nvCxnSpPr>
      <xdr:spPr>
        <a:xfrm flipV="1">
          <a:off x="13629640" y="1009650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114935</xdr:rowOff>
    </xdr:from>
    <xdr:to>
      <xdr:col>76</xdr:col>
      <xdr:colOff>165100</xdr:colOff>
      <xdr:row>61</xdr:row>
      <xdr:rowOff>45085</xdr:rowOff>
    </xdr:to>
    <xdr:sp macro="" textlink="">
      <xdr:nvSpPr>
        <xdr:cNvPr id="521" name="楕円 520"/>
        <xdr:cNvSpPr/>
      </xdr:nvSpPr>
      <xdr:spPr>
        <a:xfrm>
          <a:off x="12804140" y="1017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165735</xdr:rowOff>
    </xdr:to>
    <xdr:cxnSp macro="">
      <xdr:nvCxnSpPr>
        <xdr:cNvPr id="522" name="直線コネクタ 521"/>
        <xdr:cNvCxnSpPr/>
      </xdr:nvCxnSpPr>
      <xdr:spPr>
        <a:xfrm flipV="1">
          <a:off x="12854940" y="10109835"/>
          <a:ext cx="7747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523" name="楕円 522"/>
        <xdr:cNvSpPr/>
      </xdr:nvSpPr>
      <xdr:spPr>
        <a:xfrm>
          <a:off x="12029440" y="10129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165735</xdr:rowOff>
    </xdr:to>
    <xdr:cxnSp macro="">
      <xdr:nvCxnSpPr>
        <xdr:cNvPr id="524" name="直線コネクタ 523"/>
        <xdr:cNvCxnSpPr/>
      </xdr:nvCxnSpPr>
      <xdr:spPr>
        <a:xfrm>
          <a:off x="12072620" y="1018032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xdr:cNvSpPr txBox="1"/>
      </xdr:nvSpPr>
      <xdr:spPr>
        <a:xfrm>
          <a:off x="134372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xdr:cNvSpPr txBox="1"/>
      </xdr:nvSpPr>
      <xdr:spPr>
        <a:xfrm>
          <a:off x="126752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xdr:cNvSpPr txBox="1"/>
      </xdr:nvSpPr>
      <xdr:spPr>
        <a:xfrm>
          <a:off x="119005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28" name="n_4aveValue【学校施設】&#10;有形固定資産減価償却率"/>
        <xdr:cNvSpPr txBox="1"/>
      </xdr:nvSpPr>
      <xdr:spPr>
        <a:xfrm>
          <a:off x="1110298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93362</xdr:rowOff>
    </xdr:from>
    <xdr:ext cx="405111" cy="259045"/>
    <xdr:sp macro="" textlink="">
      <xdr:nvSpPr>
        <xdr:cNvPr id="529" name="n_1mainValue【学校施設】&#10;有形固定資産減価償却率"/>
        <xdr:cNvSpPr txBox="1"/>
      </xdr:nvSpPr>
      <xdr:spPr>
        <a:xfrm>
          <a:off x="134372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36212</xdr:rowOff>
    </xdr:from>
    <xdr:ext cx="405111" cy="259045"/>
    <xdr:sp macro="" textlink="">
      <xdr:nvSpPr>
        <xdr:cNvPr id="530" name="n_2mainValue【学校施設】&#10;有形固定資産減価償却率"/>
        <xdr:cNvSpPr txBox="1"/>
      </xdr:nvSpPr>
      <xdr:spPr>
        <a:xfrm>
          <a:off x="126752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31" name="n_3mainValue【学校施設】&#10;有形固定資産減価償却率"/>
        <xdr:cNvSpPr txBox="1"/>
      </xdr:nvSpPr>
      <xdr:spPr>
        <a:xfrm>
          <a:off x="119005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19509104" y="9466326"/>
          <a:ext cx="0" cy="109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19547840" y="1056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19443700" y="10563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19547840" y="924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1944370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19547840" y="1018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19458940" y="103299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18735040" y="103322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17937480" y="1031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7162780" y="10333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xdr:cNvSpPr/>
      </xdr:nvSpPr>
      <xdr:spPr>
        <a:xfrm>
          <a:off x="16388080" y="1032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83121</xdr:rowOff>
    </xdr:from>
    <xdr:to>
      <xdr:col>116</xdr:col>
      <xdr:colOff>114300</xdr:colOff>
      <xdr:row>63</xdr:row>
      <xdr:rowOff>13271</xdr:rowOff>
    </xdr:to>
    <xdr:sp macro="" textlink="">
      <xdr:nvSpPr>
        <xdr:cNvPr id="571" name="楕円 570"/>
        <xdr:cNvSpPr/>
      </xdr:nvSpPr>
      <xdr:spPr>
        <a:xfrm>
          <a:off x="19458940" y="10476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169498</xdr:rowOff>
    </xdr:from>
    <xdr:ext cx="469744" cy="259045"/>
    <xdr:sp macro="" textlink="">
      <xdr:nvSpPr>
        <xdr:cNvPr id="572" name="【学校施設】&#10;一人当たり面積該当値テキスト"/>
        <xdr:cNvSpPr txBox="1"/>
      </xdr:nvSpPr>
      <xdr:spPr>
        <a:xfrm>
          <a:off x="19547840" y="103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84645</xdr:rowOff>
    </xdr:from>
    <xdr:to>
      <xdr:col>112</xdr:col>
      <xdr:colOff>38100</xdr:colOff>
      <xdr:row>63</xdr:row>
      <xdr:rowOff>14795</xdr:rowOff>
    </xdr:to>
    <xdr:sp macro="" textlink="">
      <xdr:nvSpPr>
        <xdr:cNvPr id="573" name="楕円 572"/>
        <xdr:cNvSpPr/>
      </xdr:nvSpPr>
      <xdr:spPr>
        <a:xfrm>
          <a:off x="18735040" y="104783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133921</xdr:rowOff>
    </xdr:from>
    <xdr:to>
      <xdr:col>116</xdr:col>
      <xdr:colOff>63500</xdr:colOff>
      <xdr:row>62</xdr:row>
      <xdr:rowOff>135445</xdr:rowOff>
    </xdr:to>
    <xdr:cxnSp macro="">
      <xdr:nvCxnSpPr>
        <xdr:cNvPr id="574" name="直線コネクタ 573"/>
        <xdr:cNvCxnSpPr/>
      </xdr:nvCxnSpPr>
      <xdr:spPr>
        <a:xfrm flipV="1">
          <a:off x="18778220" y="10527601"/>
          <a:ext cx="7315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73025</xdr:rowOff>
    </xdr:from>
    <xdr:to>
      <xdr:col>107</xdr:col>
      <xdr:colOff>101600</xdr:colOff>
      <xdr:row>63</xdr:row>
      <xdr:rowOff>3175</xdr:rowOff>
    </xdr:to>
    <xdr:sp macro="" textlink="">
      <xdr:nvSpPr>
        <xdr:cNvPr id="575" name="楕円 574"/>
        <xdr:cNvSpPr/>
      </xdr:nvSpPr>
      <xdr:spPr>
        <a:xfrm>
          <a:off x="17937480" y="10466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123825</xdr:rowOff>
    </xdr:from>
    <xdr:to>
      <xdr:col>111</xdr:col>
      <xdr:colOff>177800</xdr:colOff>
      <xdr:row>62</xdr:row>
      <xdr:rowOff>135445</xdr:rowOff>
    </xdr:to>
    <xdr:cxnSp macro="">
      <xdr:nvCxnSpPr>
        <xdr:cNvPr id="576" name="直線コネクタ 575"/>
        <xdr:cNvCxnSpPr/>
      </xdr:nvCxnSpPr>
      <xdr:spPr>
        <a:xfrm>
          <a:off x="17988280" y="10517505"/>
          <a:ext cx="78994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72834</xdr:rowOff>
    </xdr:from>
    <xdr:to>
      <xdr:col>102</xdr:col>
      <xdr:colOff>165100</xdr:colOff>
      <xdr:row>63</xdr:row>
      <xdr:rowOff>2984</xdr:rowOff>
    </xdr:to>
    <xdr:sp macro="" textlink="">
      <xdr:nvSpPr>
        <xdr:cNvPr id="577" name="楕円 576"/>
        <xdr:cNvSpPr/>
      </xdr:nvSpPr>
      <xdr:spPr>
        <a:xfrm>
          <a:off x="17162780" y="10466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123634</xdr:rowOff>
    </xdr:from>
    <xdr:to>
      <xdr:col>107</xdr:col>
      <xdr:colOff>50800</xdr:colOff>
      <xdr:row>62</xdr:row>
      <xdr:rowOff>123825</xdr:rowOff>
    </xdr:to>
    <xdr:cxnSp macro="">
      <xdr:nvCxnSpPr>
        <xdr:cNvPr id="578" name="直線コネクタ 577"/>
        <xdr:cNvCxnSpPr/>
      </xdr:nvCxnSpPr>
      <xdr:spPr>
        <a:xfrm>
          <a:off x="17213580" y="10517314"/>
          <a:ext cx="7747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xdr:cNvSpPr txBox="1"/>
      </xdr:nvSpPr>
      <xdr:spPr>
        <a:xfrm>
          <a:off x="18561127" y="1011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17776267" y="1009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7001567" y="1011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2" name="n_4aveValue【学校施設】&#10;一人当たり面積"/>
        <xdr:cNvSpPr txBox="1"/>
      </xdr:nvSpPr>
      <xdr:spPr>
        <a:xfrm>
          <a:off x="16226867"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5922</xdr:rowOff>
    </xdr:from>
    <xdr:ext cx="469744" cy="259045"/>
    <xdr:sp macro="" textlink="">
      <xdr:nvSpPr>
        <xdr:cNvPr id="583" name="n_1mainValue【学校施設】&#10;一人当たり面積"/>
        <xdr:cNvSpPr txBox="1"/>
      </xdr:nvSpPr>
      <xdr:spPr>
        <a:xfrm>
          <a:off x="18561127" y="1056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165752</xdr:rowOff>
    </xdr:from>
    <xdr:ext cx="469744" cy="259045"/>
    <xdr:sp macro="" textlink="">
      <xdr:nvSpPr>
        <xdr:cNvPr id="584" name="n_2mainValue【学校施設】&#10;一人当たり面積"/>
        <xdr:cNvSpPr txBox="1"/>
      </xdr:nvSpPr>
      <xdr:spPr>
        <a:xfrm>
          <a:off x="17776267" y="105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165561</xdr:rowOff>
    </xdr:from>
    <xdr:ext cx="469744" cy="259045"/>
    <xdr:sp macro="" textlink="">
      <xdr:nvSpPr>
        <xdr:cNvPr id="585" name="n_3mainValue【学校施設】&#10;一人当たり面積"/>
        <xdr:cNvSpPr txBox="1"/>
      </xdr:nvSpPr>
      <xdr:spPr>
        <a:xfrm>
          <a:off x="17001567" y="1055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4375764" y="13100957"/>
          <a:ext cx="0" cy="148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4414500" y="12883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428750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xdr:cNvSpPr txBox="1"/>
      </xdr:nvSpPr>
      <xdr:spPr>
        <a:xfrm>
          <a:off x="144145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4325600" y="138023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3578840" y="138317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2804140" y="138415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202944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627" name="楕円 626"/>
        <xdr:cNvSpPr/>
      </xdr:nvSpPr>
      <xdr:spPr>
        <a:xfrm>
          <a:off x="14325600" y="138170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49003</xdr:rowOff>
    </xdr:from>
    <xdr:ext cx="405111" cy="259045"/>
    <xdr:sp macro="" textlink="">
      <xdr:nvSpPr>
        <xdr:cNvPr id="628" name="【児童館】&#10;有形固定資産減価償却率該当値テキスト"/>
        <xdr:cNvSpPr txBox="1"/>
      </xdr:nvSpPr>
      <xdr:spPr>
        <a:xfrm>
          <a:off x="14414500" y="1379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134257</xdr:rowOff>
    </xdr:from>
    <xdr:to>
      <xdr:col>81</xdr:col>
      <xdr:colOff>101600</xdr:colOff>
      <xdr:row>82</xdr:row>
      <xdr:rowOff>64407</xdr:rowOff>
    </xdr:to>
    <xdr:sp macro="" textlink="">
      <xdr:nvSpPr>
        <xdr:cNvPr id="629" name="楕円 628"/>
        <xdr:cNvSpPr/>
      </xdr:nvSpPr>
      <xdr:spPr>
        <a:xfrm>
          <a:off x="13578840" y="137130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121376</xdr:rowOff>
    </xdr:to>
    <xdr:cxnSp macro="">
      <xdr:nvCxnSpPr>
        <xdr:cNvPr id="630" name="直線コネクタ 629"/>
        <xdr:cNvCxnSpPr/>
      </xdr:nvCxnSpPr>
      <xdr:spPr>
        <a:xfrm>
          <a:off x="13629640" y="13760087"/>
          <a:ext cx="74676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31" name="楕円 630"/>
        <xdr:cNvSpPr/>
      </xdr:nvSpPr>
      <xdr:spPr>
        <a:xfrm>
          <a:off x="1280414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13607</xdr:rowOff>
    </xdr:from>
    <xdr:to>
      <xdr:col>81</xdr:col>
      <xdr:colOff>50800</xdr:colOff>
      <xdr:row>82</xdr:row>
      <xdr:rowOff>72389</xdr:rowOff>
    </xdr:to>
    <xdr:cxnSp macro="">
      <xdr:nvCxnSpPr>
        <xdr:cNvPr id="632" name="直線コネクタ 631"/>
        <xdr:cNvCxnSpPr/>
      </xdr:nvCxnSpPr>
      <xdr:spPr>
        <a:xfrm flipV="1">
          <a:off x="12854940" y="13760087"/>
          <a:ext cx="7747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8527</xdr:rowOff>
    </xdr:from>
    <xdr:to>
      <xdr:col>72</xdr:col>
      <xdr:colOff>38100</xdr:colOff>
      <xdr:row>81</xdr:row>
      <xdr:rowOff>110127</xdr:rowOff>
    </xdr:to>
    <xdr:sp macro="" textlink="">
      <xdr:nvSpPr>
        <xdr:cNvPr id="633" name="楕円 632"/>
        <xdr:cNvSpPr/>
      </xdr:nvSpPr>
      <xdr:spPr>
        <a:xfrm>
          <a:off x="12029440" y="135873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59327</xdr:rowOff>
    </xdr:from>
    <xdr:to>
      <xdr:col>76</xdr:col>
      <xdr:colOff>114300</xdr:colOff>
      <xdr:row>82</xdr:row>
      <xdr:rowOff>72389</xdr:rowOff>
    </xdr:to>
    <xdr:cxnSp macro="">
      <xdr:nvCxnSpPr>
        <xdr:cNvPr id="634" name="直線コネクタ 633"/>
        <xdr:cNvCxnSpPr/>
      </xdr:nvCxnSpPr>
      <xdr:spPr>
        <a:xfrm>
          <a:off x="12072620" y="13638167"/>
          <a:ext cx="782320" cy="18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35" name="n_1aveValue【児童館】&#10;有形固定資産減価償却率"/>
        <xdr:cNvSpPr txBox="1"/>
      </xdr:nvSpPr>
      <xdr:spPr>
        <a:xfrm>
          <a:off x="13437244" y="13920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16346</xdr:rowOff>
    </xdr:from>
    <xdr:ext cx="405111" cy="259045"/>
    <xdr:sp macro="" textlink="">
      <xdr:nvSpPr>
        <xdr:cNvPr id="636" name="n_2aveValue【児童館】&#10;有形固定資産減価償却率"/>
        <xdr:cNvSpPr txBox="1"/>
      </xdr:nvSpPr>
      <xdr:spPr>
        <a:xfrm>
          <a:off x="12675244" y="1393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153506</xdr:rowOff>
    </xdr:from>
    <xdr:ext cx="405111" cy="259045"/>
    <xdr:sp macro="" textlink="">
      <xdr:nvSpPr>
        <xdr:cNvPr id="637" name="n_3aveValue【児童館】&#10;有形固定資産減価償却率"/>
        <xdr:cNvSpPr txBox="1"/>
      </xdr:nvSpPr>
      <xdr:spPr>
        <a:xfrm>
          <a:off x="1190054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8" name="n_4aveValue【児童館】&#10;有形固定資産減価償却率"/>
        <xdr:cNvSpPr txBox="1"/>
      </xdr:nvSpPr>
      <xdr:spPr>
        <a:xfrm>
          <a:off x="1110298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80934</xdr:rowOff>
    </xdr:from>
    <xdr:ext cx="405111" cy="259045"/>
    <xdr:sp macro="" textlink="">
      <xdr:nvSpPr>
        <xdr:cNvPr id="639" name="n_1mainValue【児童館】&#10;有形固定資産減価償却率"/>
        <xdr:cNvSpPr txBox="1"/>
      </xdr:nvSpPr>
      <xdr:spPr>
        <a:xfrm>
          <a:off x="13437244"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40" name="n_2mainValue【児童館】&#10;有形固定資産減価償却率"/>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41" name="n_3mainValue【児童館】&#10;有形固定資産減価償却率"/>
        <xdr:cNvSpPr txBox="1"/>
      </xdr:nvSpPr>
      <xdr:spPr>
        <a:xfrm>
          <a:off x="11900544" y="1337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19509104" y="13384530"/>
          <a:ext cx="0" cy="1052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1954784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194437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68" name="【児童館】&#10;一人当たり面積平均値テキスト"/>
        <xdr:cNvSpPr txBox="1"/>
      </xdr:nvSpPr>
      <xdr:spPr>
        <a:xfrm>
          <a:off x="1954784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19458940" y="1426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1873504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1793748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7162780" y="1428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3" name="フローチャート: 判断 672"/>
        <xdr:cNvSpPr/>
      </xdr:nvSpPr>
      <xdr:spPr>
        <a:xfrm>
          <a:off x="16388080" y="142709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679" name="楕円 678"/>
        <xdr:cNvSpPr/>
      </xdr:nvSpPr>
      <xdr:spPr>
        <a:xfrm>
          <a:off x="19458940" y="14169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110762</xdr:rowOff>
    </xdr:from>
    <xdr:ext cx="469744" cy="259045"/>
    <xdr:sp macro="" textlink="">
      <xdr:nvSpPr>
        <xdr:cNvPr id="680" name="【児童館】&#10;一人当たり面積該当値テキスト"/>
        <xdr:cNvSpPr txBox="1"/>
      </xdr:nvSpPr>
      <xdr:spPr>
        <a:xfrm>
          <a:off x="19547840" y="1402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681" name="楕円 680"/>
        <xdr:cNvSpPr/>
      </xdr:nvSpPr>
      <xdr:spPr>
        <a:xfrm>
          <a:off x="18735040" y="14174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682" name="直線コネクタ 681"/>
        <xdr:cNvCxnSpPr/>
      </xdr:nvCxnSpPr>
      <xdr:spPr>
        <a:xfrm flipV="1">
          <a:off x="18778220" y="14220445"/>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683" name="楕円 682"/>
        <xdr:cNvSpPr/>
      </xdr:nvSpPr>
      <xdr:spPr>
        <a:xfrm>
          <a:off x="1793748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684" name="直線コネクタ 683"/>
        <xdr:cNvCxnSpPr/>
      </xdr:nvCxnSpPr>
      <xdr:spPr>
        <a:xfrm>
          <a:off x="17988280" y="1422501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685" name="楕円 684"/>
        <xdr:cNvSpPr/>
      </xdr:nvSpPr>
      <xdr:spPr>
        <a:xfrm>
          <a:off x="17162780" y="14174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143256</xdr:rowOff>
    </xdr:to>
    <xdr:cxnSp macro="">
      <xdr:nvCxnSpPr>
        <xdr:cNvPr id="686" name="直線コネクタ 685"/>
        <xdr:cNvCxnSpPr/>
      </xdr:nvCxnSpPr>
      <xdr:spPr>
        <a:xfrm>
          <a:off x="17213580" y="142250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87" name="n_1aveValue【児童館】&#10;一人当たり面積"/>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88" name="n_2aveValue【児童館】&#10;一人当たり面積"/>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89" name="n_3aveValue【児童館】&#10;一人当たり面積"/>
        <xdr:cNvSpPr txBox="1"/>
      </xdr:nvSpPr>
      <xdr:spPr>
        <a:xfrm>
          <a:off x="17001567" y="143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90" name="n_4aveValue【児童館】&#10;一人当たり面積"/>
        <xdr:cNvSpPr txBox="1"/>
      </xdr:nvSpPr>
      <xdr:spPr>
        <a:xfrm>
          <a:off x="16226867" y="140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39133</xdr:rowOff>
    </xdr:from>
    <xdr:ext cx="469744" cy="259045"/>
    <xdr:sp macro="" textlink="">
      <xdr:nvSpPr>
        <xdr:cNvPr id="691" name="n_1mainValue【児童館】&#10;一人当たり面積"/>
        <xdr:cNvSpPr txBox="1"/>
      </xdr:nvSpPr>
      <xdr:spPr>
        <a:xfrm>
          <a:off x="185611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692" name="n_2mainValue【児童館】&#10;一人当たり面積"/>
        <xdr:cNvSpPr txBox="1"/>
      </xdr:nvSpPr>
      <xdr:spPr>
        <a:xfrm>
          <a:off x="1777626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693" name="n_3mainValue【児童館】&#10;一人当たり面積"/>
        <xdr:cNvSpPr txBox="1"/>
      </xdr:nvSpPr>
      <xdr:spPr>
        <a:xfrm>
          <a:off x="1700156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4375764" y="16913679"/>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xdr:cNvSpPr txBox="1"/>
      </xdr:nvSpPr>
      <xdr:spPr>
        <a:xfrm>
          <a:off x="14414500" y="1755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4325600" y="176961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3578840" y="176880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2804140" y="17697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2029440" y="176749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29" name="フローチャート: 判断 728"/>
        <xdr:cNvSpPr/>
      </xdr:nvSpPr>
      <xdr:spPr>
        <a:xfrm>
          <a:off x="11231880" y="1767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735" name="楕円 734"/>
        <xdr:cNvSpPr/>
      </xdr:nvSpPr>
      <xdr:spPr>
        <a:xfrm>
          <a:off x="14325600" y="177789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736" name="【公民館】&#10;有形固定資産減価償却率該当値テキスト"/>
        <xdr:cNvSpPr txBox="1"/>
      </xdr:nvSpPr>
      <xdr:spPr>
        <a:xfrm>
          <a:off x="14414500"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737" name="楕円 736"/>
        <xdr:cNvSpPr/>
      </xdr:nvSpPr>
      <xdr:spPr>
        <a:xfrm>
          <a:off x="13578840" y="177174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59871</xdr:rowOff>
    </xdr:to>
    <xdr:cxnSp macro="">
      <xdr:nvCxnSpPr>
        <xdr:cNvPr id="738" name="直線コネクタ 737"/>
        <xdr:cNvCxnSpPr/>
      </xdr:nvCxnSpPr>
      <xdr:spPr>
        <a:xfrm>
          <a:off x="13629640" y="17768207"/>
          <a:ext cx="74676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39" name="楕円 738"/>
        <xdr:cNvSpPr/>
      </xdr:nvSpPr>
      <xdr:spPr>
        <a:xfrm>
          <a:off x="12804140" y="178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102326</xdr:rowOff>
    </xdr:to>
    <xdr:cxnSp macro="">
      <xdr:nvCxnSpPr>
        <xdr:cNvPr id="740" name="直線コネクタ 739"/>
        <xdr:cNvCxnSpPr/>
      </xdr:nvCxnSpPr>
      <xdr:spPr>
        <a:xfrm flipV="1">
          <a:off x="12854940" y="17768207"/>
          <a:ext cx="77470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41" name="楕円 740"/>
        <xdr:cNvSpPr/>
      </xdr:nvSpPr>
      <xdr:spPr>
        <a:xfrm>
          <a:off x="120294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102326</xdr:rowOff>
    </xdr:to>
    <xdr:cxnSp macro="">
      <xdr:nvCxnSpPr>
        <xdr:cNvPr id="742" name="直線コネクタ 741"/>
        <xdr:cNvCxnSpPr/>
      </xdr:nvCxnSpPr>
      <xdr:spPr>
        <a:xfrm>
          <a:off x="12072620" y="17735550"/>
          <a:ext cx="78232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xdr:cNvSpPr txBox="1"/>
      </xdr:nvSpPr>
      <xdr:spPr>
        <a:xfrm>
          <a:off x="13437244" y="174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xdr:cNvSpPr txBox="1"/>
      </xdr:nvSpPr>
      <xdr:spPr>
        <a:xfrm>
          <a:off x="12675244" y="1747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46" name="n_4aveValue【公民館】&#10;有形固定資産減価償却率"/>
        <xdr:cNvSpPr txBox="1"/>
      </xdr:nvSpPr>
      <xdr:spPr>
        <a:xfrm>
          <a:off x="11102984" y="1745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747" name="n_1mainValue【公民館】&#10;有形固定資産減価償却率"/>
        <xdr:cNvSpPr txBox="1"/>
      </xdr:nvSpPr>
      <xdr:spPr>
        <a:xfrm>
          <a:off x="13437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748" name="n_2mainValue【公民館】&#10;有形固定資産減価償却率"/>
        <xdr:cNvSpPr txBox="1"/>
      </xdr:nvSpPr>
      <xdr:spPr>
        <a:xfrm>
          <a:off x="12675244" y="1791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49" name="n_3mainValue【公民館】&#10;有形固定資産減価償却率"/>
        <xdr:cNvSpPr txBox="1"/>
      </xdr:nvSpPr>
      <xdr:spPr>
        <a:xfrm>
          <a:off x="1190054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19509104" y="16835301"/>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19547840" y="1661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19443700" y="16835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0" name="【公民館】&#10;一人当たり面積平均値テキスト"/>
        <xdr:cNvSpPr txBox="1"/>
      </xdr:nvSpPr>
      <xdr:spPr>
        <a:xfrm>
          <a:off x="19547840" y="1776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19458940" y="1790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18735040" y="17917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17937480" y="1792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7162780" y="179324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85" name="フローチャート: 判断 784"/>
        <xdr:cNvSpPr/>
      </xdr:nvSpPr>
      <xdr:spPr>
        <a:xfrm>
          <a:off x="16388080" y="179481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791" name="楕円 790"/>
        <xdr:cNvSpPr/>
      </xdr:nvSpPr>
      <xdr:spPr>
        <a:xfrm>
          <a:off x="19458940" y="1821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792" name="【公民館】&#10;一人当たり面積該当値テキスト"/>
        <xdr:cNvSpPr txBox="1"/>
      </xdr:nvSpPr>
      <xdr:spPr>
        <a:xfrm>
          <a:off x="19547840" y="181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107043</xdr:rowOff>
    </xdr:from>
    <xdr:to>
      <xdr:col>112</xdr:col>
      <xdr:colOff>38100</xdr:colOff>
      <xdr:row>109</xdr:row>
      <xdr:rowOff>37193</xdr:rowOff>
    </xdr:to>
    <xdr:sp macro="" textlink="">
      <xdr:nvSpPr>
        <xdr:cNvPr id="793" name="楕円 792"/>
        <xdr:cNvSpPr/>
      </xdr:nvSpPr>
      <xdr:spPr>
        <a:xfrm>
          <a:off x="18735040" y="18212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157843</xdr:rowOff>
    </xdr:from>
    <xdr:to>
      <xdr:col>116</xdr:col>
      <xdr:colOff>63500</xdr:colOff>
      <xdr:row>108</xdr:row>
      <xdr:rowOff>157843</xdr:rowOff>
    </xdr:to>
    <xdr:cxnSp macro="">
      <xdr:nvCxnSpPr>
        <xdr:cNvPr id="794" name="直線コネクタ 793"/>
        <xdr:cNvCxnSpPr/>
      </xdr:nvCxnSpPr>
      <xdr:spPr>
        <a:xfrm>
          <a:off x="18778220" y="1826296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795" name="楕円 794"/>
        <xdr:cNvSpPr/>
      </xdr:nvSpPr>
      <xdr:spPr>
        <a:xfrm>
          <a:off x="17937480" y="1821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157843</xdr:rowOff>
    </xdr:from>
    <xdr:to>
      <xdr:col>111</xdr:col>
      <xdr:colOff>177800</xdr:colOff>
      <xdr:row>108</xdr:row>
      <xdr:rowOff>157843</xdr:rowOff>
    </xdr:to>
    <xdr:cxnSp macro="">
      <xdr:nvCxnSpPr>
        <xdr:cNvPr id="796" name="直線コネクタ 795"/>
        <xdr:cNvCxnSpPr/>
      </xdr:nvCxnSpPr>
      <xdr:spPr>
        <a:xfrm>
          <a:off x="17988280" y="1826296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107043</xdr:rowOff>
    </xdr:from>
    <xdr:to>
      <xdr:col>102</xdr:col>
      <xdr:colOff>165100</xdr:colOff>
      <xdr:row>109</xdr:row>
      <xdr:rowOff>37193</xdr:rowOff>
    </xdr:to>
    <xdr:sp macro="" textlink="">
      <xdr:nvSpPr>
        <xdr:cNvPr id="797" name="楕円 796"/>
        <xdr:cNvSpPr/>
      </xdr:nvSpPr>
      <xdr:spPr>
        <a:xfrm>
          <a:off x="17162780" y="182121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157843</xdr:rowOff>
    </xdr:to>
    <xdr:cxnSp macro="">
      <xdr:nvCxnSpPr>
        <xdr:cNvPr id="798" name="直線コネクタ 797"/>
        <xdr:cNvCxnSpPr/>
      </xdr:nvCxnSpPr>
      <xdr:spPr>
        <a:xfrm>
          <a:off x="17213580" y="1826296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799" name="n_1aveValue【公民館】&#10;一人当たり面積"/>
        <xdr:cNvSpPr txBox="1"/>
      </xdr:nvSpPr>
      <xdr:spPr>
        <a:xfrm>
          <a:off x="185611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0" name="n_2aveValue【公民館】&#10;一人当たり面積"/>
        <xdr:cNvSpPr txBox="1"/>
      </xdr:nvSpPr>
      <xdr:spPr>
        <a:xfrm>
          <a:off x="1777626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01" name="n_3aveValue【公民館】&#10;一人当たり面積"/>
        <xdr:cNvSpPr txBox="1"/>
      </xdr:nvSpPr>
      <xdr:spPr>
        <a:xfrm>
          <a:off x="1700156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02" name="n_4aveValue【公民館】&#10;一人当たり面積"/>
        <xdr:cNvSpPr txBox="1"/>
      </xdr:nvSpPr>
      <xdr:spPr>
        <a:xfrm>
          <a:off x="16226867" y="1773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28320</xdr:rowOff>
    </xdr:from>
    <xdr:ext cx="469744" cy="259045"/>
    <xdr:sp macro="" textlink="">
      <xdr:nvSpPr>
        <xdr:cNvPr id="803" name="n_1mainValue【公民館】&#10;一人当たり面積"/>
        <xdr:cNvSpPr txBox="1"/>
      </xdr:nvSpPr>
      <xdr:spPr>
        <a:xfrm>
          <a:off x="18561127"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804" name="n_2mainValue【公民館】&#10;一人当たり面積"/>
        <xdr:cNvSpPr txBox="1"/>
      </xdr:nvSpPr>
      <xdr:spPr>
        <a:xfrm>
          <a:off x="17776267"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28320</xdr:rowOff>
    </xdr:from>
    <xdr:ext cx="469744" cy="259045"/>
    <xdr:sp macro="" textlink="">
      <xdr:nvSpPr>
        <xdr:cNvPr id="805" name="n_3mainValue【公民館】&#10;一人当たり面積"/>
        <xdr:cNvSpPr txBox="1"/>
      </xdr:nvSpPr>
      <xdr:spPr>
        <a:xfrm>
          <a:off x="17001567" y="183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類似団体と比較して特に有形固定資産減価償却率が高くなっている施設は、認定こども園・幼稚園・保育所（当市は保育園）、公営住宅である。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保育園は、令和元年度に個別施設計画を策定したところであり、同計画に基づいて令和３年度に２園を１園に統合し建替を行うなど、保育園の老朽化対策に取り組んでいる。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公営住宅は、ほとんどの施設で老朽化が著しい。公営住宅等長寿命化変更計画に沿って日々の修繕を行い、今後は払下げを含め検討していく。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教員住宅は、施設の老朽化がひどく、現在は居住者はほとんどいない状況。今後は解体及び払下げを進めていく方針である。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086225"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12496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02082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12496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02082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12496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03606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312160" y="6052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5146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7399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965200" y="6057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26670</xdr:rowOff>
    </xdr:from>
    <xdr:to>
      <xdr:col>24</xdr:col>
      <xdr:colOff>114300</xdr:colOff>
      <xdr:row>34</xdr:row>
      <xdr:rowOff>128270</xdr:rowOff>
    </xdr:to>
    <xdr:sp macro="" textlink="">
      <xdr:nvSpPr>
        <xdr:cNvPr id="72" name="楕円 71"/>
        <xdr:cNvSpPr/>
      </xdr:nvSpPr>
      <xdr:spPr>
        <a:xfrm>
          <a:off x="403606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49547</xdr:rowOff>
    </xdr:from>
    <xdr:ext cx="405111" cy="259045"/>
    <xdr:sp macro="" textlink="">
      <xdr:nvSpPr>
        <xdr:cNvPr id="73" name="【図書館】&#10;有形固定資産減価償却率該当値テキスト"/>
        <xdr:cNvSpPr txBox="1"/>
      </xdr:nvSpPr>
      <xdr:spPr>
        <a:xfrm>
          <a:off x="412496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101600</xdr:rowOff>
    </xdr:from>
    <xdr:to>
      <xdr:col>20</xdr:col>
      <xdr:colOff>38100</xdr:colOff>
      <xdr:row>34</xdr:row>
      <xdr:rowOff>31750</xdr:rowOff>
    </xdr:to>
    <xdr:sp macro="" textlink="">
      <xdr:nvSpPr>
        <xdr:cNvPr id="74" name="楕円 73"/>
        <xdr:cNvSpPr/>
      </xdr:nvSpPr>
      <xdr:spPr>
        <a:xfrm>
          <a:off x="3312160" y="5633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152400</xdr:rowOff>
    </xdr:from>
    <xdr:to>
      <xdr:col>24</xdr:col>
      <xdr:colOff>63500</xdr:colOff>
      <xdr:row>34</xdr:row>
      <xdr:rowOff>77470</xdr:rowOff>
    </xdr:to>
    <xdr:cxnSp macro="">
      <xdr:nvCxnSpPr>
        <xdr:cNvPr id="75" name="直線コネクタ 74"/>
        <xdr:cNvCxnSpPr/>
      </xdr:nvCxnSpPr>
      <xdr:spPr>
        <a:xfrm>
          <a:off x="3355340" y="5684520"/>
          <a:ext cx="73152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101600</xdr:rowOff>
    </xdr:from>
    <xdr:to>
      <xdr:col>15</xdr:col>
      <xdr:colOff>101600</xdr:colOff>
      <xdr:row>34</xdr:row>
      <xdr:rowOff>31750</xdr:rowOff>
    </xdr:to>
    <xdr:sp macro="" textlink="">
      <xdr:nvSpPr>
        <xdr:cNvPr id="76" name="楕円 75"/>
        <xdr:cNvSpPr/>
      </xdr:nvSpPr>
      <xdr:spPr>
        <a:xfrm>
          <a:off x="2514600" y="563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152400</xdr:rowOff>
    </xdr:from>
    <xdr:to>
      <xdr:col>19</xdr:col>
      <xdr:colOff>177800</xdr:colOff>
      <xdr:row>33</xdr:row>
      <xdr:rowOff>152400</xdr:rowOff>
    </xdr:to>
    <xdr:cxnSp macro="">
      <xdr:nvCxnSpPr>
        <xdr:cNvPr id="77" name="直線コネクタ 76"/>
        <xdr:cNvCxnSpPr/>
      </xdr:nvCxnSpPr>
      <xdr:spPr>
        <a:xfrm>
          <a:off x="2565400" y="5684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54610</xdr:rowOff>
    </xdr:from>
    <xdr:to>
      <xdr:col>10</xdr:col>
      <xdr:colOff>165100</xdr:colOff>
      <xdr:row>33</xdr:row>
      <xdr:rowOff>156210</xdr:rowOff>
    </xdr:to>
    <xdr:sp macro="" textlink="">
      <xdr:nvSpPr>
        <xdr:cNvPr id="78" name="楕円 77"/>
        <xdr:cNvSpPr/>
      </xdr:nvSpPr>
      <xdr:spPr>
        <a:xfrm>
          <a:off x="17399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105410</xdr:rowOff>
    </xdr:from>
    <xdr:to>
      <xdr:col>15</xdr:col>
      <xdr:colOff>50800</xdr:colOff>
      <xdr:row>33</xdr:row>
      <xdr:rowOff>152400</xdr:rowOff>
    </xdr:to>
    <xdr:cxnSp macro="">
      <xdr:nvCxnSpPr>
        <xdr:cNvPr id="79" name="直線コネクタ 78"/>
        <xdr:cNvCxnSpPr/>
      </xdr:nvCxnSpPr>
      <xdr:spPr>
        <a:xfrm>
          <a:off x="1790700" y="5637530"/>
          <a:ext cx="7747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0" name="n_1aveValue【図書館】&#10;有形固定資産減価償却率"/>
        <xdr:cNvSpPr txBox="1"/>
      </xdr:nvSpPr>
      <xdr:spPr>
        <a:xfrm>
          <a:off x="317056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1" name="n_2aveValue【図書館】&#10;有形固定資産減価償却率"/>
        <xdr:cNvSpPr txBox="1"/>
      </xdr:nvSpPr>
      <xdr:spPr>
        <a:xfrm>
          <a:off x="2385704" y="6146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2" name="n_3aveValue【図書館】&#10;有形固定資産減価償却率"/>
        <xdr:cNvSpPr txBox="1"/>
      </xdr:nvSpPr>
      <xdr:spPr>
        <a:xfrm>
          <a:off x="161100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3" name="n_4aveValue【図書館】&#10;有形固定資産減価償却率"/>
        <xdr:cNvSpPr txBox="1"/>
      </xdr:nvSpPr>
      <xdr:spPr>
        <a:xfrm>
          <a:off x="836304" y="584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48277</xdr:rowOff>
    </xdr:from>
    <xdr:ext cx="340478" cy="259045"/>
    <xdr:sp macro="" textlink="">
      <xdr:nvSpPr>
        <xdr:cNvPr id="84" name="n_1mainValue【図書館】&#10;有形固定資産減価償却率"/>
        <xdr:cNvSpPr txBox="1"/>
      </xdr:nvSpPr>
      <xdr:spPr>
        <a:xfrm>
          <a:off x="3187641" y="541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48277</xdr:rowOff>
    </xdr:from>
    <xdr:ext cx="340478" cy="259045"/>
    <xdr:sp macro="" textlink="">
      <xdr:nvSpPr>
        <xdr:cNvPr id="85" name="n_2mainValue【図書館】&#10;有形固定資産減価償却率"/>
        <xdr:cNvSpPr txBox="1"/>
      </xdr:nvSpPr>
      <xdr:spPr>
        <a:xfrm>
          <a:off x="2418021" y="541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1287</xdr:rowOff>
    </xdr:from>
    <xdr:ext cx="340478" cy="259045"/>
    <xdr:sp macro="" textlink="">
      <xdr:nvSpPr>
        <xdr:cNvPr id="86" name="n_3mainValue【図書館】&#10;有形固定資産減価償却率"/>
        <xdr:cNvSpPr txBox="1"/>
      </xdr:nvSpPr>
      <xdr:spPr>
        <a:xfrm>
          <a:off x="1643321" y="5365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9219565" y="57759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92583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915416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92583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9154160" y="5775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92583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919226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844550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7670800" y="6807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6873240" y="6811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xdr:cNvSpPr/>
      </xdr:nvSpPr>
      <xdr:spPr>
        <a:xfrm>
          <a:off x="6098540" y="681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124460</xdr:rowOff>
    </xdr:from>
    <xdr:to>
      <xdr:col>55</xdr:col>
      <xdr:colOff>50800</xdr:colOff>
      <xdr:row>41</xdr:row>
      <xdr:rowOff>54610</xdr:rowOff>
    </xdr:to>
    <xdr:sp macro="" textlink="">
      <xdr:nvSpPr>
        <xdr:cNvPr id="126" name="楕円 125"/>
        <xdr:cNvSpPr/>
      </xdr:nvSpPr>
      <xdr:spPr>
        <a:xfrm>
          <a:off x="9192260" y="683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102887</xdr:rowOff>
    </xdr:from>
    <xdr:ext cx="469744" cy="259045"/>
    <xdr:sp macro="" textlink="">
      <xdr:nvSpPr>
        <xdr:cNvPr id="127" name="【図書館】&#10;一人当たり面積該当値テキスト"/>
        <xdr:cNvSpPr txBox="1"/>
      </xdr:nvSpPr>
      <xdr:spPr>
        <a:xfrm>
          <a:off x="9258300"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28" name="楕円 127"/>
        <xdr:cNvSpPr/>
      </xdr:nvSpPr>
      <xdr:spPr>
        <a:xfrm>
          <a:off x="844550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xdr:rowOff>
    </xdr:from>
    <xdr:to>
      <xdr:col>55</xdr:col>
      <xdr:colOff>0</xdr:colOff>
      <xdr:row>41</xdr:row>
      <xdr:rowOff>3810</xdr:rowOff>
    </xdr:to>
    <xdr:cxnSp macro="">
      <xdr:nvCxnSpPr>
        <xdr:cNvPr id="129" name="直線コネクタ 128"/>
        <xdr:cNvCxnSpPr/>
      </xdr:nvCxnSpPr>
      <xdr:spPr>
        <a:xfrm>
          <a:off x="8496300" y="68770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0" name="楕円 129"/>
        <xdr:cNvSpPr/>
      </xdr:nvSpPr>
      <xdr:spPr>
        <a:xfrm>
          <a:off x="7670800" y="683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3810</xdr:rowOff>
    </xdr:to>
    <xdr:cxnSp macro="">
      <xdr:nvCxnSpPr>
        <xdr:cNvPr id="131" name="直線コネクタ 130"/>
        <xdr:cNvCxnSpPr/>
      </xdr:nvCxnSpPr>
      <xdr:spPr>
        <a:xfrm>
          <a:off x="7713980" y="68770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2" name="楕円 131"/>
        <xdr:cNvSpPr/>
      </xdr:nvSpPr>
      <xdr:spPr>
        <a:xfrm>
          <a:off x="6873240" y="683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7620</xdr:rowOff>
    </xdr:to>
    <xdr:cxnSp macro="">
      <xdr:nvCxnSpPr>
        <xdr:cNvPr id="133" name="直線コネクタ 132"/>
        <xdr:cNvCxnSpPr/>
      </xdr:nvCxnSpPr>
      <xdr:spPr>
        <a:xfrm flipV="1">
          <a:off x="6924040" y="687705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827158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xdr:cNvSpPr txBox="1"/>
      </xdr:nvSpPr>
      <xdr:spPr>
        <a:xfrm>
          <a:off x="7509587"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67120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7" name="n_4aveValue【図書館】&#10;一人当たり面積"/>
        <xdr:cNvSpPr txBox="1"/>
      </xdr:nvSpPr>
      <xdr:spPr>
        <a:xfrm>
          <a:off x="5937327" y="65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38" name="n_1mainValue【図書館】&#10;一人当たり面積"/>
        <xdr:cNvSpPr txBox="1"/>
      </xdr:nvSpPr>
      <xdr:spPr>
        <a:xfrm>
          <a:off x="827158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39" name="n_2mainValue【図書館】&#10;一人当たり面積"/>
        <xdr:cNvSpPr txBox="1"/>
      </xdr:nvSpPr>
      <xdr:spPr>
        <a:xfrm>
          <a:off x="750958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40" name="n_3mainValue【図書館】&#10;一人当たり面積"/>
        <xdr:cNvSpPr txBox="1"/>
      </xdr:nvSpPr>
      <xdr:spPr>
        <a:xfrm>
          <a:off x="6712027" y="69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086225" y="93268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124960" y="910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020820" y="932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514600" y="1002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7399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xdr:cNvSpPr/>
      </xdr:nvSpPr>
      <xdr:spPr>
        <a:xfrm>
          <a:off x="965200" y="99390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81" name="楕円 180"/>
        <xdr:cNvSpPr/>
      </xdr:nvSpPr>
      <xdr:spPr>
        <a:xfrm>
          <a:off x="403606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82" name="【体育館・プール】&#10;有形固定資産減価償却率該当値テキスト"/>
        <xdr:cNvSpPr txBox="1"/>
      </xdr:nvSpPr>
      <xdr:spPr>
        <a:xfrm>
          <a:off x="4124960"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83" name="楕円 182"/>
        <xdr:cNvSpPr/>
      </xdr:nvSpPr>
      <xdr:spPr>
        <a:xfrm>
          <a:off x="3312160" y="10367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89535</xdr:rowOff>
    </xdr:to>
    <xdr:cxnSp macro="">
      <xdr:nvCxnSpPr>
        <xdr:cNvPr id="184" name="直線コネクタ 183"/>
        <xdr:cNvCxnSpPr/>
      </xdr:nvCxnSpPr>
      <xdr:spPr>
        <a:xfrm>
          <a:off x="3355340" y="10414635"/>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85" name="楕円 184"/>
        <xdr:cNvSpPr/>
      </xdr:nvSpPr>
      <xdr:spPr>
        <a:xfrm>
          <a:off x="2514600" y="10333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20955</xdr:rowOff>
    </xdr:to>
    <xdr:cxnSp macro="">
      <xdr:nvCxnSpPr>
        <xdr:cNvPr id="186" name="直線コネクタ 185"/>
        <xdr:cNvCxnSpPr/>
      </xdr:nvCxnSpPr>
      <xdr:spPr>
        <a:xfrm>
          <a:off x="2565400" y="1038415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105410</xdr:rowOff>
    </xdr:from>
    <xdr:to>
      <xdr:col>10</xdr:col>
      <xdr:colOff>165100</xdr:colOff>
      <xdr:row>63</xdr:row>
      <xdr:rowOff>35560</xdr:rowOff>
    </xdr:to>
    <xdr:sp macro="" textlink="">
      <xdr:nvSpPr>
        <xdr:cNvPr id="187" name="楕円 186"/>
        <xdr:cNvSpPr/>
      </xdr:nvSpPr>
      <xdr:spPr>
        <a:xfrm>
          <a:off x="1739900" y="1049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158115</xdr:rowOff>
    </xdr:from>
    <xdr:to>
      <xdr:col>15</xdr:col>
      <xdr:colOff>50800</xdr:colOff>
      <xdr:row>62</xdr:row>
      <xdr:rowOff>156210</xdr:rowOff>
    </xdr:to>
    <xdr:cxnSp macro="">
      <xdr:nvCxnSpPr>
        <xdr:cNvPr id="188" name="直線コネクタ 187"/>
        <xdr:cNvCxnSpPr/>
      </xdr:nvCxnSpPr>
      <xdr:spPr>
        <a:xfrm flipV="1">
          <a:off x="1790700" y="10384155"/>
          <a:ext cx="7747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38570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6110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2" name="n_4aveValue【体育館・プール】&#10;有形固定資産減価償却率"/>
        <xdr:cNvSpPr txBox="1"/>
      </xdr:nvSpPr>
      <xdr:spPr>
        <a:xfrm>
          <a:off x="83630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62882</xdr:rowOff>
    </xdr:from>
    <xdr:ext cx="405111" cy="259045"/>
    <xdr:sp macro="" textlink="">
      <xdr:nvSpPr>
        <xdr:cNvPr id="193" name="n_1mainValue【体育館・プール】&#10;有形固定資産減価償却率"/>
        <xdr:cNvSpPr txBox="1"/>
      </xdr:nvSpPr>
      <xdr:spPr>
        <a:xfrm>
          <a:off x="317056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4" name="n_2mainValue【体育館・プール】&#10;有形固定資産減価償却率"/>
        <xdr:cNvSpPr txBox="1"/>
      </xdr:nvSpPr>
      <xdr:spPr>
        <a:xfrm>
          <a:off x="238570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26687</xdr:rowOff>
    </xdr:from>
    <xdr:ext cx="405111" cy="259045"/>
    <xdr:sp macro="" textlink="">
      <xdr:nvSpPr>
        <xdr:cNvPr id="195" name="n_3mainValue【体育館・プール】&#10;有形固定資産減価償却率"/>
        <xdr:cNvSpPr txBox="1"/>
      </xdr:nvSpPr>
      <xdr:spPr>
        <a:xfrm>
          <a:off x="161100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9219565" y="9659264"/>
          <a:ext cx="0" cy="1064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9258300" y="1072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9154160" y="10724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9258300" y="94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9154160" y="96592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22" name="【体育館・プール】&#10;一人当たり面積平均値テキスト"/>
        <xdr:cNvSpPr txBox="1"/>
      </xdr:nvSpPr>
      <xdr:spPr>
        <a:xfrm>
          <a:off x="9258300" y="10381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9192260" y="105262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8445500" y="105312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7670800" y="105367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6873240" y="105367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xdr:cNvSpPr/>
      </xdr:nvSpPr>
      <xdr:spPr>
        <a:xfrm>
          <a:off x="6098540" y="105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54813</xdr:rowOff>
    </xdr:from>
    <xdr:to>
      <xdr:col>55</xdr:col>
      <xdr:colOff>50800</xdr:colOff>
      <xdr:row>63</xdr:row>
      <xdr:rowOff>156413</xdr:rowOff>
    </xdr:to>
    <xdr:sp macro="" textlink="">
      <xdr:nvSpPr>
        <xdr:cNvPr id="233" name="楕円 232"/>
        <xdr:cNvSpPr/>
      </xdr:nvSpPr>
      <xdr:spPr>
        <a:xfrm>
          <a:off x="9192260" y="10616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141190</xdr:rowOff>
    </xdr:from>
    <xdr:ext cx="469744" cy="259045"/>
    <xdr:sp macro="" textlink="">
      <xdr:nvSpPr>
        <xdr:cNvPr id="234" name="【体育館・プール】&#10;一人当たり面積該当値テキスト"/>
        <xdr:cNvSpPr txBox="1"/>
      </xdr:nvSpPr>
      <xdr:spPr>
        <a:xfrm>
          <a:off x="9258300" y="105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55270</xdr:rowOff>
    </xdr:from>
    <xdr:to>
      <xdr:col>50</xdr:col>
      <xdr:colOff>165100</xdr:colOff>
      <xdr:row>63</xdr:row>
      <xdr:rowOff>156870</xdr:rowOff>
    </xdr:to>
    <xdr:sp macro="" textlink="">
      <xdr:nvSpPr>
        <xdr:cNvPr id="235" name="楕円 234"/>
        <xdr:cNvSpPr/>
      </xdr:nvSpPr>
      <xdr:spPr>
        <a:xfrm>
          <a:off x="8445500" y="106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105613</xdr:rowOff>
    </xdr:from>
    <xdr:to>
      <xdr:col>55</xdr:col>
      <xdr:colOff>0</xdr:colOff>
      <xdr:row>63</xdr:row>
      <xdr:rowOff>106070</xdr:rowOff>
    </xdr:to>
    <xdr:cxnSp macro="">
      <xdr:nvCxnSpPr>
        <xdr:cNvPr id="236" name="直線コネクタ 235"/>
        <xdr:cNvCxnSpPr/>
      </xdr:nvCxnSpPr>
      <xdr:spPr>
        <a:xfrm flipV="1">
          <a:off x="8496300" y="10666933"/>
          <a:ext cx="7239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55728</xdr:rowOff>
    </xdr:from>
    <xdr:to>
      <xdr:col>46</xdr:col>
      <xdr:colOff>38100</xdr:colOff>
      <xdr:row>63</xdr:row>
      <xdr:rowOff>157328</xdr:rowOff>
    </xdr:to>
    <xdr:sp macro="" textlink="">
      <xdr:nvSpPr>
        <xdr:cNvPr id="237" name="楕円 236"/>
        <xdr:cNvSpPr/>
      </xdr:nvSpPr>
      <xdr:spPr>
        <a:xfrm>
          <a:off x="7670800" y="106170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106070</xdr:rowOff>
    </xdr:from>
    <xdr:to>
      <xdr:col>50</xdr:col>
      <xdr:colOff>114300</xdr:colOff>
      <xdr:row>63</xdr:row>
      <xdr:rowOff>106528</xdr:rowOff>
    </xdr:to>
    <xdr:cxnSp macro="">
      <xdr:nvCxnSpPr>
        <xdr:cNvPr id="238" name="直線コネクタ 237"/>
        <xdr:cNvCxnSpPr/>
      </xdr:nvCxnSpPr>
      <xdr:spPr>
        <a:xfrm flipV="1">
          <a:off x="7713980" y="10667390"/>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39" name="楕円 238"/>
        <xdr:cNvSpPr/>
      </xdr:nvSpPr>
      <xdr:spPr>
        <a:xfrm>
          <a:off x="687324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91440</xdr:rowOff>
    </xdr:from>
    <xdr:to>
      <xdr:col>45</xdr:col>
      <xdr:colOff>177800</xdr:colOff>
      <xdr:row>63</xdr:row>
      <xdr:rowOff>106528</xdr:rowOff>
    </xdr:to>
    <xdr:cxnSp macro="">
      <xdr:nvCxnSpPr>
        <xdr:cNvPr id="240" name="直線コネクタ 239"/>
        <xdr:cNvCxnSpPr/>
      </xdr:nvCxnSpPr>
      <xdr:spPr>
        <a:xfrm>
          <a:off x="6924040" y="10652760"/>
          <a:ext cx="78994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41" name="n_1aveValue【体育館・プール】&#10;一人当たり面積"/>
        <xdr:cNvSpPr txBox="1"/>
      </xdr:nvSpPr>
      <xdr:spPr>
        <a:xfrm>
          <a:off x="8271587" y="1031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42" name="n_2aveValue【体育館・プール】&#10;一人当たり面積"/>
        <xdr:cNvSpPr txBox="1"/>
      </xdr:nvSpPr>
      <xdr:spPr>
        <a:xfrm>
          <a:off x="750958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43" name="n_3aveValue【体育館・プール】&#10;一人当たり面積"/>
        <xdr:cNvSpPr txBox="1"/>
      </xdr:nvSpPr>
      <xdr:spPr>
        <a:xfrm>
          <a:off x="671202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4" name="n_4aveValue【体育館・プール】&#10;一人当たり面積"/>
        <xdr:cNvSpPr txBox="1"/>
      </xdr:nvSpPr>
      <xdr:spPr>
        <a:xfrm>
          <a:off x="5937327" y="103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147997</xdr:rowOff>
    </xdr:from>
    <xdr:ext cx="469744" cy="259045"/>
    <xdr:sp macro="" textlink="">
      <xdr:nvSpPr>
        <xdr:cNvPr id="245" name="n_1mainValue【体育館・プール】&#10;一人当たり面積"/>
        <xdr:cNvSpPr txBox="1"/>
      </xdr:nvSpPr>
      <xdr:spPr>
        <a:xfrm>
          <a:off x="8271587" y="1070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148455</xdr:rowOff>
    </xdr:from>
    <xdr:ext cx="469744" cy="259045"/>
    <xdr:sp macro="" textlink="">
      <xdr:nvSpPr>
        <xdr:cNvPr id="246" name="n_2mainValue【体育館・プール】&#10;一人当たり面積"/>
        <xdr:cNvSpPr txBox="1"/>
      </xdr:nvSpPr>
      <xdr:spPr>
        <a:xfrm>
          <a:off x="7509587" y="107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133367</xdr:rowOff>
    </xdr:from>
    <xdr:ext cx="469744" cy="259045"/>
    <xdr:sp macro="" textlink="">
      <xdr:nvSpPr>
        <xdr:cNvPr id="247" name="n_3mainValue【体育館・プール】&#10;一人当たり面積"/>
        <xdr:cNvSpPr txBox="1"/>
      </xdr:nvSpPr>
      <xdr:spPr>
        <a:xfrm>
          <a:off x="67120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086225" y="1308163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xdr:cNvSpPr txBox="1"/>
      </xdr:nvSpPr>
      <xdr:spPr>
        <a:xfrm>
          <a:off x="412496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03606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312160" y="13655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5146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73990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xdr:cNvSpPr/>
      </xdr:nvSpPr>
      <xdr:spPr>
        <a:xfrm>
          <a:off x="965200" y="13630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133986</xdr:rowOff>
    </xdr:from>
    <xdr:to>
      <xdr:col>24</xdr:col>
      <xdr:colOff>114300</xdr:colOff>
      <xdr:row>85</xdr:row>
      <xdr:rowOff>64136</xdr:rowOff>
    </xdr:to>
    <xdr:sp macro="" textlink="">
      <xdr:nvSpPr>
        <xdr:cNvPr id="288" name="楕円 287"/>
        <xdr:cNvSpPr/>
      </xdr:nvSpPr>
      <xdr:spPr>
        <a:xfrm>
          <a:off x="4036060" y="14215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112413</xdr:rowOff>
    </xdr:from>
    <xdr:ext cx="405111" cy="259045"/>
    <xdr:sp macro="" textlink="">
      <xdr:nvSpPr>
        <xdr:cNvPr id="289" name="【福祉施設】&#10;有形固定資産減価償却率該当値テキスト"/>
        <xdr:cNvSpPr txBox="1"/>
      </xdr:nvSpPr>
      <xdr:spPr>
        <a:xfrm>
          <a:off x="4124960" y="1419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290" name="楕円 289"/>
        <xdr:cNvSpPr/>
      </xdr:nvSpPr>
      <xdr:spPr>
        <a:xfrm>
          <a:off x="3312160" y="141319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100964</xdr:rowOff>
    </xdr:from>
    <xdr:to>
      <xdr:col>24</xdr:col>
      <xdr:colOff>63500</xdr:colOff>
      <xdr:row>85</xdr:row>
      <xdr:rowOff>13336</xdr:rowOff>
    </xdr:to>
    <xdr:cxnSp macro="">
      <xdr:nvCxnSpPr>
        <xdr:cNvPr id="291" name="直線コネクタ 290"/>
        <xdr:cNvCxnSpPr/>
      </xdr:nvCxnSpPr>
      <xdr:spPr>
        <a:xfrm>
          <a:off x="3355340" y="14182724"/>
          <a:ext cx="731520" cy="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61595</xdr:rowOff>
    </xdr:from>
    <xdr:to>
      <xdr:col>15</xdr:col>
      <xdr:colOff>101600</xdr:colOff>
      <xdr:row>84</xdr:row>
      <xdr:rowOff>163195</xdr:rowOff>
    </xdr:to>
    <xdr:sp macro="" textlink="">
      <xdr:nvSpPr>
        <xdr:cNvPr id="292" name="楕円 291"/>
        <xdr:cNvSpPr/>
      </xdr:nvSpPr>
      <xdr:spPr>
        <a:xfrm>
          <a:off x="25146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100964</xdr:rowOff>
    </xdr:from>
    <xdr:to>
      <xdr:col>19</xdr:col>
      <xdr:colOff>177800</xdr:colOff>
      <xdr:row>84</xdr:row>
      <xdr:rowOff>112395</xdr:rowOff>
    </xdr:to>
    <xdr:cxnSp macro="">
      <xdr:nvCxnSpPr>
        <xdr:cNvPr id="293" name="直線コネクタ 292"/>
        <xdr:cNvCxnSpPr/>
      </xdr:nvCxnSpPr>
      <xdr:spPr>
        <a:xfrm flipV="1">
          <a:off x="2565400" y="14182724"/>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170180</xdr:rowOff>
    </xdr:from>
    <xdr:to>
      <xdr:col>10</xdr:col>
      <xdr:colOff>165100</xdr:colOff>
      <xdr:row>84</xdr:row>
      <xdr:rowOff>100330</xdr:rowOff>
    </xdr:to>
    <xdr:sp macro="" textlink="">
      <xdr:nvSpPr>
        <xdr:cNvPr id="294" name="楕円 293"/>
        <xdr:cNvSpPr/>
      </xdr:nvSpPr>
      <xdr:spPr>
        <a:xfrm>
          <a:off x="173990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49530</xdr:rowOff>
    </xdr:from>
    <xdr:to>
      <xdr:col>15</xdr:col>
      <xdr:colOff>50800</xdr:colOff>
      <xdr:row>84</xdr:row>
      <xdr:rowOff>112395</xdr:rowOff>
    </xdr:to>
    <xdr:cxnSp macro="">
      <xdr:nvCxnSpPr>
        <xdr:cNvPr id="295" name="直線コネクタ 294"/>
        <xdr:cNvCxnSpPr/>
      </xdr:nvCxnSpPr>
      <xdr:spPr>
        <a:xfrm>
          <a:off x="1790700" y="14131290"/>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xdr:cNvSpPr txBox="1"/>
      </xdr:nvSpPr>
      <xdr:spPr>
        <a:xfrm>
          <a:off x="317056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xdr:cNvSpPr txBox="1"/>
      </xdr:nvSpPr>
      <xdr:spPr>
        <a:xfrm>
          <a:off x="23857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xdr:cNvSpPr txBox="1"/>
      </xdr:nvSpPr>
      <xdr:spPr>
        <a:xfrm>
          <a:off x="16110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9" name="n_4aveValue【福祉施設】&#10;有形固定資産減価償却率"/>
        <xdr:cNvSpPr txBox="1"/>
      </xdr:nvSpPr>
      <xdr:spPr>
        <a:xfrm>
          <a:off x="83630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142891</xdr:rowOff>
    </xdr:from>
    <xdr:ext cx="405111" cy="259045"/>
    <xdr:sp macro="" textlink="">
      <xdr:nvSpPr>
        <xdr:cNvPr id="300" name="n_1mainValue【福祉施設】&#10;有形固定資産減価償却率"/>
        <xdr:cNvSpPr txBox="1"/>
      </xdr:nvSpPr>
      <xdr:spPr>
        <a:xfrm>
          <a:off x="3170564" y="1422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154322</xdr:rowOff>
    </xdr:from>
    <xdr:ext cx="405111" cy="259045"/>
    <xdr:sp macro="" textlink="">
      <xdr:nvSpPr>
        <xdr:cNvPr id="301" name="n_2mainValue【福祉施設】&#10;有形固定資産減価償却率"/>
        <xdr:cNvSpPr txBox="1"/>
      </xdr:nvSpPr>
      <xdr:spPr>
        <a:xfrm>
          <a:off x="238570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91457</xdr:rowOff>
    </xdr:from>
    <xdr:ext cx="405111" cy="259045"/>
    <xdr:sp macro="" textlink="">
      <xdr:nvSpPr>
        <xdr:cNvPr id="302" name="n_3mainValue【福祉施設】&#10;有形固定資産減価償却率"/>
        <xdr:cNvSpPr txBox="1"/>
      </xdr:nvSpPr>
      <xdr:spPr>
        <a:xfrm>
          <a:off x="161100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9219565" y="13230859"/>
          <a:ext cx="0" cy="129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9258300" y="1452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9154160" y="1452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9258300" y="130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9154160" y="132308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xdr:cNvSpPr txBox="1"/>
      </xdr:nvSpPr>
      <xdr:spPr>
        <a:xfrm>
          <a:off x="9258300" y="14151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9192260" y="1429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8445500" y="142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7670800" y="14298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687324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xdr:cNvSpPr/>
      </xdr:nvSpPr>
      <xdr:spPr>
        <a:xfrm>
          <a:off x="6098540" y="14330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162561</xdr:rowOff>
    </xdr:from>
    <xdr:to>
      <xdr:col>55</xdr:col>
      <xdr:colOff>50800</xdr:colOff>
      <xdr:row>86</xdr:row>
      <xdr:rowOff>92711</xdr:rowOff>
    </xdr:to>
    <xdr:sp macro="" textlink="">
      <xdr:nvSpPr>
        <xdr:cNvPr id="342" name="楕円 341"/>
        <xdr:cNvSpPr/>
      </xdr:nvSpPr>
      <xdr:spPr>
        <a:xfrm>
          <a:off x="9192260" y="144119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77488</xdr:rowOff>
    </xdr:from>
    <xdr:ext cx="469744" cy="259045"/>
    <xdr:sp macro="" textlink="">
      <xdr:nvSpPr>
        <xdr:cNvPr id="343" name="【福祉施設】&#10;一人当たり面積該当値テキスト"/>
        <xdr:cNvSpPr txBox="1"/>
      </xdr:nvSpPr>
      <xdr:spPr>
        <a:xfrm>
          <a:off x="9258300"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163830</xdr:rowOff>
    </xdr:from>
    <xdr:to>
      <xdr:col>50</xdr:col>
      <xdr:colOff>165100</xdr:colOff>
      <xdr:row>86</xdr:row>
      <xdr:rowOff>93980</xdr:rowOff>
    </xdr:to>
    <xdr:sp macro="" textlink="">
      <xdr:nvSpPr>
        <xdr:cNvPr id="344" name="楕円 343"/>
        <xdr:cNvSpPr/>
      </xdr:nvSpPr>
      <xdr:spPr>
        <a:xfrm>
          <a:off x="844550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41911</xdr:rowOff>
    </xdr:from>
    <xdr:to>
      <xdr:col>55</xdr:col>
      <xdr:colOff>0</xdr:colOff>
      <xdr:row>86</xdr:row>
      <xdr:rowOff>43180</xdr:rowOff>
    </xdr:to>
    <xdr:cxnSp macro="">
      <xdr:nvCxnSpPr>
        <xdr:cNvPr id="345" name="直線コネクタ 344"/>
        <xdr:cNvCxnSpPr/>
      </xdr:nvCxnSpPr>
      <xdr:spPr>
        <a:xfrm flipV="1">
          <a:off x="8496300" y="14458951"/>
          <a:ext cx="7239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163830</xdr:rowOff>
    </xdr:from>
    <xdr:to>
      <xdr:col>46</xdr:col>
      <xdr:colOff>38100</xdr:colOff>
      <xdr:row>86</xdr:row>
      <xdr:rowOff>93980</xdr:rowOff>
    </xdr:to>
    <xdr:sp macro="" textlink="">
      <xdr:nvSpPr>
        <xdr:cNvPr id="346" name="楕円 345"/>
        <xdr:cNvSpPr/>
      </xdr:nvSpPr>
      <xdr:spPr>
        <a:xfrm>
          <a:off x="7670800" y="14413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43180</xdr:rowOff>
    </xdr:from>
    <xdr:to>
      <xdr:col>50</xdr:col>
      <xdr:colOff>114300</xdr:colOff>
      <xdr:row>86</xdr:row>
      <xdr:rowOff>43180</xdr:rowOff>
    </xdr:to>
    <xdr:cxnSp macro="">
      <xdr:nvCxnSpPr>
        <xdr:cNvPr id="347" name="直線コネクタ 346"/>
        <xdr:cNvCxnSpPr/>
      </xdr:nvCxnSpPr>
      <xdr:spPr>
        <a:xfrm>
          <a:off x="7713980" y="144602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163830</xdr:rowOff>
    </xdr:from>
    <xdr:to>
      <xdr:col>41</xdr:col>
      <xdr:colOff>101600</xdr:colOff>
      <xdr:row>86</xdr:row>
      <xdr:rowOff>93980</xdr:rowOff>
    </xdr:to>
    <xdr:sp macro="" textlink="">
      <xdr:nvSpPr>
        <xdr:cNvPr id="348" name="楕円 347"/>
        <xdr:cNvSpPr/>
      </xdr:nvSpPr>
      <xdr:spPr>
        <a:xfrm>
          <a:off x="6873240" y="14413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43180</xdr:rowOff>
    </xdr:from>
    <xdr:to>
      <xdr:col>45</xdr:col>
      <xdr:colOff>177800</xdr:colOff>
      <xdr:row>86</xdr:row>
      <xdr:rowOff>43180</xdr:rowOff>
    </xdr:to>
    <xdr:cxnSp macro="">
      <xdr:nvCxnSpPr>
        <xdr:cNvPr id="349" name="直線コネクタ 348"/>
        <xdr:cNvCxnSpPr/>
      </xdr:nvCxnSpPr>
      <xdr:spPr>
        <a:xfrm>
          <a:off x="6924040" y="144602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8271587" y="140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750958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6712027" y="1407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3" name="n_4aveValue【福祉施設】&#10;一人当たり面積"/>
        <xdr:cNvSpPr txBox="1"/>
      </xdr:nvSpPr>
      <xdr:spPr>
        <a:xfrm>
          <a:off x="5937327" y="1410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85107</xdr:rowOff>
    </xdr:from>
    <xdr:ext cx="469744" cy="259045"/>
    <xdr:sp macro="" textlink="">
      <xdr:nvSpPr>
        <xdr:cNvPr id="354" name="n_1mainValue【福祉施設】&#10;一人当たり面積"/>
        <xdr:cNvSpPr txBox="1"/>
      </xdr:nvSpPr>
      <xdr:spPr>
        <a:xfrm>
          <a:off x="827158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85107</xdr:rowOff>
    </xdr:from>
    <xdr:ext cx="469744" cy="259045"/>
    <xdr:sp macro="" textlink="">
      <xdr:nvSpPr>
        <xdr:cNvPr id="355" name="n_2mainValue【福祉施設】&#10;一人当たり面積"/>
        <xdr:cNvSpPr txBox="1"/>
      </xdr:nvSpPr>
      <xdr:spPr>
        <a:xfrm>
          <a:off x="750958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85107</xdr:rowOff>
    </xdr:from>
    <xdr:ext cx="469744" cy="259045"/>
    <xdr:sp macro="" textlink="">
      <xdr:nvSpPr>
        <xdr:cNvPr id="356" name="n_3mainValue【福祉施設】&#10;一人当たり面積"/>
        <xdr:cNvSpPr txBox="1"/>
      </xdr:nvSpPr>
      <xdr:spPr>
        <a:xfrm>
          <a:off x="6712027" y="1450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124960" y="17203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036060" y="17348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312160" y="17325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514600" y="173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xdr:cNvSpPr/>
      </xdr:nvSpPr>
      <xdr:spPr>
        <a:xfrm>
          <a:off x="965200" y="17324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97789</xdr:rowOff>
    </xdr:from>
    <xdr:to>
      <xdr:col>24</xdr:col>
      <xdr:colOff>114300</xdr:colOff>
      <xdr:row>106</xdr:row>
      <xdr:rowOff>27939</xdr:rowOff>
    </xdr:to>
    <xdr:sp macro="" textlink="">
      <xdr:nvSpPr>
        <xdr:cNvPr id="396" name="楕円 395"/>
        <xdr:cNvSpPr/>
      </xdr:nvSpPr>
      <xdr:spPr>
        <a:xfrm>
          <a:off x="403606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76216</xdr:rowOff>
    </xdr:from>
    <xdr:ext cx="405111" cy="259045"/>
    <xdr:sp macro="" textlink="">
      <xdr:nvSpPr>
        <xdr:cNvPr id="397" name="【市民会館】&#10;有形固定資産減価償却率該当値テキスト"/>
        <xdr:cNvSpPr txBox="1"/>
      </xdr:nvSpPr>
      <xdr:spPr>
        <a:xfrm>
          <a:off x="4124960"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50800</xdr:rowOff>
    </xdr:from>
    <xdr:to>
      <xdr:col>20</xdr:col>
      <xdr:colOff>38100</xdr:colOff>
      <xdr:row>105</xdr:row>
      <xdr:rowOff>152400</xdr:rowOff>
    </xdr:to>
    <xdr:sp macro="" textlink="">
      <xdr:nvSpPr>
        <xdr:cNvPr id="398" name="楕円 397"/>
        <xdr:cNvSpPr/>
      </xdr:nvSpPr>
      <xdr:spPr>
        <a:xfrm>
          <a:off x="3312160" y="17653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101600</xdr:rowOff>
    </xdr:from>
    <xdr:to>
      <xdr:col>24</xdr:col>
      <xdr:colOff>63500</xdr:colOff>
      <xdr:row>105</xdr:row>
      <xdr:rowOff>148589</xdr:rowOff>
    </xdr:to>
    <xdr:cxnSp macro="">
      <xdr:nvCxnSpPr>
        <xdr:cNvPr id="399" name="直線コネクタ 398"/>
        <xdr:cNvCxnSpPr/>
      </xdr:nvCxnSpPr>
      <xdr:spPr>
        <a:xfrm>
          <a:off x="3355340" y="17703800"/>
          <a:ext cx="73152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52070</xdr:rowOff>
    </xdr:from>
    <xdr:to>
      <xdr:col>15</xdr:col>
      <xdr:colOff>101600</xdr:colOff>
      <xdr:row>105</xdr:row>
      <xdr:rowOff>153670</xdr:rowOff>
    </xdr:to>
    <xdr:sp macro="" textlink="">
      <xdr:nvSpPr>
        <xdr:cNvPr id="400" name="楕円 399"/>
        <xdr:cNvSpPr/>
      </xdr:nvSpPr>
      <xdr:spPr>
        <a:xfrm>
          <a:off x="25146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101600</xdr:rowOff>
    </xdr:from>
    <xdr:to>
      <xdr:col>19</xdr:col>
      <xdr:colOff>177800</xdr:colOff>
      <xdr:row>105</xdr:row>
      <xdr:rowOff>102870</xdr:rowOff>
    </xdr:to>
    <xdr:cxnSp macro="">
      <xdr:nvCxnSpPr>
        <xdr:cNvPr id="401" name="直線コネクタ 400"/>
        <xdr:cNvCxnSpPr/>
      </xdr:nvCxnSpPr>
      <xdr:spPr>
        <a:xfrm flipV="1">
          <a:off x="2565400" y="1770380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91439</xdr:rowOff>
    </xdr:from>
    <xdr:to>
      <xdr:col>10</xdr:col>
      <xdr:colOff>165100</xdr:colOff>
      <xdr:row>105</xdr:row>
      <xdr:rowOff>21589</xdr:rowOff>
    </xdr:to>
    <xdr:sp macro="" textlink="">
      <xdr:nvSpPr>
        <xdr:cNvPr id="402" name="楕円 401"/>
        <xdr:cNvSpPr/>
      </xdr:nvSpPr>
      <xdr:spPr>
        <a:xfrm>
          <a:off x="1739900" y="17525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142239</xdr:rowOff>
    </xdr:from>
    <xdr:to>
      <xdr:col>15</xdr:col>
      <xdr:colOff>50800</xdr:colOff>
      <xdr:row>105</xdr:row>
      <xdr:rowOff>102870</xdr:rowOff>
    </xdr:to>
    <xdr:cxnSp macro="">
      <xdr:nvCxnSpPr>
        <xdr:cNvPr id="403" name="直線コネクタ 402"/>
        <xdr:cNvCxnSpPr/>
      </xdr:nvCxnSpPr>
      <xdr:spPr>
        <a:xfrm>
          <a:off x="1790700" y="17576799"/>
          <a:ext cx="774700" cy="1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170564" y="1710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385704" y="17100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7" name="n_4aveValue【市民会館】&#10;有形固定資産減価償却率"/>
        <xdr:cNvSpPr txBox="1"/>
      </xdr:nvSpPr>
      <xdr:spPr>
        <a:xfrm>
          <a:off x="836304"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143527</xdr:rowOff>
    </xdr:from>
    <xdr:ext cx="405111" cy="259045"/>
    <xdr:sp macro="" textlink="">
      <xdr:nvSpPr>
        <xdr:cNvPr id="408" name="n_1mainValue【市民会館】&#10;有形固定資産減価償却率"/>
        <xdr:cNvSpPr txBox="1"/>
      </xdr:nvSpPr>
      <xdr:spPr>
        <a:xfrm>
          <a:off x="317056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144797</xdr:rowOff>
    </xdr:from>
    <xdr:ext cx="405111" cy="259045"/>
    <xdr:sp macro="" textlink="">
      <xdr:nvSpPr>
        <xdr:cNvPr id="409" name="n_2mainValue【市民会館】&#10;有形固定資産減価償却率"/>
        <xdr:cNvSpPr txBox="1"/>
      </xdr:nvSpPr>
      <xdr:spPr>
        <a:xfrm>
          <a:off x="238570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12716</xdr:rowOff>
    </xdr:from>
    <xdr:ext cx="405111" cy="259045"/>
    <xdr:sp macro="" textlink="">
      <xdr:nvSpPr>
        <xdr:cNvPr id="410" name="n_3mainValue【市民会館】&#10;有形固定資産減価償却率"/>
        <xdr:cNvSpPr txBox="1"/>
      </xdr:nvSpPr>
      <xdr:spPr>
        <a:xfrm>
          <a:off x="161100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9219565" y="16764000"/>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9258300" y="1824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9154160" y="1823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92583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915416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92583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9192260" y="17879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844550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7670800" y="1787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6873240" y="17869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xdr:cNvSpPr/>
      </xdr:nvSpPr>
      <xdr:spPr>
        <a:xfrm>
          <a:off x="60985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143511</xdr:rowOff>
    </xdr:from>
    <xdr:to>
      <xdr:col>55</xdr:col>
      <xdr:colOff>50800</xdr:colOff>
      <xdr:row>108</xdr:row>
      <xdr:rowOff>73661</xdr:rowOff>
    </xdr:to>
    <xdr:sp macro="" textlink="">
      <xdr:nvSpPr>
        <xdr:cNvPr id="450" name="楕円 449"/>
        <xdr:cNvSpPr/>
      </xdr:nvSpPr>
      <xdr:spPr>
        <a:xfrm>
          <a:off x="9192260" y="18080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58438</xdr:rowOff>
    </xdr:from>
    <xdr:ext cx="469744" cy="259045"/>
    <xdr:sp macro="" textlink="">
      <xdr:nvSpPr>
        <xdr:cNvPr id="451" name="【市民会館】&#10;一人当たり面積該当値テキスト"/>
        <xdr:cNvSpPr txBox="1"/>
      </xdr:nvSpPr>
      <xdr:spPr>
        <a:xfrm>
          <a:off x="9258300" y="1799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52" name="楕円 451"/>
        <xdr:cNvSpPr/>
      </xdr:nvSpPr>
      <xdr:spPr>
        <a:xfrm>
          <a:off x="8445500" y="18080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22861</xdr:rowOff>
    </xdr:from>
    <xdr:to>
      <xdr:col>55</xdr:col>
      <xdr:colOff>0</xdr:colOff>
      <xdr:row>108</xdr:row>
      <xdr:rowOff>22861</xdr:rowOff>
    </xdr:to>
    <xdr:cxnSp macro="">
      <xdr:nvCxnSpPr>
        <xdr:cNvPr id="453" name="直線コネクタ 452"/>
        <xdr:cNvCxnSpPr/>
      </xdr:nvCxnSpPr>
      <xdr:spPr>
        <a:xfrm>
          <a:off x="8496300" y="1812798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145414</xdr:rowOff>
    </xdr:from>
    <xdr:to>
      <xdr:col>46</xdr:col>
      <xdr:colOff>38100</xdr:colOff>
      <xdr:row>108</xdr:row>
      <xdr:rowOff>75564</xdr:rowOff>
    </xdr:to>
    <xdr:sp macro="" textlink="">
      <xdr:nvSpPr>
        <xdr:cNvPr id="454" name="楕円 453"/>
        <xdr:cNvSpPr/>
      </xdr:nvSpPr>
      <xdr:spPr>
        <a:xfrm>
          <a:off x="7670800" y="180828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24764</xdr:rowOff>
    </xdr:to>
    <xdr:cxnSp macro="">
      <xdr:nvCxnSpPr>
        <xdr:cNvPr id="455" name="直線コネクタ 454"/>
        <xdr:cNvCxnSpPr/>
      </xdr:nvCxnSpPr>
      <xdr:spPr>
        <a:xfrm flipV="1">
          <a:off x="7713980" y="18127981"/>
          <a:ext cx="78232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145414</xdr:rowOff>
    </xdr:from>
    <xdr:to>
      <xdr:col>41</xdr:col>
      <xdr:colOff>101600</xdr:colOff>
      <xdr:row>108</xdr:row>
      <xdr:rowOff>75564</xdr:rowOff>
    </xdr:to>
    <xdr:sp macro="" textlink="">
      <xdr:nvSpPr>
        <xdr:cNvPr id="456" name="楕円 455"/>
        <xdr:cNvSpPr/>
      </xdr:nvSpPr>
      <xdr:spPr>
        <a:xfrm>
          <a:off x="6873240" y="18082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24764</xdr:rowOff>
    </xdr:from>
    <xdr:to>
      <xdr:col>45</xdr:col>
      <xdr:colOff>177800</xdr:colOff>
      <xdr:row>108</xdr:row>
      <xdr:rowOff>24764</xdr:rowOff>
    </xdr:to>
    <xdr:cxnSp macro="">
      <xdr:nvCxnSpPr>
        <xdr:cNvPr id="457" name="直線コネクタ 456"/>
        <xdr:cNvCxnSpPr/>
      </xdr:nvCxnSpPr>
      <xdr:spPr>
        <a:xfrm>
          <a:off x="6924040" y="1812988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827158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750958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67120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1" name="n_4aveValue【市民会館】&#10;一人当たり面積"/>
        <xdr:cNvSpPr txBox="1"/>
      </xdr:nvSpPr>
      <xdr:spPr>
        <a:xfrm>
          <a:off x="59373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62" name="n_1mainValue【市民会館】&#10;一人当たり面積"/>
        <xdr:cNvSpPr txBox="1"/>
      </xdr:nvSpPr>
      <xdr:spPr>
        <a:xfrm>
          <a:off x="8271587" y="181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66691</xdr:rowOff>
    </xdr:from>
    <xdr:ext cx="469744" cy="259045"/>
    <xdr:sp macro="" textlink="">
      <xdr:nvSpPr>
        <xdr:cNvPr id="463" name="n_2mainValue【市民会館】&#10;一人当たり面積"/>
        <xdr:cNvSpPr txBox="1"/>
      </xdr:nvSpPr>
      <xdr:spPr>
        <a:xfrm>
          <a:off x="7509587" y="181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66691</xdr:rowOff>
    </xdr:from>
    <xdr:ext cx="469744" cy="259045"/>
    <xdr:sp macro="" textlink="">
      <xdr:nvSpPr>
        <xdr:cNvPr id="464" name="n_3mainValue【市民会館】&#10;一人当たり面積"/>
        <xdr:cNvSpPr txBox="1"/>
      </xdr:nvSpPr>
      <xdr:spPr>
        <a:xfrm>
          <a:off x="6712027" y="181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85997</xdr:rowOff>
    </xdr:from>
    <xdr:to>
      <xdr:col>85</xdr:col>
      <xdr:colOff>126364</xdr:colOff>
      <xdr:row>42</xdr:row>
      <xdr:rowOff>2722</xdr:rowOff>
    </xdr:to>
    <xdr:cxnSp macro="">
      <xdr:nvCxnSpPr>
        <xdr:cNvPr id="490" name="直線コネクタ 489"/>
        <xdr:cNvCxnSpPr/>
      </xdr:nvCxnSpPr>
      <xdr:spPr>
        <a:xfrm flipV="1">
          <a:off x="14375764" y="5785757"/>
          <a:ext cx="0" cy="12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405111" cy="259045"/>
    <xdr:sp macro="" textlink="">
      <xdr:nvSpPr>
        <xdr:cNvPr id="491" name="【一般廃棄物処理施設】&#10;有形固定資産減価償却率最小値テキスト"/>
        <xdr:cNvSpPr txBox="1"/>
      </xdr:nvSpPr>
      <xdr:spPr>
        <a:xfrm>
          <a:off x="14414500" y="704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492" name="直線コネクタ 491"/>
        <xdr:cNvCxnSpPr/>
      </xdr:nvCxnSpPr>
      <xdr:spPr>
        <a:xfrm>
          <a:off x="14287500" y="7043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32674</xdr:rowOff>
    </xdr:from>
    <xdr:ext cx="405111" cy="259045"/>
    <xdr:sp macro="" textlink="">
      <xdr:nvSpPr>
        <xdr:cNvPr id="493" name="【一般廃棄物処理施設】&#10;有形固定資産減価償却率最大値テキスト"/>
        <xdr:cNvSpPr txBox="1"/>
      </xdr:nvSpPr>
      <xdr:spPr>
        <a:xfrm>
          <a:off x="144145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85997</xdr:rowOff>
    </xdr:from>
    <xdr:to>
      <xdr:col>86</xdr:col>
      <xdr:colOff>25400</xdr:colOff>
      <xdr:row>34</xdr:row>
      <xdr:rowOff>85997</xdr:rowOff>
    </xdr:to>
    <xdr:cxnSp macro="">
      <xdr:nvCxnSpPr>
        <xdr:cNvPr id="494" name="直線コネクタ 493"/>
        <xdr:cNvCxnSpPr/>
      </xdr:nvCxnSpPr>
      <xdr:spPr>
        <a:xfrm>
          <a:off x="14287500" y="5785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5" name="【一般廃棄物処理施設】&#10;有形固定資産減価償却率平均値テキスト"/>
        <xdr:cNvSpPr txBox="1"/>
      </xdr:nvSpPr>
      <xdr:spPr>
        <a:xfrm>
          <a:off x="14414500" y="63839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6" name="フローチャート: 判断 495"/>
        <xdr:cNvSpPr/>
      </xdr:nvSpPr>
      <xdr:spPr>
        <a:xfrm>
          <a:off x="14325600" y="640551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497" name="フローチャート: 判断 496"/>
        <xdr:cNvSpPr/>
      </xdr:nvSpPr>
      <xdr:spPr>
        <a:xfrm>
          <a:off x="13578840" y="640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138067</xdr:rowOff>
    </xdr:from>
    <xdr:to>
      <xdr:col>76</xdr:col>
      <xdr:colOff>165100</xdr:colOff>
      <xdr:row>35</xdr:row>
      <xdr:rowOff>68217</xdr:rowOff>
    </xdr:to>
    <xdr:sp macro="" textlink="">
      <xdr:nvSpPr>
        <xdr:cNvPr id="498" name="フローチャート: 判断 497"/>
        <xdr:cNvSpPr/>
      </xdr:nvSpPr>
      <xdr:spPr>
        <a:xfrm>
          <a:off x="12804140" y="5837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27033</xdr:rowOff>
    </xdr:from>
    <xdr:to>
      <xdr:col>72</xdr:col>
      <xdr:colOff>38100</xdr:colOff>
      <xdr:row>38</xdr:row>
      <xdr:rowOff>128633</xdr:rowOff>
    </xdr:to>
    <xdr:sp macro="" textlink="">
      <xdr:nvSpPr>
        <xdr:cNvPr id="499" name="フローチャート: 判断 498"/>
        <xdr:cNvSpPr/>
      </xdr:nvSpPr>
      <xdr:spPr>
        <a:xfrm>
          <a:off x="12029440" y="6397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38463</xdr:rowOff>
    </xdr:from>
    <xdr:to>
      <xdr:col>67</xdr:col>
      <xdr:colOff>101600</xdr:colOff>
      <xdr:row>38</xdr:row>
      <xdr:rowOff>140063</xdr:rowOff>
    </xdr:to>
    <xdr:sp macro="" textlink="">
      <xdr:nvSpPr>
        <xdr:cNvPr id="500" name="フローチャート: 判断 499"/>
        <xdr:cNvSpPr/>
      </xdr:nvSpPr>
      <xdr:spPr>
        <a:xfrm>
          <a:off x="11231880" y="640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121739</xdr:rowOff>
    </xdr:from>
    <xdr:to>
      <xdr:col>85</xdr:col>
      <xdr:colOff>177800</xdr:colOff>
      <xdr:row>35</xdr:row>
      <xdr:rowOff>51889</xdr:rowOff>
    </xdr:to>
    <xdr:sp macro="" textlink="">
      <xdr:nvSpPr>
        <xdr:cNvPr id="506" name="楕円 505"/>
        <xdr:cNvSpPr/>
      </xdr:nvSpPr>
      <xdr:spPr>
        <a:xfrm>
          <a:off x="14325600" y="58214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36666</xdr:rowOff>
    </xdr:from>
    <xdr:ext cx="405111" cy="259045"/>
    <xdr:sp macro="" textlink="">
      <xdr:nvSpPr>
        <xdr:cNvPr id="507" name="【一般廃棄物処理施設】&#10;有形固定資産減価償却率該当値テキスト"/>
        <xdr:cNvSpPr txBox="1"/>
      </xdr:nvSpPr>
      <xdr:spPr>
        <a:xfrm>
          <a:off x="14414500" y="5736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27033</xdr:rowOff>
    </xdr:from>
    <xdr:to>
      <xdr:col>81</xdr:col>
      <xdr:colOff>101600</xdr:colOff>
      <xdr:row>34</xdr:row>
      <xdr:rowOff>128633</xdr:rowOff>
    </xdr:to>
    <xdr:sp macro="" textlink="">
      <xdr:nvSpPr>
        <xdr:cNvPr id="508" name="楕円 507"/>
        <xdr:cNvSpPr/>
      </xdr:nvSpPr>
      <xdr:spPr>
        <a:xfrm>
          <a:off x="13578840" y="572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77833</xdr:rowOff>
    </xdr:from>
    <xdr:to>
      <xdr:col>85</xdr:col>
      <xdr:colOff>127000</xdr:colOff>
      <xdr:row>35</xdr:row>
      <xdr:rowOff>1089</xdr:rowOff>
    </xdr:to>
    <xdr:cxnSp macro="">
      <xdr:nvCxnSpPr>
        <xdr:cNvPr id="509" name="直線コネクタ 508"/>
        <xdr:cNvCxnSpPr/>
      </xdr:nvCxnSpPr>
      <xdr:spPr>
        <a:xfrm>
          <a:off x="13629640" y="5777593"/>
          <a:ext cx="74676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159294</xdr:rowOff>
    </xdr:from>
    <xdr:to>
      <xdr:col>76</xdr:col>
      <xdr:colOff>165100</xdr:colOff>
      <xdr:row>34</xdr:row>
      <xdr:rowOff>89444</xdr:rowOff>
    </xdr:to>
    <xdr:sp macro="" textlink="">
      <xdr:nvSpPr>
        <xdr:cNvPr id="510" name="楕円 509"/>
        <xdr:cNvSpPr/>
      </xdr:nvSpPr>
      <xdr:spPr>
        <a:xfrm>
          <a:off x="12804140" y="5691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38644</xdr:rowOff>
    </xdr:from>
    <xdr:to>
      <xdr:col>81</xdr:col>
      <xdr:colOff>50800</xdr:colOff>
      <xdr:row>34</xdr:row>
      <xdr:rowOff>77833</xdr:rowOff>
    </xdr:to>
    <xdr:cxnSp macro="">
      <xdr:nvCxnSpPr>
        <xdr:cNvPr id="511" name="直線コネクタ 510"/>
        <xdr:cNvCxnSpPr/>
      </xdr:nvCxnSpPr>
      <xdr:spPr>
        <a:xfrm>
          <a:off x="12854940" y="5738404"/>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131536</xdr:rowOff>
    </xdr:from>
    <xdr:to>
      <xdr:col>72</xdr:col>
      <xdr:colOff>38100</xdr:colOff>
      <xdr:row>34</xdr:row>
      <xdr:rowOff>61686</xdr:rowOff>
    </xdr:to>
    <xdr:sp macro="" textlink="">
      <xdr:nvSpPr>
        <xdr:cNvPr id="512" name="楕円 511"/>
        <xdr:cNvSpPr/>
      </xdr:nvSpPr>
      <xdr:spPr>
        <a:xfrm>
          <a:off x="12029440" y="56636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10886</xdr:rowOff>
    </xdr:from>
    <xdr:to>
      <xdr:col>76</xdr:col>
      <xdr:colOff>114300</xdr:colOff>
      <xdr:row>34</xdr:row>
      <xdr:rowOff>38644</xdr:rowOff>
    </xdr:to>
    <xdr:cxnSp macro="">
      <xdr:nvCxnSpPr>
        <xdr:cNvPr id="513" name="直線コネクタ 512"/>
        <xdr:cNvCxnSpPr/>
      </xdr:nvCxnSpPr>
      <xdr:spPr>
        <a:xfrm>
          <a:off x="12072620" y="571064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126292</xdr:rowOff>
    </xdr:from>
    <xdr:ext cx="405111" cy="259045"/>
    <xdr:sp macro="" textlink="">
      <xdr:nvSpPr>
        <xdr:cNvPr id="514" name="n_1aveValue【一般廃棄物処理施設】&#10;有形固定資産減価償却率"/>
        <xdr:cNvSpPr txBox="1"/>
      </xdr:nvSpPr>
      <xdr:spPr>
        <a:xfrm>
          <a:off x="13437244" y="64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59344</xdr:rowOff>
    </xdr:from>
    <xdr:ext cx="405111" cy="259045"/>
    <xdr:sp macro="" textlink="">
      <xdr:nvSpPr>
        <xdr:cNvPr id="515" name="n_2aveValue【一般廃棄物処理施設】&#10;有形固定資産減価償却率"/>
        <xdr:cNvSpPr txBox="1"/>
      </xdr:nvSpPr>
      <xdr:spPr>
        <a:xfrm>
          <a:off x="12675244" y="592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516" name="n_3aveValue【一般廃棄物処理施設】&#10;有形固定資産減価償却率"/>
        <xdr:cNvSpPr txBox="1"/>
      </xdr:nvSpPr>
      <xdr:spPr>
        <a:xfrm>
          <a:off x="11900544" y="6490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156590</xdr:rowOff>
    </xdr:from>
    <xdr:ext cx="405111" cy="259045"/>
    <xdr:sp macro="" textlink="">
      <xdr:nvSpPr>
        <xdr:cNvPr id="517" name="n_4aveValue【一般廃棄物処理施設】&#10;有形固定資産減価償却率"/>
        <xdr:cNvSpPr txBox="1"/>
      </xdr:nvSpPr>
      <xdr:spPr>
        <a:xfrm>
          <a:off x="1110298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145160</xdr:rowOff>
    </xdr:from>
    <xdr:ext cx="405111" cy="259045"/>
    <xdr:sp macro="" textlink="">
      <xdr:nvSpPr>
        <xdr:cNvPr id="518" name="n_1mainValue【一般廃棄物処理施設】&#10;有形固定資産減価償却率"/>
        <xdr:cNvSpPr txBox="1"/>
      </xdr:nvSpPr>
      <xdr:spPr>
        <a:xfrm>
          <a:off x="13437244" y="550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105971</xdr:rowOff>
    </xdr:from>
    <xdr:ext cx="405111" cy="259045"/>
    <xdr:sp macro="" textlink="">
      <xdr:nvSpPr>
        <xdr:cNvPr id="519" name="n_2mainValue【一般廃棄物処理施設】&#10;有形固定資産減価償却率"/>
        <xdr:cNvSpPr txBox="1"/>
      </xdr:nvSpPr>
      <xdr:spPr>
        <a:xfrm>
          <a:off x="12675244" y="547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78213</xdr:rowOff>
    </xdr:from>
    <xdr:ext cx="405111" cy="259045"/>
    <xdr:sp macro="" textlink="">
      <xdr:nvSpPr>
        <xdr:cNvPr id="520" name="n_3mainValue【一般廃棄物処理施設】&#10;有形固定資産減価償却率"/>
        <xdr:cNvSpPr txBox="1"/>
      </xdr:nvSpPr>
      <xdr:spPr>
        <a:xfrm>
          <a:off x="11900544" y="54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1" name="直線コネクタ 53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2" name="テキスト ボックス 531"/>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3" name="直線コネクタ 53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4" name="テキスト ボックス 533"/>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5" name="直線コネクタ 53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6" name="テキスト ボックス 535"/>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7" name="直線コネクタ 53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8" name="テキスト ボックス 537"/>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2" name="直線コネクタ 541"/>
        <xdr:cNvCxnSpPr/>
      </xdr:nvCxnSpPr>
      <xdr:spPr>
        <a:xfrm flipV="1">
          <a:off x="19509104" y="5593102"/>
          <a:ext cx="0" cy="1413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3" name="【一般廃棄物処理施設】&#10;一人当たり有形固定資産（償却資産）額最小値テキスト"/>
        <xdr:cNvSpPr txBox="1"/>
      </xdr:nvSpPr>
      <xdr:spPr>
        <a:xfrm>
          <a:off x="19547840" y="70102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4" name="直線コネクタ 543"/>
        <xdr:cNvCxnSpPr/>
      </xdr:nvCxnSpPr>
      <xdr:spPr>
        <a:xfrm>
          <a:off x="19443700" y="7006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5" name="【一般廃棄物処理施設】&#10;一人当たり有形固定資産（償却資産）額最大値テキスト"/>
        <xdr:cNvSpPr txBox="1"/>
      </xdr:nvSpPr>
      <xdr:spPr>
        <a:xfrm>
          <a:off x="19547840" y="537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6" name="直線コネクタ 545"/>
        <xdr:cNvCxnSpPr/>
      </xdr:nvCxnSpPr>
      <xdr:spPr>
        <a:xfrm>
          <a:off x="19443700" y="5593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47" name="【一般廃棄物処理施設】&#10;一人当たり有形固定資産（償却資産）額平均値テキスト"/>
        <xdr:cNvSpPr txBox="1"/>
      </xdr:nvSpPr>
      <xdr:spPr>
        <a:xfrm>
          <a:off x="19547840" y="6561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8" name="フローチャート: 判断 547"/>
        <xdr:cNvSpPr/>
      </xdr:nvSpPr>
      <xdr:spPr>
        <a:xfrm>
          <a:off x="19458940" y="67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9" name="フローチャート: 判断 548"/>
        <xdr:cNvSpPr/>
      </xdr:nvSpPr>
      <xdr:spPr>
        <a:xfrm>
          <a:off x="18735040" y="67127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50" name="フローチャート: 判断 549"/>
        <xdr:cNvSpPr/>
      </xdr:nvSpPr>
      <xdr:spPr>
        <a:xfrm>
          <a:off x="17937480" y="6320032"/>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1" name="フローチャート: 判断 550"/>
        <xdr:cNvSpPr/>
      </xdr:nvSpPr>
      <xdr:spPr>
        <a:xfrm>
          <a:off x="17162780" y="674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2" name="フローチャート: 判断 551"/>
        <xdr:cNvSpPr/>
      </xdr:nvSpPr>
      <xdr:spPr>
        <a:xfrm>
          <a:off x="16388080" y="6791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125437</xdr:rowOff>
    </xdr:from>
    <xdr:to>
      <xdr:col>116</xdr:col>
      <xdr:colOff>114300</xdr:colOff>
      <xdr:row>41</xdr:row>
      <xdr:rowOff>55587</xdr:rowOff>
    </xdr:to>
    <xdr:sp macro="" textlink="">
      <xdr:nvSpPr>
        <xdr:cNvPr id="558" name="楕円 557"/>
        <xdr:cNvSpPr/>
      </xdr:nvSpPr>
      <xdr:spPr>
        <a:xfrm>
          <a:off x="19458940" y="6831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103864</xdr:rowOff>
    </xdr:from>
    <xdr:ext cx="534377" cy="259045"/>
    <xdr:sp macro="" textlink="">
      <xdr:nvSpPr>
        <xdr:cNvPr id="559" name="【一般廃棄物処理施設】&#10;一人当たり有形固定資産（償却資産）額該当値テキスト"/>
        <xdr:cNvSpPr txBox="1"/>
      </xdr:nvSpPr>
      <xdr:spPr>
        <a:xfrm>
          <a:off x="19547840" y="680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124699</xdr:rowOff>
    </xdr:from>
    <xdr:to>
      <xdr:col>112</xdr:col>
      <xdr:colOff>38100</xdr:colOff>
      <xdr:row>41</xdr:row>
      <xdr:rowOff>54849</xdr:rowOff>
    </xdr:to>
    <xdr:sp macro="" textlink="">
      <xdr:nvSpPr>
        <xdr:cNvPr id="560" name="楕円 559"/>
        <xdr:cNvSpPr/>
      </xdr:nvSpPr>
      <xdr:spPr>
        <a:xfrm>
          <a:off x="18735040" y="68302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4049</xdr:rowOff>
    </xdr:from>
    <xdr:to>
      <xdr:col>116</xdr:col>
      <xdr:colOff>63500</xdr:colOff>
      <xdr:row>41</xdr:row>
      <xdr:rowOff>4787</xdr:rowOff>
    </xdr:to>
    <xdr:cxnSp macro="">
      <xdr:nvCxnSpPr>
        <xdr:cNvPr id="561" name="直線コネクタ 560"/>
        <xdr:cNvCxnSpPr/>
      </xdr:nvCxnSpPr>
      <xdr:spPr>
        <a:xfrm>
          <a:off x="18778220" y="6877289"/>
          <a:ext cx="73152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122036</xdr:rowOff>
    </xdr:from>
    <xdr:to>
      <xdr:col>107</xdr:col>
      <xdr:colOff>101600</xdr:colOff>
      <xdr:row>41</xdr:row>
      <xdr:rowOff>52186</xdr:rowOff>
    </xdr:to>
    <xdr:sp macro="" textlink="">
      <xdr:nvSpPr>
        <xdr:cNvPr id="562" name="楕円 561"/>
        <xdr:cNvSpPr/>
      </xdr:nvSpPr>
      <xdr:spPr>
        <a:xfrm>
          <a:off x="17937480" y="6827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1386</xdr:rowOff>
    </xdr:from>
    <xdr:to>
      <xdr:col>111</xdr:col>
      <xdr:colOff>177800</xdr:colOff>
      <xdr:row>41</xdr:row>
      <xdr:rowOff>4049</xdr:rowOff>
    </xdr:to>
    <xdr:cxnSp macro="">
      <xdr:nvCxnSpPr>
        <xdr:cNvPr id="563" name="直線コネクタ 562"/>
        <xdr:cNvCxnSpPr/>
      </xdr:nvCxnSpPr>
      <xdr:spPr>
        <a:xfrm>
          <a:off x="17988280" y="6874626"/>
          <a:ext cx="789940" cy="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132631</xdr:rowOff>
    </xdr:from>
    <xdr:to>
      <xdr:col>102</xdr:col>
      <xdr:colOff>165100</xdr:colOff>
      <xdr:row>41</xdr:row>
      <xdr:rowOff>62781</xdr:rowOff>
    </xdr:to>
    <xdr:sp macro="" textlink="">
      <xdr:nvSpPr>
        <xdr:cNvPr id="564" name="楕円 563"/>
        <xdr:cNvSpPr/>
      </xdr:nvSpPr>
      <xdr:spPr>
        <a:xfrm>
          <a:off x="17162780" y="6838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1386</xdr:rowOff>
    </xdr:from>
    <xdr:to>
      <xdr:col>107</xdr:col>
      <xdr:colOff>50800</xdr:colOff>
      <xdr:row>41</xdr:row>
      <xdr:rowOff>11981</xdr:rowOff>
    </xdr:to>
    <xdr:cxnSp macro="">
      <xdr:nvCxnSpPr>
        <xdr:cNvPr id="565" name="直線コネクタ 564"/>
        <xdr:cNvCxnSpPr/>
      </xdr:nvCxnSpPr>
      <xdr:spPr>
        <a:xfrm flipV="1">
          <a:off x="17213580" y="6874626"/>
          <a:ext cx="7747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66" name="n_1aveValue【一般廃棄物処理施設】&#10;一人当たり有形固定資産（償却資産）額"/>
        <xdr:cNvSpPr txBox="1"/>
      </xdr:nvSpPr>
      <xdr:spPr>
        <a:xfrm>
          <a:off x="18496495" y="649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7" name="n_2aveValue【一般廃棄物処理施設】&#10;一人当たり有形固定資産（償却資産）額"/>
        <xdr:cNvSpPr txBox="1"/>
      </xdr:nvSpPr>
      <xdr:spPr>
        <a:xfrm>
          <a:off x="17734495" y="609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8" name="n_3aveValue【一般廃棄物処理施設】&#10;一人当たり有形固定資産（償却資産）額"/>
        <xdr:cNvSpPr txBox="1"/>
      </xdr:nvSpPr>
      <xdr:spPr>
        <a:xfrm>
          <a:off x="16969251" y="652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69" name="n_4aveValue【一般廃棄物処理施設】&#10;一人当たり有形固定資産（償却資産）額"/>
        <xdr:cNvSpPr txBox="1"/>
      </xdr:nvSpPr>
      <xdr:spPr>
        <a:xfrm>
          <a:off x="16194551" y="65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45976</xdr:rowOff>
    </xdr:from>
    <xdr:ext cx="534377" cy="259045"/>
    <xdr:sp macro="" textlink="">
      <xdr:nvSpPr>
        <xdr:cNvPr id="570" name="n_1mainValue【一般廃棄物処理施設】&#10;一人当たり有形固定資産（償却資産）額"/>
        <xdr:cNvSpPr txBox="1"/>
      </xdr:nvSpPr>
      <xdr:spPr>
        <a:xfrm>
          <a:off x="18528811" y="691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43313</xdr:rowOff>
    </xdr:from>
    <xdr:ext cx="534377" cy="259045"/>
    <xdr:sp macro="" textlink="">
      <xdr:nvSpPr>
        <xdr:cNvPr id="571" name="n_2mainValue【一般廃棄物処理施設】&#10;一人当たり有形固定資産（償却資産）額"/>
        <xdr:cNvSpPr txBox="1"/>
      </xdr:nvSpPr>
      <xdr:spPr>
        <a:xfrm>
          <a:off x="17766811" y="691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53908</xdr:rowOff>
    </xdr:from>
    <xdr:ext cx="534377" cy="259045"/>
    <xdr:sp macro="" textlink="">
      <xdr:nvSpPr>
        <xdr:cNvPr id="572" name="n_3mainValue【一般廃棄物処理施設】&#10;一人当たり有形固定資産（償却資産）額"/>
        <xdr:cNvSpPr txBox="1"/>
      </xdr:nvSpPr>
      <xdr:spPr>
        <a:xfrm>
          <a:off x="16969251" y="692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4" name="直線コネクタ 583"/>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5" name="テキスト ボックス 584"/>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6" name="直線コネクタ 585"/>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7" name="テキスト ボックス 586"/>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8" name="直線コネクタ 587"/>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9" name="テキスト ボックス 588"/>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0" name="直線コネクタ 589"/>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1" name="テキスト ボックス 590"/>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2" name="直線コネクタ 591"/>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3" name="テキスト ボックス 592"/>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4" name="直線コネクタ 593"/>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5" name="テキスト ボックス 594"/>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6" name="直線コネクタ 59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8" name="直線コネクタ 597"/>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9"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0" name="直線コネクタ 599"/>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1" name="【保健センター・保健所】&#10;有形固定資産減価償却率最大値テキスト"/>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2" name="直線コネクタ 601"/>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03" name="【保健センター・保健所】&#10;有形固定資産減価償却率平均値テキスト"/>
        <xdr:cNvSpPr txBox="1"/>
      </xdr:nvSpPr>
      <xdr:spPr>
        <a:xfrm>
          <a:off x="14414500" y="995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4" name="フローチャート: 判断 603"/>
        <xdr:cNvSpPr/>
      </xdr:nvSpPr>
      <xdr:spPr>
        <a:xfrm>
          <a:off x="14325600" y="997222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5" name="フローチャート: 判断 604"/>
        <xdr:cNvSpPr/>
      </xdr:nvSpPr>
      <xdr:spPr>
        <a:xfrm>
          <a:off x="13578840" y="995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6" name="フローチャート: 判断 605"/>
        <xdr:cNvSpPr/>
      </xdr:nvSpPr>
      <xdr:spPr>
        <a:xfrm>
          <a:off x="12804140" y="991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7" name="フローチャート: 判断 606"/>
        <xdr:cNvSpPr/>
      </xdr:nvSpPr>
      <xdr:spPr>
        <a:xfrm>
          <a:off x="12029440" y="99199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8" name="フローチャート: 判断 607"/>
        <xdr:cNvSpPr/>
      </xdr:nvSpPr>
      <xdr:spPr>
        <a:xfrm>
          <a:off x="11231880" y="98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70031</xdr:rowOff>
    </xdr:from>
    <xdr:to>
      <xdr:col>85</xdr:col>
      <xdr:colOff>177800</xdr:colOff>
      <xdr:row>57</xdr:row>
      <xdr:rowOff>181</xdr:rowOff>
    </xdr:to>
    <xdr:sp macro="" textlink="">
      <xdr:nvSpPr>
        <xdr:cNvPr id="614" name="楕円 613"/>
        <xdr:cNvSpPr/>
      </xdr:nvSpPr>
      <xdr:spPr>
        <a:xfrm>
          <a:off x="14325600" y="94578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156408</xdr:rowOff>
    </xdr:from>
    <xdr:ext cx="405111" cy="259045"/>
    <xdr:sp macro="" textlink="">
      <xdr:nvSpPr>
        <xdr:cNvPr id="615" name="【保健センター・保健所】&#10;有形固定資産減価償却率該当値テキスト"/>
        <xdr:cNvSpPr txBox="1"/>
      </xdr:nvSpPr>
      <xdr:spPr>
        <a:xfrm>
          <a:off x="14414500" y="9376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115751</xdr:rowOff>
    </xdr:from>
    <xdr:to>
      <xdr:col>81</xdr:col>
      <xdr:colOff>101600</xdr:colOff>
      <xdr:row>56</xdr:row>
      <xdr:rowOff>45901</xdr:rowOff>
    </xdr:to>
    <xdr:sp macro="" textlink="">
      <xdr:nvSpPr>
        <xdr:cNvPr id="616" name="楕円 615"/>
        <xdr:cNvSpPr/>
      </xdr:nvSpPr>
      <xdr:spPr>
        <a:xfrm>
          <a:off x="13578840" y="93359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166551</xdr:rowOff>
    </xdr:from>
    <xdr:to>
      <xdr:col>85</xdr:col>
      <xdr:colOff>127000</xdr:colOff>
      <xdr:row>56</xdr:row>
      <xdr:rowOff>120831</xdr:rowOff>
    </xdr:to>
    <xdr:cxnSp macro="">
      <xdr:nvCxnSpPr>
        <xdr:cNvPr id="617" name="直線コネクタ 616"/>
        <xdr:cNvCxnSpPr/>
      </xdr:nvCxnSpPr>
      <xdr:spPr>
        <a:xfrm>
          <a:off x="13629640" y="9386751"/>
          <a:ext cx="7467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114119</xdr:rowOff>
    </xdr:from>
    <xdr:to>
      <xdr:col>76</xdr:col>
      <xdr:colOff>165100</xdr:colOff>
      <xdr:row>56</xdr:row>
      <xdr:rowOff>44269</xdr:rowOff>
    </xdr:to>
    <xdr:sp macro="" textlink="">
      <xdr:nvSpPr>
        <xdr:cNvPr id="618" name="楕円 617"/>
        <xdr:cNvSpPr/>
      </xdr:nvSpPr>
      <xdr:spPr>
        <a:xfrm>
          <a:off x="12804140" y="9334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164919</xdr:rowOff>
    </xdr:from>
    <xdr:to>
      <xdr:col>81</xdr:col>
      <xdr:colOff>50800</xdr:colOff>
      <xdr:row>55</xdr:row>
      <xdr:rowOff>166551</xdr:rowOff>
    </xdr:to>
    <xdr:cxnSp macro="">
      <xdr:nvCxnSpPr>
        <xdr:cNvPr id="619" name="直線コネクタ 618"/>
        <xdr:cNvCxnSpPr/>
      </xdr:nvCxnSpPr>
      <xdr:spPr>
        <a:xfrm>
          <a:off x="12854940" y="9385119"/>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52070</xdr:rowOff>
    </xdr:from>
    <xdr:to>
      <xdr:col>72</xdr:col>
      <xdr:colOff>38100</xdr:colOff>
      <xdr:row>55</xdr:row>
      <xdr:rowOff>153670</xdr:rowOff>
    </xdr:to>
    <xdr:sp macro="" textlink="">
      <xdr:nvSpPr>
        <xdr:cNvPr id="620" name="楕円 619"/>
        <xdr:cNvSpPr/>
      </xdr:nvSpPr>
      <xdr:spPr>
        <a:xfrm>
          <a:off x="12029440" y="92722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102870</xdr:rowOff>
    </xdr:from>
    <xdr:to>
      <xdr:col>76</xdr:col>
      <xdr:colOff>114300</xdr:colOff>
      <xdr:row>55</xdr:row>
      <xdr:rowOff>164919</xdr:rowOff>
    </xdr:to>
    <xdr:cxnSp macro="">
      <xdr:nvCxnSpPr>
        <xdr:cNvPr id="621" name="直線コネクタ 620"/>
        <xdr:cNvCxnSpPr/>
      </xdr:nvCxnSpPr>
      <xdr:spPr>
        <a:xfrm>
          <a:off x="12072620" y="9323070"/>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22" name="n_1aveValue【保健センター・保健所】&#10;有形固定資産減価償却率"/>
        <xdr:cNvSpPr txBox="1"/>
      </xdr:nvSpPr>
      <xdr:spPr>
        <a:xfrm>
          <a:off x="13437244" y="1005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23" name="n_2aveValue【保健センター・保健所】&#10;有形固定資産減価償却率"/>
        <xdr:cNvSpPr txBox="1"/>
      </xdr:nvSpPr>
      <xdr:spPr>
        <a:xfrm>
          <a:off x="12675244" y="1000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24" name="n_3aveValue【保健センター・保健所】&#10;有形固定資産減価償却率"/>
        <xdr:cNvSpPr txBox="1"/>
      </xdr:nvSpPr>
      <xdr:spPr>
        <a:xfrm>
          <a:off x="1190054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25" name="n_4aveValue【保健センター・保健所】&#10;有形固定資産減価償却率"/>
        <xdr:cNvSpPr txBox="1"/>
      </xdr:nvSpPr>
      <xdr:spPr>
        <a:xfrm>
          <a:off x="1110298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62428</xdr:rowOff>
    </xdr:from>
    <xdr:ext cx="340478" cy="259045"/>
    <xdr:sp macro="" textlink="">
      <xdr:nvSpPr>
        <xdr:cNvPr id="626" name="n_1mainValue【保健センター・保健所】&#10;有形固定資産減価償却率"/>
        <xdr:cNvSpPr txBox="1"/>
      </xdr:nvSpPr>
      <xdr:spPr>
        <a:xfrm>
          <a:off x="13469561" y="911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60796</xdr:rowOff>
    </xdr:from>
    <xdr:ext cx="340478" cy="259045"/>
    <xdr:sp macro="" textlink="">
      <xdr:nvSpPr>
        <xdr:cNvPr id="627" name="n_2mainValue【保健センター・保健所】&#10;有形固定資産減価償却率"/>
        <xdr:cNvSpPr txBox="1"/>
      </xdr:nvSpPr>
      <xdr:spPr>
        <a:xfrm>
          <a:off x="12707561" y="9113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170197</xdr:rowOff>
    </xdr:from>
    <xdr:ext cx="340478" cy="259045"/>
    <xdr:sp macro="" textlink="">
      <xdr:nvSpPr>
        <xdr:cNvPr id="628" name="n_3mainValue【保健センター・保健所】&#10;有形固定資産減価償却率"/>
        <xdr:cNvSpPr txBox="1"/>
      </xdr:nvSpPr>
      <xdr:spPr>
        <a:xfrm>
          <a:off x="11910001" y="9055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9" name="直線コネクタ 638"/>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0" name="テキスト ボックス 639"/>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1" name="直線コネクタ 640"/>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2" name="テキスト ボックス 641"/>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5" name="直線コネクタ 644"/>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6" name="テキスト ボックス 645"/>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7" name="直線コネクタ 646"/>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8" name="テキスト ボックス 647"/>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9" name="直線コネクタ 64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0" name="テキスト ボックス 64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2" name="直線コネクタ 651"/>
        <xdr:cNvCxnSpPr/>
      </xdr:nvCxnSpPr>
      <xdr:spPr>
        <a:xfrm flipV="1">
          <a:off x="19509104" y="93992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3"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4" name="直線コネクタ 653"/>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5" name="【保健センター・保健所】&#10;一人当たり面積最大値テキスト"/>
        <xdr:cNvSpPr txBox="1"/>
      </xdr:nvSpPr>
      <xdr:spPr>
        <a:xfrm>
          <a:off x="19547840" y="918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6" name="直線コネクタ 655"/>
        <xdr:cNvCxnSpPr/>
      </xdr:nvCxnSpPr>
      <xdr:spPr>
        <a:xfrm>
          <a:off x="194437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7" name="【保健センター・保健所】&#10;一人当たり面積平均値テキスト"/>
        <xdr:cNvSpPr txBox="1"/>
      </xdr:nvSpPr>
      <xdr:spPr>
        <a:xfrm>
          <a:off x="19547840" y="1032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8" name="フローチャート: 判断 657"/>
        <xdr:cNvSpPr/>
      </xdr:nvSpPr>
      <xdr:spPr>
        <a:xfrm>
          <a:off x="19458940" y="1046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9" name="フローチャート: 判断 658"/>
        <xdr:cNvSpPr/>
      </xdr:nvSpPr>
      <xdr:spPr>
        <a:xfrm>
          <a:off x="18735040" y="1048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60" name="フローチャート: 判断 659"/>
        <xdr:cNvSpPr/>
      </xdr:nvSpPr>
      <xdr:spPr>
        <a:xfrm>
          <a:off x="17937480" y="10491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1" name="フローチャート: 判断 660"/>
        <xdr:cNvSpPr/>
      </xdr:nvSpPr>
      <xdr:spPr>
        <a:xfrm>
          <a:off x="17162780" y="1049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2" name="フローチャート: 判断 661"/>
        <xdr:cNvSpPr/>
      </xdr:nvSpPr>
      <xdr:spPr>
        <a:xfrm>
          <a:off x="16388080" y="10476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3" name="テキスト ボックス 66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4" name="テキスト ボックス 66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5" name="テキスト ボックス 66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6" name="テキスト ボックス 66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7" name="テキスト ボックス 66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162560</xdr:rowOff>
    </xdr:from>
    <xdr:to>
      <xdr:col>116</xdr:col>
      <xdr:colOff>114300</xdr:colOff>
      <xdr:row>64</xdr:row>
      <xdr:rowOff>92710</xdr:rowOff>
    </xdr:to>
    <xdr:sp macro="" textlink="">
      <xdr:nvSpPr>
        <xdr:cNvPr id="668" name="楕円 667"/>
        <xdr:cNvSpPr/>
      </xdr:nvSpPr>
      <xdr:spPr>
        <a:xfrm>
          <a:off x="1945894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77487</xdr:rowOff>
    </xdr:from>
    <xdr:ext cx="469744" cy="259045"/>
    <xdr:sp macro="" textlink="">
      <xdr:nvSpPr>
        <xdr:cNvPr id="669" name="【保健センター・保健所】&#10;一人当たり面積該当値テキスト"/>
        <xdr:cNvSpPr txBox="1"/>
      </xdr:nvSpPr>
      <xdr:spPr>
        <a:xfrm>
          <a:off x="19547840" y="1063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162560</xdr:rowOff>
    </xdr:from>
    <xdr:to>
      <xdr:col>112</xdr:col>
      <xdr:colOff>38100</xdr:colOff>
      <xdr:row>64</xdr:row>
      <xdr:rowOff>92710</xdr:rowOff>
    </xdr:to>
    <xdr:sp macro="" textlink="">
      <xdr:nvSpPr>
        <xdr:cNvPr id="670" name="楕円 669"/>
        <xdr:cNvSpPr/>
      </xdr:nvSpPr>
      <xdr:spPr>
        <a:xfrm>
          <a:off x="18735040" y="10723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41910</xdr:rowOff>
    </xdr:from>
    <xdr:to>
      <xdr:col>116</xdr:col>
      <xdr:colOff>63500</xdr:colOff>
      <xdr:row>64</xdr:row>
      <xdr:rowOff>41910</xdr:rowOff>
    </xdr:to>
    <xdr:cxnSp macro="">
      <xdr:nvCxnSpPr>
        <xdr:cNvPr id="671" name="直線コネクタ 670"/>
        <xdr:cNvCxnSpPr/>
      </xdr:nvCxnSpPr>
      <xdr:spPr>
        <a:xfrm>
          <a:off x="18778220" y="107708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162560</xdr:rowOff>
    </xdr:from>
    <xdr:to>
      <xdr:col>107</xdr:col>
      <xdr:colOff>101600</xdr:colOff>
      <xdr:row>64</xdr:row>
      <xdr:rowOff>92710</xdr:rowOff>
    </xdr:to>
    <xdr:sp macro="" textlink="">
      <xdr:nvSpPr>
        <xdr:cNvPr id="672" name="楕円 671"/>
        <xdr:cNvSpPr/>
      </xdr:nvSpPr>
      <xdr:spPr>
        <a:xfrm>
          <a:off x="1793748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41910</xdr:rowOff>
    </xdr:from>
    <xdr:to>
      <xdr:col>111</xdr:col>
      <xdr:colOff>177800</xdr:colOff>
      <xdr:row>64</xdr:row>
      <xdr:rowOff>41910</xdr:rowOff>
    </xdr:to>
    <xdr:cxnSp macro="">
      <xdr:nvCxnSpPr>
        <xdr:cNvPr id="673" name="直線コネクタ 672"/>
        <xdr:cNvCxnSpPr/>
      </xdr:nvCxnSpPr>
      <xdr:spPr>
        <a:xfrm>
          <a:off x="17988280" y="107708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162560</xdr:rowOff>
    </xdr:from>
    <xdr:to>
      <xdr:col>102</xdr:col>
      <xdr:colOff>165100</xdr:colOff>
      <xdr:row>64</xdr:row>
      <xdr:rowOff>92710</xdr:rowOff>
    </xdr:to>
    <xdr:sp macro="" textlink="">
      <xdr:nvSpPr>
        <xdr:cNvPr id="674" name="楕円 673"/>
        <xdr:cNvSpPr/>
      </xdr:nvSpPr>
      <xdr:spPr>
        <a:xfrm>
          <a:off x="17162780" y="10723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41910</xdr:rowOff>
    </xdr:from>
    <xdr:to>
      <xdr:col>107</xdr:col>
      <xdr:colOff>50800</xdr:colOff>
      <xdr:row>64</xdr:row>
      <xdr:rowOff>41910</xdr:rowOff>
    </xdr:to>
    <xdr:cxnSp macro="">
      <xdr:nvCxnSpPr>
        <xdr:cNvPr id="675" name="直線コネクタ 674"/>
        <xdr:cNvCxnSpPr/>
      </xdr:nvCxnSpPr>
      <xdr:spPr>
        <a:xfrm>
          <a:off x="17213580" y="107708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6" name="n_1aveValue【保健センター・保健所】&#10;一人当たり面積"/>
        <xdr:cNvSpPr txBox="1"/>
      </xdr:nvSpPr>
      <xdr:spPr>
        <a:xfrm>
          <a:off x="185611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7" name="n_2aveValue【保健センター・保健所】&#10;一人当たり面積"/>
        <xdr:cNvSpPr txBox="1"/>
      </xdr:nvSpPr>
      <xdr:spPr>
        <a:xfrm>
          <a:off x="1777626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8" name="n_3aveValue【保健センター・保健所】&#10;一人当たり面積"/>
        <xdr:cNvSpPr txBox="1"/>
      </xdr:nvSpPr>
      <xdr:spPr>
        <a:xfrm>
          <a:off x="1700156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9" name="n_4aveValue【保健センター・保健所】&#10;一人当たり面積"/>
        <xdr:cNvSpPr txBox="1"/>
      </xdr:nvSpPr>
      <xdr:spPr>
        <a:xfrm>
          <a:off x="16226867"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83837</xdr:rowOff>
    </xdr:from>
    <xdr:ext cx="469744" cy="259045"/>
    <xdr:sp macro="" textlink="">
      <xdr:nvSpPr>
        <xdr:cNvPr id="680" name="n_1mainValue【保健センター・保健所】&#10;一人当たり面積"/>
        <xdr:cNvSpPr txBox="1"/>
      </xdr:nvSpPr>
      <xdr:spPr>
        <a:xfrm>
          <a:off x="185611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83837</xdr:rowOff>
    </xdr:from>
    <xdr:ext cx="469744" cy="259045"/>
    <xdr:sp macro="" textlink="">
      <xdr:nvSpPr>
        <xdr:cNvPr id="681" name="n_2mainValue【保健センター・保健所】&#10;一人当たり面積"/>
        <xdr:cNvSpPr txBox="1"/>
      </xdr:nvSpPr>
      <xdr:spPr>
        <a:xfrm>
          <a:off x="1777626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83837</xdr:rowOff>
    </xdr:from>
    <xdr:ext cx="469744" cy="259045"/>
    <xdr:sp macro="" textlink="">
      <xdr:nvSpPr>
        <xdr:cNvPr id="682" name="n_3mainValue【保健センター・保健所】&#10;一人当たり面積"/>
        <xdr:cNvSpPr txBox="1"/>
      </xdr:nvSpPr>
      <xdr:spPr>
        <a:xfrm>
          <a:off x="1700156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3" name="正方形/長方形 68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4" name="正方形/長方形 68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5" name="正方形/長方形 68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6" name="正方形/長方形 68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7" name="正方形/長方形 68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8" name="正方形/長方形 68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9" name="正方形/長方形 68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0" name="正方形/長方形 68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1" name="テキスト ボックス 69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2" name="直線コネクタ 69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3" name="テキスト ボックス 69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4" name="直線コネクタ 69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5" name="テキスト ボックス 69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6" name="直線コネクタ 69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7" name="テキスト ボックス 69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8" name="直線コネクタ 69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9" name="テキスト ボックス 69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0" name="直線コネクタ 69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1" name="テキスト ボックス 70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2" name="直線コネクタ 70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3" name="テキスト ボックス 70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4" name="直線コネクタ 70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5" name="テキスト ボックス 70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8" name="直線コネクタ 707"/>
        <xdr:cNvCxnSpPr/>
      </xdr:nvCxnSpPr>
      <xdr:spPr>
        <a:xfrm flipV="1">
          <a:off x="14375764" y="13096058"/>
          <a:ext cx="0" cy="148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9"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0" name="直線コネクタ 709"/>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1" name="【消防施設】&#10;有形固定資産減価償却率最大値テキスト"/>
        <xdr:cNvSpPr txBox="1"/>
      </xdr:nvSpPr>
      <xdr:spPr>
        <a:xfrm>
          <a:off x="14414500" y="12878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2" name="直線コネクタ 711"/>
        <xdr:cNvCxnSpPr/>
      </xdr:nvCxnSpPr>
      <xdr:spPr>
        <a:xfrm>
          <a:off x="14287500" y="130960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713" name="【消防施設】&#10;有形固定資産減価償却率平均値テキスト"/>
        <xdr:cNvSpPr txBox="1"/>
      </xdr:nvSpPr>
      <xdr:spPr>
        <a:xfrm>
          <a:off x="14414500" y="137925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4" name="フローチャート: 判断 713"/>
        <xdr:cNvSpPr/>
      </xdr:nvSpPr>
      <xdr:spPr>
        <a:xfrm>
          <a:off x="14325600" y="139373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5" name="フローチャート: 判断 714"/>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6" name="フローチャート: 判断 715"/>
        <xdr:cNvSpPr/>
      </xdr:nvSpPr>
      <xdr:spPr>
        <a:xfrm>
          <a:off x="1280414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7" name="フローチャート: 判断 716"/>
        <xdr:cNvSpPr/>
      </xdr:nvSpPr>
      <xdr:spPr>
        <a:xfrm>
          <a:off x="120294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18" name="フローチャート: 判断 717"/>
        <xdr:cNvSpPr/>
      </xdr:nvSpPr>
      <xdr:spPr>
        <a:xfrm>
          <a:off x="1123188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95069</xdr:rowOff>
    </xdr:from>
    <xdr:to>
      <xdr:col>85</xdr:col>
      <xdr:colOff>177800</xdr:colOff>
      <xdr:row>86</xdr:row>
      <xdr:rowOff>25219</xdr:rowOff>
    </xdr:to>
    <xdr:sp macro="" textlink="">
      <xdr:nvSpPr>
        <xdr:cNvPr id="724" name="楕円 723"/>
        <xdr:cNvSpPr/>
      </xdr:nvSpPr>
      <xdr:spPr>
        <a:xfrm>
          <a:off x="14325600" y="143444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73496</xdr:rowOff>
    </xdr:from>
    <xdr:ext cx="405111" cy="259045"/>
    <xdr:sp macro="" textlink="">
      <xdr:nvSpPr>
        <xdr:cNvPr id="725" name="【消防施設】&#10;有形固定資産減価償却率該当値テキスト"/>
        <xdr:cNvSpPr txBox="1"/>
      </xdr:nvSpPr>
      <xdr:spPr>
        <a:xfrm>
          <a:off x="14414500" y="1432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65677</xdr:rowOff>
    </xdr:from>
    <xdr:to>
      <xdr:col>81</xdr:col>
      <xdr:colOff>101600</xdr:colOff>
      <xdr:row>85</xdr:row>
      <xdr:rowOff>167277</xdr:rowOff>
    </xdr:to>
    <xdr:sp macro="" textlink="">
      <xdr:nvSpPr>
        <xdr:cNvPr id="726" name="楕円 725"/>
        <xdr:cNvSpPr/>
      </xdr:nvSpPr>
      <xdr:spPr>
        <a:xfrm>
          <a:off x="13578840" y="1431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116477</xdr:rowOff>
    </xdr:from>
    <xdr:to>
      <xdr:col>85</xdr:col>
      <xdr:colOff>127000</xdr:colOff>
      <xdr:row>85</xdr:row>
      <xdr:rowOff>145869</xdr:rowOff>
    </xdr:to>
    <xdr:cxnSp macro="">
      <xdr:nvCxnSpPr>
        <xdr:cNvPr id="727" name="直線コネクタ 726"/>
        <xdr:cNvCxnSpPr/>
      </xdr:nvCxnSpPr>
      <xdr:spPr>
        <a:xfrm>
          <a:off x="13629640" y="14365877"/>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728" name="楕円 727"/>
        <xdr:cNvSpPr/>
      </xdr:nvSpPr>
      <xdr:spPr>
        <a:xfrm>
          <a:off x="128041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116477</xdr:rowOff>
    </xdr:from>
    <xdr:to>
      <xdr:col>81</xdr:col>
      <xdr:colOff>50800</xdr:colOff>
      <xdr:row>85</xdr:row>
      <xdr:rowOff>118111</xdr:rowOff>
    </xdr:to>
    <xdr:cxnSp macro="">
      <xdr:nvCxnSpPr>
        <xdr:cNvPr id="729" name="直線コネクタ 728"/>
        <xdr:cNvCxnSpPr/>
      </xdr:nvCxnSpPr>
      <xdr:spPr>
        <a:xfrm flipV="1">
          <a:off x="12854940" y="14365877"/>
          <a:ext cx="7747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36286</xdr:rowOff>
    </xdr:from>
    <xdr:to>
      <xdr:col>72</xdr:col>
      <xdr:colOff>38100</xdr:colOff>
      <xdr:row>85</xdr:row>
      <xdr:rowOff>137886</xdr:rowOff>
    </xdr:to>
    <xdr:sp macro="" textlink="">
      <xdr:nvSpPr>
        <xdr:cNvPr id="730" name="楕円 729"/>
        <xdr:cNvSpPr/>
      </xdr:nvSpPr>
      <xdr:spPr>
        <a:xfrm>
          <a:off x="12029440" y="14285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87086</xdr:rowOff>
    </xdr:from>
    <xdr:to>
      <xdr:col>76</xdr:col>
      <xdr:colOff>114300</xdr:colOff>
      <xdr:row>85</xdr:row>
      <xdr:rowOff>118111</xdr:rowOff>
    </xdr:to>
    <xdr:cxnSp macro="">
      <xdr:nvCxnSpPr>
        <xdr:cNvPr id="731" name="直線コネクタ 730"/>
        <xdr:cNvCxnSpPr/>
      </xdr:nvCxnSpPr>
      <xdr:spPr>
        <a:xfrm>
          <a:off x="12072620" y="14336486"/>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32" name="n_1aveValue【消防施設】&#10;有形固定資産減価償却率"/>
        <xdr:cNvSpPr txBox="1"/>
      </xdr:nvSpPr>
      <xdr:spPr>
        <a:xfrm>
          <a:off x="134372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3" name="n_2aveValue【消防施設】&#10;有形固定資産減価償却率"/>
        <xdr:cNvSpPr txBox="1"/>
      </xdr:nvSpPr>
      <xdr:spPr>
        <a:xfrm>
          <a:off x="126752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34" name="n_3aveValue【消防施設】&#10;有形固定資産減価償却率"/>
        <xdr:cNvSpPr txBox="1"/>
      </xdr:nvSpPr>
      <xdr:spPr>
        <a:xfrm>
          <a:off x="11900544" y="13661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35" name="n_4aveValue【消防施設】&#10;有形固定資産減価償却率"/>
        <xdr:cNvSpPr txBox="1"/>
      </xdr:nvSpPr>
      <xdr:spPr>
        <a:xfrm>
          <a:off x="1110298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158404</xdr:rowOff>
    </xdr:from>
    <xdr:ext cx="405111" cy="259045"/>
    <xdr:sp macro="" textlink="">
      <xdr:nvSpPr>
        <xdr:cNvPr id="736" name="n_1mainValue【消防施設】&#10;有形固定資産減価償却率"/>
        <xdr:cNvSpPr txBox="1"/>
      </xdr:nvSpPr>
      <xdr:spPr>
        <a:xfrm>
          <a:off x="13437244" y="1440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737" name="n_2mainValue【消防施設】&#10;有形固定資産減価償却率"/>
        <xdr:cNvSpPr txBox="1"/>
      </xdr:nvSpPr>
      <xdr:spPr>
        <a:xfrm>
          <a:off x="126752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129013</xdr:rowOff>
    </xdr:from>
    <xdr:ext cx="405111" cy="259045"/>
    <xdr:sp macro="" textlink="">
      <xdr:nvSpPr>
        <xdr:cNvPr id="738" name="n_3mainValue【消防施設】&#10;有形固定資産減価償却率"/>
        <xdr:cNvSpPr txBox="1"/>
      </xdr:nvSpPr>
      <xdr:spPr>
        <a:xfrm>
          <a:off x="11900544" y="143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9" name="直線コネクタ 748"/>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0" name="テキスト ボックス 749"/>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1" name="直線コネクタ 750"/>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2" name="テキスト ボックス 751"/>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3" name="直線コネクタ 752"/>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4" name="テキスト ボックス 753"/>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5" name="直線コネクタ 754"/>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6" name="テキスト ボックス 755"/>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60" name="直線コネクタ 759"/>
        <xdr:cNvCxnSpPr/>
      </xdr:nvCxnSpPr>
      <xdr:spPr>
        <a:xfrm flipV="1">
          <a:off x="19509104" y="12994386"/>
          <a:ext cx="0" cy="1459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1" name="【消防施設】&#10;一人当たり面積最小値テキスト"/>
        <xdr:cNvSpPr txBox="1"/>
      </xdr:nvSpPr>
      <xdr:spPr>
        <a:xfrm>
          <a:off x="19547840" y="144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2" name="直線コネクタ 761"/>
        <xdr:cNvCxnSpPr/>
      </xdr:nvCxnSpPr>
      <xdr:spPr>
        <a:xfrm>
          <a:off x="19443700" y="1445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3" name="【消防施設】&#10;一人当たり面積最大値テキスト"/>
        <xdr:cNvSpPr txBox="1"/>
      </xdr:nvSpPr>
      <xdr:spPr>
        <a:xfrm>
          <a:off x="19547840" y="1277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4" name="直線コネクタ 763"/>
        <xdr:cNvCxnSpPr/>
      </xdr:nvCxnSpPr>
      <xdr:spPr>
        <a:xfrm>
          <a:off x="19443700" y="12994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65" name="【消防施設】&#10;一人当たり面積平均値テキスト"/>
        <xdr:cNvSpPr txBox="1"/>
      </xdr:nvSpPr>
      <xdr:spPr>
        <a:xfrm>
          <a:off x="19547840" y="14137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6" name="フローチャート: 判断 765"/>
        <xdr:cNvSpPr/>
      </xdr:nvSpPr>
      <xdr:spPr>
        <a:xfrm>
          <a:off x="19458940" y="1428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7" name="フローチャート: 判断 766"/>
        <xdr:cNvSpPr/>
      </xdr:nvSpPr>
      <xdr:spPr>
        <a:xfrm>
          <a:off x="18735040" y="142819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8" name="フローチャート: 判断 767"/>
        <xdr:cNvSpPr/>
      </xdr:nvSpPr>
      <xdr:spPr>
        <a:xfrm>
          <a:off x="17937480" y="1428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9" name="フローチャート: 判断 768"/>
        <xdr:cNvSpPr/>
      </xdr:nvSpPr>
      <xdr:spPr>
        <a:xfrm>
          <a:off x="17162780" y="142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70" name="フローチャート: 判断 769"/>
        <xdr:cNvSpPr/>
      </xdr:nvSpPr>
      <xdr:spPr>
        <a:xfrm>
          <a:off x="16388080" y="142719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118517</xdr:rowOff>
    </xdr:from>
    <xdr:to>
      <xdr:col>116</xdr:col>
      <xdr:colOff>114300</xdr:colOff>
      <xdr:row>86</xdr:row>
      <xdr:rowOff>48667</xdr:rowOff>
    </xdr:to>
    <xdr:sp macro="" textlink="">
      <xdr:nvSpPr>
        <xdr:cNvPr id="776" name="楕円 775"/>
        <xdr:cNvSpPr/>
      </xdr:nvSpPr>
      <xdr:spPr>
        <a:xfrm>
          <a:off x="19458940" y="14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33444</xdr:rowOff>
    </xdr:from>
    <xdr:ext cx="469744" cy="259045"/>
    <xdr:sp macro="" textlink="">
      <xdr:nvSpPr>
        <xdr:cNvPr id="777" name="【消防施設】&#10;一人当たり面積該当値テキスト"/>
        <xdr:cNvSpPr txBox="1"/>
      </xdr:nvSpPr>
      <xdr:spPr>
        <a:xfrm>
          <a:off x="19547840" y="1428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118517</xdr:rowOff>
    </xdr:from>
    <xdr:to>
      <xdr:col>112</xdr:col>
      <xdr:colOff>38100</xdr:colOff>
      <xdr:row>86</xdr:row>
      <xdr:rowOff>48667</xdr:rowOff>
    </xdr:to>
    <xdr:sp macro="" textlink="">
      <xdr:nvSpPr>
        <xdr:cNvPr id="778" name="楕円 777"/>
        <xdr:cNvSpPr/>
      </xdr:nvSpPr>
      <xdr:spPr>
        <a:xfrm>
          <a:off x="18735040" y="14367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169317</xdr:rowOff>
    </xdr:from>
    <xdr:to>
      <xdr:col>116</xdr:col>
      <xdr:colOff>63500</xdr:colOff>
      <xdr:row>85</xdr:row>
      <xdr:rowOff>169317</xdr:rowOff>
    </xdr:to>
    <xdr:cxnSp macro="">
      <xdr:nvCxnSpPr>
        <xdr:cNvPr id="779" name="直線コネクタ 778"/>
        <xdr:cNvCxnSpPr/>
      </xdr:nvCxnSpPr>
      <xdr:spPr>
        <a:xfrm>
          <a:off x="18778220" y="14418717"/>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118517</xdr:rowOff>
    </xdr:from>
    <xdr:to>
      <xdr:col>107</xdr:col>
      <xdr:colOff>101600</xdr:colOff>
      <xdr:row>86</xdr:row>
      <xdr:rowOff>48667</xdr:rowOff>
    </xdr:to>
    <xdr:sp macro="" textlink="">
      <xdr:nvSpPr>
        <xdr:cNvPr id="780" name="楕円 779"/>
        <xdr:cNvSpPr/>
      </xdr:nvSpPr>
      <xdr:spPr>
        <a:xfrm>
          <a:off x="17937480" y="14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169317</xdr:rowOff>
    </xdr:from>
    <xdr:to>
      <xdr:col>111</xdr:col>
      <xdr:colOff>177800</xdr:colOff>
      <xdr:row>85</xdr:row>
      <xdr:rowOff>169317</xdr:rowOff>
    </xdr:to>
    <xdr:cxnSp macro="">
      <xdr:nvCxnSpPr>
        <xdr:cNvPr id="781" name="直線コネクタ 780"/>
        <xdr:cNvCxnSpPr/>
      </xdr:nvCxnSpPr>
      <xdr:spPr>
        <a:xfrm>
          <a:off x="17988280" y="1441871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118517</xdr:rowOff>
    </xdr:from>
    <xdr:to>
      <xdr:col>102</xdr:col>
      <xdr:colOff>165100</xdr:colOff>
      <xdr:row>86</xdr:row>
      <xdr:rowOff>48667</xdr:rowOff>
    </xdr:to>
    <xdr:sp macro="" textlink="">
      <xdr:nvSpPr>
        <xdr:cNvPr id="782" name="楕円 781"/>
        <xdr:cNvSpPr/>
      </xdr:nvSpPr>
      <xdr:spPr>
        <a:xfrm>
          <a:off x="17162780" y="14367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169317</xdr:rowOff>
    </xdr:from>
    <xdr:to>
      <xdr:col>107</xdr:col>
      <xdr:colOff>50800</xdr:colOff>
      <xdr:row>85</xdr:row>
      <xdr:rowOff>169317</xdr:rowOff>
    </xdr:to>
    <xdr:cxnSp macro="">
      <xdr:nvCxnSpPr>
        <xdr:cNvPr id="783" name="直線コネクタ 782"/>
        <xdr:cNvCxnSpPr/>
      </xdr:nvCxnSpPr>
      <xdr:spPr>
        <a:xfrm>
          <a:off x="17213580" y="1441871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84" name="n_1aveValue【消防施設】&#10;一人当たり面積"/>
        <xdr:cNvSpPr txBox="1"/>
      </xdr:nvSpPr>
      <xdr:spPr>
        <a:xfrm>
          <a:off x="18561127" y="1406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85" name="n_2aveValue【消防施設】&#10;一人当たり面積"/>
        <xdr:cNvSpPr txBox="1"/>
      </xdr:nvSpPr>
      <xdr:spPr>
        <a:xfrm>
          <a:off x="17776267"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6" name="n_3aveValue【消防施設】&#10;一人当たり面積"/>
        <xdr:cNvSpPr txBox="1"/>
      </xdr:nvSpPr>
      <xdr:spPr>
        <a:xfrm>
          <a:off x="17001567" y="140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87" name="n_4aveValue【消防施設】&#10;一人当たり面積"/>
        <xdr:cNvSpPr txBox="1"/>
      </xdr:nvSpPr>
      <xdr:spPr>
        <a:xfrm>
          <a:off x="16226867" y="140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39794</xdr:rowOff>
    </xdr:from>
    <xdr:ext cx="469744" cy="259045"/>
    <xdr:sp macro="" textlink="">
      <xdr:nvSpPr>
        <xdr:cNvPr id="788" name="n_1mainValue【消防施設】&#10;一人当たり面積"/>
        <xdr:cNvSpPr txBox="1"/>
      </xdr:nvSpPr>
      <xdr:spPr>
        <a:xfrm>
          <a:off x="18561127" y="1445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39794</xdr:rowOff>
    </xdr:from>
    <xdr:ext cx="469744" cy="259045"/>
    <xdr:sp macro="" textlink="">
      <xdr:nvSpPr>
        <xdr:cNvPr id="789" name="n_2mainValue【消防施設】&#10;一人当たり面積"/>
        <xdr:cNvSpPr txBox="1"/>
      </xdr:nvSpPr>
      <xdr:spPr>
        <a:xfrm>
          <a:off x="17776267" y="1445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39794</xdr:rowOff>
    </xdr:from>
    <xdr:ext cx="469744" cy="259045"/>
    <xdr:sp macro="" textlink="">
      <xdr:nvSpPr>
        <xdr:cNvPr id="790" name="n_3mainValue【消防施設】&#10;一人当たり面積"/>
        <xdr:cNvSpPr txBox="1"/>
      </xdr:nvSpPr>
      <xdr:spPr>
        <a:xfrm>
          <a:off x="17001567" y="1445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1" name="正方形/長方形 79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2" name="正方形/長方形 79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3" name="正方形/長方形 79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4" name="正方形/長方形 79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5" name="正方形/長方形 79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6" name="正方形/長方形 79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7" name="正方形/長方形 79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8" name="正方形/長方形 79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9" name="テキスト ボックス 79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0" name="直線コネクタ 79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1" name="テキスト ボックス 80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2" name="直線コネクタ 80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3" name="テキスト ボックス 80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4" name="直線コネクタ 80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5" name="テキスト ボックス 80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6" name="直線コネクタ 80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7" name="テキスト ボックス 80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8" name="直線コネクタ 80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9" name="テキスト ボックス 80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0" name="直線コネクタ 80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1" name="テキスト ボックス 81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2" name="直線コネクタ 81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3" name="テキスト ボックス 81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6" name="直線コネクタ 815"/>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7"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8" name="直線コネクタ 817"/>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9" name="【庁舎】&#10;有形固定資産減価償却率最大値テキスト"/>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20" name="直線コネクタ 819"/>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21" name="【庁舎】&#10;有形固定資産減価償却率平均値テキスト"/>
        <xdr:cNvSpPr txBox="1"/>
      </xdr:nvSpPr>
      <xdr:spPr>
        <a:xfrm>
          <a:off x="14414500" y="1745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2" name="フローチャート: 判断 821"/>
        <xdr:cNvSpPr/>
      </xdr:nvSpPr>
      <xdr:spPr>
        <a:xfrm>
          <a:off x="14325600" y="1747302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3" name="フローチャート: 判断 822"/>
        <xdr:cNvSpPr/>
      </xdr:nvSpPr>
      <xdr:spPr>
        <a:xfrm>
          <a:off x="13578840" y="17522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4" name="フローチャート: 判断 823"/>
        <xdr:cNvSpPr/>
      </xdr:nvSpPr>
      <xdr:spPr>
        <a:xfrm>
          <a:off x="12804140" y="1753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5" name="フローチャート: 判断 824"/>
        <xdr:cNvSpPr/>
      </xdr:nvSpPr>
      <xdr:spPr>
        <a:xfrm>
          <a:off x="12029440" y="175693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26" name="フローチャート: 判断 825"/>
        <xdr:cNvSpPr/>
      </xdr:nvSpPr>
      <xdr:spPr>
        <a:xfrm>
          <a:off x="11231880" y="17600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7" name="テキスト ボックス 82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8" name="テキスト ボックス 82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9" name="テキスト ボックス 82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0" name="テキスト ボックス 82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1" name="テキスト ボックス 83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832" name="楕円 831"/>
        <xdr:cNvSpPr/>
      </xdr:nvSpPr>
      <xdr:spPr>
        <a:xfrm>
          <a:off x="14325600" y="1691023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833" name="【庁舎】&#10;有形固定資産減価償却率該当値テキスト"/>
        <xdr:cNvSpPr txBox="1"/>
      </xdr:nvSpPr>
      <xdr:spPr>
        <a:xfrm>
          <a:off x="14414500" y="1676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20501</xdr:rowOff>
    </xdr:from>
    <xdr:to>
      <xdr:col>81</xdr:col>
      <xdr:colOff>101600</xdr:colOff>
      <xdr:row>100</xdr:row>
      <xdr:rowOff>122101</xdr:rowOff>
    </xdr:to>
    <xdr:sp macro="" textlink="">
      <xdr:nvSpPr>
        <xdr:cNvPr id="834" name="楕円 833"/>
        <xdr:cNvSpPr/>
      </xdr:nvSpPr>
      <xdr:spPr>
        <a:xfrm>
          <a:off x="13578840" y="167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71301</xdr:rowOff>
    </xdr:from>
    <xdr:to>
      <xdr:col>85</xdr:col>
      <xdr:colOff>127000</xdr:colOff>
      <xdr:row>101</xdr:row>
      <xdr:rowOff>25581</xdr:rowOff>
    </xdr:to>
    <xdr:cxnSp macro="">
      <xdr:nvCxnSpPr>
        <xdr:cNvPr id="835" name="直線コネクタ 834"/>
        <xdr:cNvCxnSpPr/>
      </xdr:nvCxnSpPr>
      <xdr:spPr>
        <a:xfrm>
          <a:off x="13629640" y="16835301"/>
          <a:ext cx="74676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20501</xdr:rowOff>
    </xdr:from>
    <xdr:to>
      <xdr:col>76</xdr:col>
      <xdr:colOff>165100</xdr:colOff>
      <xdr:row>100</xdr:row>
      <xdr:rowOff>122101</xdr:rowOff>
    </xdr:to>
    <xdr:sp macro="" textlink="">
      <xdr:nvSpPr>
        <xdr:cNvPr id="836" name="楕円 835"/>
        <xdr:cNvSpPr/>
      </xdr:nvSpPr>
      <xdr:spPr>
        <a:xfrm>
          <a:off x="12804140" y="167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71301</xdr:rowOff>
    </xdr:from>
    <xdr:to>
      <xdr:col>81</xdr:col>
      <xdr:colOff>50800</xdr:colOff>
      <xdr:row>100</xdr:row>
      <xdr:rowOff>71301</xdr:rowOff>
    </xdr:to>
    <xdr:cxnSp macro="">
      <xdr:nvCxnSpPr>
        <xdr:cNvPr id="837" name="直線コネクタ 836"/>
        <xdr:cNvCxnSpPr/>
      </xdr:nvCxnSpPr>
      <xdr:spPr>
        <a:xfrm>
          <a:off x="12854940" y="1683530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129902</xdr:rowOff>
    </xdr:from>
    <xdr:to>
      <xdr:col>72</xdr:col>
      <xdr:colOff>38100</xdr:colOff>
      <xdr:row>100</xdr:row>
      <xdr:rowOff>60052</xdr:rowOff>
    </xdr:to>
    <xdr:sp macro="" textlink="">
      <xdr:nvSpPr>
        <xdr:cNvPr id="838" name="楕円 837"/>
        <xdr:cNvSpPr/>
      </xdr:nvSpPr>
      <xdr:spPr>
        <a:xfrm>
          <a:off x="12029440" y="16726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9252</xdr:rowOff>
    </xdr:from>
    <xdr:to>
      <xdr:col>76</xdr:col>
      <xdr:colOff>114300</xdr:colOff>
      <xdr:row>100</xdr:row>
      <xdr:rowOff>71301</xdr:rowOff>
    </xdr:to>
    <xdr:cxnSp macro="">
      <xdr:nvCxnSpPr>
        <xdr:cNvPr id="839" name="直線コネクタ 838"/>
        <xdr:cNvCxnSpPr/>
      </xdr:nvCxnSpPr>
      <xdr:spPr>
        <a:xfrm>
          <a:off x="12072620" y="16773252"/>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40" name="n_1aveValue【庁舎】&#10;有形固定資産減価償却率"/>
        <xdr:cNvSpPr txBox="1"/>
      </xdr:nvSpPr>
      <xdr:spPr>
        <a:xfrm>
          <a:off x="134372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1" name="n_2aveValue【庁舎】&#10;有形固定資産減価償却率"/>
        <xdr:cNvSpPr txBox="1"/>
      </xdr:nvSpPr>
      <xdr:spPr>
        <a:xfrm>
          <a:off x="126752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2" name="n_3aveValue【庁舎】&#10;有形固定資産減価償却率"/>
        <xdr:cNvSpPr txBox="1"/>
      </xdr:nvSpPr>
      <xdr:spPr>
        <a:xfrm>
          <a:off x="119005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43" name="n_4aveValue【庁舎】&#10;有形固定資産減価償却率"/>
        <xdr:cNvSpPr txBox="1"/>
      </xdr:nvSpPr>
      <xdr:spPr>
        <a:xfrm>
          <a:off x="11102984" y="173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138628</xdr:rowOff>
    </xdr:from>
    <xdr:ext cx="340478" cy="259045"/>
    <xdr:sp macro="" textlink="">
      <xdr:nvSpPr>
        <xdr:cNvPr id="844" name="n_1mainValue【庁舎】&#10;有形固定資産減価償却率"/>
        <xdr:cNvSpPr txBox="1"/>
      </xdr:nvSpPr>
      <xdr:spPr>
        <a:xfrm>
          <a:off x="13469561" y="165673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138628</xdr:rowOff>
    </xdr:from>
    <xdr:ext cx="340478" cy="259045"/>
    <xdr:sp macro="" textlink="">
      <xdr:nvSpPr>
        <xdr:cNvPr id="845" name="n_2mainValue【庁舎】&#10;有形固定資産減価償却率"/>
        <xdr:cNvSpPr txBox="1"/>
      </xdr:nvSpPr>
      <xdr:spPr>
        <a:xfrm>
          <a:off x="12707561" y="165673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76579</xdr:rowOff>
    </xdr:from>
    <xdr:ext cx="340478" cy="259045"/>
    <xdr:sp macro="" textlink="">
      <xdr:nvSpPr>
        <xdr:cNvPr id="846" name="n_3mainValue【庁舎】&#10;有形固定資産減価償却率"/>
        <xdr:cNvSpPr txBox="1"/>
      </xdr:nvSpPr>
      <xdr:spPr>
        <a:xfrm>
          <a:off x="11910001" y="1650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7" name="正方形/長方形 84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8" name="正方形/長方形 84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9" name="正方形/長方形 84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0" name="正方形/長方形 84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1" name="正方形/長方形 85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2" name="正方形/長方形 85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3" name="正方形/長方形 85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4" name="正方形/長方形 85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5" name="テキスト ボックス 85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6" name="直線コネクタ 85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2" name="直線コネクタ 871"/>
        <xdr:cNvCxnSpPr/>
      </xdr:nvCxnSpPr>
      <xdr:spPr>
        <a:xfrm flipV="1">
          <a:off x="19509104" y="16656231"/>
          <a:ext cx="0" cy="145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3" name="【庁舎】&#10;一人当たり面積最小値テキスト"/>
        <xdr:cNvSpPr txBox="1"/>
      </xdr:nvSpPr>
      <xdr:spPr>
        <a:xfrm>
          <a:off x="19547840" y="181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4" name="直線コネクタ 873"/>
        <xdr:cNvCxnSpPr/>
      </xdr:nvCxnSpPr>
      <xdr:spPr>
        <a:xfrm>
          <a:off x="19443700" y="18108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5" name="【庁舎】&#10;一人当たり面積最大値テキスト"/>
        <xdr:cNvSpPr txBox="1"/>
      </xdr:nvSpPr>
      <xdr:spPr>
        <a:xfrm>
          <a:off x="19547840" y="1643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6" name="直線コネクタ 875"/>
        <xdr:cNvCxnSpPr/>
      </xdr:nvCxnSpPr>
      <xdr:spPr>
        <a:xfrm>
          <a:off x="19443700" y="166562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77" name="【庁舎】&#10;一人当たり面積平均値テキスト"/>
        <xdr:cNvSpPr txBox="1"/>
      </xdr:nvSpPr>
      <xdr:spPr>
        <a:xfrm>
          <a:off x="19547840" y="17638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8" name="フローチャート: 判断 877"/>
        <xdr:cNvSpPr/>
      </xdr:nvSpPr>
      <xdr:spPr>
        <a:xfrm>
          <a:off x="1945894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9" name="フローチャート: 判断 878"/>
        <xdr:cNvSpPr/>
      </xdr:nvSpPr>
      <xdr:spPr>
        <a:xfrm>
          <a:off x="18735040" y="17676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80" name="フローチャート: 判断 879"/>
        <xdr:cNvSpPr/>
      </xdr:nvSpPr>
      <xdr:spPr>
        <a:xfrm>
          <a:off x="17937480" y="176929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1" name="フローチャート: 判断 880"/>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82" name="フローチャート: 判断 881"/>
        <xdr:cNvSpPr/>
      </xdr:nvSpPr>
      <xdr:spPr>
        <a:xfrm>
          <a:off x="16388080" y="177805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888" name="楕円 887"/>
        <xdr:cNvSpPr/>
      </xdr:nvSpPr>
      <xdr:spPr>
        <a:xfrm>
          <a:off x="194589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71138</xdr:rowOff>
    </xdr:from>
    <xdr:ext cx="469744" cy="259045"/>
    <xdr:sp macro="" textlink="">
      <xdr:nvSpPr>
        <xdr:cNvPr id="889" name="【庁舎】&#10;一人当たり面積該当値テキスト"/>
        <xdr:cNvSpPr txBox="1"/>
      </xdr:nvSpPr>
      <xdr:spPr>
        <a:xfrm>
          <a:off x="19547840" y="175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51526</xdr:rowOff>
    </xdr:from>
    <xdr:to>
      <xdr:col>112</xdr:col>
      <xdr:colOff>38100</xdr:colOff>
      <xdr:row>105</xdr:row>
      <xdr:rowOff>153126</xdr:rowOff>
    </xdr:to>
    <xdr:sp macro="" textlink="">
      <xdr:nvSpPr>
        <xdr:cNvPr id="890" name="楕円 889"/>
        <xdr:cNvSpPr/>
      </xdr:nvSpPr>
      <xdr:spPr>
        <a:xfrm>
          <a:off x="18735040" y="176537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102326</xdr:rowOff>
    </xdr:to>
    <xdr:cxnSp macro="">
      <xdr:nvCxnSpPr>
        <xdr:cNvPr id="891" name="直線コネクタ 890"/>
        <xdr:cNvCxnSpPr/>
      </xdr:nvCxnSpPr>
      <xdr:spPr>
        <a:xfrm flipV="1">
          <a:off x="18778220" y="17701261"/>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54792</xdr:rowOff>
    </xdr:from>
    <xdr:to>
      <xdr:col>107</xdr:col>
      <xdr:colOff>101600</xdr:colOff>
      <xdr:row>105</xdr:row>
      <xdr:rowOff>156392</xdr:rowOff>
    </xdr:to>
    <xdr:sp macro="" textlink="">
      <xdr:nvSpPr>
        <xdr:cNvPr id="892" name="楕円 891"/>
        <xdr:cNvSpPr/>
      </xdr:nvSpPr>
      <xdr:spPr>
        <a:xfrm>
          <a:off x="1793748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102326</xdr:rowOff>
    </xdr:from>
    <xdr:to>
      <xdr:col>111</xdr:col>
      <xdr:colOff>177800</xdr:colOff>
      <xdr:row>105</xdr:row>
      <xdr:rowOff>105592</xdr:rowOff>
    </xdr:to>
    <xdr:cxnSp macro="">
      <xdr:nvCxnSpPr>
        <xdr:cNvPr id="893" name="直線コネクタ 892"/>
        <xdr:cNvCxnSpPr/>
      </xdr:nvCxnSpPr>
      <xdr:spPr>
        <a:xfrm flipV="1">
          <a:off x="17988280" y="17704526"/>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121738</xdr:rowOff>
    </xdr:from>
    <xdr:to>
      <xdr:col>102</xdr:col>
      <xdr:colOff>165100</xdr:colOff>
      <xdr:row>106</xdr:row>
      <xdr:rowOff>51888</xdr:rowOff>
    </xdr:to>
    <xdr:sp macro="" textlink="">
      <xdr:nvSpPr>
        <xdr:cNvPr id="894" name="楕円 893"/>
        <xdr:cNvSpPr/>
      </xdr:nvSpPr>
      <xdr:spPr>
        <a:xfrm>
          <a:off x="17162780" y="177239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105592</xdr:rowOff>
    </xdr:from>
    <xdr:to>
      <xdr:col>107</xdr:col>
      <xdr:colOff>50800</xdr:colOff>
      <xdr:row>106</xdr:row>
      <xdr:rowOff>1088</xdr:rowOff>
    </xdr:to>
    <xdr:cxnSp macro="">
      <xdr:nvCxnSpPr>
        <xdr:cNvPr id="895" name="直線コネクタ 894"/>
        <xdr:cNvCxnSpPr/>
      </xdr:nvCxnSpPr>
      <xdr:spPr>
        <a:xfrm flipV="1">
          <a:off x="17213580" y="17707792"/>
          <a:ext cx="774700" cy="6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96" name="n_1aveValue【庁舎】&#10;一人当たり面積"/>
        <xdr:cNvSpPr txBox="1"/>
      </xdr:nvSpPr>
      <xdr:spPr>
        <a:xfrm>
          <a:off x="18561127" y="177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97" name="n_2aveValue【庁舎】&#10;一人当たり面積"/>
        <xdr:cNvSpPr txBox="1"/>
      </xdr:nvSpPr>
      <xdr:spPr>
        <a:xfrm>
          <a:off x="177762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8" name="n_3aveValue【庁舎】&#10;一人当たり面積"/>
        <xdr:cNvSpPr txBox="1"/>
      </xdr:nvSpPr>
      <xdr:spPr>
        <a:xfrm>
          <a:off x="170015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99" name="n_4aveValue【庁舎】&#10;一人当たり面積"/>
        <xdr:cNvSpPr txBox="1"/>
      </xdr:nvSpPr>
      <xdr:spPr>
        <a:xfrm>
          <a:off x="16226867" y="175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169653</xdr:rowOff>
    </xdr:from>
    <xdr:ext cx="469744" cy="259045"/>
    <xdr:sp macro="" textlink="">
      <xdr:nvSpPr>
        <xdr:cNvPr id="900" name="n_1mainValue【庁舎】&#10;一人当たり面積"/>
        <xdr:cNvSpPr txBox="1"/>
      </xdr:nvSpPr>
      <xdr:spPr>
        <a:xfrm>
          <a:off x="18561127" y="174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1469</xdr:rowOff>
    </xdr:from>
    <xdr:ext cx="469744" cy="259045"/>
    <xdr:sp macro="" textlink="">
      <xdr:nvSpPr>
        <xdr:cNvPr id="901" name="n_2mainValue【庁舎】&#10;一人当たり面積"/>
        <xdr:cNvSpPr txBox="1"/>
      </xdr:nvSpPr>
      <xdr:spPr>
        <a:xfrm>
          <a:off x="17776267" y="1743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68415</xdr:rowOff>
    </xdr:from>
    <xdr:ext cx="469744" cy="259045"/>
    <xdr:sp macro="" textlink="">
      <xdr:nvSpPr>
        <xdr:cNvPr id="902" name="n_3mainValue【庁舎】&#10;一人当たり面積"/>
        <xdr:cNvSpPr txBox="1"/>
      </xdr:nvSpPr>
      <xdr:spPr>
        <a:xfrm>
          <a:off x="17001567" y="175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類似団体と比較して特に有形固定資産減価償却率が高くなっている施設は、体育館・プール、福祉施設、消防施設、市民会館（文化センター）である。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体育館・プールは、令和２年度に個別施設計画を策定し、体育館は定期的な改修等で機能維持に努め、プールは老朽化が特に著しく、</a:t>
          </a:r>
          <a:r>
            <a:rPr kumimoji="1" lang="en-US" altLang="ja-JP" sz="1300">
              <a:latin typeface="ＭＳ Ｐゴシック" panose="020B0600070205080204" pitchFamily="50" charset="-128"/>
              <a:ea typeface="ＭＳ Ｐゴシック" panose="020B0600070205080204" pitchFamily="50" charset="-128"/>
            </a:rPr>
            <a:t>50m</a:t>
          </a:r>
          <a:r>
            <a:rPr kumimoji="1" lang="ja-JP" altLang="en-US" sz="1300">
              <a:latin typeface="ＭＳ Ｐゴシック" panose="020B0600070205080204" pitchFamily="50" charset="-128"/>
              <a:ea typeface="ＭＳ Ｐゴシック" panose="020B0600070205080204" pitchFamily="50" charset="-128"/>
            </a:rPr>
            <a:t>プールが新保育園建設地となったこともあり、施設の廃止を含め検討していく。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福祉施設は、３０年程度経過した施設が多いが、修繕を行いつつ施設を維持し続け、空き施設の利用や複合化などを検討していく。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消防施設は、令和２年度に新消防署が完成。今後は点検・修繕を適切に行い、施設維持に努める。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市民会館（文化センター）は、令和２年度に個別施設計画を策定し、長寿命化による維持を検討していく。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の比較では、前年度に引き続き上位に位置しているものの、長引く景気低迷に伴う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147108</xdr:rowOff>
    </xdr:to>
    <xdr:cxnSp macro="">
      <xdr:nvCxnSpPr>
        <xdr:cNvPr id="69" name="直線コネクタ 68"/>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167217</xdr:rowOff>
    </xdr:to>
    <xdr:cxnSp macro="">
      <xdr:nvCxnSpPr>
        <xdr:cNvPr id="72" name="直線コネクタ 71"/>
        <xdr:cNvCxnSpPr/>
      </xdr:nvCxnSpPr>
      <xdr:spPr>
        <a:xfrm flipV="1">
          <a:off x="3225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88" name="楕円 87"/>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112835</xdr:rowOff>
    </xdr:from>
    <xdr:ext cx="762000" cy="259045"/>
    <xdr:sp macro="" textlink="">
      <xdr:nvSpPr>
        <xdr:cNvPr id="89"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地方債の新規発行の増加抑制等、義務的経費の圧縮に努めており、類似団体内では上位に位置している。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建設事業費の実施に伴う地方債残高の増加や、生活保護受給者世帯の高齢化に伴う福祉関係経費の増加が見込まれることから、市税、国民健康保険税等の徴収を強化し財源の確保に努めるとともに、事務事業の優先度を精査したうえで実施を進め、健全財政の維持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72753</xdr:rowOff>
    </xdr:from>
    <xdr:to>
      <xdr:col>23</xdr:col>
      <xdr:colOff>133350</xdr:colOff>
      <xdr:row>59</xdr:row>
      <xdr:rowOff>127907</xdr:rowOff>
    </xdr:to>
    <xdr:cxnSp macro="">
      <xdr:nvCxnSpPr>
        <xdr:cNvPr id="134" name="直線コネクタ 133"/>
        <xdr:cNvCxnSpPr/>
      </xdr:nvCxnSpPr>
      <xdr:spPr>
        <a:xfrm>
          <a:off x="4114800" y="1018830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72753</xdr:rowOff>
    </xdr:from>
    <xdr:to>
      <xdr:col>19</xdr:col>
      <xdr:colOff>133350</xdr:colOff>
      <xdr:row>59</xdr:row>
      <xdr:rowOff>138249</xdr:rowOff>
    </xdr:to>
    <xdr:cxnSp macro="">
      <xdr:nvCxnSpPr>
        <xdr:cNvPr id="137" name="直線コネクタ 136"/>
        <xdr:cNvCxnSpPr/>
      </xdr:nvCxnSpPr>
      <xdr:spPr>
        <a:xfrm flipV="1">
          <a:off x="3225800" y="10188303"/>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158024</xdr:rowOff>
    </xdr:from>
    <xdr:to>
      <xdr:col>15</xdr:col>
      <xdr:colOff>82550</xdr:colOff>
      <xdr:row>59</xdr:row>
      <xdr:rowOff>138249</xdr:rowOff>
    </xdr:to>
    <xdr:cxnSp macro="">
      <xdr:nvCxnSpPr>
        <xdr:cNvPr id="140" name="直線コネクタ 139"/>
        <xdr:cNvCxnSpPr/>
      </xdr:nvCxnSpPr>
      <xdr:spPr>
        <a:xfrm>
          <a:off x="2336800" y="10102124"/>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58</xdr:row>
      <xdr:rowOff>158024</xdr:rowOff>
    </xdr:to>
    <xdr:cxnSp macro="">
      <xdr:nvCxnSpPr>
        <xdr:cNvPr id="143" name="直線コネクタ 142"/>
        <xdr:cNvCxnSpPr/>
      </xdr:nvCxnSpPr>
      <xdr:spPr>
        <a:xfrm>
          <a:off x="1447800" y="1002284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77107</xdr:rowOff>
    </xdr:from>
    <xdr:to>
      <xdr:col>23</xdr:col>
      <xdr:colOff>184150</xdr:colOff>
      <xdr:row>60</xdr:row>
      <xdr:rowOff>7257</xdr:rowOff>
    </xdr:to>
    <xdr:sp macro="" textlink="">
      <xdr:nvSpPr>
        <xdr:cNvPr id="153" name="楕円 152"/>
        <xdr:cNvSpPr/>
      </xdr:nvSpPr>
      <xdr:spPr>
        <a:xfrm>
          <a:off x="4902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93634</xdr:rowOff>
    </xdr:from>
    <xdr:ext cx="762000" cy="259045"/>
    <xdr:sp macro="" textlink="">
      <xdr:nvSpPr>
        <xdr:cNvPr id="154" name="財政構造の弾力性該当値テキスト"/>
        <xdr:cNvSpPr txBox="1"/>
      </xdr:nvSpPr>
      <xdr:spPr>
        <a:xfrm>
          <a:off x="5041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21953</xdr:rowOff>
    </xdr:from>
    <xdr:to>
      <xdr:col>19</xdr:col>
      <xdr:colOff>184150</xdr:colOff>
      <xdr:row>59</xdr:row>
      <xdr:rowOff>123553</xdr:rowOff>
    </xdr:to>
    <xdr:sp macro="" textlink="">
      <xdr:nvSpPr>
        <xdr:cNvPr id="155" name="楕円 154"/>
        <xdr:cNvSpPr/>
      </xdr:nvSpPr>
      <xdr:spPr>
        <a:xfrm>
          <a:off x="4064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133730</xdr:rowOff>
    </xdr:from>
    <xdr:ext cx="736600" cy="259045"/>
    <xdr:sp macro="" textlink="">
      <xdr:nvSpPr>
        <xdr:cNvPr id="156" name="テキスト ボックス 155"/>
        <xdr:cNvSpPr txBox="1"/>
      </xdr:nvSpPr>
      <xdr:spPr>
        <a:xfrm>
          <a:off x="3733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87449</xdr:rowOff>
    </xdr:from>
    <xdr:to>
      <xdr:col>15</xdr:col>
      <xdr:colOff>133350</xdr:colOff>
      <xdr:row>60</xdr:row>
      <xdr:rowOff>17599</xdr:rowOff>
    </xdr:to>
    <xdr:sp macro="" textlink="">
      <xdr:nvSpPr>
        <xdr:cNvPr id="157" name="楕円 156"/>
        <xdr:cNvSpPr/>
      </xdr:nvSpPr>
      <xdr:spPr>
        <a:xfrm>
          <a:off x="3175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27776</xdr:rowOff>
    </xdr:from>
    <xdr:ext cx="762000" cy="259045"/>
    <xdr:sp macro="" textlink="">
      <xdr:nvSpPr>
        <xdr:cNvPr id="158" name="テキスト ボックス 157"/>
        <xdr:cNvSpPr txBox="1"/>
      </xdr:nvSpPr>
      <xdr:spPr>
        <a:xfrm>
          <a:off x="2844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107224</xdr:rowOff>
    </xdr:from>
    <xdr:to>
      <xdr:col>11</xdr:col>
      <xdr:colOff>82550</xdr:colOff>
      <xdr:row>59</xdr:row>
      <xdr:rowOff>37374</xdr:rowOff>
    </xdr:to>
    <xdr:sp macro="" textlink="">
      <xdr:nvSpPr>
        <xdr:cNvPr id="159" name="楕円 158"/>
        <xdr:cNvSpPr/>
      </xdr:nvSpPr>
      <xdr:spPr>
        <a:xfrm>
          <a:off x="2286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47551</xdr:rowOff>
    </xdr:from>
    <xdr:ext cx="762000" cy="259045"/>
    <xdr:sp macro="" textlink="">
      <xdr:nvSpPr>
        <xdr:cNvPr id="160" name="テキスト ボックス 159"/>
        <xdr:cNvSpPr txBox="1"/>
      </xdr:nvSpPr>
      <xdr:spPr>
        <a:xfrm>
          <a:off x="1955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27940</xdr:rowOff>
    </xdr:from>
    <xdr:to>
      <xdr:col>7</xdr:col>
      <xdr:colOff>31750</xdr:colOff>
      <xdr:row>58</xdr:row>
      <xdr:rowOff>129540</xdr:rowOff>
    </xdr:to>
    <xdr:sp macro="" textlink="">
      <xdr:nvSpPr>
        <xdr:cNvPr id="161" name="楕円 160"/>
        <xdr:cNvSpPr/>
      </xdr:nvSpPr>
      <xdr:spPr>
        <a:xfrm>
          <a:off x="1397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139717</xdr:rowOff>
    </xdr:from>
    <xdr:ext cx="762000" cy="259045"/>
    <xdr:sp macro="" textlink="">
      <xdr:nvSpPr>
        <xdr:cNvPr id="162" name="テキスト ボックス 161"/>
        <xdr:cNvSpPr txBox="1"/>
      </xdr:nvSpPr>
      <xdr:spPr>
        <a:xfrm>
          <a:off x="1066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従来より進めてきた職員数・職員手当の削減、及び非常勤当別職に係る報酬の見直し等、人件費削減の積極的な取り組みにより、類似団体と比較して良好な数値となっている。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引き続き経常経費抑制に努め、現在の水準を維持していく。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170630</xdr:rowOff>
    </xdr:from>
    <xdr:to>
      <xdr:col>23</xdr:col>
      <xdr:colOff>133350</xdr:colOff>
      <xdr:row>81</xdr:row>
      <xdr:rowOff>14635</xdr:rowOff>
    </xdr:to>
    <xdr:cxnSp macro="">
      <xdr:nvCxnSpPr>
        <xdr:cNvPr id="197" name="直線コネクタ 196"/>
        <xdr:cNvCxnSpPr/>
      </xdr:nvCxnSpPr>
      <xdr:spPr>
        <a:xfrm>
          <a:off x="4114800" y="13886630"/>
          <a:ext cx="838200" cy="1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153273</xdr:rowOff>
    </xdr:from>
    <xdr:to>
      <xdr:col>19</xdr:col>
      <xdr:colOff>133350</xdr:colOff>
      <xdr:row>80</xdr:row>
      <xdr:rowOff>170630</xdr:rowOff>
    </xdr:to>
    <xdr:cxnSp macro="">
      <xdr:nvCxnSpPr>
        <xdr:cNvPr id="200" name="直線コネクタ 199"/>
        <xdr:cNvCxnSpPr/>
      </xdr:nvCxnSpPr>
      <xdr:spPr>
        <a:xfrm>
          <a:off x="3225800" y="13869273"/>
          <a:ext cx="8890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134466</xdr:rowOff>
    </xdr:from>
    <xdr:to>
      <xdr:col>15</xdr:col>
      <xdr:colOff>82550</xdr:colOff>
      <xdr:row>80</xdr:row>
      <xdr:rowOff>153273</xdr:rowOff>
    </xdr:to>
    <xdr:cxnSp macro="">
      <xdr:nvCxnSpPr>
        <xdr:cNvPr id="203" name="直線コネクタ 202"/>
        <xdr:cNvCxnSpPr/>
      </xdr:nvCxnSpPr>
      <xdr:spPr>
        <a:xfrm>
          <a:off x="2336800" y="13850466"/>
          <a:ext cx="889000" cy="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113948</xdr:rowOff>
    </xdr:from>
    <xdr:to>
      <xdr:col>11</xdr:col>
      <xdr:colOff>31750</xdr:colOff>
      <xdr:row>80</xdr:row>
      <xdr:rowOff>134466</xdr:rowOff>
    </xdr:to>
    <xdr:cxnSp macro="">
      <xdr:nvCxnSpPr>
        <xdr:cNvPr id="206" name="直線コネクタ 205"/>
        <xdr:cNvCxnSpPr/>
      </xdr:nvCxnSpPr>
      <xdr:spPr>
        <a:xfrm>
          <a:off x="1447800" y="13829948"/>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135285</xdr:rowOff>
    </xdr:from>
    <xdr:to>
      <xdr:col>23</xdr:col>
      <xdr:colOff>184150</xdr:colOff>
      <xdr:row>81</xdr:row>
      <xdr:rowOff>65435</xdr:rowOff>
    </xdr:to>
    <xdr:sp macro="" textlink="">
      <xdr:nvSpPr>
        <xdr:cNvPr id="216" name="楕円 215"/>
        <xdr:cNvSpPr/>
      </xdr:nvSpPr>
      <xdr:spPr>
        <a:xfrm>
          <a:off x="4902200" y="1385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56562</xdr:rowOff>
    </xdr:from>
    <xdr:ext cx="762000" cy="259045"/>
    <xdr:sp macro="" textlink="">
      <xdr:nvSpPr>
        <xdr:cNvPr id="217" name="人件費・物件費等の状況該当値テキスト"/>
        <xdr:cNvSpPr txBox="1"/>
      </xdr:nvSpPr>
      <xdr:spPr>
        <a:xfrm>
          <a:off x="5041900" y="1377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119830</xdr:rowOff>
    </xdr:from>
    <xdr:to>
      <xdr:col>19</xdr:col>
      <xdr:colOff>184150</xdr:colOff>
      <xdr:row>81</xdr:row>
      <xdr:rowOff>49980</xdr:rowOff>
    </xdr:to>
    <xdr:sp macro="" textlink="">
      <xdr:nvSpPr>
        <xdr:cNvPr id="218" name="楕円 217"/>
        <xdr:cNvSpPr/>
      </xdr:nvSpPr>
      <xdr:spPr>
        <a:xfrm>
          <a:off x="4064000" y="138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60157</xdr:rowOff>
    </xdr:from>
    <xdr:ext cx="736600" cy="259045"/>
    <xdr:sp macro="" textlink="">
      <xdr:nvSpPr>
        <xdr:cNvPr id="219" name="テキスト ボックス 218"/>
        <xdr:cNvSpPr txBox="1"/>
      </xdr:nvSpPr>
      <xdr:spPr>
        <a:xfrm>
          <a:off x="3733800" y="1360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102473</xdr:rowOff>
    </xdr:from>
    <xdr:to>
      <xdr:col>15</xdr:col>
      <xdr:colOff>133350</xdr:colOff>
      <xdr:row>81</xdr:row>
      <xdr:rowOff>32623</xdr:rowOff>
    </xdr:to>
    <xdr:sp macro="" textlink="">
      <xdr:nvSpPr>
        <xdr:cNvPr id="220" name="楕円 219"/>
        <xdr:cNvSpPr/>
      </xdr:nvSpPr>
      <xdr:spPr>
        <a:xfrm>
          <a:off x="3175000" y="1381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42800</xdr:rowOff>
    </xdr:from>
    <xdr:ext cx="762000" cy="259045"/>
    <xdr:sp macro="" textlink="">
      <xdr:nvSpPr>
        <xdr:cNvPr id="221" name="テキスト ボックス 220"/>
        <xdr:cNvSpPr txBox="1"/>
      </xdr:nvSpPr>
      <xdr:spPr>
        <a:xfrm>
          <a:off x="2844800" y="1358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83666</xdr:rowOff>
    </xdr:from>
    <xdr:to>
      <xdr:col>11</xdr:col>
      <xdr:colOff>82550</xdr:colOff>
      <xdr:row>81</xdr:row>
      <xdr:rowOff>13816</xdr:rowOff>
    </xdr:to>
    <xdr:sp macro="" textlink="">
      <xdr:nvSpPr>
        <xdr:cNvPr id="222" name="楕円 221"/>
        <xdr:cNvSpPr/>
      </xdr:nvSpPr>
      <xdr:spPr>
        <a:xfrm>
          <a:off x="2286000" y="137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23993</xdr:rowOff>
    </xdr:from>
    <xdr:ext cx="762000" cy="259045"/>
    <xdr:sp macro="" textlink="">
      <xdr:nvSpPr>
        <xdr:cNvPr id="223" name="テキスト ボックス 222"/>
        <xdr:cNvSpPr txBox="1"/>
      </xdr:nvSpPr>
      <xdr:spPr>
        <a:xfrm>
          <a:off x="1955800" y="1356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63148</xdr:rowOff>
    </xdr:from>
    <xdr:to>
      <xdr:col>7</xdr:col>
      <xdr:colOff>31750</xdr:colOff>
      <xdr:row>80</xdr:row>
      <xdr:rowOff>164748</xdr:rowOff>
    </xdr:to>
    <xdr:sp macro="" textlink="">
      <xdr:nvSpPr>
        <xdr:cNvPr id="224" name="楕円 223"/>
        <xdr:cNvSpPr/>
      </xdr:nvSpPr>
      <xdr:spPr>
        <a:xfrm>
          <a:off x="1397000" y="137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3475</xdr:rowOff>
    </xdr:from>
    <xdr:ext cx="762000" cy="259045"/>
    <xdr:sp macro="" textlink="">
      <xdr:nvSpPr>
        <xdr:cNvPr id="225" name="テキスト ボックス 224"/>
        <xdr:cNvSpPr txBox="1"/>
      </xdr:nvSpPr>
      <xdr:spPr>
        <a:xfrm>
          <a:off x="1066800" y="1354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人事院勧告に伴う給料表の改定策に伴い、若干数値の変動は見られたものの、概ね平年並みとなっている。引き続き給与水準の適正化に努める。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23989</xdr:rowOff>
    </xdr:to>
    <xdr:cxnSp macro="">
      <xdr:nvCxnSpPr>
        <xdr:cNvPr id="259" name="直線コネクタ 258"/>
        <xdr:cNvCxnSpPr/>
      </xdr:nvCxnSpPr>
      <xdr:spPr>
        <a:xfrm flipV="1">
          <a:off x="16179800" y="1491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23989</xdr:rowOff>
    </xdr:to>
    <xdr:cxnSp macro="">
      <xdr:nvCxnSpPr>
        <xdr:cNvPr id="262" name="直線コネクタ 261"/>
        <xdr:cNvCxnSpPr/>
      </xdr:nvCxnSpPr>
      <xdr:spPr>
        <a:xfrm>
          <a:off x="15290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23989</xdr:rowOff>
    </xdr:to>
    <xdr:cxnSp macro="">
      <xdr:nvCxnSpPr>
        <xdr:cNvPr id="265" name="直線コネクタ 264"/>
        <xdr:cNvCxnSpPr/>
      </xdr:nvCxnSpPr>
      <xdr:spPr>
        <a:xfrm flipV="1">
          <a:off x="14401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23989</xdr:rowOff>
    </xdr:from>
    <xdr:to>
      <xdr:col>68</xdr:col>
      <xdr:colOff>152400</xdr:colOff>
      <xdr:row>87</xdr:row>
      <xdr:rowOff>37395</xdr:rowOff>
    </xdr:to>
    <xdr:cxnSp macro="">
      <xdr:nvCxnSpPr>
        <xdr:cNvPr id="268" name="直線コネクタ 267"/>
        <xdr:cNvCxnSpPr/>
      </xdr:nvCxnSpPr>
      <xdr:spPr>
        <a:xfrm flipV="1">
          <a:off x="13512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8" name="楕円 277"/>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9" name="給与水準   （国との比較）該当値テキスト"/>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80" name="楕円 279"/>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1" name="テキスト ボックス 280"/>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2" name="楕円 281"/>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3" name="テキスト ボックス 28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4" name="楕円 283"/>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5" name="テキスト ボックス 284"/>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当市の定員適正化計画では、特別会計職員も含めて平成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年までに職員数を</a:t>
          </a:r>
          <a:r>
            <a:rPr kumimoji="1" lang="en-US" altLang="ja-JP" sz="1300">
              <a:latin typeface="ＭＳ Ｐゴシック" panose="020B0600070205080204" pitchFamily="50" charset="-128"/>
              <a:ea typeface="ＭＳ Ｐゴシック" panose="020B0600070205080204" pitchFamily="50" charset="-128"/>
            </a:rPr>
            <a:t>405</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385</a:t>
          </a:r>
          <a:r>
            <a:rPr kumimoji="1" lang="ja-JP" altLang="en-US" sz="1300">
              <a:latin typeface="ＭＳ Ｐゴシック" panose="020B0600070205080204" pitchFamily="50" charset="-128"/>
              <a:ea typeface="ＭＳ Ｐゴシック" panose="020B0600070205080204" pitchFamily="50" charset="-128"/>
            </a:rPr>
            <a:t>人へ</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削減することを目標としていたが、令和元年度は</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の減となり計画を大きく上回る実績となっている。今後とも適正な定員管理に努める。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70213</xdr:rowOff>
    </xdr:from>
    <xdr:to>
      <xdr:col>81</xdr:col>
      <xdr:colOff>44450</xdr:colOff>
      <xdr:row>60</xdr:row>
      <xdr:rowOff>87449</xdr:rowOff>
    </xdr:to>
    <xdr:cxnSp macro="">
      <xdr:nvCxnSpPr>
        <xdr:cNvPr id="324" name="直線コネクタ 323"/>
        <xdr:cNvCxnSpPr/>
      </xdr:nvCxnSpPr>
      <xdr:spPr>
        <a:xfrm>
          <a:off x="16179800" y="1035721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69064</xdr:rowOff>
    </xdr:from>
    <xdr:to>
      <xdr:col>77</xdr:col>
      <xdr:colOff>44450</xdr:colOff>
      <xdr:row>60</xdr:row>
      <xdr:rowOff>70213</xdr:rowOff>
    </xdr:to>
    <xdr:cxnSp macro="">
      <xdr:nvCxnSpPr>
        <xdr:cNvPr id="327" name="直線コネクタ 326"/>
        <xdr:cNvCxnSpPr/>
      </xdr:nvCxnSpPr>
      <xdr:spPr>
        <a:xfrm>
          <a:off x="15290800" y="1035606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58722</xdr:rowOff>
    </xdr:from>
    <xdr:to>
      <xdr:col>72</xdr:col>
      <xdr:colOff>203200</xdr:colOff>
      <xdr:row>60</xdr:row>
      <xdr:rowOff>69064</xdr:rowOff>
    </xdr:to>
    <xdr:cxnSp macro="">
      <xdr:nvCxnSpPr>
        <xdr:cNvPr id="330" name="直線コネクタ 329"/>
        <xdr:cNvCxnSpPr/>
      </xdr:nvCxnSpPr>
      <xdr:spPr>
        <a:xfrm>
          <a:off x="14401800" y="1034572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58722</xdr:rowOff>
    </xdr:from>
    <xdr:to>
      <xdr:col>68</xdr:col>
      <xdr:colOff>152400</xdr:colOff>
      <xdr:row>60</xdr:row>
      <xdr:rowOff>59872</xdr:rowOff>
    </xdr:to>
    <xdr:cxnSp macro="">
      <xdr:nvCxnSpPr>
        <xdr:cNvPr id="333" name="直線コネクタ 332"/>
        <xdr:cNvCxnSpPr/>
      </xdr:nvCxnSpPr>
      <xdr:spPr>
        <a:xfrm flipV="1">
          <a:off x="13512800" y="10345722"/>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43" name="楕円 342"/>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53176</xdr:rowOff>
    </xdr:from>
    <xdr:ext cx="762000" cy="259045"/>
    <xdr:sp macro="" textlink="">
      <xdr:nvSpPr>
        <xdr:cNvPr id="344"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19413</xdr:rowOff>
    </xdr:from>
    <xdr:to>
      <xdr:col>77</xdr:col>
      <xdr:colOff>95250</xdr:colOff>
      <xdr:row>60</xdr:row>
      <xdr:rowOff>121013</xdr:rowOff>
    </xdr:to>
    <xdr:sp macro="" textlink="">
      <xdr:nvSpPr>
        <xdr:cNvPr id="345" name="楕円 344"/>
        <xdr:cNvSpPr/>
      </xdr:nvSpPr>
      <xdr:spPr>
        <a:xfrm>
          <a:off x="16129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131190</xdr:rowOff>
    </xdr:from>
    <xdr:ext cx="736600" cy="259045"/>
    <xdr:sp macro="" textlink="">
      <xdr:nvSpPr>
        <xdr:cNvPr id="346" name="テキスト ボックス 345"/>
        <xdr:cNvSpPr txBox="1"/>
      </xdr:nvSpPr>
      <xdr:spPr>
        <a:xfrm>
          <a:off x="15798800" y="10075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18264</xdr:rowOff>
    </xdr:from>
    <xdr:to>
      <xdr:col>73</xdr:col>
      <xdr:colOff>44450</xdr:colOff>
      <xdr:row>60</xdr:row>
      <xdr:rowOff>119864</xdr:rowOff>
    </xdr:to>
    <xdr:sp macro="" textlink="">
      <xdr:nvSpPr>
        <xdr:cNvPr id="347" name="楕円 346"/>
        <xdr:cNvSpPr/>
      </xdr:nvSpPr>
      <xdr:spPr>
        <a:xfrm>
          <a:off x="15240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130041</xdr:rowOff>
    </xdr:from>
    <xdr:ext cx="762000" cy="259045"/>
    <xdr:sp macro="" textlink="">
      <xdr:nvSpPr>
        <xdr:cNvPr id="348" name="テキスト ボックス 347"/>
        <xdr:cNvSpPr txBox="1"/>
      </xdr:nvSpPr>
      <xdr:spPr>
        <a:xfrm>
          <a:off x="14909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7922</xdr:rowOff>
    </xdr:from>
    <xdr:to>
      <xdr:col>68</xdr:col>
      <xdr:colOff>203200</xdr:colOff>
      <xdr:row>60</xdr:row>
      <xdr:rowOff>109522</xdr:rowOff>
    </xdr:to>
    <xdr:sp macro="" textlink="">
      <xdr:nvSpPr>
        <xdr:cNvPr id="349" name="楕円 348"/>
        <xdr:cNvSpPr/>
      </xdr:nvSpPr>
      <xdr:spPr>
        <a:xfrm>
          <a:off x="14351000" y="102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119699</xdr:rowOff>
    </xdr:from>
    <xdr:ext cx="762000" cy="259045"/>
    <xdr:sp macro="" textlink="">
      <xdr:nvSpPr>
        <xdr:cNvPr id="350" name="テキスト ボックス 349"/>
        <xdr:cNvSpPr txBox="1"/>
      </xdr:nvSpPr>
      <xdr:spPr>
        <a:xfrm>
          <a:off x="14020800" y="1006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9072</xdr:rowOff>
    </xdr:from>
    <xdr:to>
      <xdr:col>64</xdr:col>
      <xdr:colOff>152400</xdr:colOff>
      <xdr:row>60</xdr:row>
      <xdr:rowOff>110672</xdr:rowOff>
    </xdr:to>
    <xdr:sp macro="" textlink="">
      <xdr:nvSpPr>
        <xdr:cNvPr id="351" name="楕円 350"/>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120849</xdr:rowOff>
    </xdr:from>
    <xdr:ext cx="762000" cy="259045"/>
    <xdr:sp macro="" textlink="">
      <xdr:nvSpPr>
        <xdr:cNvPr id="352" name="テキスト ボックス 351"/>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これまで、普通建設事業費の計画的実施により地方債発行の増加を抑制してきた結果、類似団体内では引き続き平均を下回っている。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の大型普通建設事業の実施に伴い、地方債の新規発行額が増加傾向となっていることから、今後は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167322</xdr:rowOff>
    </xdr:from>
    <xdr:to>
      <xdr:col>81</xdr:col>
      <xdr:colOff>44450</xdr:colOff>
      <xdr:row>36</xdr:row>
      <xdr:rowOff>169333</xdr:rowOff>
    </xdr:to>
    <xdr:cxnSp macro="">
      <xdr:nvCxnSpPr>
        <xdr:cNvPr id="386" name="直線コネクタ 385"/>
        <xdr:cNvCxnSpPr/>
      </xdr:nvCxnSpPr>
      <xdr:spPr>
        <a:xfrm flipV="1">
          <a:off x="16179800" y="633952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13970</xdr:rowOff>
    </xdr:to>
    <xdr:cxnSp macro="">
      <xdr:nvCxnSpPr>
        <xdr:cNvPr id="389" name="直線コネクタ 388"/>
        <xdr:cNvCxnSpPr/>
      </xdr:nvCxnSpPr>
      <xdr:spPr>
        <a:xfrm flipV="1">
          <a:off x="15290800" y="6341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13970</xdr:rowOff>
    </xdr:from>
    <xdr:to>
      <xdr:col>72</xdr:col>
      <xdr:colOff>203200</xdr:colOff>
      <xdr:row>37</xdr:row>
      <xdr:rowOff>24024</xdr:rowOff>
    </xdr:to>
    <xdr:cxnSp macro="">
      <xdr:nvCxnSpPr>
        <xdr:cNvPr id="392" name="直線コネクタ 391"/>
        <xdr:cNvCxnSpPr/>
      </xdr:nvCxnSpPr>
      <xdr:spPr>
        <a:xfrm flipV="1">
          <a:off x="14401800" y="635762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38100</xdr:rowOff>
    </xdr:to>
    <xdr:cxnSp macro="">
      <xdr:nvCxnSpPr>
        <xdr:cNvPr id="395" name="直線コネクタ 394"/>
        <xdr:cNvCxnSpPr/>
      </xdr:nvCxnSpPr>
      <xdr:spPr>
        <a:xfrm flipV="1">
          <a:off x="13512800" y="636767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116522</xdr:rowOff>
    </xdr:from>
    <xdr:to>
      <xdr:col>81</xdr:col>
      <xdr:colOff>95250</xdr:colOff>
      <xdr:row>37</xdr:row>
      <xdr:rowOff>46672</xdr:rowOff>
    </xdr:to>
    <xdr:sp macro="" textlink="">
      <xdr:nvSpPr>
        <xdr:cNvPr id="405" name="楕円 404"/>
        <xdr:cNvSpPr/>
      </xdr:nvSpPr>
      <xdr:spPr>
        <a:xfrm>
          <a:off x="169672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133049</xdr:rowOff>
    </xdr:from>
    <xdr:ext cx="762000" cy="259045"/>
    <xdr:sp macro="" textlink="">
      <xdr:nvSpPr>
        <xdr:cNvPr id="406" name="公債費負担の状況該当値テキスト"/>
        <xdr:cNvSpPr txBox="1"/>
      </xdr:nvSpPr>
      <xdr:spPr>
        <a:xfrm>
          <a:off x="17106900" y="613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07" name="楕円 406"/>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08" name="テキスト ボックス 407"/>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134620</xdr:rowOff>
    </xdr:from>
    <xdr:to>
      <xdr:col>73</xdr:col>
      <xdr:colOff>44450</xdr:colOff>
      <xdr:row>37</xdr:row>
      <xdr:rowOff>64770</xdr:rowOff>
    </xdr:to>
    <xdr:sp macro="" textlink="">
      <xdr:nvSpPr>
        <xdr:cNvPr id="409" name="楕円 408"/>
        <xdr:cNvSpPr/>
      </xdr:nvSpPr>
      <xdr:spPr>
        <a:xfrm>
          <a:off x="15240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74947</xdr:rowOff>
    </xdr:from>
    <xdr:ext cx="762000" cy="259045"/>
    <xdr:sp macro="" textlink="">
      <xdr:nvSpPr>
        <xdr:cNvPr id="410" name="テキスト ボックス 409"/>
        <xdr:cNvSpPr txBox="1"/>
      </xdr:nvSpPr>
      <xdr:spPr>
        <a:xfrm>
          <a:off x="14909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144674</xdr:rowOff>
    </xdr:from>
    <xdr:to>
      <xdr:col>68</xdr:col>
      <xdr:colOff>203200</xdr:colOff>
      <xdr:row>37</xdr:row>
      <xdr:rowOff>74824</xdr:rowOff>
    </xdr:to>
    <xdr:sp macro="" textlink="">
      <xdr:nvSpPr>
        <xdr:cNvPr id="411" name="楕円 410"/>
        <xdr:cNvSpPr/>
      </xdr:nvSpPr>
      <xdr:spPr>
        <a:xfrm>
          <a:off x="14351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85001</xdr:rowOff>
    </xdr:from>
    <xdr:ext cx="762000" cy="259045"/>
    <xdr:sp macro="" textlink="">
      <xdr:nvSpPr>
        <xdr:cNvPr id="412" name="テキスト ボックス 411"/>
        <xdr:cNvSpPr txBox="1"/>
      </xdr:nvSpPr>
      <xdr:spPr>
        <a:xfrm>
          <a:off x="14020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3" name="楕円 412"/>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4" name="テキスト ボックス 413"/>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計画的な地方債の繰上償還や償還の終了により数値は改善傾向にあるが、近年相次いで実施している大型普通建設事業に伴う地方債の新規発行増加や基金の取崩しの影響により、比率の上昇が見込まれる。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今後、事業の計画的実施により地方債新規発行の増加の抑制をするとともに、歳出全体の徹底的な見直しにより基金残高の減少抑制に努める。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64071</xdr:rowOff>
    </xdr:from>
    <xdr:to>
      <xdr:col>81</xdr:col>
      <xdr:colOff>44450</xdr:colOff>
      <xdr:row>14</xdr:row>
      <xdr:rowOff>64474</xdr:rowOff>
    </xdr:to>
    <xdr:cxnSp macro="">
      <xdr:nvCxnSpPr>
        <xdr:cNvPr id="448" name="直線コネクタ 447"/>
        <xdr:cNvCxnSpPr/>
      </xdr:nvCxnSpPr>
      <xdr:spPr>
        <a:xfrm flipV="1">
          <a:off x="16179800" y="2464371"/>
          <a:ext cx="8382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64474</xdr:rowOff>
    </xdr:from>
    <xdr:to>
      <xdr:col>77</xdr:col>
      <xdr:colOff>44450</xdr:colOff>
      <xdr:row>14</xdr:row>
      <xdr:rowOff>123994</xdr:rowOff>
    </xdr:to>
    <xdr:cxnSp macro="">
      <xdr:nvCxnSpPr>
        <xdr:cNvPr id="451" name="直線コネクタ 450"/>
        <xdr:cNvCxnSpPr/>
      </xdr:nvCxnSpPr>
      <xdr:spPr>
        <a:xfrm flipV="1">
          <a:off x="15290800" y="2464774"/>
          <a:ext cx="8890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93027</xdr:rowOff>
    </xdr:from>
    <xdr:to>
      <xdr:col>72</xdr:col>
      <xdr:colOff>203200</xdr:colOff>
      <xdr:row>14</xdr:row>
      <xdr:rowOff>123994</xdr:rowOff>
    </xdr:to>
    <xdr:cxnSp macro="">
      <xdr:nvCxnSpPr>
        <xdr:cNvPr id="454" name="直線コネクタ 453"/>
        <xdr:cNvCxnSpPr/>
      </xdr:nvCxnSpPr>
      <xdr:spPr>
        <a:xfrm>
          <a:off x="14401800" y="2493327"/>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93027</xdr:rowOff>
    </xdr:from>
    <xdr:to>
      <xdr:col>68</xdr:col>
      <xdr:colOff>152400</xdr:colOff>
      <xdr:row>14</xdr:row>
      <xdr:rowOff>116755</xdr:rowOff>
    </xdr:to>
    <xdr:cxnSp macro="">
      <xdr:nvCxnSpPr>
        <xdr:cNvPr id="457" name="直線コネクタ 456"/>
        <xdr:cNvCxnSpPr/>
      </xdr:nvCxnSpPr>
      <xdr:spPr>
        <a:xfrm flipV="1">
          <a:off x="13512800" y="2493327"/>
          <a:ext cx="8890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xdr:rowOff>
    </xdr:from>
    <xdr:to>
      <xdr:col>81</xdr:col>
      <xdr:colOff>95250</xdr:colOff>
      <xdr:row>14</xdr:row>
      <xdr:rowOff>114871</xdr:rowOff>
    </xdr:to>
    <xdr:sp macro="" textlink="">
      <xdr:nvSpPr>
        <xdr:cNvPr id="467" name="楕円 466"/>
        <xdr:cNvSpPr/>
      </xdr:nvSpPr>
      <xdr:spPr>
        <a:xfrm>
          <a:off x="16967200" y="24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105998</xdr:rowOff>
    </xdr:from>
    <xdr:ext cx="762000" cy="259045"/>
    <xdr:sp macro="" textlink="">
      <xdr:nvSpPr>
        <xdr:cNvPr id="468" name="将来負担の状況該当値テキスト"/>
        <xdr:cNvSpPr txBox="1"/>
      </xdr:nvSpPr>
      <xdr:spPr>
        <a:xfrm>
          <a:off x="17106900" y="233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13674</xdr:rowOff>
    </xdr:from>
    <xdr:to>
      <xdr:col>77</xdr:col>
      <xdr:colOff>95250</xdr:colOff>
      <xdr:row>14</xdr:row>
      <xdr:rowOff>115274</xdr:rowOff>
    </xdr:to>
    <xdr:sp macro="" textlink="">
      <xdr:nvSpPr>
        <xdr:cNvPr id="469" name="楕円 468"/>
        <xdr:cNvSpPr/>
      </xdr:nvSpPr>
      <xdr:spPr>
        <a:xfrm>
          <a:off x="16129000" y="24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125451</xdr:rowOff>
    </xdr:from>
    <xdr:ext cx="736600" cy="259045"/>
    <xdr:sp macro="" textlink="">
      <xdr:nvSpPr>
        <xdr:cNvPr id="470" name="テキスト ボックス 469"/>
        <xdr:cNvSpPr txBox="1"/>
      </xdr:nvSpPr>
      <xdr:spPr>
        <a:xfrm>
          <a:off x="15798800" y="218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73194</xdr:rowOff>
    </xdr:from>
    <xdr:to>
      <xdr:col>73</xdr:col>
      <xdr:colOff>44450</xdr:colOff>
      <xdr:row>15</xdr:row>
      <xdr:rowOff>3344</xdr:rowOff>
    </xdr:to>
    <xdr:sp macro="" textlink="">
      <xdr:nvSpPr>
        <xdr:cNvPr id="471" name="楕円 470"/>
        <xdr:cNvSpPr/>
      </xdr:nvSpPr>
      <xdr:spPr>
        <a:xfrm>
          <a:off x="15240000" y="24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13521</xdr:rowOff>
    </xdr:from>
    <xdr:ext cx="762000" cy="259045"/>
    <xdr:sp macro="" textlink="">
      <xdr:nvSpPr>
        <xdr:cNvPr id="472" name="テキスト ボックス 471"/>
        <xdr:cNvSpPr txBox="1"/>
      </xdr:nvSpPr>
      <xdr:spPr>
        <a:xfrm>
          <a:off x="14909800" y="224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42227</xdr:rowOff>
    </xdr:from>
    <xdr:to>
      <xdr:col>68</xdr:col>
      <xdr:colOff>203200</xdr:colOff>
      <xdr:row>14</xdr:row>
      <xdr:rowOff>143827</xdr:rowOff>
    </xdr:to>
    <xdr:sp macro="" textlink="">
      <xdr:nvSpPr>
        <xdr:cNvPr id="473" name="楕円 472"/>
        <xdr:cNvSpPr/>
      </xdr:nvSpPr>
      <xdr:spPr>
        <a:xfrm>
          <a:off x="14351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154004</xdr:rowOff>
    </xdr:from>
    <xdr:ext cx="762000" cy="259045"/>
    <xdr:sp macro="" textlink="">
      <xdr:nvSpPr>
        <xdr:cNvPr id="474" name="テキスト ボックス 473"/>
        <xdr:cNvSpPr txBox="1"/>
      </xdr:nvSpPr>
      <xdr:spPr>
        <a:xfrm>
          <a:off x="14020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65955</xdr:rowOff>
    </xdr:from>
    <xdr:to>
      <xdr:col>64</xdr:col>
      <xdr:colOff>152400</xdr:colOff>
      <xdr:row>14</xdr:row>
      <xdr:rowOff>167555</xdr:rowOff>
    </xdr:to>
    <xdr:sp macro="" textlink="">
      <xdr:nvSpPr>
        <xdr:cNvPr id="475" name="楕円 474"/>
        <xdr:cNvSpPr/>
      </xdr:nvSpPr>
      <xdr:spPr>
        <a:xfrm>
          <a:off x="134620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6282</xdr:rowOff>
    </xdr:from>
    <xdr:ext cx="762000" cy="259045"/>
    <xdr:sp macro="" textlink="">
      <xdr:nvSpPr>
        <xdr:cNvPr id="476" name="テキスト ボックス 475"/>
        <xdr:cNvSpPr txBox="1"/>
      </xdr:nvSpPr>
      <xdr:spPr>
        <a:xfrm>
          <a:off x="13131800" y="223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職員数の削減や非常勤特別職に係る報酬の見直し等、人件費削減の取り組みを積極的に進めてきたことにより、類似団体と比較して良好な数値となっている。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引き続き経費の抑制に努め、現在の水準を維持していく。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146050</xdr:rowOff>
    </xdr:to>
    <xdr:cxnSp macro="">
      <xdr:nvCxnSpPr>
        <xdr:cNvPr id="66" name="直線コネクタ 65"/>
        <xdr:cNvCxnSpPr/>
      </xdr:nvCxnSpPr>
      <xdr:spPr>
        <a:xfrm flipV="1">
          <a:off x="3987800" y="607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161290</xdr:rowOff>
    </xdr:to>
    <xdr:cxnSp macro="">
      <xdr:nvCxnSpPr>
        <xdr:cNvPr id="69" name="直線コネクタ 68"/>
        <xdr:cNvCxnSpPr/>
      </xdr:nvCxnSpPr>
      <xdr:spPr>
        <a:xfrm flipV="1">
          <a:off x="3098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161290</xdr:rowOff>
    </xdr:to>
    <xdr:cxnSp macro="">
      <xdr:nvCxnSpPr>
        <xdr:cNvPr id="72" name="直線コネクタ 71"/>
        <xdr:cNvCxnSpPr/>
      </xdr:nvCxnSpPr>
      <xdr:spPr>
        <a:xfrm>
          <a:off x="2209800" y="609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92710</xdr:rowOff>
    </xdr:to>
    <xdr:cxnSp macro="">
      <xdr:nvCxnSpPr>
        <xdr:cNvPr id="75" name="直線コネクタ 74"/>
        <xdr:cNvCxnSpPr/>
      </xdr:nvCxnSpPr>
      <xdr:spPr>
        <a:xfrm>
          <a:off x="1320800" y="5994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上昇しているのは、業務の民間委託化を推進し、職員人件費等から委託料（物件費）へのシフトが起きているためである。人件費に係る経常収支比率は低下傾向にあり、両者を合わせた経常収支比率については大幅な変動は生じ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引き続き、指定管理者制度の導入等による徹底した経費削減に取り組み、財政の健全化を図る。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135164</xdr:rowOff>
    </xdr:to>
    <xdr:cxnSp macro="">
      <xdr:nvCxnSpPr>
        <xdr:cNvPr id="129" name="直線コネクタ 128"/>
        <xdr:cNvCxnSpPr/>
      </xdr:nvCxnSpPr>
      <xdr:spPr>
        <a:xfrm>
          <a:off x="15671800" y="2951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37193</xdr:rowOff>
    </xdr:to>
    <xdr:cxnSp macro="">
      <xdr:nvCxnSpPr>
        <xdr:cNvPr id="132" name="直線コネクタ 131"/>
        <xdr:cNvCxnSpPr/>
      </xdr:nvCxnSpPr>
      <xdr:spPr>
        <a:xfrm>
          <a:off x="14782800" y="2864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121557</xdr:rowOff>
    </xdr:to>
    <xdr:cxnSp macro="">
      <xdr:nvCxnSpPr>
        <xdr:cNvPr id="135" name="直線コネクタ 134"/>
        <xdr:cNvCxnSpPr/>
      </xdr:nvCxnSpPr>
      <xdr:spPr>
        <a:xfrm>
          <a:off x="13893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45357</xdr:rowOff>
    </xdr:to>
    <xdr:cxnSp macro="">
      <xdr:nvCxnSpPr>
        <xdr:cNvPr id="138" name="直線コネクタ 137"/>
        <xdr:cNvCxnSpPr/>
      </xdr:nvCxnSpPr>
      <xdr:spPr>
        <a:xfrm>
          <a:off x="13004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1" name="テキスト ボックス 150"/>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154215</xdr:rowOff>
    </xdr:to>
    <xdr:cxnSp macro="">
      <xdr:nvCxnSpPr>
        <xdr:cNvPr id="192" name="直線コネクタ 191"/>
        <xdr:cNvCxnSpPr/>
      </xdr:nvCxnSpPr>
      <xdr:spPr>
        <a:xfrm>
          <a:off x="3987800" y="96792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110672</xdr:rowOff>
    </xdr:to>
    <xdr:cxnSp macro="">
      <xdr:nvCxnSpPr>
        <xdr:cNvPr id="195" name="直線コネクタ 194"/>
        <xdr:cNvCxnSpPr/>
      </xdr:nvCxnSpPr>
      <xdr:spPr>
        <a:xfrm flipV="1">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110672</xdr:rowOff>
    </xdr:to>
    <xdr:cxnSp macro="">
      <xdr:nvCxnSpPr>
        <xdr:cNvPr id="198" name="直線コネクタ 197"/>
        <xdr:cNvCxnSpPr/>
      </xdr:nvCxnSpPr>
      <xdr:spPr>
        <a:xfrm>
          <a:off x="2209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110672</xdr:rowOff>
    </xdr:to>
    <xdr:cxnSp macro="">
      <xdr:nvCxnSpPr>
        <xdr:cNvPr id="201" name="直線コネクタ 200"/>
        <xdr:cNvCxnSpPr/>
      </xdr:nvCxnSpPr>
      <xdr:spPr>
        <a:xfrm>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11" name="楕円 210"/>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12"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3" name="楕円 212"/>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4" name="テキスト ボックス 213"/>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5" name="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7" name="楕円 216"/>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8" name="テキスト ボックス 217"/>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その他に係る経常収支比率は類似団体平均を下回っているが、今後、高齢化の進展に伴う保険給付費の増により、介護保険、後期高齢者医療等への繰出金が増加し、数値上昇が見込まれる。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そのため、各事業において経費の削減を進めるとともに、各種保険税（料）の適正化を図る等の取り組みにより、税収を財源とする普通会計の負担額を減らしていくように努める。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81280</xdr:rowOff>
    </xdr:to>
    <xdr:cxnSp macro="">
      <xdr:nvCxnSpPr>
        <xdr:cNvPr id="253" name="直線コネクタ 252"/>
        <xdr:cNvCxnSpPr/>
      </xdr:nvCxnSpPr>
      <xdr:spPr>
        <a:xfrm>
          <a:off x="15671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149860</xdr:rowOff>
    </xdr:to>
    <xdr:cxnSp macro="">
      <xdr:nvCxnSpPr>
        <xdr:cNvPr id="256" name="直線コネクタ 255"/>
        <xdr:cNvCxnSpPr/>
      </xdr:nvCxnSpPr>
      <xdr:spPr>
        <a:xfrm flipV="1">
          <a:off x="14782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149860</xdr:rowOff>
    </xdr:to>
    <xdr:cxnSp macro="">
      <xdr:nvCxnSpPr>
        <xdr:cNvPr id="259" name="直線コネクタ 258"/>
        <xdr:cNvCxnSpPr/>
      </xdr:nvCxnSpPr>
      <xdr:spPr>
        <a:xfrm>
          <a:off x="13893800" y="9629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27940</xdr:rowOff>
    </xdr:to>
    <xdr:cxnSp macro="">
      <xdr:nvCxnSpPr>
        <xdr:cNvPr id="262" name="直線コネクタ 261"/>
        <xdr:cNvCxnSpPr/>
      </xdr:nvCxnSpPr>
      <xdr:spPr>
        <a:xfrm>
          <a:off x="13004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2" name="楕円 271"/>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3"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4" name="楕円 273"/>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5" name="テキスト ボックス 274"/>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6" name="楕円 27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7" name="テキスト ボックス 27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8" name="楕円 277"/>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9" name="テキスト ボックス 278"/>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80" name="楕円 279"/>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81" name="テキスト ボックス 280"/>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年度より農業集落排水事業会計が法適化したことによる負担金・補助金の増額や、施設型給付費負担金が増額になったことが影響して近年数値が上昇している。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引き続き高い数値となっており、公営企業の経営改善を図るとともに、各種団体への補助金について、交付額に見合う適切な事業実施がなされているか確認を行い、必要性の低い補助金は見直しや廃止を検討するなど、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138430</xdr:rowOff>
    </xdr:to>
    <xdr:cxnSp macro="">
      <xdr:nvCxnSpPr>
        <xdr:cNvPr id="311" name="直線コネクタ 310"/>
        <xdr:cNvCxnSpPr/>
      </xdr:nvCxnSpPr>
      <xdr:spPr>
        <a:xfrm>
          <a:off x="15671800" y="645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115570</xdr:rowOff>
    </xdr:to>
    <xdr:cxnSp macro="">
      <xdr:nvCxnSpPr>
        <xdr:cNvPr id="314" name="直線コネクタ 313"/>
        <xdr:cNvCxnSpPr/>
      </xdr:nvCxnSpPr>
      <xdr:spPr>
        <a:xfrm>
          <a:off x="14782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92710</xdr:rowOff>
    </xdr:to>
    <xdr:cxnSp macro="">
      <xdr:nvCxnSpPr>
        <xdr:cNvPr id="317" name="直線コネクタ 316"/>
        <xdr:cNvCxnSpPr/>
      </xdr:nvCxnSpPr>
      <xdr:spPr>
        <a:xfrm>
          <a:off x="13893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156718</xdr:rowOff>
    </xdr:to>
    <xdr:cxnSp macro="">
      <xdr:nvCxnSpPr>
        <xdr:cNvPr id="320" name="直線コネクタ 319"/>
        <xdr:cNvCxnSpPr/>
      </xdr:nvCxnSpPr>
      <xdr:spPr>
        <a:xfrm flipV="1">
          <a:off x="13004800" y="64363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30" name="楕円 329"/>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31"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2" name="楕円 331"/>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33" name="テキスト ボックス 332"/>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4" name="楕円 333"/>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5" name="テキスト ボックス 334"/>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6" name="楕円 335"/>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37" name="テキスト ボックス 33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8" name="楕円 337"/>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9" name="テキスト ボックス 338"/>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普通建設事業の計画的実施による地方債新規発行の抑制により、類似団体と比較して概ね良好な数値を維持できている。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しかしながら、近年大型の普通建設事業が集中していることに伴い、地方債の新規発行額が増加傾向になっていることから、今後は新規発行額を可能な限り抑え、数値の上昇を最小限にするように努める。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115570</xdr:rowOff>
    </xdr:to>
    <xdr:cxnSp macro="">
      <xdr:nvCxnSpPr>
        <xdr:cNvPr id="371" name="直線コネクタ 370"/>
        <xdr:cNvCxnSpPr/>
      </xdr:nvCxnSpPr>
      <xdr:spPr>
        <a:xfrm flipV="1">
          <a:off x="3987800" y="12799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74</xdr:row>
      <xdr:rowOff>138430</xdr:rowOff>
    </xdr:to>
    <xdr:cxnSp macro="">
      <xdr:nvCxnSpPr>
        <xdr:cNvPr id="374" name="直線コネクタ 373"/>
        <xdr:cNvCxnSpPr/>
      </xdr:nvCxnSpPr>
      <xdr:spPr>
        <a:xfrm flipV="1">
          <a:off x="3098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115570</xdr:rowOff>
    </xdr:from>
    <xdr:to>
      <xdr:col>15</xdr:col>
      <xdr:colOff>98425</xdr:colOff>
      <xdr:row>74</xdr:row>
      <xdr:rowOff>138430</xdr:rowOff>
    </xdr:to>
    <xdr:cxnSp macro="">
      <xdr:nvCxnSpPr>
        <xdr:cNvPr id="377" name="直線コネクタ 376"/>
        <xdr:cNvCxnSpPr/>
      </xdr:nvCxnSpPr>
      <xdr:spPr>
        <a:xfrm>
          <a:off x="2209800" y="1280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115570</xdr:rowOff>
    </xdr:to>
    <xdr:cxnSp macro="">
      <xdr:nvCxnSpPr>
        <xdr:cNvPr id="380" name="直線コネクタ 379"/>
        <xdr:cNvCxnSpPr/>
      </xdr:nvCxnSpPr>
      <xdr:spPr>
        <a:xfrm>
          <a:off x="1320800" y="127781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90" name="楕円 389"/>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140987</xdr:rowOff>
    </xdr:from>
    <xdr:ext cx="762000" cy="259045"/>
    <xdr:sp macro="" textlink="">
      <xdr:nvSpPr>
        <xdr:cNvPr id="391"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2" name="楕円 391"/>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3" name="テキスト ボックス 392"/>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87630</xdr:rowOff>
    </xdr:from>
    <xdr:to>
      <xdr:col>15</xdr:col>
      <xdr:colOff>149225</xdr:colOff>
      <xdr:row>75</xdr:row>
      <xdr:rowOff>17780</xdr:rowOff>
    </xdr:to>
    <xdr:sp macro="" textlink="">
      <xdr:nvSpPr>
        <xdr:cNvPr id="394" name="楕円 393"/>
        <xdr:cNvSpPr/>
      </xdr:nvSpPr>
      <xdr:spPr>
        <a:xfrm>
          <a:off x="3048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27957</xdr:rowOff>
    </xdr:from>
    <xdr:ext cx="762000" cy="259045"/>
    <xdr:sp macro="" textlink="">
      <xdr:nvSpPr>
        <xdr:cNvPr id="395" name="テキスト ボックス 394"/>
        <xdr:cNvSpPr txBox="1"/>
      </xdr:nvSpPr>
      <xdr:spPr>
        <a:xfrm>
          <a:off x="2717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64770</xdr:rowOff>
    </xdr:from>
    <xdr:to>
      <xdr:col>11</xdr:col>
      <xdr:colOff>60325</xdr:colOff>
      <xdr:row>74</xdr:row>
      <xdr:rowOff>166370</xdr:rowOff>
    </xdr:to>
    <xdr:sp macro="" textlink="">
      <xdr:nvSpPr>
        <xdr:cNvPr id="396" name="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40005</xdr:rowOff>
    </xdr:from>
    <xdr:to>
      <xdr:col>6</xdr:col>
      <xdr:colOff>171450</xdr:colOff>
      <xdr:row>74</xdr:row>
      <xdr:rowOff>141605</xdr:rowOff>
    </xdr:to>
    <xdr:sp macro="" textlink="">
      <xdr:nvSpPr>
        <xdr:cNvPr id="398" name="楕円 397"/>
        <xdr:cNvSpPr/>
      </xdr:nvSpPr>
      <xdr:spPr>
        <a:xfrm>
          <a:off x="1270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151782</xdr:rowOff>
    </xdr:from>
    <xdr:ext cx="762000" cy="259045"/>
    <xdr:sp macro="" textlink="">
      <xdr:nvSpPr>
        <xdr:cNvPr id="399" name="テキスト ボックス 398"/>
        <xdr:cNvSpPr txBox="1"/>
      </xdr:nvSpPr>
      <xdr:spPr>
        <a:xfrm>
          <a:off x="939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物件費、補助費等については、近年増加傾向がみられることから、動向を注視しつつ、数値の上昇傾向に歯止めをかける取り組みを進めていく。それ以外の経費については類似団体と比較して良好な数値を維持しており、概ね平年並みの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14987</xdr:rowOff>
    </xdr:to>
    <xdr:cxnSp macro="">
      <xdr:nvCxnSpPr>
        <xdr:cNvPr id="430" name="直線コネクタ 429"/>
        <xdr:cNvCxnSpPr/>
      </xdr:nvCxnSpPr>
      <xdr:spPr>
        <a:xfrm>
          <a:off x="15671800" y="131343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136144</xdr:rowOff>
    </xdr:to>
    <xdr:cxnSp macro="">
      <xdr:nvCxnSpPr>
        <xdr:cNvPr id="433" name="直線コネクタ 432"/>
        <xdr:cNvCxnSpPr/>
      </xdr:nvCxnSpPr>
      <xdr:spPr>
        <a:xfrm flipV="1">
          <a:off x="14782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136144</xdr:rowOff>
    </xdr:to>
    <xdr:cxnSp macro="">
      <xdr:nvCxnSpPr>
        <xdr:cNvPr id="436" name="直線コネクタ 435"/>
        <xdr:cNvCxnSpPr/>
      </xdr:nvCxnSpPr>
      <xdr:spPr>
        <a:xfrm>
          <a:off x="13893800" y="130200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75</xdr:row>
      <xdr:rowOff>161289</xdr:rowOff>
    </xdr:to>
    <xdr:cxnSp macro="">
      <xdr:nvCxnSpPr>
        <xdr:cNvPr id="439" name="直線コネクタ 438"/>
        <xdr:cNvCxnSpPr/>
      </xdr:nvCxnSpPr>
      <xdr:spPr>
        <a:xfrm>
          <a:off x="13004800" y="12974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49" name="楕円 448"/>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50" name="公債費以外該当値テキスト"/>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51" name="楕円 450"/>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52" name="テキスト ボックス 45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3" name="楕円 452"/>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4" name="テキスト ボックス 453"/>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5" name="楕円 454"/>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6" name="テキスト ボックス 455"/>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7" name="楕円 456"/>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8" name="テキスト ボックス 457"/>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79604</xdr:rowOff>
    </xdr:from>
    <xdr:to>
      <xdr:col>29</xdr:col>
      <xdr:colOff>127000</xdr:colOff>
      <xdr:row>19</xdr:row>
      <xdr:rowOff>90551</xdr:rowOff>
    </xdr:to>
    <xdr:cxnSp macro="">
      <xdr:nvCxnSpPr>
        <xdr:cNvPr id="50" name="直線コネクタ 49"/>
        <xdr:cNvCxnSpPr/>
      </xdr:nvCxnSpPr>
      <xdr:spPr bwMode="auto">
        <a:xfrm flipV="1">
          <a:off x="5003800" y="3384779"/>
          <a:ext cx="647700" cy="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87414</xdr:rowOff>
    </xdr:from>
    <xdr:to>
      <xdr:col>26</xdr:col>
      <xdr:colOff>50800</xdr:colOff>
      <xdr:row>19</xdr:row>
      <xdr:rowOff>90551</xdr:rowOff>
    </xdr:to>
    <xdr:cxnSp macro="">
      <xdr:nvCxnSpPr>
        <xdr:cNvPr id="53" name="直線コネクタ 52"/>
        <xdr:cNvCxnSpPr/>
      </xdr:nvCxnSpPr>
      <xdr:spPr bwMode="auto">
        <a:xfrm>
          <a:off x="4305300" y="3392589"/>
          <a:ext cx="698500" cy="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87414</xdr:rowOff>
    </xdr:from>
    <xdr:to>
      <xdr:col>22</xdr:col>
      <xdr:colOff>114300</xdr:colOff>
      <xdr:row>19</xdr:row>
      <xdr:rowOff>112382</xdr:rowOff>
    </xdr:to>
    <xdr:cxnSp macro="">
      <xdr:nvCxnSpPr>
        <xdr:cNvPr id="56" name="直線コネクタ 55"/>
        <xdr:cNvCxnSpPr/>
      </xdr:nvCxnSpPr>
      <xdr:spPr bwMode="auto">
        <a:xfrm flipV="1">
          <a:off x="3606800" y="3392589"/>
          <a:ext cx="698500" cy="24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112382</xdr:rowOff>
    </xdr:from>
    <xdr:to>
      <xdr:col>18</xdr:col>
      <xdr:colOff>177800</xdr:colOff>
      <xdr:row>19</xdr:row>
      <xdr:rowOff>122911</xdr:rowOff>
    </xdr:to>
    <xdr:cxnSp macro="">
      <xdr:nvCxnSpPr>
        <xdr:cNvPr id="59" name="直線コネクタ 58"/>
        <xdr:cNvCxnSpPr/>
      </xdr:nvCxnSpPr>
      <xdr:spPr bwMode="auto">
        <a:xfrm flipV="1">
          <a:off x="2908300" y="3417557"/>
          <a:ext cx="698500" cy="1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28804</xdr:rowOff>
    </xdr:from>
    <xdr:to>
      <xdr:col>29</xdr:col>
      <xdr:colOff>177800</xdr:colOff>
      <xdr:row>19</xdr:row>
      <xdr:rowOff>130404</xdr:rowOff>
    </xdr:to>
    <xdr:sp macro="" textlink="">
      <xdr:nvSpPr>
        <xdr:cNvPr id="69" name="楕円 68"/>
        <xdr:cNvSpPr/>
      </xdr:nvSpPr>
      <xdr:spPr bwMode="auto">
        <a:xfrm>
          <a:off x="5600700" y="33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881</xdr:rowOff>
    </xdr:from>
    <xdr:ext cx="762000" cy="259045"/>
    <xdr:sp macro="" textlink="">
      <xdr:nvSpPr>
        <xdr:cNvPr id="70" name="人口1人当たり決算額の推移該当値テキスト130"/>
        <xdr:cNvSpPr txBox="1"/>
      </xdr:nvSpPr>
      <xdr:spPr>
        <a:xfrm>
          <a:off x="5740400" y="330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39751</xdr:rowOff>
    </xdr:from>
    <xdr:to>
      <xdr:col>26</xdr:col>
      <xdr:colOff>101600</xdr:colOff>
      <xdr:row>19</xdr:row>
      <xdr:rowOff>141351</xdr:rowOff>
    </xdr:to>
    <xdr:sp macro="" textlink="">
      <xdr:nvSpPr>
        <xdr:cNvPr id="71" name="楕円 70"/>
        <xdr:cNvSpPr/>
      </xdr:nvSpPr>
      <xdr:spPr bwMode="auto">
        <a:xfrm>
          <a:off x="4953000" y="33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126128</xdr:rowOff>
    </xdr:from>
    <xdr:ext cx="736600" cy="259045"/>
    <xdr:sp macro="" textlink="">
      <xdr:nvSpPr>
        <xdr:cNvPr id="72" name="テキスト ボックス 71"/>
        <xdr:cNvSpPr txBox="1"/>
      </xdr:nvSpPr>
      <xdr:spPr>
        <a:xfrm>
          <a:off x="4622800" y="343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36614</xdr:rowOff>
    </xdr:from>
    <xdr:to>
      <xdr:col>22</xdr:col>
      <xdr:colOff>165100</xdr:colOff>
      <xdr:row>19</xdr:row>
      <xdr:rowOff>138214</xdr:rowOff>
    </xdr:to>
    <xdr:sp macro="" textlink="">
      <xdr:nvSpPr>
        <xdr:cNvPr id="73" name="楕円 72"/>
        <xdr:cNvSpPr/>
      </xdr:nvSpPr>
      <xdr:spPr bwMode="auto">
        <a:xfrm>
          <a:off x="4254500" y="334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122991</xdr:rowOff>
    </xdr:from>
    <xdr:ext cx="762000" cy="259045"/>
    <xdr:sp macro="" textlink="">
      <xdr:nvSpPr>
        <xdr:cNvPr id="74" name="テキスト ボックス 73"/>
        <xdr:cNvSpPr txBox="1"/>
      </xdr:nvSpPr>
      <xdr:spPr>
        <a:xfrm>
          <a:off x="3924300" y="342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61582</xdr:rowOff>
    </xdr:from>
    <xdr:to>
      <xdr:col>19</xdr:col>
      <xdr:colOff>38100</xdr:colOff>
      <xdr:row>19</xdr:row>
      <xdr:rowOff>163182</xdr:rowOff>
    </xdr:to>
    <xdr:sp macro="" textlink="">
      <xdr:nvSpPr>
        <xdr:cNvPr id="75" name="楕円 74"/>
        <xdr:cNvSpPr/>
      </xdr:nvSpPr>
      <xdr:spPr bwMode="auto">
        <a:xfrm>
          <a:off x="3556000" y="3366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147959</xdr:rowOff>
    </xdr:from>
    <xdr:ext cx="762000" cy="259045"/>
    <xdr:sp macro="" textlink="">
      <xdr:nvSpPr>
        <xdr:cNvPr id="76" name="テキスト ボックス 75"/>
        <xdr:cNvSpPr txBox="1"/>
      </xdr:nvSpPr>
      <xdr:spPr>
        <a:xfrm>
          <a:off x="3225800" y="34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72111</xdr:rowOff>
    </xdr:from>
    <xdr:to>
      <xdr:col>15</xdr:col>
      <xdr:colOff>101600</xdr:colOff>
      <xdr:row>20</xdr:row>
      <xdr:rowOff>2261</xdr:rowOff>
    </xdr:to>
    <xdr:sp macro="" textlink="">
      <xdr:nvSpPr>
        <xdr:cNvPr id="77" name="楕円 76"/>
        <xdr:cNvSpPr/>
      </xdr:nvSpPr>
      <xdr:spPr bwMode="auto">
        <a:xfrm>
          <a:off x="2857500" y="3377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158488</xdr:rowOff>
    </xdr:from>
    <xdr:ext cx="762000" cy="259045"/>
    <xdr:sp macro="" textlink="">
      <xdr:nvSpPr>
        <xdr:cNvPr id="78" name="テキスト ボックス 77"/>
        <xdr:cNvSpPr txBox="1"/>
      </xdr:nvSpPr>
      <xdr:spPr>
        <a:xfrm>
          <a:off x="2527300" y="346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31354</xdr:rowOff>
    </xdr:from>
    <xdr:to>
      <xdr:col>29</xdr:col>
      <xdr:colOff>127000</xdr:colOff>
      <xdr:row>38</xdr:row>
      <xdr:rowOff>33423</xdr:rowOff>
    </xdr:to>
    <xdr:cxnSp macro="">
      <xdr:nvCxnSpPr>
        <xdr:cNvPr id="112" name="直線コネクタ 111"/>
        <xdr:cNvCxnSpPr/>
      </xdr:nvCxnSpPr>
      <xdr:spPr bwMode="auto">
        <a:xfrm>
          <a:off x="5003800" y="7498954"/>
          <a:ext cx="647700" cy="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19611</xdr:rowOff>
    </xdr:from>
    <xdr:to>
      <xdr:col>26</xdr:col>
      <xdr:colOff>50800</xdr:colOff>
      <xdr:row>38</xdr:row>
      <xdr:rowOff>31354</xdr:rowOff>
    </xdr:to>
    <xdr:cxnSp macro="">
      <xdr:nvCxnSpPr>
        <xdr:cNvPr id="115" name="直線コネクタ 114"/>
        <xdr:cNvCxnSpPr/>
      </xdr:nvCxnSpPr>
      <xdr:spPr bwMode="auto">
        <a:xfrm>
          <a:off x="4305300" y="7487211"/>
          <a:ext cx="698500" cy="1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19611</xdr:rowOff>
    </xdr:from>
    <xdr:to>
      <xdr:col>22</xdr:col>
      <xdr:colOff>114300</xdr:colOff>
      <xdr:row>38</xdr:row>
      <xdr:rowOff>31091</xdr:rowOff>
    </xdr:to>
    <xdr:cxnSp macro="">
      <xdr:nvCxnSpPr>
        <xdr:cNvPr id="118" name="直線コネクタ 117"/>
        <xdr:cNvCxnSpPr/>
      </xdr:nvCxnSpPr>
      <xdr:spPr bwMode="auto">
        <a:xfrm flipV="1">
          <a:off x="3606800" y="7487211"/>
          <a:ext cx="698500" cy="11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14064</xdr:rowOff>
    </xdr:from>
    <xdr:to>
      <xdr:col>18</xdr:col>
      <xdr:colOff>177800</xdr:colOff>
      <xdr:row>38</xdr:row>
      <xdr:rowOff>31091</xdr:rowOff>
    </xdr:to>
    <xdr:cxnSp macro="">
      <xdr:nvCxnSpPr>
        <xdr:cNvPr id="121" name="直線コネクタ 120"/>
        <xdr:cNvCxnSpPr/>
      </xdr:nvCxnSpPr>
      <xdr:spPr bwMode="auto">
        <a:xfrm>
          <a:off x="2908300" y="7481664"/>
          <a:ext cx="698500" cy="17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325523</xdr:rowOff>
    </xdr:from>
    <xdr:to>
      <xdr:col>29</xdr:col>
      <xdr:colOff>177800</xdr:colOff>
      <xdr:row>38</xdr:row>
      <xdr:rowOff>84223</xdr:rowOff>
    </xdr:to>
    <xdr:sp macro="" textlink="">
      <xdr:nvSpPr>
        <xdr:cNvPr id="131" name="楕円 130"/>
        <xdr:cNvSpPr/>
      </xdr:nvSpPr>
      <xdr:spPr bwMode="auto">
        <a:xfrm>
          <a:off x="5600700" y="745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323454</xdr:rowOff>
    </xdr:from>
    <xdr:to>
      <xdr:col>26</xdr:col>
      <xdr:colOff>101600</xdr:colOff>
      <xdr:row>38</xdr:row>
      <xdr:rowOff>82154</xdr:rowOff>
    </xdr:to>
    <xdr:sp macro="" textlink="">
      <xdr:nvSpPr>
        <xdr:cNvPr id="133" name="楕円 132"/>
        <xdr:cNvSpPr/>
      </xdr:nvSpPr>
      <xdr:spPr bwMode="auto">
        <a:xfrm>
          <a:off x="4953000" y="744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66931</xdr:rowOff>
    </xdr:from>
    <xdr:ext cx="736600" cy="259045"/>
    <xdr:sp macro="" textlink="">
      <xdr:nvSpPr>
        <xdr:cNvPr id="134" name="テキスト ボックス 133"/>
        <xdr:cNvSpPr txBox="1"/>
      </xdr:nvSpPr>
      <xdr:spPr>
        <a:xfrm>
          <a:off x="4622800" y="7534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311711</xdr:rowOff>
    </xdr:from>
    <xdr:to>
      <xdr:col>22</xdr:col>
      <xdr:colOff>165100</xdr:colOff>
      <xdr:row>38</xdr:row>
      <xdr:rowOff>70411</xdr:rowOff>
    </xdr:to>
    <xdr:sp macro="" textlink="">
      <xdr:nvSpPr>
        <xdr:cNvPr id="135" name="楕円 134"/>
        <xdr:cNvSpPr/>
      </xdr:nvSpPr>
      <xdr:spPr bwMode="auto">
        <a:xfrm>
          <a:off x="4254500" y="743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55188</xdr:rowOff>
    </xdr:from>
    <xdr:ext cx="762000" cy="259045"/>
    <xdr:sp macro="" textlink="">
      <xdr:nvSpPr>
        <xdr:cNvPr id="136" name="テキスト ボックス 135"/>
        <xdr:cNvSpPr txBox="1"/>
      </xdr:nvSpPr>
      <xdr:spPr>
        <a:xfrm>
          <a:off x="3924300" y="752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323191</xdr:rowOff>
    </xdr:from>
    <xdr:to>
      <xdr:col>19</xdr:col>
      <xdr:colOff>38100</xdr:colOff>
      <xdr:row>38</xdr:row>
      <xdr:rowOff>81891</xdr:rowOff>
    </xdr:to>
    <xdr:sp macro="" textlink="">
      <xdr:nvSpPr>
        <xdr:cNvPr id="137" name="楕円 136"/>
        <xdr:cNvSpPr/>
      </xdr:nvSpPr>
      <xdr:spPr bwMode="auto">
        <a:xfrm>
          <a:off x="3556000" y="744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66668</xdr:rowOff>
    </xdr:from>
    <xdr:ext cx="762000" cy="259045"/>
    <xdr:sp macro="" textlink="">
      <xdr:nvSpPr>
        <xdr:cNvPr id="138" name="テキスト ボックス 137"/>
        <xdr:cNvSpPr txBox="1"/>
      </xdr:nvSpPr>
      <xdr:spPr>
        <a:xfrm>
          <a:off x="3225800" y="753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306164</xdr:rowOff>
    </xdr:from>
    <xdr:to>
      <xdr:col>15</xdr:col>
      <xdr:colOff>101600</xdr:colOff>
      <xdr:row>38</xdr:row>
      <xdr:rowOff>64864</xdr:rowOff>
    </xdr:to>
    <xdr:sp macro="" textlink="">
      <xdr:nvSpPr>
        <xdr:cNvPr id="139" name="楕円 138"/>
        <xdr:cNvSpPr/>
      </xdr:nvSpPr>
      <xdr:spPr bwMode="auto">
        <a:xfrm>
          <a:off x="2857500" y="7430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49641</xdr:rowOff>
    </xdr:from>
    <xdr:ext cx="762000" cy="259045"/>
    <xdr:sp macro="" textlink="">
      <xdr:nvSpPr>
        <xdr:cNvPr id="140" name="テキスト ボックス 139"/>
        <xdr:cNvSpPr txBox="1"/>
      </xdr:nvSpPr>
      <xdr:spPr>
        <a:xfrm>
          <a:off x="2527300" y="75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145807</xdr:rowOff>
    </xdr:from>
    <xdr:to>
      <xdr:col>24</xdr:col>
      <xdr:colOff>63500</xdr:colOff>
      <xdr:row>37</xdr:row>
      <xdr:rowOff>162941</xdr:rowOff>
    </xdr:to>
    <xdr:cxnSp macro="">
      <xdr:nvCxnSpPr>
        <xdr:cNvPr id="63" name="直線コネクタ 62"/>
        <xdr:cNvCxnSpPr/>
      </xdr:nvCxnSpPr>
      <xdr:spPr>
        <a:xfrm>
          <a:off x="3797300" y="6489457"/>
          <a:ext cx="838200" cy="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145807</xdr:rowOff>
    </xdr:from>
    <xdr:to>
      <xdr:col>19</xdr:col>
      <xdr:colOff>177800</xdr:colOff>
      <xdr:row>37</xdr:row>
      <xdr:rowOff>164019</xdr:rowOff>
    </xdr:to>
    <xdr:cxnSp macro="">
      <xdr:nvCxnSpPr>
        <xdr:cNvPr id="66" name="直線コネクタ 65"/>
        <xdr:cNvCxnSpPr/>
      </xdr:nvCxnSpPr>
      <xdr:spPr>
        <a:xfrm flipV="1">
          <a:off x="2908300" y="6489457"/>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164019</xdr:rowOff>
    </xdr:from>
    <xdr:to>
      <xdr:col>15</xdr:col>
      <xdr:colOff>50800</xdr:colOff>
      <xdr:row>38</xdr:row>
      <xdr:rowOff>6154</xdr:rowOff>
    </xdr:to>
    <xdr:cxnSp macro="">
      <xdr:nvCxnSpPr>
        <xdr:cNvPr id="69" name="直線コネクタ 68"/>
        <xdr:cNvCxnSpPr/>
      </xdr:nvCxnSpPr>
      <xdr:spPr>
        <a:xfrm flipV="1">
          <a:off x="2019300" y="6507669"/>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155005</xdr:rowOff>
    </xdr:from>
    <xdr:to>
      <xdr:col>10</xdr:col>
      <xdr:colOff>114300</xdr:colOff>
      <xdr:row>38</xdr:row>
      <xdr:rowOff>6154</xdr:rowOff>
    </xdr:to>
    <xdr:cxnSp macro="">
      <xdr:nvCxnSpPr>
        <xdr:cNvPr id="72" name="直線コネクタ 71"/>
        <xdr:cNvCxnSpPr/>
      </xdr:nvCxnSpPr>
      <xdr:spPr>
        <a:xfrm>
          <a:off x="1130300" y="6498655"/>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112141</xdr:rowOff>
    </xdr:from>
    <xdr:to>
      <xdr:col>24</xdr:col>
      <xdr:colOff>114300</xdr:colOff>
      <xdr:row>38</xdr:row>
      <xdr:rowOff>42290</xdr:rowOff>
    </xdr:to>
    <xdr:sp macro="" textlink="">
      <xdr:nvSpPr>
        <xdr:cNvPr id="82" name="楕円 81"/>
        <xdr:cNvSpPr/>
      </xdr:nvSpPr>
      <xdr:spPr>
        <a:xfrm>
          <a:off x="4584700" y="6455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90568</xdr:rowOff>
    </xdr:from>
    <xdr:ext cx="534377" cy="259045"/>
    <xdr:sp macro="" textlink="">
      <xdr:nvSpPr>
        <xdr:cNvPr id="83" name="人件費該当値テキスト"/>
        <xdr:cNvSpPr txBox="1"/>
      </xdr:nvSpPr>
      <xdr:spPr>
        <a:xfrm>
          <a:off x="4686300" y="64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95007</xdr:rowOff>
    </xdr:from>
    <xdr:to>
      <xdr:col>20</xdr:col>
      <xdr:colOff>38100</xdr:colOff>
      <xdr:row>38</xdr:row>
      <xdr:rowOff>25157</xdr:rowOff>
    </xdr:to>
    <xdr:sp macro="" textlink="">
      <xdr:nvSpPr>
        <xdr:cNvPr id="84" name="楕円 83"/>
        <xdr:cNvSpPr/>
      </xdr:nvSpPr>
      <xdr:spPr>
        <a:xfrm>
          <a:off x="3746500" y="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16284</xdr:rowOff>
    </xdr:from>
    <xdr:ext cx="534377" cy="259045"/>
    <xdr:sp macro="" textlink="">
      <xdr:nvSpPr>
        <xdr:cNvPr id="85" name="テキスト ボックス 84"/>
        <xdr:cNvSpPr txBox="1"/>
      </xdr:nvSpPr>
      <xdr:spPr>
        <a:xfrm>
          <a:off x="3530111" y="65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113219</xdr:rowOff>
    </xdr:from>
    <xdr:to>
      <xdr:col>15</xdr:col>
      <xdr:colOff>101600</xdr:colOff>
      <xdr:row>38</xdr:row>
      <xdr:rowOff>43369</xdr:rowOff>
    </xdr:to>
    <xdr:sp macro="" textlink="">
      <xdr:nvSpPr>
        <xdr:cNvPr id="86" name="楕円 85"/>
        <xdr:cNvSpPr/>
      </xdr:nvSpPr>
      <xdr:spPr>
        <a:xfrm>
          <a:off x="2857500" y="64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34496</xdr:rowOff>
    </xdr:from>
    <xdr:ext cx="534377" cy="259045"/>
    <xdr:sp macro="" textlink="">
      <xdr:nvSpPr>
        <xdr:cNvPr id="87" name="テキスト ボックス 86"/>
        <xdr:cNvSpPr txBox="1"/>
      </xdr:nvSpPr>
      <xdr:spPr>
        <a:xfrm>
          <a:off x="2641111" y="654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126804</xdr:rowOff>
    </xdr:from>
    <xdr:to>
      <xdr:col>10</xdr:col>
      <xdr:colOff>165100</xdr:colOff>
      <xdr:row>38</xdr:row>
      <xdr:rowOff>56954</xdr:rowOff>
    </xdr:to>
    <xdr:sp macro="" textlink="">
      <xdr:nvSpPr>
        <xdr:cNvPr id="88" name="楕円 87"/>
        <xdr:cNvSpPr/>
      </xdr:nvSpPr>
      <xdr:spPr>
        <a:xfrm>
          <a:off x="1968500" y="64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48081</xdr:rowOff>
    </xdr:from>
    <xdr:ext cx="534377" cy="259045"/>
    <xdr:sp macro="" textlink="">
      <xdr:nvSpPr>
        <xdr:cNvPr id="89" name="テキスト ボックス 88"/>
        <xdr:cNvSpPr txBox="1"/>
      </xdr:nvSpPr>
      <xdr:spPr>
        <a:xfrm>
          <a:off x="1752111" y="6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104205</xdr:rowOff>
    </xdr:from>
    <xdr:to>
      <xdr:col>6</xdr:col>
      <xdr:colOff>38100</xdr:colOff>
      <xdr:row>38</xdr:row>
      <xdr:rowOff>34355</xdr:rowOff>
    </xdr:to>
    <xdr:sp macro="" textlink="">
      <xdr:nvSpPr>
        <xdr:cNvPr id="90" name="楕円 89"/>
        <xdr:cNvSpPr/>
      </xdr:nvSpPr>
      <xdr:spPr>
        <a:xfrm>
          <a:off x="1079500" y="64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25482</xdr:rowOff>
    </xdr:from>
    <xdr:ext cx="534377" cy="259045"/>
    <xdr:sp macro="" textlink="">
      <xdr:nvSpPr>
        <xdr:cNvPr id="91" name="テキスト ボックス 90"/>
        <xdr:cNvSpPr txBox="1"/>
      </xdr:nvSpPr>
      <xdr:spPr>
        <a:xfrm>
          <a:off x="863111" y="65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12736</xdr:rowOff>
    </xdr:from>
    <xdr:to>
      <xdr:col>24</xdr:col>
      <xdr:colOff>63500</xdr:colOff>
      <xdr:row>57</xdr:row>
      <xdr:rowOff>31051</xdr:rowOff>
    </xdr:to>
    <xdr:cxnSp macro="">
      <xdr:nvCxnSpPr>
        <xdr:cNvPr id="118" name="直線コネクタ 117"/>
        <xdr:cNvCxnSpPr/>
      </xdr:nvCxnSpPr>
      <xdr:spPr>
        <a:xfrm flipV="1">
          <a:off x="3797300" y="9785386"/>
          <a:ext cx="8382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31051</xdr:rowOff>
    </xdr:from>
    <xdr:to>
      <xdr:col>19</xdr:col>
      <xdr:colOff>177800</xdr:colOff>
      <xdr:row>57</xdr:row>
      <xdr:rowOff>54601</xdr:rowOff>
    </xdr:to>
    <xdr:cxnSp macro="">
      <xdr:nvCxnSpPr>
        <xdr:cNvPr id="121" name="直線コネクタ 120"/>
        <xdr:cNvCxnSpPr/>
      </xdr:nvCxnSpPr>
      <xdr:spPr>
        <a:xfrm flipV="1">
          <a:off x="2908300" y="9803701"/>
          <a:ext cx="889000" cy="2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54601</xdr:rowOff>
    </xdr:from>
    <xdr:to>
      <xdr:col>15</xdr:col>
      <xdr:colOff>50800</xdr:colOff>
      <xdr:row>57</xdr:row>
      <xdr:rowOff>68985</xdr:rowOff>
    </xdr:to>
    <xdr:cxnSp macro="">
      <xdr:nvCxnSpPr>
        <xdr:cNvPr id="124" name="直線コネクタ 123"/>
        <xdr:cNvCxnSpPr/>
      </xdr:nvCxnSpPr>
      <xdr:spPr>
        <a:xfrm flipV="1">
          <a:off x="2019300" y="9827251"/>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68985</xdr:rowOff>
    </xdr:from>
    <xdr:to>
      <xdr:col>10</xdr:col>
      <xdr:colOff>114300</xdr:colOff>
      <xdr:row>57</xdr:row>
      <xdr:rowOff>76688</xdr:rowOff>
    </xdr:to>
    <xdr:cxnSp macro="">
      <xdr:nvCxnSpPr>
        <xdr:cNvPr id="127" name="直線コネクタ 126"/>
        <xdr:cNvCxnSpPr/>
      </xdr:nvCxnSpPr>
      <xdr:spPr>
        <a:xfrm flipV="1">
          <a:off x="1130300" y="9841635"/>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133386</xdr:rowOff>
    </xdr:from>
    <xdr:to>
      <xdr:col>24</xdr:col>
      <xdr:colOff>114300</xdr:colOff>
      <xdr:row>57</xdr:row>
      <xdr:rowOff>63536</xdr:rowOff>
    </xdr:to>
    <xdr:sp macro="" textlink="">
      <xdr:nvSpPr>
        <xdr:cNvPr id="137" name="楕円 136"/>
        <xdr:cNvSpPr/>
      </xdr:nvSpPr>
      <xdr:spPr>
        <a:xfrm>
          <a:off x="4584700" y="9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111813</xdr:rowOff>
    </xdr:from>
    <xdr:ext cx="534377" cy="259045"/>
    <xdr:sp macro="" textlink="">
      <xdr:nvSpPr>
        <xdr:cNvPr id="138" name="物件費該当値テキスト"/>
        <xdr:cNvSpPr txBox="1"/>
      </xdr:nvSpPr>
      <xdr:spPr>
        <a:xfrm>
          <a:off x="4686300" y="97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151701</xdr:rowOff>
    </xdr:from>
    <xdr:to>
      <xdr:col>20</xdr:col>
      <xdr:colOff>38100</xdr:colOff>
      <xdr:row>57</xdr:row>
      <xdr:rowOff>81851</xdr:rowOff>
    </xdr:to>
    <xdr:sp macro="" textlink="">
      <xdr:nvSpPr>
        <xdr:cNvPr id="139" name="楕円 138"/>
        <xdr:cNvSpPr/>
      </xdr:nvSpPr>
      <xdr:spPr>
        <a:xfrm>
          <a:off x="3746500" y="97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72978</xdr:rowOff>
    </xdr:from>
    <xdr:ext cx="534377" cy="259045"/>
    <xdr:sp macro="" textlink="">
      <xdr:nvSpPr>
        <xdr:cNvPr id="140" name="テキスト ボックス 139"/>
        <xdr:cNvSpPr txBox="1"/>
      </xdr:nvSpPr>
      <xdr:spPr>
        <a:xfrm>
          <a:off x="3530111" y="98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3801</xdr:rowOff>
    </xdr:from>
    <xdr:to>
      <xdr:col>15</xdr:col>
      <xdr:colOff>101600</xdr:colOff>
      <xdr:row>57</xdr:row>
      <xdr:rowOff>105401</xdr:rowOff>
    </xdr:to>
    <xdr:sp macro="" textlink="">
      <xdr:nvSpPr>
        <xdr:cNvPr id="141" name="楕円 140"/>
        <xdr:cNvSpPr/>
      </xdr:nvSpPr>
      <xdr:spPr>
        <a:xfrm>
          <a:off x="2857500" y="977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96528</xdr:rowOff>
    </xdr:from>
    <xdr:ext cx="534377" cy="259045"/>
    <xdr:sp macro="" textlink="">
      <xdr:nvSpPr>
        <xdr:cNvPr id="142" name="テキスト ボックス 141"/>
        <xdr:cNvSpPr txBox="1"/>
      </xdr:nvSpPr>
      <xdr:spPr>
        <a:xfrm>
          <a:off x="2641111" y="986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18185</xdr:rowOff>
    </xdr:from>
    <xdr:to>
      <xdr:col>10</xdr:col>
      <xdr:colOff>165100</xdr:colOff>
      <xdr:row>57</xdr:row>
      <xdr:rowOff>119785</xdr:rowOff>
    </xdr:to>
    <xdr:sp macro="" textlink="">
      <xdr:nvSpPr>
        <xdr:cNvPr id="143" name="楕円 142"/>
        <xdr:cNvSpPr/>
      </xdr:nvSpPr>
      <xdr:spPr>
        <a:xfrm>
          <a:off x="1968500" y="97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110912</xdr:rowOff>
    </xdr:from>
    <xdr:ext cx="534377" cy="259045"/>
    <xdr:sp macro="" textlink="">
      <xdr:nvSpPr>
        <xdr:cNvPr id="144" name="テキスト ボックス 143"/>
        <xdr:cNvSpPr txBox="1"/>
      </xdr:nvSpPr>
      <xdr:spPr>
        <a:xfrm>
          <a:off x="1752111" y="98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25888</xdr:rowOff>
    </xdr:from>
    <xdr:to>
      <xdr:col>6</xdr:col>
      <xdr:colOff>38100</xdr:colOff>
      <xdr:row>57</xdr:row>
      <xdr:rowOff>127488</xdr:rowOff>
    </xdr:to>
    <xdr:sp macro="" textlink="">
      <xdr:nvSpPr>
        <xdr:cNvPr id="145" name="楕円 144"/>
        <xdr:cNvSpPr/>
      </xdr:nvSpPr>
      <xdr:spPr>
        <a:xfrm>
          <a:off x="1079500" y="97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118615</xdr:rowOff>
    </xdr:from>
    <xdr:ext cx="534377" cy="259045"/>
    <xdr:sp macro="" textlink="">
      <xdr:nvSpPr>
        <xdr:cNvPr id="146" name="テキスト ボックス 145"/>
        <xdr:cNvSpPr txBox="1"/>
      </xdr:nvSpPr>
      <xdr:spPr>
        <a:xfrm>
          <a:off x="863111" y="98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162240</xdr:rowOff>
    </xdr:from>
    <xdr:to>
      <xdr:col>24</xdr:col>
      <xdr:colOff>63500</xdr:colOff>
      <xdr:row>78</xdr:row>
      <xdr:rowOff>17673</xdr:rowOff>
    </xdr:to>
    <xdr:cxnSp macro="">
      <xdr:nvCxnSpPr>
        <xdr:cNvPr id="173" name="直線コネクタ 172"/>
        <xdr:cNvCxnSpPr/>
      </xdr:nvCxnSpPr>
      <xdr:spPr>
        <a:xfrm>
          <a:off x="3797300" y="13363890"/>
          <a:ext cx="8382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127036</xdr:rowOff>
    </xdr:from>
    <xdr:to>
      <xdr:col>19</xdr:col>
      <xdr:colOff>177800</xdr:colOff>
      <xdr:row>77</xdr:row>
      <xdr:rowOff>162240</xdr:rowOff>
    </xdr:to>
    <xdr:cxnSp macro="">
      <xdr:nvCxnSpPr>
        <xdr:cNvPr id="176" name="直線コネクタ 175"/>
        <xdr:cNvCxnSpPr/>
      </xdr:nvCxnSpPr>
      <xdr:spPr>
        <a:xfrm>
          <a:off x="2908300" y="1332868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127036</xdr:rowOff>
    </xdr:from>
    <xdr:to>
      <xdr:col>15</xdr:col>
      <xdr:colOff>50800</xdr:colOff>
      <xdr:row>77</xdr:row>
      <xdr:rowOff>145804</xdr:rowOff>
    </xdr:to>
    <xdr:cxnSp macro="">
      <xdr:nvCxnSpPr>
        <xdr:cNvPr id="179" name="直線コネクタ 178"/>
        <xdr:cNvCxnSpPr/>
      </xdr:nvCxnSpPr>
      <xdr:spPr>
        <a:xfrm flipV="1">
          <a:off x="2019300" y="13328686"/>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145804</xdr:rowOff>
    </xdr:from>
    <xdr:to>
      <xdr:col>10</xdr:col>
      <xdr:colOff>114300</xdr:colOff>
      <xdr:row>78</xdr:row>
      <xdr:rowOff>56490</xdr:rowOff>
    </xdr:to>
    <xdr:cxnSp macro="">
      <xdr:nvCxnSpPr>
        <xdr:cNvPr id="182" name="直線コネクタ 181"/>
        <xdr:cNvCxnSpPr/>
      </xdr:nvCxnSpPr>
      <xdr:spPr>
        <a:xfrm flipV="1">
          <a:off x="1130300" y="13347454"/>
          <a:ext cx="889000" cy="8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138323</xdr:rowOff>
    </xdr:from>
    <xdr:to>
      <xdr:col>24</xdr:col>
      <xdr:colOff>114300</xdr:colOff>
      <xdr:row>78</xdr:row>
      <xdr:rowOff>68473</xdr:rowOff>
    </xdr:to>
    <xdr:sp macro="" textlink="">
      <xdr:nvSpPr>
        <xdr:cNvPr id="192" name="楕円 191"/>
        <xdr:cNvSpPr/>
      </xdr:nvSpPr>
      <xdr:spPr>
        <a:xfrm>
          <a:off x="4584700" y="133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111440</xdr:rowOff>
    </xdr:from>
    <xdr:to>
      <xdr:col>20</xdr:col>
      <xdr:colOff>38100</xdr:colOff>
      <xdr:row>78</xdr:row>
      <xdr:rowOff>41590</xdr:rowOff>
    </xdr:to>
    <xdr:sp macro="" textlink="">
      <xdr:nvSpPr>
        <xdr:cNvPr id="194" name="楕円 193"/>
        <xdr:cNvSpPr/>
      </xdr:nvSpPr>
      <xdr:spPr>
        <a:xfrm>
          <a:off x="3746500" y="133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32717</xdr:rowOff>
    </xdr:from>
    <xdr:ext cx="469744" cy="259045"/>
    <xdr:sp macro="" textlink="">
      <xdr:nvSpPr>
        <xdr:cNvPr id="195" name="テキスト ボックス 194"/>
        <xdr:cNvSpPr txBox="1"/>
      </xdr:nvSpPr>
      <xdr:spPr>
        <a:xfrm>
          <a:off x="3562428" y="1340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76236</xdr:rowOff>
    </xdr:from>
    <xdr:to>
      <xdr:col>15</xdr:col>
      <xdr:colOff>101600</xdr:colOff>
      <xdr:row>78</xdr:row>
      <xdr:rowOff>6386</xdr:rowOff>
    </xdr:to>
    <xdr:sp macro="" textlink="">
      <xdr:nvSpPr>
        <xdr:cNvPr id="196" name="楕円 195"/>
        <xdr:cNvSpPr/>
      </xdr:nvSpPr>
      <xdr:spPr>
        <a:xfrm>
          <a:off x="2857500" y="132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22913</xdr:rowOff>
    </xdr:from>
    <xdr:ext cx="469744" cy="259045"/>
    <xdr:sp macro="" textlink="">
      <xdr:nvSpPr>
        <xdr:cNvPr id="197" name="テキスト ボックス 196"/>
        <xdr:cNvSpPr txBox="1"/>
      </xdr:nvSpPr>
      <xdr:spPr>
        <a:xfrm>
          <a:off x="2673428" y="1305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95004</xdr:rowOff>
    </xdr:from>
    <xdr:to>
      <xdr:col>10</xdr:col>
      <xdr:colOff>165100</xdr:colOff>
      <xdr:row>78</xdr:row>
      <xdr:rowOff>25154</xdr:rowOff>
    </xdr:to>
    <xdr:sp macro="" textlink="">
      <xdr:nvSpPr>
        <xdr:cNvPr id="198" name="楕円 197"/>
        <xdr:cNvSpPr/>
      </xdr:nvSpPr>
      <xdr:spPr>
        <a:xfrm>
          <a:off x="1968500" y="132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41681</xdr:rowOff>
    </xdr:from>
    <xdr:ext cx="469744" cy="259045"/>
    <xdr:sp macro="" textlink="">
      <xdr:nvSpPr>
        <xdr:cNvPr id="199" name="テキスト ボックス 198"/>
        <xdr:cNvSpPr txBox="1"/>
      </xdr:nvSpPr>
      <xdr:spPr>
        <a:xfrm>
          <a:off x="1784428" y="1307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5690</xdr:rowOff>
    </xdr:from>
    <xdr:to>
      <xdr:col>6</xdr:col>
      <xdr:colOff>38100</xdr:colOff>
      <xdr:row>78</xdr:row>
      <xdr:rowOff>107290</xdr:rowOff>
    </xdr:to>
    <xdr:sp macro="" textlink="">
      <xdr:nvSpPr>
        <xdr:cNvPr id="200" name="楕円 199"/>
        <xdr:cNvSpPr/>
      </xdr:nvSpPr>
      <xdr:spPr>
        <a:xfrm>
          <a:off x="1079500" y="133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98417</xdr:rowOff>
    </xdr:from>
    <xdr:ext cx="469744" cy="259045"/>
    <xdr:sp macro="" textlink="">
      <xdr:nvSpPr>
        <xdr:cNvPr id="201" name="テキスト ボックス 200"/>
        <xdr:cNvSpPr txBox="1"/>
      </xdr:nvSpPr>
      <xdr:spPr>
        <a:xfrm>
          <a:off x="895428"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32652</xdr:rowOff>
    </xdr:from>
    <xdr:to>
      <xdr:col>24</xdr:col>
      <xdr:colOff>63500</xdr:colOff>
      <xdr:row>98</xdr:row>
      <xdr:rowOff>87731</xdr:rowOff>
    </xdr:to>
    <xdr:cxnSp macro="">
      <xdr:nvCxnSpPr>
        <xdr:cNvPr id="231" name="直線コネクタ 230"/>
        <xdr:cNvCxnSpPr/>
      </xdr:nvCxnSpPr>
      <xdr:spPr>
        <a:xfrm flipV="1">
          <a:off x="3797300" y="16834752"/>
          <a:ext cx="838200" cy="5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25564</xdr:rowOff>
    </xdr:from>
    <xdr:to>
      <xdr:col>19</xdr:col>
      <xdr:colOff>177800</xdr:colOff>
      <xdr:row>98</xdr:row>
      <xdr:rowOff>87731</xdr:rowOff>
    </xdr:to>
    <xdr:cxnSp macro="">
      <xdr:nvCxnSpPr>
        <xdr:cNvPr id="234" name="直線コネクタ 233"/>
        <xdr:cNvCxnSpPr/>
      </xdr:nvCxnSpPr>
      <xdr:spPr>
        <a:xfrm>
          <a:off x="2908300" y="16827664"/>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169290</xdr:rowOff>
    </xdr:from>
    <xdr:to>
      <xdr:col>15</xdr:col>
      <xdr:colOff>50800</xdr:colOff>
      <xdr:row>98</xdr:row>
      <xdr:rowOff>25564</xdr:rowOff>
    </xdr:to>
    <xdr:cxnSp macro="">
      <xdr:nvCxnSpPr>
        <xdr:cNvPr id="237" name="直線コネクタ 236"/>
        <xdr:cNvCxnSpPr/>
      </xdr:nvCxnSpPr>
      <xdr:spPr>
        <a:xfrm>
          <a:off x="2019300" y="16799940"/>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169290</xdr:rowOff>
    </xdr:from>
    <xdr:to>
      <xdr:col>10</xdr:col>
      <xdr:colOff>114300</xdr:colOff>
      <xdr:row>98</xdr:row>
      <xdr:rowOff>79590</xdr:rowOff>
    </xdr:to>
    <xdr:cxnSp macro="">
      <xdr:nvCxnSpPr>
        <xdr:cNvPr id="240" name="直線コネクタ 239"/>
        <xdr:cNvCxnSpPr/>
      </xdr:nvCxnSpPr>
      <xdr:spPr>
        <a:xfrm flipV="1">
          <a:off x="1130300" y="16799940"/>
          <a:ext cx="889000" cy="8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153302</xdr:rowOff>
    </xdr:from>
    <xdr:to>
      <xdr:col>24</xdr:col>
      <xdr:colOff>114300</xdr:colOff>
      <xdr:row>98</xdr:row>
      <xdr:rowOff>83452</xdr:rowOff>
    </xdr:to>
    <xdr:sp macro="" textlink="">
      <xdr:nvSpPr>
        <xdr:cNvPr id="250" name="楕円 249"/>
        <xdr:cNvSpPr/>
      </xdr:nvSpPr>
      <xdr:spPr>
        <a:xfrm>
          <a:off x="4584700" y="167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131729</xdr:rowOff>
    </xdr:from>
    <xdr:ext cx="534377" cy="259045"/>
    <xdr:sp macro="" textlink="">
      <xdr:nvSpPr>
        <xdr:cNvPr id="251" name="扶助費該当値テキスト"/>
        <xdr:cNvSpPr txBox="1"/>
      </xdr:nvSpPr>
      <xdr:spPr>
        <a:xfrm>
          <a:off x="4686300" y="167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36931</xdr:rowOff>
    </xdr:from>
    <xdr:to>
      <xdr:col>20</xdr:col>
      <xdr:colOff>38100</xdr:colOff>
      <xdr:row>98</xdr:row>
      <xdr:rowOff>138531</xdr:rowOff>
    </xdr:to>
    <xdr:sp macro="" textlink="">
      <xdr:nvSpPr>
        <xdr:cNvPr id="252" name="楕円 251"/>
        <xdr:cNvSpPr/>
      </xdr:nvSpPr>
      <xdr:spPr>
        <a:xfrm>
          <a:off x="3746500" y="168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129658</xdr:rowOff>
    </xdr:from>
    <xdr:ext cx="534377" cy="259045"/>
    <xdr:sp macro="" textlink="">
      <xdr:nvSpPr>
        <xdr:cNvPr id="253" name="テキスト ボックス 252"/>
        <xdr:cNvSpPr txBox="1"/>
      </xdr:nvSpPr>
      <xdr:spPr>
        <a:xfrm>
          <a:off x="3530111" y="169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146214</xdr:rowOff>
    </xdr:from>
    <xdr:to>
      <xdr:col>15</xdr:col>
      <xdr:colOff>101600</xdr:colOff>
      <xdr:row>98</xdr:row>
      <xdr:rowOff>76364</xdr:rowOff>
    </xdr:to>
    <xdr:sp macro="" textlink="">
      <xdr:nvSpPr>
        <xdr:cNvPr id="254" name="楕円 253"/>
        <xdr:cNvSpPr/>
      </xdr:nvSpPr>
      <xdr:spPr>
        <a:xfrm>
          <a:off x="2857500" y="167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67491</xdr:rowOff>
    </xdr:from>
    <xdr:ext cx="534377" cy="259045"/>
    <xdr:sp macro="" textlink="">
      <xdr:nvSpPr>
        <xdr:cNvPr id="255" name="テキスト ボックス 254"/>
        <xdr:cNvSpPr txBox="1"/>
      </xdr:nvSpPr>
      <xdr:spPr>
        <a:xfrm>
          <a:off x="2641111" y="1686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118490</xdr:rowOff>
    </xdr:from>
    <xdr:to>
      <xdr:col>10</xdr:col>
      <xdr:colOff>165100</xdr:colOff>
      <xdr:row>98</xdr:row>
      <xdr:rowOff>48640</xdr:rowOff>
    </xdr:to>
    <xdr:sp macro="" textlink="">
      <xdr:nvSpPr>
        <xdr:cNvPr id="256" name="楕円 255"/>
        <xdr:cNvSpPr/>
      </xdr:nvSpPr>
      <xdr:spPr>
        <a:xfrm>
          <a:off x="1968500" y="167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39767</xdr:rowOff>
    </xdr:from>
    <xdr:ext cx="534377" cy="259045"/>
    <xdr:sp macro="" textlink="">
      <xdr:nvSpPr>
        <xdr:cNvPr id="257" name="テキスト ボックス 256"/>
        <xdr:cNvSpPr txBox="1"/>
      </xdr:nvSpPr>
      <xdr:spPr>
        <a:xfrm>
          <a:off x="1752111" y="168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28790</xdr:rowOff>
    </xdr:from>
    <xdr:to>
      <xdr:col>6</xdr:col>
      <xdr:colOff>38100</xdr:colOff>
      <xdr:row>98</xdr:row>
      <xdr:rowOff>130390</xdr:rowOff>
    </xdr:to>
    <xdr:sp macro="" textlink="">
      <xdr:nvSpPr>
        <xdr:cNvPr id="258" name="楕円 257"/>
        <xdr:cNvSpPr/>
      </xdr:nvSpPr>
      <xdr:spPr>
        <a:xfrm>
          <a:off x="1079500" y="16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121517</xdr:rowOff>
    </xdr:from>
    <xdr:ext cx="534377" cy="259045"/>
    <xdr:sp macro="" textlink="">
      <xdr:nvSpPr>
        <xdr:cNvPr id="259" name="テキスト ボックス 258"/>
        <xdr:cNvSpPr txBox="1"/>
      </xdr:nvSpPr>
      <xdr:spPr>
        <a:xfrm>
          <a:off x="863111" y="169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48100</xdr:rowOff>
    </xdr:from>
    <xdr:to>
      <xdr:col>55</xdr:col>
      <xdr:colOff>0</xdr:colOff>
      <xdr:row>36</xdr:row>
      <xdr:rowOff>54718</xdr:rowOff>
    </xdr:to>
    <xdr:cxnSp macro="">
      <xdr:nvCxnSpPr>
        <xdr:cNvPr id="284" name="直線コネクタ 283"/>
        <xdr:cNvCxnSpPr/>
      </xdr:nvCxnSpPr>
      <xdr:spPr>
        <a:xfrm flipV="1">
          <a:off x="9639300" y="6220300"/>
          <a:ext cx="8382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54718</xdr:rowOff>
    </xdr:from>
    <xdr:to>
      <xdr:col>50</xdr:col>
      <xdr:colOff>114300</xdr:colOff>
      <xdr:row>36</xdr:row>
      <xdr:rowOff>75463</xdr:rowOff>
    </xdr:to>
    <xdr:cxnSp macro="">
      <xdr:nvCxnSpPr>
        <xdr:cNvPr id="287" name="直線コネクタ 286"/>
        <xdr:cNvCxnSpPr/>
      </xdr:nvCxnSpPr>
      <xdr:spPr>
        <a:xfrm flipV="1">
          <a:off x="8750300" y="6226918"/>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75463</xdr:rowOff>
    </xdr:from>
    <xdr:to>
      <xdr:col>45</xdr:col>
      <xdr:colOff>177800</xdr:colOff>
      <xdr:row>36</xdr:row>
      <xdr:rowOff>82721</xdr:rowOff>
    </xdr:to>
    <xdr:cxnSp macro="">
      <xdr:nvCxnSpPr>
        <xdr:cNvPr id="290" name="直線コネクタ 289"/>
        <xdr:cNvCxnSpPr/>
      </xdr:nvCxnSpPr>
      <xdr:spPr>
        <a:xfrm flipV="1">
          <a:off x="7861300" y="624766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34973</xdr:rowOff>
    </xdr:from>
    <xdr:to>
      <xdr:col>41</xdr:col>
      <xdr:colOff>50800</xdr:colOff>
      <xdr:row>36</xdr:row>
      <xdr:rowOff>82721</xdr:rowOff>
    </xdr:to>
    <xdr:cxnSp macro="">
      <xdr:nvCxnSpPr>
        <xdr:cNvPr id="293" name="直線コネクタ 292"/>
        <xdr:cNvCxnSpPr/>
      </xdr:nvCxnSpPr>
      <xdr:spPr>
        <a:xfrm>
          <a:off x="6972300" y="6207173"/>
          <a:ext cx="889000" cy="4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168750</xdr:rowOff>
    </xdr:from>
    <xdr:to>
      <xdr:col>55</xdr:col>
      <xdr:colOff>50800</xdr:colOff>
      <xdr:row>36</xdr:row>
      <xdr:rowOff>98900</xdr:rowOff>
    </xdr:to>
    <xdr:sp macro="" textlink="">
      <xdr:nvSpPr>
        <xdr:cNvPr id="303" name="楕円 302"/>
        <xdr:cNvSpPr/>
      </xdr:nvSpPr>
      <xdr:spPr>
        <a:xfrm>
          <a:off x="10426700" y="61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147177</xdr:rowOff>
    </xdr:from>
    <xdr:ext cx="534377" cy="259045"/>
    <xdr:sp macro="" textlink="">
      <xdr:nvSpPr>
        <xdr:cNvPr id="304" name="補助費等該当値テキスト"/>
        <xdr:cNvSpPr txBox="1"/>
      </xdr:nvSpPr>
      <xdr:spPr>
        <a:xfrm>
          <a:off x="10528300" y="61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3918</xdr:rowOff>
    </xdr:from>
    <xdr:to>
      <xdr:col>50</xdr:col>
      <xdr:colOff>165100</xdr:colOff>
      <xdr:row>36</xdr:row>
      <xdr:rowOff>105518</xdr:rowOff>
    </xdr:to>
    <xdr:sp macro="" textlink="">
      <xdr:nvSpPr>
        <xdr:cNvPr id="305" name="楕円 304"/>
        <xdr:cNvSpPr/>
      </xdr:nvSpPr>
      <xdr:spPr>
        <a:xfrm>
          <a:off x="9588500" y="61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96645</xdr:rowOff>
    </xdr:from>
    <xdr:ext cx="534377" cy="259045"/>
    <xdr:sp macro="" textlink="">
      <xdr:nvSpPr>
        <xdr:cNvPr id="306" name="テキスト ボックス 305"/>
        <xdr:cNvSpPr txBox="1"/>
      </xdr:nvSpPr>
      <xdr:spPr>
        <a:xfrm>
          <a:off x="9372111" y="62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24663</xdr:rowOff>
    </xdr:from>
    <xdr:to>
      <xdr:col>46</xdr:col>
      <xdr:colOff>38100</xdr:colOff>
      <xdr:row>36</xdr:row>
      <xdr:rowOff>126263</xdr:rowOff>
    </xdr:to>
    <xdr:sp macro="" textlink="">
      <xdr:nvSpPr>
        <xdr:cNvPr id="307" name="楕円 306"/>
        <xdr:cNvSpPr/>
      </xdr:nvSpPr>
      <xdr:spPr>
        <a:xfrm>
          <a:off x="8699500" y="6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117390</xdr:rowOff>
    </xdr:from>
    <xdr:ext cx="534377" cy="259045"/>
    <xdr:sp macro="" textlink="">
      <xdr:nvSpPr>
        <xdr:cNvPr id="308" name="テキスト ボックス 307"/>
        <xdr:cNvSpPr txBox="1"/>
      </xdr:nvSpPr>
      <xdr:spPr>
        <a:xfrm>
          <a:off x="8483111" y="62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31921</xdr:rowOff>
    </xdr:from>
    <xdr:to>
      <xdr:col>41</xdr:col>
      <xdr:colOff>101600</xdr:colOff>
      <xdr:row>36</xdr:row>
      <xdr:rowOff>133521</xdr:rowOff>
    </xdr:to>
    <xdr:sp macro="" textlink="">
      <xdr:nvSpPr>
        <xdr:cNvPr id="309" name="楕円 308"/>
        <xdr:cNvSpPr/>
      </xdr:nvSpPr>
      <xdr:spPr>
        <a:xfrm>
          <a:off x="7810500" y="62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124648</xdr:rowOff>
    </xdr:from>
    <xdr:ext cx="534377" cy="259045"/>
    <xdr:sp macro="" textlink="">
      <xdr:nvSpPr>
        <xdr:cNvPr id="310" name="テキスト ボックス 309"/>
        <xdr:cNvSpPr txBox="1"/>
      </xdr:nvSpPr>
      <xdr:spPr>
        <a:xfrm>
          <a:off x="7594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155623</xdr:rowOff>
    </xdr:from>
    <xdr:to>
      <xdr:col>36</xdr:col>
      <xdr:colOff>165100</xdr:colOff>
      <xdr:row>36</xdr:row>
      <xdr:rowOff>85773</xdr:rowOff>
    </xdr:to>
    <xdr:sp macro="" textlink="">
      <xdr:nvSpPr>
        <xdr:cNvPr id="311" name="楕円 310"/>
        <xdr:cNvSpPr/>
      </xdr:nvSpPr>
      <xdr:spPr>
        <a:xfrm>
          <a:off x="6921500" y="6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76900</xdr:rowOff>
    </xdr:from>
    <xdr:ext cx="534377" cy="259045"/>
    <xdr:sp macro="" textlink="">
      <xdr:nvSpPr>
        <xdr:cNvPr id="312" name="テキスト ボックス 311"/>
        <xdr:cNvSpPr txBox="1"/>
      </xdr:nvSpPr>
      <xdr:spPr>
        <a:xfrm>
          <a:off x="6705111" y="624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52416</xdr:rowOff>
    </xdr:from>
    <xdr:to>
      <xdr:col>55</xdr:col>
      <xdr:colOff>0</xdr:colOff>
      <xdr:row>57</xdr:row>
      <xdr:rowOff>53609</xdr:rowOff>
    </xdr:to>
    <xdr:cxnSp macro="">
      <xdr:nvCxnSpPr>
        <xdr:cNvPr id="339" name="直線コネクタ 338"/>
        <xdr:cNvCxnSpPr/>
      </xdr:nvCxnSpPr>
      <xdr:spPr>
        <a:xfrm flipV="1">
          <a:off x="9639300" y="9825066"/>
          <a:ext cx="8382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136596</xdr:rowOff>
    </xdr:from>
    <xdr:to>
      <xdr:col>50</xdr:col>
      <xdr:colOff>114300</xdr:colOff>
      <xdr:row>57</xdr:row>
      <xdr:rowOff>53609</xdr:rowOff>
    </xdr:to>
    <xdr:cxnSp macro="">
      <xdr:nvCxnSpPr>
        <xdr:cNvPr id="342" name="直線コネクタ 341"/>
        <xdr:cNvCxnSpPr/>
      </xdr:nvCxnSpPr>
      <xdr:spPr>
        <a:xfrm>
          <a:off x="8750300" y="9566346"/>
          <a:ext cx="889000" cy="2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136596</xdr:rowOff>
    </xdr:from>
    <xdr:to>
      <xdr:col>45</xdr:col>
      <xdr:colOff>177800</xdr:colOff>
      <xdr:row>57</xdr:row>
      <xdr:rowOff>11611</xdr:rowOff>
    </xdr:to>
    <xdr:cxnSp macro="">
      <xdr:nvCxnSpPr>
        <xdr:cNvPr id="345" name="直線コネクタ 344"/>
        <xdr:cNvCxnSpPr/>
      </xdr:nvCxnSpPr>
      <xdr:spPr>
        <a:xfrm flipV="1">
          <a:off x="7861300" y="9566346"/>
          <a:ext cx="889000" cy="2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168234</xdr:rowOff>
    </xdr:from>
    <xdr:to>
      <xdr:col>41</xdr:col>
      <xdr:colOff>50800</xdr:colOff>
      <xdr:row>57</xdr:row>
      <xdr:rowOff>11611</xdr:rowOff>
    </xdr:to>
    <xdr:cxnSp macro="">
      <xdr:nvCxnSpPr>
        <xdr:cNvPr id="348" name="直線コネクタ 347"/>
        <xdr:cNvCxnSpPr/>
      </xdr:nvCxnSpPr>
      <xdr:spPr>
        <a:xfrm>
          <a:off x="6972300" y="9426534"/>
          <a:ext cx="889000" cy="3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1616</xdr:rowOff>
    </xdr:from>
    <xdr:to>
      <xdr:col>55</xdr:col>
      <xdr:colOff>50800</xdr:colOff>
      <xdr:row>57</xdr:row>
      <xdr:rowOff>103216</xdr:rowOff>
    </xdr:to>
    <xdr:sp macro="" textlink="">
      <xdr:nvSpPr>
        <xdr:cNvPr id="358" name="楕円 357"/>
        <xdr:cNvSpPr/>
      </xdr:nvSpPr>
      <xdr:spPr>
        <a:xfrm>
          <a:off x="10426700" y="97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151493</xdr:rowOff>
    </xdr:from>
    <xdr:ext cx="534377" cy="259045"/>
    <xdr:sp macro="" textlink="">
      <xdr:nvSpPr>
        <xdr:cNvPr id="359" name="普通建設事業費該当値テキスト"/>
        <xdr:cNvSpPr txBox="1"/>
      </xdr:nvSpPr>
      <xdr:spPr>
        <a:xfrm>
          <a:off x="10528300" y="97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2809</xdr:rowOff>
    </xdr:from>
    <xdr:to>
      <xdr:col>50</xdr:col>
      <xdr:colOff>165100</xdr:colOff>
      <xdr:row>57</xdr:row>
      <xdr:rowOff>104409</xdr:rowOff>
    </xdr:to>
    <xdr:sp macro="" textlink="">
      <xdr:nvSpPr>
        <xdr:cNvPr id="360" name="楕円 359"/>
        <xdr:cNvSpPr/>
      </xdr:nvSpPr>
      <xdr:spPr>
        <a:xfrm>
          <a:off x="95885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95536</xdr:rowOff>
    </xdr:from>
    <xdr:ext cx="534377" cy="259045"/>
    <xdr:sp macro="" textlink="">
      <xdr:nvSpPr>
        <xdr:cNvPr id="361" name="テキスト ボックス 360"/>
        <xdr:cNvSpPr txBox="1"/>
      </xdr:nvSpPr>
      <xdr:spPr>
        <a:xfrm>
          <a:off x="9372111" y="98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85796</xdr:rowOff>
    </xdr:from>
    <xdr:to>
      <xdr:col>46</xdr:col>
      <xdr:colOff>38100</xdr:colOff>
      <xdr:row>56</xdr:row>
      <xdr:rowOff>15946</xdr:rowOff>
    </xdr:to>
    <xdr:sp macro="" textlink="">
      <xdr:nvSpPr>
        <xdr:cNvPr id="362" name="楕円 361"/>
        <xdr:cNvSpPr/>
      </xdr:nvSpPr>
      <xdr:spPr>
        <a:xfrm>
          <a:off x="8699500" y="95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32473</xdr:rowOff>
    </xdr:from>
    <xdr:ext cx="599010" cy="259045"/>
    <xdr:sp macro="" textlink="">
      <xdr:nvSpPr>
        <xdr:cNvPr id="363" name="テキスト ボックス 362"/>
        <xdr:cNvSpPr txBox="1"/>
      </xdr:nvSpPr>
      <xdr:spPr>
        <a:xfrm>
          <a:off x="8450795" y="92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132261</xdr:rowOff>
    </xdr:from>
    <xdr:to>
      <xdr:col>41</xdr:col>
      <xdr:colOff>101600</xdr:colOff>
      <xdr:row>57</xdr:row>
      <xdr:rowOff>62411</xdr:rowOff>
    </xdr:to>
    <xdr:sp macro="" textlink="">
      <xdr:nvSpPr>
        <xdr:cNvPr id="364" name="楕円 363"/>
        <xdr:cNvSpPr/>
      </xdr:nvSpPr>
      <xdr:spPr>
        <a:xfrm>
          <a:off x="78105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53538</xdr:rowOff>
    </xdr:from>
    <xdr:ext cx="534377" cy="259045"/>
    <xdr:sp macro="" textlink="">
      <xdr:nvSpPr>
        <xdr:cNvPr id="365" name="テキスト ボックス 364"/>
        <xdr:cNvSpPr txBox="1"/>
      </xdr:nvSpPr>
      <xdr:spPr>
        <a:xfrm>
          <a:off x="7594111" y="98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117434</xdr:rowOff>
    </xdr:from>
    <xdr:to>
      <xdr:col>36</xdr:col>
      <xdr:colOff>165100</xdr:colOff>
      <xdr:row>55</xdr:row>
      <xdr:rowOff>47584</xdr:rowOff>
    </xdr:to>
    <xdr:sp macro="" textlink="">
      <xdr:nvSpPr>
        <xdr:cNvPr id="366" name="楕円 365"/>
        <xdr:cNvSpPr/>
      </xdr:nvSpPr>
      <xdr:spPr>
        <a:xfrm>
          <a:off x="6921500" y="93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64111</xdr:rowOff>
    </xdr:from>
    <xdr:ext cx="599010" cy="259045"/>
    <xdr:sp macro="" textlink="">
      <xdr:nvSpPr>
        <xdr:cNvPr id="367" name="テキスト ボックス 366"/>
        <xdr:cNvSpPr txBox="1"/>
      </xdr:nvSpPr>
      <xdr:spPr>
        <a:xfrm>
          <a:off x="6672795" y="915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113404</xdr:rowOff>
    </xdr:from>
    <xdr:to>
      <xdr:col>55</xdr:col>
      <xdr:colOff>0</xdr:colOff>
      <xdr:row>79</xdr:row>
      <xdr:rowOff>33736</xdr:rowOff>
    </xdr:to>
    <xdr:cxnSp macro="">
      <xdr:nvCxnSpPr>
        <xdr:cNvPr id="396" name="直線コネクタ 395"/>
        <xdr:cNvCxnSpPr/>
      </xdr:nvCxnSpPr>
      <xdr:spPr>
        <a:xfrm flipV="1">
          <a:off x="9639300" y="13486504"/>
          <a:ext cx="8382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161508</xdr:rowOff>
    </xdr:from>
    <xdr:to>
      <xdr:col>50</xdr:col>
      <xdr:colOff>114300</xdr:colOff>
      <xdr:row>79</xdr:row>
      <xdr:rowOff>33736</xdr:rowOff>
    </xdr:to>
    <xdr:cxnSp macro="">
      <xdr:nvCxnSpPr>
        <xdr:cNvPr id="399" name="直線コネクタ 398"/>
        <xdr:cNvCxnSpPr/>
      </xdr:nvCxnSpPr>
      <xdr:spPr>
        <a:xfrm>
          <a:off x="8750300" y="13534608"/>
          <a:ext cx="8890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98042</xdr:rowOff>
    </xdr:from>
    <xdr:to>
      <xdr:col>45</xdr:col>
      <xdr:colOff>177800</xdr:colOff>
      <xdr:row>78</xdr:row>
      <xdr:rowOff>161508</xdr:rowOff>
    </xdr:to>
    <xdr:cxnSp macro="">
      <xdr:nvCxnSpPr>
        <xdr:cNvPr id="402" name="直線コネクタ 401"/>
        <xdr:cNvCxnSpPr/>
      </xdr:nvCxnSpPr>
      <xdr:spPr>
        <a:xfrm>
          <a:off x="7861300" y="13471142"/>
          <a:ext cx="8890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161851</xdr:rowOff>
    </xdr:from>
    <xdr:to>
      <xdr:col>41</xdr:col>
      <xdr:colOff>50800</xdr:colOff>
      <xdr:row>78</xdr:row>
      <xdr:rowOff>98042</xdr:rowOff>
    </xdr:to>
    <xdr:cxnSp macro="">
      <xdr:nvCxnSpPr>
        <xdr:cNvPr id="405" name="直線コネクタ 404"/>
        <xdr:cNvCxnSpPr/>
      </xdr:nvCxnSpPr>
      <xdr:spPr>
        <a:xfrm>
          <a:off x="6972300" y="13192051"/>
          <a:ext cx="889000" cy="27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62604</xdr:rowOff>
    </xdr:from>
    <xdr:to>
      <xdr:col>55</xdr:col>
      <xdr:colOff>50800</xdr:colOff>
      <xdr:row>78</xdr:row>
      <xdr:rowOff>164204</xdr:rowOff>
    </xdr:to>
    <xdr:sp macro="" textlink="">
      <xdr:nvSpPr>
        <xdr:cNvPr id="415" name="楕円 414"/>
        <xdr:cNvSpPr/>
      </xdr:nvSpPr>
      <xdr:spPr>
        <a:xfrm>
          <a:off x="10426700" y="134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148981</xdr:rowOff>
    </xdr:from>
    <xdr:ext cx="534377" cy="259045"/>
    <xdr:sp macro="" textlink="">
      <xdr:nvSpPr>
        <xdr:cNvPr id="416" name="普通建設事業費 （ うち新規整備　）該当値テキスト"/>
        <xdr:cNvSpPr txBox="1"/>
      </xdr:nvSpPr>
      <xdr:spPr>
        <a:xfrm>
          <a:off x="10528300" y="13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154386</xdr:rowOff>
    </xdr:from>
    <xdr:to>
      <xdr:col>50</xdr:col>
      <xdr:colOff>165100</xdr:colOff>
      <xdr:row>79</xdr:row>
      <xdr:rowOff>84536</xdr:rowOff>
    </xdr:to>
    <xdr:sp macro="" textlink="">
      <xdr:nvSpPr>
        <xdr:cNvPr id="417" name="楕円 416"/>
        <xdr:cNvSpPr/>
      </xdr:nvSpPr>
      <xdr:spPr>
        <a:xfrm>
          <a:off x="9588500" y="135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75663</xdr:rowOff>
    </xdr:from>
    <xdr:ext cx="469744" cy="259045"/>
    <xdr:sp macro="" textlink="">
      <xdr:nvSpPr>
        <xdr:cNvPr id="418" name="テキスト ボックス 417"/>
        <xdr:cNvSpPr txBox="1"/>
      </xdr:nvSpPr>
      <xdr:spPr>
        <a:xfrm>
          <a:off x="9404428" y="136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110708</xdr:rowOff>
    </xdr:from>
    <xdr:to>
      <xdr:col>46</xdr:col>
      <xdr:colOff>38100</xdr:colOff>
      <xdr:row>79</xdr:row>
      <xdr:rowOff>40858</xdr:rowOff>
    </xdr:to>
    <xdr:sp macro="" textlink="">
      <xdr:nvSpPr>
        <xdr:cNvPr id="419" name="楕円 418"/>
        <xdr:cNvSpPr/>
      </xdr:nvSpPr>
      <xdr:spPr>
        <a:xfrm>
          <a:off x="8699500" y="134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31985</xdr:rowOff>
    </xdr:from>
    <xdr:ext cx="469744" cy="259045"/>
    <xdr:sp macro="" textlink="">
      <xdr:nvSpPr>
        <xdr:cNvPr id="420" name="テキスト ボックス 419"/>
        <xdr:cNvSpPr txBox="1"/>
      </xdr:nvSpPr>
      <xdr:spPr>
        <a:xfrm>
          <a:off x="8515428" y="1357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47242</xdr:rowOff>
    </xdr:from>
    <xdr:to>
      <xdr:col>41</xdr:col>
      <xdr:colOff>101600</xdr:colOff>
      <xdr:row>78</xdr:row>
      <xdr:rowOff>148842</xdr:rowOff>
    </xdr:to>
    <xdr:sp macro="" textlink="">
      <xdr:nvSpPr>
        <xdr:cNvPr id="421" name="楕円 420"/>
        <xdr:cNvSpPr/>
      </xdr:nvSpPr>
      <xdr:spPr>
        <a:xfrm>
          <a:off x="7810500" y="134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139969</xdr:rowOff>
    </xdr:from>
    <xdr:ext cx="534377" cy="259045"/>
    <xdr:sp macro="" textlink="">
      <xdr:nvSpPr>
        <xdr:cNvPr id="422" name="テキスト ボックス 421"/>
        <xdr:cNvSpPr txBox="1"/>
      </xdr:nvSpPr>
      <xdr:spPr>
        <a:xfrm>
          <a:off x="7594111" y="1351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111051</xdr:rowOff>
    </xdr:from>
    <xdr:to>
      <xdr:col>36</xdr:col>
      <xdr:colOff>165100</xdr:colOff>
      <xdr:row>77</xdr:row>
      <xdr:rowOff>41201</xdr:rowOff>
    </xdr:to>
    <xdr:sp macro="" textlink="">
      <xdr:nvSpPr>
        <xdr:cNvPr id="423" name="楕円 422"/>
        <xdr:cNvSpPr/>
      </xdr:nvSpPr>
      <xdr:spPr>
        <a:xfrm>
          <a:off x="6921500" y="131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57728</xdr:rowOff>
    </xdr:from>
    <xdr:ext cx="534377" cy="259045"/>
    <xdr:sp macro="" textlink="">
      <xdr:nvSpPr>
        <xdr:cNvPr id="424" name="テキスト ボックス 423"/>
        <xdr:cNvSpPr txBox="1"/>
      </xdr:nvSpPr>
      <xdr:spPr>
        <a:xfrm>
          <a:off x="670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40328</xdr:rowOff>
    </xdr:from>
    <xdr:to>
      <xdr:col>55</xdr:col>
      <xdr:colOff>0</xdr:colOff>
      <xdr:row>97</xdr:row>
      <xdr:rowOff>127950</xdr:rowOff>
    </xdr:to>
    <xdr:cxnSp macro="">
      <xdr:nvCxnSpPr>
        <xdr:cNvPr id="453" name="直線コネクタ 452"/>
        <xdr:cNvCxnSpPr/>
      </xdr:nvCxnSpPr>
      <xdr:spPr>
        <a:xfrm>
          <a:off x="9639300" y="16670978"/>
          <a:ext cx="838200" cy="8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40328</xdr:rowOff>
    </xdr:from>
    <xdr:to>
      <xdr:col>50</xdr:col>
      <xdr:colOff>114300</xdr:colOff>
      <xdr:row>97</xdr:row>
      <xdr:rowOff>120543</xdr:rowOff>
    </xdr:to>
    <xdr:cxnSp macro="">
      <xdr:nvCxnSpPr>
        <xdr:cNvPr id="456" name="直線コネクタ 455"/>
        <xdr:cNvCxnSpPr/>
      </xdr:nvCxnSpPr>
      <xdr:spPr>
        <a:xfrm flipV="1">
          <a:off x="8750300" y="16670978"/>
          <a:ext cx="889000" cy="8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120543</xdr:rowOff>
    </xdr:from>
    <xdr:to>
      <xdr:col>45</xdr:col>
      <xdr:colOff>177800</xdr:colOff>
      <xdr:row>98</xdr:row>
      <xdr:rowOff>6936</xdr:rowOff>
    </xdr:to>
    <xdr:cxnSp macro="">
      <xdr:nvCxnSpPr>
        <xdr:cNvPr id="459" name="直線コネクタ 458"/>
        <xdr:cNvCxnSpPr/>
      </xdr:nvCxnSpPr>
      <xdr:spPr>
        <a:xfrm flipV="1">
          <a:off x="7861300" y="16751193"/>
          <a:ext cx="8890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36525</xdr:rowOff>
    </xdr:from>
    <xdr:to>
      <xdr:col>41</xdr:col>
      <xdr:colOff>50800</xdr:colOff>
      <xdr:row>98</xdr:row>
      <xdr:rowOff>6936</xdr:rowOff>
    </xdr:to>
    <xdr:cxnSp macro="">
      <xdr:nvCxnSpPr>
        <xdr:cNvPr id="462" name="直線コネクタ 461"/>
        <xdr:cNvCxnSpPr/>
      </xdr:nvCxnSpPr>
      <xdr:spPr>
        <a:xfrm>
          <a:off x="6972300" y="16495725"/>
          <a:ext cx="889000" cy="3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77150</xdr:rowOff>
    </xdr:from>
    <xdr:to>
      <xdr:col>55</xdr:col>
      <xdr:colOff>50800</xdr:colOff>
      <xdr:row>98</xdr:row>
      <xdr:rowOff>7300</xdr:rowOff>
    </xdr:to>
    <xdr:sp macro="" textlink="">
      <xdr:nvSpPr>
        <xdr:cNvPr id="472" name="楕円 471"/>
        <xdr:cNvSpPr/>
      </xdr:nvSpPr>
      <xdr:spPr>
        <a:xfrm>
          <a:off x="10426700" y="167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55577</xdr:rowOff>
    </xdr:from>
    <xdr:ext cx="534377" cy="259045"/>
    <xdr:sp macro="" textlink="">
      <xdr:nvSpPr>
        <xdr:cNvPr id="473" name="普通建設事業費 （ うち更新整備　）該当値テキスト"/>
        <xdr:cNvSpPr txBox="1"/>
      </xdr:nvSpPr>
      <xdr:spPr>
        <a:xfrm>
          <a:off x="10528300" y="166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160978</xdr:rowOff>
    </xdr:from>
    <xdr:to>
      <xdr:col>50</xdr:col>
      <xdr:colOff>165100</xdr:colOff>
      <xdr:row>97</xdr:row>
      <xdr:rowOff>91128</xdr:rowOff>
    </xdr:to>
    <xdr:sp macro="" textlink="">
      <xdr:nvSpPr>
        <xdr:cNvPr id="474" name="楕円 473"/>
        <xdr:cNvSpPr/>
      </xdr:nvSpPr>
      <xdr:spPr>
        <a:xfrm>
          <a:off x="9588500" y="1662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107655</xdr:rowOff>
    </xdr:from>
    <xdr:ext cx="534377" cy="259045"/>
    <xdr:sp macro="" textlink="">
      <xdr:nvSpPr>
        <xdr:cNvPr id="475" name="テキスト ボックス 474"/>
        <xdr:cNvSpPr txBox="1"/>
      </xdr:nvSpPr>
      <xdr:spPr>
        <a:xfrm>
          <a:off x="9372111" y="16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69743</xdr:rowOff>
    </xdr:from>
    <xdr:to>
      <xdr:col>46</xdr:col>
      <xdr:colOff>38100</xdr:colOff>
      <xdr:row>97</xdr:row>
      <xdr:rowOff>171343</xdr:rowOff>
    </xdr:to>
    <xdr:sp macro="" textlink="">
      <xdr:nvSpPr>
        <xdr:cNvPr id="476" name="楕円 475"/>
        <xdr:cNvSpPr/>
      </xdr:nvSpPr>
      <xdr:spPr>
        <a:xfrm>
          <a:off x="8699500" y="167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162470</xdr:rowOff>
    </xdr:from>
    <xdr:ext cx="534377" cy="259045"/>
    <xdr:sp macro="" textlink="">
      <xdr:nvSpPr>
        <xdr:cNvPr id="477" name="テキスト ボックス 476"/>
        <xdr:cNvSpPr txBox="1"/>
      </xdr:nvSpPr>
      <xdr:spPr>
        <a:xfrm>
          <a:off x="8483111" y="1679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127586</xdr:rowOff>
    </xdr:from>
    <xdr:to>
      <xdr:col>41</xdr:col>
      <xdr:colOff>101600</xdr:colOff>
      <xdr:row>98</xdr:row>
      <xdr:rowOff>57736</xdr:rowOff>
    </xdr:to>
    <xdr:sp macro="" textlink="">
      <xdr:nvSpPr>
        <xdr:cNvPr id="478" name="楕円 477"/>
        <xdr:cNvSpPr/>
      </xdr:nvSpPr>
      <xdr:spPr>
        <a:xfrm>
          <a:off x="7810500" y="1675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48863</xdr:rowOff>
    </xdr:from>
    <xdr:ext cx="534377" cy="259045"/>
    <xdr:sp macro="" textlink="">
      <xdr:nvSpPr>
        <xdr:cNvPr id="479" name="テキスト ボックス 478"/>
        <xdr:cNvSpPr txBox="1"/>
      </xdr:nvSpPr>
      <xdr:spPr>
        <a:xfrm>
          <a:off x="7594111" y="168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157175</xdr:rowOff>
    </xdr:from>
    <xdr:to>
      <xdr:col>36</xdr:col>
      <xdr:colOff>165100</xdr:colOff>
      <xdr:row>96</xdr:row>
      <xdr:rowOff>87325</xdr:rowOff>
    </xdr:to>
    <xdr:sp macro="" textlink="">
      <xdr:nvSpPr>
        <xdr:cNvPr id="480" name="楕円 479"/>
        <xdr:cNvSpPr/>
      </xdr:nvSpPr>
      <xdr:spPr>
        <a:xfrm>
          <a:off x="6921500" y="164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103852</xdr:rowOff>
    </xdr:from>
    <xdr:ext cx="534377" cy="259045"/>
    <xdr:sp macro="" textlink="">
      <xdr:nvSpPr>
        <xdr:cNvPr id="481" name="テキスト ボックス 480"/>
        <xdr:cNvSpPr txBox="1"/>
      </xdr:nvSpPr>
      <xdr:spPr>
        <a:xfrm>
          <a:off x="6705111" y="162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13595</xdr:rowOff>
    </xdr:from>
    <xdr:to>
      <xdr:col>85</xdr:col>
      <xdr:colOff>127000</xdr:colOff>
      <xdr:row>39</xdr:row>
      <xdr:rowOff>61127</xdr:rowOff>
    </xdr:to>
    <xdr:cxnSp macro="">
      <xdr:nvCxnSpPr>
        <xdr:cNvPr id="512" name="直線コネクタ 511"/>
        <xdr:cNvCxnSpPr/>
      </xdr:nvCxnSpPr>
      <xdr:spPr>
        <a:xfrm flipV="1">
          <a:off x="15481300" y="6700145"/>
          <a:ext cx="838200" cy="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59658</xdr:rowOff>
    </xdr:from>
    <xdr:to>
      <xdr:col>81</xdr:col>
      <xdr:colOff>50800</xdr:colOff>
      <xdr:row>39</xdr:row>
      <xdr:rowOff>61127</xdr:rowOff>
    </xdr:to>
    <xdr:cxnSp macro="">
      <xdr:nvCxnSpPr>
        <xdr:cNvPr id="515" name="直線コネクタ 514"/>
        <xdr:cNvCxnSpPr/>
      </xdr:nvCxnSpPr>
      <xdr:spPr>
        <a:xfrm>
          <a:off x="14592300" y="6746208"/>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59658</xdr:rowOff>
    </xdr:from>
    <xdr:to>
      <xdr:col>76</xdr:col>
      <xdr:colOff>114300</xdr:colOff>
      <xdr:row>39</xdr:row>
      <xdr:rowOff>80917</xdr:rowOff>
    </xdr:to>
    <xdr:cxnSp macro="">
      <xdr:nvCxnSpPr>
        <xdr:cNvPr id="518" name="直線コネクタ 517"/>
        <xdr:cNvCxnSpPr/>
      </xdr:nvCxnSpPr>
      <xdr:spPr>
        <a:xfrm flipV="1">
          <a:off x="13703300" y="674620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80917</xdr:rowOff>
    </xdr:from>
    <xdr:to>
      <xdr:col>71</xdr:col>
      <xdr:colOff>177800</xdr:colOff>
      <xdr:row>39</xdr:row>
      <xdr:rowOff>98878</xdr:rowOff>
    </xdr:to>
    <xdr:cxnSp macro="">
      <xdr:nvCxnSpPr>
        <xdr:cNvPr id="521" name="直線コネクタ 520"/>
        <xdr:cNvCxnSpPr/>
      </xdr:nvCxnSpPr>
      <xdr:spPr>
        <a:xfrm flipV="1">
          <a:off x="12814300" y="67674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134245</xdr:rowOff>
    </xdr:from>
    <xdr:to>
      <xdr:col>85</xdr:col>
      <xdr:colOff>177800</xdr:colOff>
      <xdr:row>39</xdr:row>
      <xdr:rowOff>64395</xdr:rowOff>
    </xdr:to>
    <xdr:sp macro="" textlink="">
      <xdr:nvSpPr>
        <xdr:cNvPr id="531" name="楕円 530"/>
        <xdr:cNvSpPr/>
      </xdr:nvSpPr>
      <xdr:spPr>
        <a:xfrm>
          <a:off x="16268700" y="66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49172</xdr:rowOff>
    </xdr:from>
    <xdr:ext cx="469744" cy="259045"/>
    <xdr:sp macro="" textlink="">
      <xdr:nvSpPr>
        <xdr:cNvPr id="532" name="災害復旧事業費該当値テキスト"/>
        <xdr:cNvSpPr txBox="1"/>
      </xdr:nvSpPr>
      <xdr:spPr>
        <a:xfrm>
          <a:off x="16370300" y="656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10327</xdr:rowOff>
    </xdr:from>
    <xdr:to>
      <xdr:col>81</xdr:col>
      <xdr:colOff>101600</xdr:colOff>
      <xdr:row>39</xdr:row>
      <xdr:rowOff>111927</xdr:rowOff>
    </xdr:to>
    <xdr:sp macro="" textlink="">
      <xdr:nvSpPr>
        <xdr:cNvPr id="533" name="楕円 532"/>
        <xdr:cNvSpPr/>
      </xdr:nvSpPr>
      <xdr:spPr>
        <a:xfrm>
          <a:off x="15430500" y="66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103054</xdr:rowOff>
    </xdr:from>
    <xdr:ext cx="469744" cy="259045"/>
    <xdr:sp macro="" textlink="">
      <xdr:nvSpPr>
        <xdr:cNvPr id="534" name="テキスト ボックス 533"/>
        <xdr:cNvSpPr txBox="1"/>
      </xdr:nvSpPr>
      <xdr:spPr>
        <a:xfrm>
          <a:off x="15246428" y="678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8858</xdr:rowOff>
    </xdr:from>
    <xdr:to>
      <xdr:col>76</xdr:col>
      <xdr:colOff>165100</xdr:colOff>
      <xdr:row>39</xdr:row>
      <xdr:rowOff>110458</xdr:rowOff>
    </xdr:to>
    <xdr:sp macro="" textlink="">
      <xdr:nvSpPr>
        <xdr:cNvPr id="535" name="楕円 534"/>
        <xdr:cNvSpPr/>
      </xdr:nvSpPr>
      <xdr:spPr>
        <a:xfrm>
          <a:off x="14541500" y="66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101585</xdr:rowOff>
    </xdr:from>
    <xdr:ext cx="469744" cy="259045"/>
    <xdr:sp macro="" textlink="">
      <xdr:nvSpPr>
        <xdr:cNvPr id="536" name="テキスト ボックス 535"/>
        <xdr:cNvSpPr txBox="1"/>
      </xdr:nvSpPr>
      <xdr:spPr>
        <a:xfrm>
          <a:off x="14357428" y="678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30117</xdr:rowOff>
    </xdr:from>
    <xdr:to>
      <xdr:col>72</xdr:col>
      <xdr:colOff>38100</xdr:colOff>
      <xdr:row>39</xdr:row>
      <xdr:rowOff>131717</xdr:rowOff>
    </xdr:to>
    <xdr:sp macro="" textlink="">
      <xdr:nvSpPr>
        <xdr:cNvPr id="537" name="楕円 536"/>
        <xdr:cNvSpPr/>
      </xdr:nvSpPr>
      <xdr:spPr>
        <a:xfrm>
          <a:off x="13652500" y="671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122844</xdr:rowOff>
    </xdr:from>
    <xdr:ext cx="469744" cy="259045"/>
    <xdr:sp macro="" textlink="">
      <xdr:nvSpPr>
        <xdr:cNvPr id="538" name="テキスト ボックス 537"/>
        <xdr:cNvSpPr txBox="1"/>
      </xdr:nvSpPr>
      <xdr:spPr>
        <a:xfrm>
          <a:off x="13468428" y="680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144582</xdr:rowOff>
    </xdr:from>
    <xdr:to>
      <xdr:col>85</xdr:col>
      <xdr:colOff>127000</xdr:colOff>
      <xdr:row>78</xdr:row>
      <xdr:rowOff>150192</xdr:rowOff>
    </xdr:to>
    <xdr:cxnSp macro="">
      <xdr:nvCxnSpPr>
        <xdr:cNvPr id="622" name="直線コネクタ 621"/>
        <xdr:cNvCxnSpPr/>
      </xdr:nvCxnSpPr>
      <xdr:spPr>
        <a:xfrm flipV="1">
          <a:off x="15481300" y="13517682"/>
          <a:ext cx="8382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143749</xdr:rowOff>
    </xdr:from>
    <xdr:to>
      <xdr:col>81</xdr:col>
      <xdr:colOff>50800</xdr:colOff>
      <xdr:row>78</xdr:row>
      <xdr:rowOff>150192</xdr:rowOff>
    </xdr:to>
    <xdr:cxnSp macro="">
      <xdr:nvCxnSpPr>
        <xdr:cNvPr id="625" name="直線コネクタ 624"/>
        <xdr:cNvCxnSpPr/>
      </xdr:nvCxnSpPr>
      <xdr:spPr>
        <a:xfrm>
          <a:off x="14592300" y="135168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143749</xdr:rowOff>
    </xdr:from>
    <xdr:to>
      <xdr:col>76</xdr:col>
      <xdr:colOff>114300</xdr:colOff>
      <xdr:row>78</xdr:row>
      <xdr:rowOff>151574</xdr:rowOff>
    </xdr:to>
    <xdr:cxnSp macro="">
      <xdr:nvCxnSpPr>
        <xdr:cNvPr id="628" name="直線コネクタ 627"/>
        <xdr:cNvCxnSpPr/>
      </xdr:nvCxnSpPr>
      <xdr:spPr>
        <a:xfrm flipV="1">
          <a:off x="13703300" y="13516849"/>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151574</xdr:rowOff>
    </xdr:from>
    <xdr:to>
      <xdr:col>71</xdr:col>
      <xdr:colOff>177800</xdr:colOff>
      <xdr:row>78</xdr:row>
      <xdr:rowOff>154746</xdr:rowOff>
    </xdr:to>
    <xdr:cxnSp macro="">
      <xdr:nvCxnSpPr>
        <xdr:cNvPr id="631" name="直線コネクタ 630"/>
        <xdr:cNvCxnSpPr/>
      </xdr:nvCxnSpPr>
      <xdr:spPr>
        <a:xfrm flipV="1">
          <a:off x="12814300" y="1352467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93782</xdr:rowOff>
    </xdr:from>
    <xdr:to>
      <xdr:col>85</xdr:col>
      <xdr:colOff>177800</xdr:colOff>
      <xdr:row>79</xdr:row>
      <xdr:rowOff>23932</xdr:rowOff>
    </xdr:to>
    <xdr:sp macro="" textlink="">
      <xdr:nvSpPr>
        <xdr:cNvPr id="641" name="楕円 640"/>
        <xdr:cNvSpPr/>
      </xdr:nvSpPr>
      <xdr:spPr>
        <a:xfrm>
          <a:off x="16268700" y="134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8709</xdr:rowOff>
    </xdr:from>
    <xdr:ext cx="534377" cy="259045"/>
    <xdr:sp macro="" textlink="">
      <xdr:nvSpPr>
        <xdr:cNvPr id="642" name="公債費該当値テキスト"/>
        <xdr:cNvSpPr txBox="1"/>
      </xdr:nvSpPr>
      <xdr:spPr>
        <a:xfrm>
          <a:off x="16370300" y="1338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99392</xdr:rowOff>
    </xdr:from>
    <xdr:to>
      <xdr:col>81</xdr:col>
      <xdr:colOff>101600</xdr:colOff>
      <xdr:row>79</xdr:row>
      <xdr:rowOff>29542</xdr:rowOff>
    </xdr:to>
    <xdr:sp macro="" textlink="">
      <xdr:nvSpPr>
        <xdr:cNvPr id="643" name="楕円 642"/>
        <xdr:cNvSpPr/>
      </xdr:nvSpPr>
      <xdr:spPr>
        <a:xfrm>
          <a:off x="15430500" y="13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20669</xdr:rowOff>
    </xdr:from>
    <xdr:ext cx="534377" cy="259045"/>
    <xdr:sp macro="" textlink="">
      <xdr:nvSpPr>
        <xdr:cNvPr id="644" name="テキスト ボックス 643"/>
        <xdr:cNvSpPr txBox="1"/>
      </xdr:nvSpPr>
      <xdr:spPr>
        <a:xfrm>
          <a:off x="15214111" y="13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92949</xdr:rowOff>
    </xdr:from>
    <xdr:to>
      <xdr:col>76</xdr:col>
      <xdr:colOff>165100</xdr:colOff>
      <xdr:row>79</xdr:row>
      <xdr:rowOff>23099</xdr:rowOff>
    </xdr:to>
    <xdr:sp macro="" textlink="">
      <xdr:nvSpPr>
        <xdr:cNvPr id="645" name="楕円 644"/>
        <xdr:cNvSpPr/>
      </xdr:nvSpPr>
      <xdr:spPr>
        <a:xfrm>
          <a:off x="14541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14226</xdr:rowOff>
    </xdr:from>
    <xdr:ext cx="534377" cy="259045"/>
    <xdr:sp macro="" textlink="">
      <xdr:nvSpPr>
        <xdr:cNvPr id="646" name="テキスト ボックス 645"/>
        <xdr:cNvSpPr txBox="1"/>
      </xdr:nvSpPr>
      <xdr:spPr>
        <a:xfrm>
          <a:off x="14325111" y="135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100774</xdr:rowOff>
    </xdr:from>
    <xdr:to>
      <xdr:col>72</xdr:col>
      <xdr:colOff>38100</xdr:colOff>
      <xdr:row>79</xdr:row>
      <xdr:rowOff>30924</xdr:rowOff>
    </xdr:to>
    <xdr:sp macro="" textlink="">
      <xdr:nvSpPr>
        <xdr:cNvPr id="647" name="楕円 646"/>
        <xdr:cNvSpPr/>
      </xdr:nvSpPr>
      <xdr:spPr>
        <a:xfrm>
          <a:off x="13652500" y="1347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22051</xdr:rowOff>
    </xdr:from>
    <xdr:ext cx="534377" cy="259045"/>
    <xdr:sp macro="" textlink="">
      <xdr:nvSpPr>
        <xdr:cNvPr id="648" name="テキスト ボックス 647"/>
        <xdr:cNvSpPr txBox="1"/>
      </xdr:nvSpPr>
      <xdr:spPr>
        <a:xfrm>
          <a:off x="13436111" y="135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103946</xdr:rowOff>
    </xdr:from>
    <xdr:to>
      <xdr:col>67</xdr:col>
      <xdr:colOff>101600</xdr:colOff>
      <xdr:row>79</xdr:row>
      <xdr:rowOff>34096</xdr:rowOff>
    </xdr:to>
    <xdr:sp macro="" textlink="">
      <xdr:nvSpPr>
        <xdr:cNvPr id="649" name="楕円 648"/>
        <xdr:cNvSpPr/>
      </xdr:nvSpPr>
      <xdr:spPr>
        <a:xfrm>
          <a:off x="12763500" y="134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25223</xdr:rowOff>
    </xdr:from>
    <xdr:ext cx="534377" cy="259045"/>
    <xdr:sp macro="" textlink="">
      <xdr:nvSpPr>
        <xdr:cNvPr id="650" name="テキスト ボックス 649"/>
        <xdr:cNvSpPr txBox="1"/>
      </xdr:nvSpPr>
      <xdr:spPr>
        <a:xfrm>
          <a:off x="12547111" y="135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131415</xdr:rowOff>
    </xdr:from>
    <xdr:to>
      <xdr:col>85</xdr:col>
      <xdr:colOff>127000</xdr:colOff>
      <xdr:row>98</xdr:row>
      <xdr:rowOff>133459</xdr:rowOff>
    </xdr:to>
    <xdr:cxnSp macro="">
      <xdr:nvCxnSpPr>
        <xdr:cNvPr id="677" name="直線コネクタ 676"/>
        <xdr:cNvCxnSpPr/>
      </xdr:nvCxnSpPr>
      <xdr:spPr>
        <a:xfrm>
          <a:off x="15481300" y="16933515"/>
          <a:ext cx="8382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131415</xdr:rowOff>
    </xdr:from>
    <xdr:to>
      <xdr:col>81</xdr:col>
      <xdr:colOff>50800</xdr:colOff>
      <xdr:row>98</xdr:row>
      <xdr:rowOff>138694</xdr:rowOff>
    </xdr:to>
    <xdr:cxnSp macro="">
      <xdr:nvCxnSpPr>
        <xdr:cNvPr id="680" name="直線コネクタ 679"/>
        <xdr:cNvCxnSpPr/>
      </xdr:nvCxnSpPr>
      <xdr:spPr>
        <a:xfrm flipV="1">
          <a:off x="14592300" y="16933515"/>
          <a:ext cx="8890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133939</xdr:rowOff>
    </xdr:from>
    <xdr:to>
      <xdr:col>76</xdr:col>
      <xdr:colOff>114300</xdr:colOff>
      <xdr:row>98</xdr:row>
      <xdr:rowOff>138694</xdr:rowOff>
    </xdr:to>
    <xdr:cxnSp macro="">
      <xdr:nvCxnSpPr>
        <xdr:cNvPr id="683" name="直線コネクタ 682"/>
        <xdr:cNvCxnSpPr/>
      </xdr:nvCxnSpPr>
      <xdr:spPr>
        <a:xfrm>
          <a:off x="13703300" y="16936039"/>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133939</xdr:rowOff>
    </xdr:from>
    <xdr:to>
      <xdr:col>71</xdr:col>
      <xdr:colOff>177800</xdr:colOff>
      <xdr:row>98</xdr:row>
      <xdr:rowOff>139193</xdr:rowOff>
    </xdr:to>
    <xdr:cxnSp macro="">
      <xdr:nvCxnSpPr>
        <xdr:cNvPr id="686" name="直線コネクタ 685"/>
        <xdr:cNvCxnSpPr/>
      </xdr:nvCxnSpPr>
      <xdr:spPr>
        <a:xfrm flipV="1">
          <a:off x="12814300" y="16936039"/>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82659</xdr:rowOff>
    </xdr:from>
    <xdr:to>
      <xdr:col>85</xdr:col>
      <xdr:colOff>177800</xdr:colOff>
      <xdr:row>99</xdr:row>
      <xdr:rowOff>12809</xdr:rowOff>
    </xdr:to>
    <xdr:sp macro="" textlink="">
      <xdr:nvSpPr>
        <xdr:cNvPr id="696" name="楕円 695"/>
        <xdr:cNvSpPr/>
      </xdr:nvSpPr>
      <xdr:spPr>
        <a:xfrm>
          <a:off x="16268700" y="168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169036</xdr:rowOff>
    </xdr:from>
    <xdr:ext cx="469744" cy="259045"/>
    <xdr:sp macro="" textlink="">
      <xdr:nvSpPr>
        <xdr:cNvPr id="697" name="積立金該当値テキスト"/>
        <xdr:cNvSpPr txBox="1"/>
      </xdr:nvSpPr>
      <xdr:spPr>
        <a:xfrm>
          <a:off x="16370300" y="1679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80615</xdr:rowOff>
    </xdr:from>
    <xdr:to>
      <xdr:col>81</xdr:col>
      <xdr:colOff>101600</xdr:colOff>
      <xdr:row>99</xdr:row>
      <xdr:rowOff>10765</xdr:rowOff>
    </xdr:to>
    <xdr:sp macro="" textlink="">
      <xdr:nvSpPr>
        <xdr:cNvPr id="698" name="楕円 697"/>
        <xdr:cNvSpPr/>
      </xdr:nvSpPr>
      <xdr:spPr>
        <a:xfrm>
          <a:off x="15430500" y="168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1892</xdr:rowOff>
    </xdr:from>
    <xdr:ext cx="469744" cy="259045"/>
    <xdr:sp macro="" textlink="">
      <xdr:nvSpPr>
        <xdr:cNvPr id="699" name="テキスト ボックス 698"/>
        <xdr:cNvSpPr txBox="1"/>
      </xdr:nvSpPr>
      <xdr:spPr>
        <a:xfrm>
          <a:off x="15246428" y="1697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87894</xdr:rowOff>
    </xdr:from>
    <xdr:to>
      <xdr:col>76</xdr:col>
      <xdr:colOff>165100</xdr:colOff>
      <xdr:row>99</xdr:row>
      <xdr:rowOff>18044</xdr:rowOff>
    </xdr:to>
    <xdr:sp macro="" textlink="">
      <xdr:nvSpPr>
        <xdr:cNvPr id="700" name="楕円 699"/>
        <xdr:cNvSpPr/>
      </xdr:nvSpPr>
      <xdr:spPr>
        <a:xfrm>
          <a:off x="14541500" y="16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9171</xdr:rowOff>
    </xdr:from>
    <xdr:ext cx="378565" cy="259045"/>
    <xdr:sp macro="" textlink="">
      <xdr:nvSpPr>
        <xdr:cNvPr id="701" name="テキスト ボックス 700"/>
        <xdr:cNvSpPr txBox="1"/>
      </xdr:nvSpPr>
      <xdr:spPr>
        <a:xfrm>
          <a:off x="14403017" y="16982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83139</xdr:rowOff>
    </xdr:from>
    <xdr:to>
      <xdr:col>72</xdr:col>
      <xdr:colOff>38100</xdr:colOff>
      <xdr:row>99</xdr:row>
      <xdr:rowOff>13289</xdr:rowOff>
    </xdr:to>
    <xdr:sp macro="" textlink="">
      <xdr:nvSpPr>
        <xdr:cNvPr id="702" name="楕円 701"/>
        <xdr:cNvSpPr/>
      </xdr:nvSpPr>
      <xdr:spPr>
        <a:xfrm>
          <a:off x="13652500" y="168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4416</xdr:rowOff>
    </xdr:from>
    <xdr:ext cx="469744" cy="259045"/>
    <xdr:sp macro="" textlink="">
      <xdr:nvSpPr>
        <xdr:cNvPr id="703" name="テキスト ボックス 702"/>
        <xdr:cNvSpPr txBox="1"/>
      </xdr:nvSpPr>
      <xdr:spPr>
        <a:xfrm>
          <a:off x="13468428" y="169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88393</xdr:rowOff>
    </xdr:from>
    <xdr:to>
      <xdr:col>67</xdr:col>
      <xdr:colOff>101600</xdr:colOff>
      <xdr:row>99</xdr:row>
      <xdr:rowOff>18543</xdr:rowOff>
    </xdr:to>
    <xdr:sp macro="" textlink="">
      <xdr:nvSpPr>
        <xdr:cNvPr id="704" name="楕円 703"/>
        <xdr:cNvSpPr/>
      </xdr:nvSpPr>
      <xdr:spPr>
        <a:xfrm>
          <a:off x="12763500" y="168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9670</xdr:rowOff>
    </xdr:from>
    <xdr:ext cx="378565" cy="259045"/>
    <xdr:sp macro="" textlink="">
      <xdr:nvSpPr>
        <xdr:cNvPr id="705" name="テキスト ボックス 704"/>
        <xdr:cNvSpPr txBox="1"/>
      </xdr:nvSpPr>
      <xdr:spPr>
        <a:xfrm>
          <a:off x="12625017" y="1698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134762</xdr:rowOff>
    </xdr:from>
    <xdr:to>
      <xdr:col>116</xdr:col>
      <xdr:colOff>63500</xdr:colOff>
      <xdr:row>38</xdr:row>
      <xdr:rowOff>139700</xdr:rowOff>
    </xdr:to>
    <xdr:cxnSp macro="">
      <xdr:nvCxnSpPr>
        <xdr:cNvPr id="732" name="直線コネクタ 731"/>
        <xdr:cNvCxnSpPr/>
      </xdr:nvCxnSpPr>
      <xdr:spPr>
        <a:xfrm>
          <a:off x="21323300" y="6649862"/>
          <a:ext cx="8382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134762</xdr:rowOff>
    </xdr:from>
    <xdr:to>
      <xdr:col>111</xdr:col>
      <xdr:colOff>177800</xdr:colOff>
      <xdr:row>38</xdr:row>
      <xdr:rowOff>139700</xdr:rowOff>
    </xdr:to>
    <xdr:cxnSp macro="">
      <xdr:nvCxnSpPr>
        <xdr:cNvPr id="735" name="直線コネクタ 734"/>
        <xdr:cNvCxnSpPr/>
      </xdr:nvCxnSpPr>
      <xdr:spPr>
        <a:xfrm flipV="1">
          <a:off x="20434300" y="664986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135859</xdr:rowOff>
    </xdr:from>
    <xdr:to>
      <xdr:col>107</xdr:col>
      <xdr:colOff>50800</xdr:colOff>
      <xdr:row>38</xdr:row>
      <xdr:rowOff>139700</xdr:rowOff>
    </xdr:to>
    <xdr:cxnSp macro="">
      <xdr:nvCxnSpPr>
        <xdr:cNvPr id="738" name="直線コネクタ 737"/>
        <xdr:cNvCxnSpPr/>
      </xdr:nvCxnSpPr>
      <xdr:spPr>
        <a:xfrm>
          <a:off x="19545300" y="66509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135859</xdr:rowOff>
    </xdr:from>
    <xdr:to>
      <xdr:col>102</xdr:col>
      <xdr:colOff>114300</xdr:colOff>
      <xdr:row>38</xdr:row>
      <xdr:rowOff>139700</xdr:rowOff>
    </xdr:to>
    <xdr:cxnSp macro="">
      <xdr:nvCxnSpPr>
        <xdr:cNvPr id="741" name="直線コネクタ 740"/>
        <xdr:cNvCxnSpPr/>
      </xdr:nvCxnSpPr>
      <xdr:spPr>
        <a:xfrm flipV="1">
          <a:off x="18656300" y="66509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83962</xdr:rowOff>
    </xdr:from>
    <xdr:to>
      <xdr:col>112</xdr:col>
      <xdr:colOff>38100</xdr:colOff>
      <xdr:row>39</xdr:row>
      <xdr:rowOff>14112</xdr:rowOff>
    </xdr:to>
    <xdr:sp macro="" textlink="">
      <xdr:nvSpPr>
        <xdr:cNvPr id="753" name="楕円 752"/>
        <xdr:cNvSpPr/>
      </xdr:nvSpPr>
      <xdr:spPr>
        <a:xfrm>
          <a:off x="21272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5239</xdr:rowOff>
    </xdr:from>
    <xdr:ext cx="378565" cy="259045"/>
    <xdr:sp macro="" textlink="">
      <xdr:nvSpPr>
        <xdr:cNvPr id="754" name="テキスト ボックス 753"/>
        <xdr:cNvSpPr txBox="1"/>
      </xdr:nvSpPr>
      <xdr:spPr>
        <a:xfrm>
          <a:off x="21134017" y="669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85059</xdr:rowOff>
    </xdr:from>
    <xdr:to>
      <xdr:col>102</xdr:col>
      <xdr:colOff>165100</xdr:colOff>
      <xdr:row>39</xdr:row>
      <xdr:rowOff>15209</xdr:rowOff>
    </xdr:to>
    <xdr:sp macro="" textlink="">
      <xdr:nvSpPr>
        <xdr:cNvPr id="757" name="楕円 756"/>
        <xdr:cNvSpPr/>
      </xdr:nvSpPr>
      <xdr:spPr>
        <a:xfrm>
          <a:off x="19494500" y="66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6336</xdr:rowOff>
    </xdr:from>
    <xdr:ext cx="313932" cy="259045"/>
    <xdr:sp macro="" textlink="">
      <xdr:nvSpPr>
        <xdr:cNvPr id="758" name="テキスト ボックス 757"/>
        <xdr:cNvSpPr txBox="1"/>
      </xdr:nvSpPr>
      <xdr:spPr>
        <a:xfrm>
          <a:off x="19388333" y="6692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149726</xdr:rowOff>
    </xdr:from>
    <xdr:to>
      <xdr:col>116</xdr:col>
      <xdr:colOff>63500</xdr:colOff>
      <xdr:row>56</xdr:row>
      <xdr:rowOff>149889</xdr:rowOff>
    </xdr:to>
    <xdr:cxnSp macro="">
      <xdr:nvCxnSpPr>
        <xdr:cNvPr id="791" name="直線コネクタ 790"/>
        <xdr:cNvCxnSpPr/>
      </xdr:nvCxnSpPr>
      <xdr:spPr>
        <a:xfrm flipV="1">
          <a:off x="21323300" y="9750926"/>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149889</xdr:rowOff>
    </xdr:from>
    <xdr:to>
      <xdr:col>111</xdr:col>
      <xdr:colOff>177800</xdr:colOff>
      <xdr:row>56</xdr:row>
      <xdr:rowOff>152436</xdr:rowOff>
    </xdr:to>
    <xdr:cxnSp macro="">
      <xdr:nvCxnSpPr>
        <xdr:cNvPr id="794" name="直線コネクタ 793"/>
        <xdr:cNvCxnSpPr/>
      </xdr:nvCxnSpPr>
      <xdr:spPr>
        <a:xfrm flipV="1">
          <a:off x="20434300" y="9751089"/>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152436</xdr:rowOff>
    </xdr:from>
    <xdr:to>
      <xdr:col>107</xdr:col>
      <xdr:colOff>50800</xdr:colOff>
      <xdr:row>56</xdr:row>
      <xdr:rowOff>170136</xdr:rowOff>
    </xdr:to>
    <xdr:cxnSp macro="">
      <xdr:nvCxnSpPr>
        <xdr:cNvPr id="797" name="直線コネクタ 796"/>
        <xdr:cNvCxnSpPr/>
      </xdr:nvCxnSpPr>
      <xdr:spPr>
        <a:xfrm flipV="1">
          <a:off x="19545300" y="9753636"/>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127062</xdr:rowOff>
    </xdr:from>
    <xdr:to>
      <xdr:col>102</xdr:col>
      <xdr:colOff>114300</xdr:colOff>
      <xdr:row>56</xdr:row>
      <xdr:rowOff>170136</xdr:rowOff>
    </xdr:to>
    <xdr:cxnSp macro="">
      <xdr:nvCxnSpPr>
        <xdr:cNvPr id="800" name="直線コネクタ 799"/>
        <xdr:cNvCxnSpPr/>
      </xdr:nvCxnSpPr>
      <xdr:spPr>
        <a:xfrm>
          <a:off x="18656300" y="9556812"/>
          <a:ext cx="889000" cy="21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98926</xdr:rowOff>
    </xdr:from>
    <xdr:to>
      <xdr:col>116</xdr:col>
      <xdr:colOff>114300</xdr:colOff>
      <xdr:row>57</xdr:row>
      <xdr:rowOff>29076</xdr:rowOff>
    </xdr:to>
    <xdr:sp macro="" textlink="">
      <xdr:nvSpPr>
        <xdr:cNvPr id="810" name="楕円 809"/>
        <xdr:cNvSpPr/>
      </xdr:nvSpPr>
      <xdr:spPr>
        <a:xfrm>
          <a:off x="22110700" y="97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121803</xdr:rowOff>
    </xdr:from>
    <xdr:ext cx="534377" cy="259045"/>
    <xdr:sp macro="" textlink="">
      <xdr:nvSpPr>
        <xdr:cNvPr id="811" name="貸付金該当値テキスト"/>
        <xdr:cNvSpPr txBox="1"/>
      </xdr:nvSpPr>
      <xdr:spPr>
        <a:xfrm>
          <a:off x="22212300"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99089</xdr:rowOff>
    </xdr:from>
    <xdr:to>
      <xdr:col>112</xdr:col>
      <xdr:colOff>38100</xdr:colOff>
      <xdr:row>57</xdr:row>
      <xdr:rowOff>29239</xdr:rowOff>
    </xdr:to>
    <xdr:sp macro="" textlink="">
      <xdr:nvSpPr>
        <xdr:cNvPr id="812" name="楕円 811"/>
        <xdr:cNvSpPr/>
      </xdr:nvSpPr>
      <xdr:spPr>
        <a:xfrm>
          <a:off x="21272500" y="97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45766</xdr:rowOff>
    </xdr:from>
    <xdr:ext cx="534377" cy="259045"/>
    <xdr:sp macro="" textlink="">
      <xdr:nvSpPr>
        <xdr:cNvPr id="813" name="テキスト ボックス 812"/>
        <xdr:cNvSpPr txBox="1"/>
      </xdr:nvSpPr>
      <xdr:spPr>
        <a:xfrm>
          <a:off x="21056111" y="94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101636</xdr:rowOff>
    </xdr:from>
    <xdr:to>
      <xdr:col>107</xdr:col>
      <xdr:colOff>101600</xdr:colOff>
      <xdr:row>57</xdr:row>
      <xdr:rowOff>31786</xdr:rowOff>
    </xdr:to>
    <xdr:sp macro="" textlink="">
      <xdr:nvSpPr>
        <xdr:cNvPr id="814" name="楕円 813"/>
        <xdr:cNvSpPr/>
      </xdr:nvSpPr>
      <xdr:spPr>
        <a:xfrm>
          <a:off x="20383500" y="97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48313</xdr:rowOff>
    </xdr:from>
    <xdr:ext cx="534377" cy="259045"/>
    <xdr:sp macro="" textlink="">
      <xdr:nvSpPr>
        <xdr:cNvPr id="815" name="テキスト ボックス 814"/>
        <xdr:cNvSpPr txBox="1"/>
      </xdr:nvSpPr>
      <xdr:spPr>
        <a:xfrm>
          <a:off x="20167111" y="947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119336</xdr:rowOff>
    </xdr:from>
    <xdr:to>
      <xdr:col>102</xdr:col>
      <xdr:colOff>165100</xdr:colOff>
      <xdr:row>57</xdr:row>
      <xdr:rowOff>49486</xdr:rowOff>
    </xdr:to>
    <xdr:sp macro="" textlink="">
      <xdr:nvSpPr>
        <xdr:cNvPr id="816" name="楕円 815"/>
        <xdr:cNvSpPr/>
      </xdr:nvSpPr>
      <xdr:spPr>
        <a:xfrm>
          <a:off x="19494500" y="9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66013</xdr:rowOff>
    </xdr:from>
    <xdr:ext cx="534377" cy="259045"/>
    <xdr:sp macro="" textlink="">
      <xdr:nvSpPr>
        <xdr:cNvPr id="817" name="テキスト ボックス 816"/>
        <xdr:cNvSpPr txBox="1"/>
      </xdr:nvSpPr>
      <xdr:spPr>
        <a:xfrm>
          <a:off x="19278111" y="94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76262</xdr:rowOff>
    </xdr:from>
    <xdr:to>
      <xdr:col>98</xdr:col>
      <xdr:colOff>38100</xdr:colOff>
      <xdr:row>56</xdr:row>
      <xdr:rowOff>6412</xdr:rowOff>
    </xdr:to>
    <xdr:sp macro="" textlink="">
      <xdr:nvSpPr>
        <xdr:cNvPr id="818" name="楕円 817"/>
        <xdr:cNvSpPr/>
      </xdr:nvSpPr>
      <xdr:spPr>
        <a:xfrm>
          <a:off x="18605500" y="9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22939</xdr:rowOff>
    </xdr:from>
    <xdr:ext cx="534377" cy="259045"/>
    <xdr:sp macro="" textlink="">
      <xdr:nvSpPr>
        <xdr:cNvPr id="819" name="テキスト ボックス 818"/>
        <xdr:cNvSpPr txBox="1"/>
      </xdr:nvSpPr>
      <xdr:spPr>
        <a:xfrm>
          <a:off x="18389111" y="92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15994</xdr:rowOff>
    </xdr:from>
    <xdr:to>
      <xdr:col>116</xdr:col>
      <xdr:colOff>63500</xdr:colOff>
      <xdr:row>78</xdr:row>
      <xdr:rowOff>27915</xdr:rowOff>
    </xdr:to>
    <xdr:cxnSp macro="">
      <xdr:nvCxnSpPr>
        <xdr:cNvPr id="851" name="直線コネクタ 850"/>
        <xdr:cNvCxnSpPr/>
      </xdr:nvCxnSpPr>
      <xdr:spPr>
        <a:xfrm flipV="1">
          <a:off x="21323300" y="13389094"/>
          <a:ext cx="8382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139193</xdr:rowOff>
    </xdr:from>
    <xdr:to>
      <xdr:col>111</xdr:col>
      <xdr:colOff>177800</xdr:colOff>
      <xdr:row>78</xdr:row>
      <xdr:rowOff>27915</xdr:rowOff>
    </xdr:to>
    <xdr:cxnSp macro="">
      <xdr:nvCxnSpPr>
        <xdr:cNvPr id="854" name="直線コネクタ 853"/>
        <xdr:cNvCxnSpPr/>
      </xdr:nvCxnSpPr>
      <xdr:spPr>
        <a:xfrm>
          <a:off x="20434300" y="13340843"/>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139193</xdr:rowOff>
    </xdr:from>
    <xdr:to>
      <xdr:col>107</xdr:col>
      <xdr:colOff>50800</xdr:colOff>
      <xdr:row>77</xdr:row>
      <xdr:rowOff>163621</xdr:rowOff>
    </xdr:to>
    <xdr:cxnSp macro="">
      <xdr:nvCxnSpPr>
        <xdr:cNvPr id="857" name="直線コネクタ 856"/>
        <xdr:cNvCxnSpPr/>
      </xdr:nvCxnSpPr>
      <xdr:spPr>
        <a:xfrm flipV="1">
          <a:off x="19545300" y="13340843"/>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163621</xdr:rowOff>
    </xdr:from>
    <xdr:to>
      <xdr:col>102</xdr:col>
      <xdr:colOff>114300</xdr:colOff>
      <xdr:row>78</xdr:row>
      <xdr:rowOff>3749</xdr:rowOff>
    </xdr:to>
    <xdr:cxnSp macro="">
      <xdr:nvCxnSpPr>
        <xdr:cNvPr id="860" name="直線コネクタ 859"/>
        <xdr:cNvCxnSpPr/>
      </xdr:nvCxnSpPr>
      <xdr:spPr>
        <a:xfrm flipV="1">
          <a:off x="18656300" y="13365271"/>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136644</xdr:rowOff>
    </xdr:from>
    <xdr:to>
      <xdr:col>116</xdr:col>
      <xdr:colOff>114300</xdr:colOff>
      <xdr:row>78</xdr:row>
      <xdr:rowOff>66794</xdr:rowOff>
    </xdr:to>
    <xdr:sp macro="" textlink="">
      <xdr:nvSpPr>
        <xdr:cNvPr id="870" name="楕円 869"/>
        <xdr:cNvSpPr/>
      </xdr:nvSpPr>
      <xdr:spPr>
        <a:xfrm>
          <a:off x="22110700" y="133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115071</xdr:rowOff>
    </xdr:from>
    <xdr:ext cx="534377" cy="259045"/>
    <xdr:sp macro="" textlink="">
      <xdr:nvSpPr>
        <xdr:cNvPr id="871" name="繰出金該当値テキスト"/>
        <xdr:cNvSpPr txBox="1"/>
      </xdr:nvSpPr>
      <xdr:spPr>
        <a:xfrm>
          <a:off x="22212300" y="133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148565</xdr:rowOff>
    </xdr:from>
    <xdr:to>
      <xdr:col>112</xdr:col>
      <xdr:colOff>38100</xdr:colOff>
      <xdr:row>78</xdr:row>
      <xdr:rowOff>78715</xdr:rowOff>
    </xdr:to>
    <xdr:sp macro="" textlink="">
      <xdr:nvSpPr>
        <xdr:cNvPr id="872" name="楕円 871"/>
        <xdr:cNvSpPr/>
      </xdr:nvSpPr>
      <xdr:spPr>
        <a:xfrm>
          <a:off x="21272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69842</xdr:rowOff>
    </xdr:from>
    <xdr:ext cx="534377" cy="259045"/>
    <xdr:sp macro="" textlink="">
      <xdr:nvSpPr>
        <xdr:cNvPr id="873" name="テキスト ボックス 872"/>
        <xdr:cNvSpPr txBox="1"/>
      </xdr:nvSpPr>
      <xdr:spPr>
        <a:xfrm>
          <a:off x="21056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88393</xdr:rowOff>
    </xdr:from>
    <xdr:to>
      <xdr:col>107</xdr:col>
      <xdr:colOff>101600</xdr:colOff>
      <xdr:row>78</xdr:row>
      <xdr:rowOff>18543</xdr:rowOff>
    </xdr:to>
    <xdr:sp macro="" textlink="">
      <xdr:nvSpPr>
        <xdr:cNvPr id="874" name="楕円 873"/>
        <xdr:cNvSpPr/>
      </xdr:nvSpPr>
      <xdr:spPr>
        <a:xfrm>
          <a:off x="20383500" y="132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9670</xdr:rowOff>
    </xdr:from>
    <xdr:ext cx="534377" cy="259045"/>
    <xdr:sp macro="" textlink="">
      <xdr:nvSpPr>
        <xdr:cNvPr id="875" name="テキスト ボックス 874"/>
        <xdr:cNvSpPr txBox="1"/>
      </xdr:nvSpPr>
      <xdr:spPr>
        <a:xfrm>
          <a:off x="20167111" y="133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112821</xdr:rowOff>
    </xdr:from>
    <xdr:to>
      <xdr:col>102</xdr:col>
      <xdr:colOff>165100</xdr:colOff>
      <xdr:row>78</xdr:row>
      <xdr:rowOff>42971</xdr:rowOff>
    </xdr:to>
    <xdr:sp macro="" textlink="">
      <xdr:nvSpPr>
        <xdr:cNvPr id="876" name="楕円 875"/>
        <xdr:cNvSpPr/>
      </xdr:nvSpPr>
      <xdr:spPr>
        <a:xfrm>
          <a:off x="19494500" y="133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34098</xdr:rowOff>
    </xdr:from>
    <xdr:ext cx="534377" cy="259045"/>
    <xdr:sp macro="" textlink="">
      <xdr:nvSpPr>
        <xdr:cNvPr id="877" name="テキスト ボックス 876"/>
        <xdr:cNvSpPr txBox="1"/>
      </xdr:nvSpPr>
      <xdr:spPr>
        <a:xfrm>
          <a:off x="19278111" y="1340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124399</xdr:rowOff>
    </xdr:from>
    <xdr:to>
      <xdr:col>98</xdr:col>
      <xdr:colOff>38100</xdr:colOff>
      <xdr:row>78</xdr:row>
      <xdr:rowOff>54549</xdr:rowOff>
    </xdr:to>
    <xdr:sp macro="" textlink="">
      <xdr:nvSpPr>
        <xdr:cNvPr id="878" name="楕円 877"/>
        <xdr:cNvSpPr/>
      </xdr:nvSpPr>
      <xdr:spPr>
        <a:xfrm>
          <a:off x="18605500" y="1332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45676</xdr:rowOff>
    </xdr:from>
    <xdr:ext cx="534377" cy="259045"/>
    <xdr:sp macro="" textlink="">
      <xdr:nvSpPr>
        <xdr:cNvPr id="879" name="テキスト ボックス 878"/>
        <xdr:cNvSpPr txBox="1"/>
      </xdr:nvSpPr>
      <xdr:spPr>
        <a:xfrm>
          <a:off x="18389111" y="1341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55,615</a:t>
          </a:r>
          <a:r>
            <a:rPr kumimoji="1" lang="ja-JP" altLang="en-US" sz="1300">
              <a:latin typeface="ＭＳ Ｐゴシック" panose="020B0600070205080204" pitchFamily="50" charset="-128"/>
              <a:ea typeface="ＭＳ Ｐゴシック" panose="020B0600070205080204" pitchFamily="50" charset="-128"/>
            </a:rPr>
            <a:t>円で前年に引き続き類似団体内の最小値に近い数値を維持している。これは、職員数の削減や非常勤特別職に係る報酬の見直し等、従来より人件費削減の取り組みを積極的に進めてきたことによるものであるが、職員数削減による人件費の抑制は困難となりつつあることから、組織機構の見直しや時間外手当の削減により、効率的な行政運営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56,591</a:t>
          </a:r>
          <a:r>
            <a:rPr kumimoji="1" lang="ja-JP" altLang="en-US" sz="1300">
              <a:latin typeface="ＭＳ Ｐゴシック" panose="020B0600070205080204" pitchFamily="50" charset="-128"/>
              <a:ea typeface="ＭＳ Ｐゴシック" panose="020B0600070205080204" pitchFamily="50" charset="-128"/>
            </a:rPr>
            <a:t>円となっている。消防庁舎や複合型中心拠点誘導施設の新規整備が開始されたことにより、普通建設事業費のうち新規整備は</a:t>
          </a:r>
          <a:r>
            <a:rPr kumimoji="1" lang="en-US" altLang="ja-JP" sz="1300">
              <a:latin typeface="ＭＳ Ｐゴシック" panose="020B0600070205080204" pitchFamily="50" charset="-128"/>
              <a:ea typeface="ＭＳ Ｐゴシック" panose="020B0600070205080204" pitchFamily="50" charset="-128"/>
            </a:rPr>
            <a:t>13,451</a:t>
          </a:r>
          <a:r>
            <a:rPr kumimoji="1" lang="ja-JP" altLang="en-US" sz="1300">
              <a:latin typeface="ＭＳ Ｐゴシック" panose="020B0600070205080204" pitchFamily="50" charset="-128"/>
              <a:ea typeface="ＭＳ Ｐゴシック" panose="020B0600070205080204" pitchFamily="50" charset="-128"/>
            </a:rPr>
            <a:t>円となっており、大幅な増となっている。今後も保育所建設事業や学校建設事業が予定されており、地方債残高の上昇が不可避の状況となっている。今後の健全財政維持のため、可能な限り起債額を抑え、低金利での借入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42,230
41,401
98.55
18,204,443
17,235,405
636,845
9,824,315
19,074,637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23.3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96457</xdr:rowOff>
    </xdr:from>
    <xdr:to>
      <xdr:col>24</xdr:col>
      <xdr:colOff>63500</xdr:colOff>
      <xdr:row>36</xdr:row>
      <xdr:rowOff>104267</xdr:rowOff>
    </xdr:to>
    <xdr:cxnSp macro="">
      <xdr:nvCxnSpPr>
        <xdr:cNvPr id="61" name="直線コネクタ 60"/>
        <xdr:cNvCxnSpPr/>
      </xdr:nvCxnSpPr>
      <xdr:spPr>
        <a:xfrm>
          <a:off x="3797300" y="6268657"/>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96457</xdr:rowOff>
    </xdr:from>
    <xdr:to>
      <xdr:col>19</xdr:col>
      <xdr:colOff>177800</xdr:colOff>
      <xdr:row>36</xdr:row>
      <xdr:rowOff>105601</xdr:rowOff>
    </xdr:to>
    <xdr:cxnSp macro="">
      <xdr:nvCxnSpPr>
        <xdr:cNvPr id="64" name="直線コネクタ 63"/>
        <xdr:cNvCxnSpPr/>
      </xdr:nvCxnSpPr>
      <xdr:spPr>
        <a:xfrm flipV="1">
          <a:off x="2908300" y="62686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105601</xdr:rowOff>
    </xdr:from>
    <xdr:to>
      <xdr:col>15</xdr:col>
      <xdr:colOff>50800</xdr:colOff>
      <xdr:row>36</xdr:row>
      <xdr:rowOff>111506</xdr:rowOff>
    </xdr:to>
    <xdr:cxnSp macro="">
      <xdr:nvCxnSpPr>
        <xdr:cNvPr id="67" name="直線コネクタ 66"/>
        <xdr:cNvCxnSpPr/>
      </xdr:nvCxnSpPr>
      <xdr:spPr>
        <a:xfrm flipV="1">
          <a:off x="2019300" y="6277801"/>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45212</xdr:rowOff>
    </xdr:from>
    <xdr:to>
      <xdr:col>10</xdr:col>
      <xdr:colOff>114300</xdr:colOff>
      <xdr:row>36</xdr:row>
      <xdr:rowOff>111506</xdr:rowOff>
    </xdr:to>
    <xdr:cxnSp macro="">
      <xdr:nvCxnSpPr>
        <xdr:cNvPr id="70" name="直線コネクタ 69"/>
        <xdr:cNvCxnSpPr/>
      </xdr:nvCxnSpPr>
      <xdr:spPr>
        <a:xfrm>
          <a:off x="1130300" y="621741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53467</xdr:rowOff>
    </xdr:from>
    <xdr:to>
      <xdr:col>24</xdr:col>
      <xdr:colOff>114300</xdr:colOff>
      <xdr:row>36</xdr:row>
      <xdr:rowOff>155067</xdr:rowOff>
    </xdr:to>
    <xdr:sp macro="" textlink="">
      <xdr:nvSpPr>
        <xdr:cNvPr id="80" name="楕円 79"/>
        <xdr:cNvSpPr/>
      </xdr:nvSpPr>
      <xdr:spPr>
        <a:xfrm>
          <a:off x="45847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31894</xdr:rowOff>
    </xdr:from>
    <xdr:ext cx="469744" cy="259045"/>
    <xdr:sp macro="" textlink="">
      <xdr:nvSpPr>
        <xdr:cNvPr id="81" name="議会費該当値テキスト"/>
        <xdr:cNvSpPr txBox="1"/>
      </xdr:nvSpPr>
      <xdr:spPr>
        <a:xfrm>
          <a:off x="4686300"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45657</xdr:rowOff>
    </xdr:from>
    <xdr:to>
      <xdr:col>20</xdr:col>
      <xdr:colOff>38100</xdr:colOff>
      <xdr:row>36</xdr:row>
      <xdr:rowOff>147257</xdr:rowOff>
    </xdr:to>
    <xdr:sp macro="" textlink="">
      <xdr:nvSpPr>
        <xdr:cNvPr id="82" name="楕円 81"/>
        <xdr:cNvSpPr/>
      </xdr:nvSpPr>
      <xdr:spPr>
        <a:xfrm>
          <a:off x="3746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138384</xdr:rowOff>
    </xdr:from>
    <xdr:ext cx="469744" cy="259045"/>
    <xdr:sp macro="" textlink="">
      <xdr:nvSpPr>
        <xdr:cNvPr id="83" name="テキスト ボックス 82"/>
        <xdr:cNvSpPr txBox="1"/>
      </xdr:nvSpPr>
      <xdr:spPr>
        <a:xfrm>
          <a:off x="3562428" y="63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54801</xdr:rowOff>
    </xdr:from>
    <xdr:to>
      <xdr:col>15</xdr:col>
      <xdr:colOff>101600</xdr:colOff>
      <xdr:row>36</xdr:row>
      <xdr:rowOff>156401</xdr:rowOff>
    </xdr:to>
    <xdr:sp macro="" textlink="">
      <xdr:nvSpPr>
        <xdr:cNvPr id="84" name="楕円 83"/>
        <xdr:cNvSpPr/>
      </xdr:nvSpPr>
      <xdr:spPr>
        <a:xfrm>
          <a:off x="2857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147528</xdr:rowOff>
    </xdr:from>
    <xdr:ext cx="469744" cy="259045"/>
    <xdr:sp macro="" textlink="">
      <xdr:nvSpPr>
        <xdr:cNvPr id="85" name="テキスト ボックス 84"/>
        <xdr:cNvSpPr txBox="1"/>
      </xdr:nvSpPr>
      <xdr:spPr>
        <a:xfrm>
          <a:off x="2673428" y="631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60706</xdr:rowOff>
    </xdr:from>
    <xdr:to>
      <xdr:col>10</xdr:col>
      <xdr:colOff>165100</xdr:colOff>
      <xdr:row>36</xdr:row>
      <xdr:rowOff>162306</xdr:rowOff>
    </xdr:to>
    <xdr:sp macro="" textlink="">
      <xdr:nvSpPr>
        <xdr:cNvPr id="86" name="楕円 85"/>
        <xdr:cNvSpPr/>
      </xdr:nvSpPr>
      <xdr:spPr>
        <a:xfrm>
          <a:off x="1968500" y="62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153433</xdr:rowOff>
    </xdr:from>
    <xdr:ext cx="469744" cy="259045"/>
    <xdr:sp macro="" textlink="">
      <xdr:nvSpPr>
        <xdr:cNvPr id="87" name="テキスト ボックス 86"/>
        <xdr:cNvSpPr txBox="1"/>
      </xdr:nvSpPr>
      <xdr:spPr>
        <a:xfrm>
          <a:off x="1784428"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165862</xdr:rowOff>
    </xdr:from>
    <xdr:to>
      <xdr:col>6</xdr:col>
      <xdr:colOff>38100</xdr:colOff>
      <xdr:row>36</xdr:row>
      <xdr:rowOff>96012</xdr:rowOff>
    </xdr:to>
    <xdr:sp macro="" textlink="">
      <xdr:nvSpPr>
        <xdr:cNvPr id="88" name="楕円 87"/>
        <xdr:cNvSpPr/>
      </xdr:nvSpPr>
      <xdr:spPr>
        <a:xfrm>
          <a:off x="1079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87139</xdr:rowOff>
    </xdr:from>
    <xdr:ext cx="469744" cy="259045"/>
    <xdr:sp macro="" textlink="">
      <xdr:nvSpPr>
        <xdr:cNvPr id="89" name="テキスト ボックス 88"/>
        <xdr:cNvSpPr txBox="1"/>
      </xdr:nvSpPr>
      <xdr:spPr>
        <a:xfrm>
          <a:off x="895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140755</xdr:rowOff>
    </xdr:from>
    <xdr:to>
      <xdr:col>24</xdr:col>
      <xdr:colOff>63500</xdr:colOff>
      <xdr:row>58</xdr:row>
      <xdr:rowOff>141865</xdr:rowOff>
    </xdr:to>
    <xdr:cxnSp macro="">
      <xdr:nvCxnSpPr>
        <xdr:cNvPr id="120" name="直線コネクタ 119"/>
        <xdr:cNvCxnSpPr/>
      </xdr:nvCxnSpPr>
      <xdr:spPr>
        <a:xfrm flipV="1">
          <a:off x="3797300" y="10084855"/>
          <a:ext cx="8382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141865</xdr:rowOff>
    </xdr:from>
    <xdr:to>
      <xdr:col>19</xdr:col>
      <xdr:colOff>177800</xdr:colOff>
      <xdr:row>58</xdr:row>
      <xdr:rowOff>149168</xdr:rowOff>
    </xdr:to>
    <xdr:cxnSp macro="">
      <xdr:nvCxnSpPr>
        <xdr:cNvPr id="123" name="直線コネクタ 122"/>
        <xdr:cNvCxnSpPr/>
      </xdr:nvCxnSpPr>
      <xdr:spPr>
        <a:xfrm flipV="1">
          <a:off x="2908300" y="10085965"/>
          <a:ext cx="889000" cy="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149168</xdr:rowOff>
    </xdr:from>
    <xdr:to>
      <xdr:col>15</xdr:col>
      <xdr:colOff>50800</xdr:colOff>
      <xdr:row>58</xdr:row>
      <xdr:rowOff>150219</xdr:rowOff>
    </xdr:to>
    <xdr:cxnSp macro="">
      <xdr:nvCxnSpPr>
        <xdr:cNvPr id="126" name="直線コネクタ 125"/>
        <xdr:cNvCxnSpPr/>
      </xdr:nvCxnSpPr>
      <xdr:spPr>
        <a:xfrm flipV="1">
          <a:off x="2019300" y="1009326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46167</xdr:rowOff>
    </xdr:from>
    <xdr:to>
      <xdr:col>10</xdr:col>
      <xdr:colOff>114300</xdr:colOff>
      <xdr:row>58</xdr:row>
      <xdr:rowOff>150219</xdr:rowOff>
    </xdr:to>
    <xdr:cxnSp macro="">
      <xdr:nvCxnSpPr>
        <xdr:cNvPr id="129" name="直線コネクタ 128"/>
        <xdr:cNvCxnSpPr/>
      </xdr:nvCxnSpPr>
      <xdr:spPr>
        <a:xfrm>
          <a:off x="1130300" y="9990267"/>
          <a:ext cx="889000" cy="10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89955</xdr:rowOff>
    </xdr:from>
    <xdr:to>
      <xdr:col>24</xdr:col>
      <xdr:colOff>114300</xdr:colOff>
      <xdr:row>59</xdr:row>
      <xdr:rowOff>20105</xdr:rowOff>
    </xdr:to>
    <xdr:sp macro="" textlink="">
      <xdr:nvSpPr>
        <xdr:cNvPr id="139" name="楕円 138"/>
        <xdr:cNvSpPr/>
      </xdr:nvSpPr>
      <xdr:spPr>
        <a:xfrm>
          <a:off x="4584700" y="100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4882</xdr:rowOff>
    </xdr:from>
    <xdr:ext cx="534377" cy="259045"/>
    <xdr:sp macro="" textlink="">
      <xdr:nvSpPr>
        <xdr:cNvPr id="140" name="総務費該当値テキスト"/>
        <xdr:cNvSpPr txBox="1"/>
      </xdr:nvSpPr>
      <xdr:spPr>
        <a:xfrm>
          <a:off x="4686300" y="99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91065</xdr:rowOff>
    </xdr:from>
    <xdr:to>
      <xdr:col>20</xdr:col>
      <xdr:colOff>38100</xdr:colOff>
      <xdr:row>59</xdr:row>
      <xdr:rowOff>21215</xdr:rowOff>
    </xdr:to>
    <xdr:sp macro="" textlink="">
      <xdr:nvSpPr>
        <xdr:cNvPr id="141" name="楕円 140"/>
        <xdr:cNvSpPr/>
      </xdr:nvSpPr>
      <xdr:spPr>
        <a:xfrm>
          <a:off x="3746500" y="100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12342</xdr:rowOff>
    </xdr:from>
    <xdr:ext cx="534377" cy="259045"/>
    <xdr:sp macro="" textlink="">
      <xdr:nvSpPr>
        <xdr:cNvPr id="142" name="テキスト ボックス 141"/>
        <xdr:cNvSpPr txBox="1"/>
      </xdr:nvSpPr>
      <xdr:spPr>
        <a:xfrm>
          <a:off x="3530111" y="1012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98368</xdr:rowOff>
    </xdr:from>
    <xdr:to>
      <xdr:col>15</xdr:col>
      <xdr:colOff>101600</xdr:colOff>
      <xdr:row>59</xdr:row>
      <xdr:rowOff>28518</xdr:rowOff>
    </xdr:to>
    <xdr:sp macro="" textlink="">
      <xdr:nvSpPr>
        <xdr:cNvPr id="143" name="楕円 142"/>
        <xdr:cNvSpPr/>
      </xdr:nvSpPr>
      <xdr:spPr>
        <a:xfrm>
          <a:off x="2857500" y="100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19645</xdr:rowOff>
    </xdr:from>
    <xdr:ext cx="534377" cy="259045"/>
    <xdr:sp macro="" textlink="">
      <xdr:nvSpPr>
        <xdr:cNvPr id="144" name="テキスト ボックス 143"/>
        <xdr:cNvSpPr txBox="1"/>
      </xdr:nvSpPr>
      <xdr:spPr>
        <a:xfrm>
          <a:off x="2641111" y="101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99419</xdr:rowOff>
    </xdr:from>
    <xdr:to>
      <xdr:col>10</xdr:col>
      <xdr:colOff>165100</xdr:colOff>
      <xdr:row>59</xdr:row>
      <xdr:rowOff>29569</xdr:rowOff>
    </xdr:to>
    <xdr:sp macro="" textlink="">
      <xdr:nvSpPr>
        <xdr:cNvPr id="145" name="楕円 144"/>
        <xdr:cNvSpPr/>
      </xdr:nvSpPr>
      <xdr:spPr>
        <a:xfrm>
          <a:off x="1968500" y="100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20696</xdr:rowOff>
    </xdr:from>
    <xdr:ext cx="534377" cy="259045"/>
    <xdr:sp macro="" textlink="">
      <xdr:nvSpPr>
        <xdr:cNvPr id="146" name="テキスト ボックス 145"/>
        <xdr:cNvSpPr txBox="1"/>
      </xdr:nvSpPr>
      <xdr:spPr>
        <a:xfrm>
          <a:off x="1752111" y="101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166817</xdr:rowOff>
    </xdr:from>
    <xdr:to>
      <xdr:col>6</xdr:col>
      <xdr:colOff>38100</xdr:colOff>
      <xdr:row>58</xdr:row>
      <xdr:rowOff>96967</xdr:rowOff>
    </xdr:to>
    <xdr:sp macro="" textlink="">
      <xdr:nvSpPr>
        <xdr:cNvPr id="147" name="楕円 146"/>
        <xdr:cNvSpPr/>
      </xdr:nvSpPr>
      <xdr:spPr>
        <a:xfrm>
          <a:off x="1079500" y="993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88094</xdr:rowOff>
    </xdr:from>
    <xdr:ext cx="534377" cy="259045"/>
    <xdr:sp macro="" textlink="">
      <xdr:nvSpPr>
        <xdr:cNvPr id="148" name="テキスト ボックス 147"/>
        <xdr:cNvSpPr txBox="1"/>
      </xdr:nvSpPr>
      <xdr:spPr>
        <a:xfrm>
          <a:off x="863111" y="1003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137765</xdr:rowOff>
    </xdr:from>
    <xdr:to>
      <xdr:col>24</xdr:col>
      <xdr:colOff>63500</xdr:colOff>
      <xdr:row>78</xdr:row>
      <xdr:rowOff>6609</xdr:rowOff>
    </xdr:to>
    <xdr:cxnSp macro="">
      <xdr:nvCxnSpPr>
        <xdr:cNvPr id="178" name="直線コネクタ 177"/>
        <xdr:cNvCxnSpPr/>
      </xdr:nvCxnSpPr>
      <xdr:spPr>
        <a:xfrm flipV="1">
          <a:off x="3797300" y="13339415"/>
          <a:ext cx="838200" cy="4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156136</xdr:rowOff>
    </xdr:from>
    <xdr:to>
      <xdr:col>19</xdr:col>
      <xdr:colOff>177800</xdr:colOff>
      <xdr:row>78</xdr:row>
      <xdr:rowOff>6609</xdr:rowOff>
    </xdr:to>
    <xdr:cxnSp macro="">
      <xdr:nvCxnSpPr>
        <xdr:cNvPr id="181" name="直線コネクタ 180"/>
        <xdr:cNvCxnSpPr/>
      </xdr:nvCxnSpPr>
      <xdr:spPr>
        <a:xfrm>
          <a:off x="2908300" y="13357786"/>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88097</xdr:rowOff>
    </xdr:from>
    <xdr:to>
      <xdr:col>15</xdr:col>
      <xdr:colOff>50800</xdr:colOff>
      <xdr:row>77</xdr:row>
      <xdr:rowOff>156136</xdr:rowOff>
    </xdr:to>
    <xdr:cxnSp macro="">
      <xdr:nvCxnSpPr>
        <xdr:cNvPr id="184" name="直線コネクタ 183"/>
        <xdr:cNvCxnSpPr/>
      </xdr:nvCxnSpPr>
      <xdr:spPr>
        <a:xfrm>
          <a:off x="2019300" y="13289747"/>
          <a:ext cx="889000" cy="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88097</xdr:rowOff>
    </xdr:from>
    <xdr:to>
      <xdr:col>10</xdr:col>
      <xdr:colOff>114300</xdr:colOff>
      <xdr:row>78</xdr:row>
      <xdr:rowOff>46599</xdr:rowOff>
    </xdr:to>
    <xdr:cxnSp macro="">
      <xdr:nvCxnSpPr>
        <xdr:cNvPr id="187" name="直線コネクタ 186"/>
        <xdr:cNvCxnSpPr/>
      </xdr:nvCxnSpPr>
      <xdr:spPr>
        <a:xfrm flipV="1">
          <a:off x="1130300" y="13289747"/>
          <a:ext cx="889000" cy="12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86965</xdr:rowOff>
    </xdr:from>
    <xdr:to>
      <xdr:col>24</xdr:col>
      <xdr:colOff>114300</xdr:colOff>
      <xdr:row>78</xdr:row>
      <xdr:rowOff>17115</xdr:rowOff>
    </xdr:to>
    <xdr:sp macro="" textlink="">
      <xdr:nvSpPr>
        <xdr:cNvPr id="197" name="楕円 196"/>
        <xdr:cNvSpPr/>
      </xdr:nvSpPr>
      <xdr:spPr>
        <a:xfrm>
          <a:off x="4584700" y="132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1892</xdr:rowOff>
    </xdr:from>
    <xdr:ext cx="599010" cy="259045"/>
    <xdr:sp macro="" textlink="">
      <xdr:nvSpPr>
        <xdr:cNvPr id="198" name="民生費該当値テキスト"/>
        <xdr:cNvSpPr txBox="1"/>
      </xdr:nvSpPr>
      <xdr:spPr>
        <a:xfrm>
          <a:off x="4686300" y="1320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127259</xdr:rowOff>
    </xdr:from>
    <xdr:to>
      <xdr:col>20</xdr:col>
      <xdr:colOff>38100</xdr:colOff>
      <xdr:row>78</xdr:row>
      <xdr:rowOff>57409</xdr:rowOff>
    </xdr:to>
    <xdr:sp macro="" textlink="">
      <xdr:nvSpPr>
        <xdr:cNvPr id="199" name="楕円 198"/>
        <xdr:cNvSpPr/>
      </xdr:nvSpPr>
      <xdr:spPr>
        <a:xfrm>
          <a:off x="3746500" y="1332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48536</xdr:rowOff>
    </xdr:from>
    <xdr:ext cx="599010" cy="259045"/>
    <xdr:sp macro="" textlink="">
      <xdr:nvSpPr>
        <xdr:cNvPr id="200" name="テキスト ボックス 199"/>
        <xdr:cNvSpPr txBox="1"/>
      </xdr:nvSpPr>
      <xdr:spPr>
        <a:xfrm>
          <a:off x="3497795" y="1342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105336</xdr:rowOff>
    </xdr:from>
    <xdr:to>
      <xdr:col>15</xdr:col>
      <xdr:colOff>101600</xdr:colOff>
      <xdr:row>78</xdr:row>
      <xdr:rowOff>35486</xdr:rowOff>
    </xdr:to>
    <xdr:sp macro="" textlink="">
      <xdr:nvSpPr>
        <xdr:cNvPr id="201" name="楕円 200"/>
        <xdr:cNvSpPr/>
      </xdr:nvSpPr>
      <xdr:spPr>
        <a:xfrm>
          <a:off x="2857500" y="133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26613</xdr:rowOff>
    </xdr:from>
    <xdr:ext cx="599010" cy="259045"/>
    <xdr:sp macro="" textlink="">
      <xdr:nvSpPr>
        <xdr:cNvPr id="202" name="テキスト ボックス 201"/>
        <xdr:cNvSpPr txBox="1"/>
      </xdr:nvSpPr>
      <xdr:spPr>
        <a:xfrm>
          <a:off x="2608795" y="1339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37297</xdr:rowOff>
    </xdr:from>
    <xdr:to>
      <xdr:col>10</xdr:col>
      <xdr:colOff>165100</xdr:colOff>
      <xdr:row>77</xdr:row>
      <xdr:rowOff>138897</xdr:rowOff>
    </xdr:to>
    <xdr:sp macro="" textlink="">
      <xdr:nvSpPr>
        <xdr:cNvPr id="203" name="楕円 202"/>
        <xdr:cNvSpPr/>
      </xdr:nvSpPr>
      <xdr:spPr>
        <a:xfrm>
          <a:off x="1968500" y="132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130024</xdr:rowOff>
    </xdr:from>
    <xdr:ext cx="599010" cy="259045"/>
    <xdr:sp macro="" textlink="">
      <xdr:nvSpPr>
        <xdr:cNvPr id="204" name="テキスト ボックス 203"/>
        <xdr:cNvSpPr txBox="1"/>
      </xdr:nvSpPr>
      <xdr:spPr>
        <a:xfrm>
          <a:off x="1719795" y="1333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167249</xdr:rowOff>
    </xdr:from>
    <xdr:to>
      <xdr:col>6</xdr:col>
      <xdr:colOff>38100</xdr:colOff>
      <xdr:row>78</xdr:row>
      <xdr:rowOff>97399</xdr:rowOff>
    </xdr:to>
    <xdr:sp macro="" textlink="">
      <xdr:nvSpPr>
        <xdr:cNvPr id="205" name="楕円 204"/>
        <xdr:cNvSpPr/>
      </xdr:nvSpPr>
      <xdr:spPr>
        <a:xfrm>
          <a:off x="1079500" y="133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88526</xdr:rowOff>
    </xdr:from>
    <xdr:ext cx="599010" cy="259045"/>
    <xdr:sp macro="" textlink="">
      <xdr:nvSpPr>
        <xdr:cNvPr id="206" name="テキスト ボックス 205"/>
        <xdr:cNvSpPr txBox="1"/>
      </xdr:nvSpPr>
      <xdr:spPr>
        <a:xfrm>
          <a:off x="830795" y="1346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13333</xdr:rowOff>
    </xdr:from>
    <xdr:to>
      <xdr:col>24</xdr:col>
      <xdr:colOff>63500</xdr:colOff>
      <xdr:row>98</xdr:row>
      <xdr:rowOff>14818</xdr:rowOff>
    </xdr:to>
    <xdr:cxnSp macro="">
      <xdr:nvCxnSpPr>
        <xdr:cNvPr id="239" name="直線コネクタ 238"/>
        <xdr:cNvCxnSpPr/>
      </xdr:nvCxnSpPr>
      <xdr:spPr>
        <a:xfrm flipV="1">
          <a:off x="3797300" y="16815433"/>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86998</xdr:rowOff>
    </xdr:from>
    <xdr:to>
      <xdr:col>19</xdr:col>
      <xdr:colOff>177800</xdr:colOff>
      <xdr:row>98</xdr:row>
      <xdr:rowOff>14818</xdr:rowOff>
    </xdr:to>
    <xdr:cxnSp macro="">
      <xdr:nvCxnSpPr>
        <xdr:cNvPr id="242" name="直線コネクタ 241"/>
        <xdr:cNvCxnSpPr/>
      </xdr:nvCxnSpPr>
      <xdr:spPr>
        <a:xfrm>
          <a:off x="2908300" y="16203298"/>
          <a:ext cx="889000" cy="6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86998</xdr:rowOff>
    </xdr:from>
    <xdr:to>
      <xdr:col>15</xdr:col>
      <xdr:colOff>50800</xdr:colOff>
      <xdr:row>97</xdr:row>
      <xdr:rowOff>136567</xdr:rowOff>
    </xdr:to>
    <xdr:cxnSp macro="">
      <xdr:nvCxnSpPr>
        <xdr:cNvPr id="245" name="直線コネクタ 244"/>
        <xdr:cNvCxnSpPr/>
      </xdr:nvCxnSpPr>
      <xdr:spPr>
        <a:xfrm flipV="1">
          <a:off x="2019300" y="16203298"/>
          <a:ext cx="889000" cy="56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37334</xdr:rowOff>
    </xdr:from>
    <xdr:to>
      <xdr:col>10</xdr:col>
      <xdr:colOff>114300</xdr:colOff>
      <xdr:row>97</xdr:row>
      <xdr:rowOff>136567</xdr:rowOff>
    </xdr:to>
    <xdr:cxnSp macro="">
      <xdr:nvCxnSpPr>
        <xdr:cNvPr id="248" name="直線コネクタ 247"/>
        <xdr:cNvCxnSpPr/>
      </xdr:nvCxnSpPr>
      <xdr:spPr>
        <a:xfrm>
          <a:off x="1130300" y="16325084"/>
          <a:ext cx="889000" cy="44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133983</xdr:rowOff>
    </xdr:from>
    <xdr:to>
      <xdr:col>24</xdr:col>
      <xdr:colOff>114300</xdr:colOff>
      <xdr:row>98</xdr:row>
      <xdr:rowOff>64133</xdr:rowOff>
    </xdr:to>
    <xdr:sp macro="" textlink="">
      <xdr:nvSpPr>
        <xdr:cNvPr id="258" name="楕円 257"/>
        <xdr:cNvSpPr/>
      </xdr:nvSpPr>
      <xdr:spPr>
        <a:xfrm>
          <a:off x="4584700" y="167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48910</xdr:rowOff>
    </xdr:from>
    <xdr:ext cx="534377" cy="259045"/>
    <xdr:sp macro="" textlink="">
      <xdr:nvSpPr>
        <xdr:cNvPr id="259" name="衛生費該当値テキスト"/>
        <xdr:cNvSpPr txBox="1"/>
      </xdr:nvSpPr>
      <xdr:spPr>
        <a:xfrm>
          <a:off x="4686300" y="166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135468</xdr:rowOff>
    </xdr:from>
    <xdr:to>
      <xdr:col>20</xdr:col>
      <xdr:colOff>38100</xdr:colOff>
      <xdr:row>98</xdr:row>
      <xdr:rowOff>65618</xdr:rowOff>
    </xdr:to>
    <xdr:sp macro="" textlink="">
      <xdr:nvSpPr>
        <xdr:cNvPr id="260" name="楕円 259"/>
        <xdr:cNvSpPr/>
      </xdr:nvSpPr>
      <xdr:spPr>
        <a:xfrm>
          <a:off x="3746500" y="167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56745</xdr:rowOff>
    </xdr:from>
    <xdr:ext cx="534377" cy="259045"/>
    <xdr:sp macro="" textlink="">
      <xdr:nvSpPr>
        <xdr:cNvPr id="261" name="テキスト ボックス 260"/>
        <xdr:cNvSpPr txBox="1"/>
      </xdr:nvSpPr>
      <xdr:spPr>
        <a:xfrm>
          <a:off x="3530111" y="1685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36198</xdr:rowOff>
    </xdr:from>
    <xdr:to>
      <xdr:col>15</xdr:col>
      <xdr:colOff>101600</xdr:colOff>
      <xdr:row>94</xdr:row>
      <xdr:rowOff>137798</xdr:rowOff>
    </xdr:to>
    <xdr:sp macro="" textlink="">
      <xdr:nvSpPr>
        <xdr:cNvPr id="262" name="楕円 261"/>
        <xdr:cNvSpPr/>
      </xdr:nvSpPr>
      <xdr:spPr>
        <a:xfrm>
          <a:off x="2857500" y="1615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154325</xdr:rowOff>
    </xdr:from>
    <xdr:ext cx="534377" cy="259045"/>
    <xdr:sp macro="" textlink="">
      <xdr:nvSpPr>
        <xdr:cNvPr id="263" name="テキスト ボックス 262"/>
        <xdr:cNvSpPr txBox="1"/>
      </xdr:nvSpPr>
      <xdr:spPr>
        <a:xfrm>
          <a:off x="2641111" y="1592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85767</xdr:rowOff>
    </xdr:from>
    <xdr:to>
      <xdr:col>10</xdr:col>
      <xdr:colOff>165100</xdr:colOff>
      <xdr:row>98</xdr:row>
      <xdr:rowOff>15917</xdr:rowOff>
    </xdr:to>
    <xdr:sp macro="" textlink="">
      <xdr:nvSpPr>
        <xdr:cNvPr id="264" name="楕円 263"/>
        <xdr:cNvSpPr/>
      </xdr:nvSpPr>
      <xdr:spPr>
        <a:xfrm>
          <a:off x="1968500" y="1671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7044</xdr:rowOff>
    </xdr:from>
    <xdr:ext cx="534377" cy="259045"/>
    <xdr:sp macro="" textlink="">
      <xdr:nvSpPr>
        <xdr:cNvPr id="265" name="テキスト ボックス 264"/>
        <xdr:cNvSpPr txBox="1"/>
      </xdr:nvSpPr>
      <xdr:spPr>
        <a:xfrm>
          <a:off x="1752111" y="168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157984</xdr:rowOff>
    </xdr:from>
    <xdr:to>
      <xdr:col>6</xdr:col>
      <xdr:colOff>38100</xdr:colOff>
      <xdr:row>95</xdr:row>
      <xdr:rowOff>88134</xdr:rowOff>
    </xdr:to>
    <xdr:sp macro="" textlink="">
      <xdr:nvSpPr>
        <xdr:cNvPr id="266" name="楕円 265"/>
        <xdr:cNvSpPr/>
      </xdr:nvSpPr>
      <xdr:spPr>
        <a:xfrm>
          <a:off x="1079500" y="1627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104661</xdr:rowOff>
    </xdr:from>
    <xdr:ext cx="534377" cy="259045"/>
    <xdr:sp macro="" textlink="">
      <xdr:nvSpPr>
        <xdr:cNvPr id="267" name="テキスト ボックス 266"/>
        <xdr:cNvSpPr txBox="1"/>
      </xdr:nvSpPr>
      <xdr:spPr>
        <a:xfrm>
          <a:off x="863111" y="1604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41402</xdr:rowOff>
    </xdr:from>
    <xdr:to>
      <xdr:col>55</xdr:col>
      <xdr:colOff>0</xdr:colOff>
      <xdr:row>35</xdr:row>
      <xdr:rowOff>94633</xdr:rowOff>
    </xdr:to>
    <xdr:cxnSp macro="">
      <xdr:nvCxnSpPr>
        <xdr:cNvPr id="298" name="直線コネクタ 297"/>
        <xdr:cNvCxnSpPr/>
      </xdr:nvCxnSpPr>
      <xdr:spPr>
        <a:xfrm flipV="1">
          <a:off x="9639300" y="6042152"/>
          <a:ext cx="8382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94633</xdr:rowOff>
    </xdr:from>
    <xdr:to>
      <xdr:col>50</xdr:col>
      <xdr:colOff>114300</xdr:colOff>
      <xdr:row>35</xdr:row>
      <xdr:rowOff>98225</xdr:rowOff>
    </xdr:to>
    <xdr:cxnSp macro="">
      <xdr:nvCxnSpPr>
        <xdr:cNvPr id="301" name="直線コネクタ 300"/>
        <xdr:cNvCxnSpPr/>
      </xdr:nvCxnSpPr>
      <xdr:spPr>
        <a:xfrm flipV="1">
          <a:off x="8750300" y="609538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98225</xdr:rowOff>
    </xdr:from>
    <xdr:to>
      <xdr:col>45</xdr:col>
      <xdr:colOff>177800</xdr:colOff>
      <xdr:row>35</xdr:row>
      <xdr:rowOff>98878</xdr:rowOff>
    </xdr:to>
    <xdr:cxnSp macro="">
      <xdr:nvCxnSpPr>
        <xdr:cNvPr id="304" name="直線コネクタ 303"/>
        <xdr:cNvCxnSpPr/>
      </xdr:nvCxnSpPr>
      <xdr:spPr>
        <a:xfrm flipV="1">
          <a:off x="7861300" y="609897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113901</xdr:rowOff>
    </xdr:from>
    <xdr:to>
      <xdr:col>41</xdr:col>
      <xdr:colOff>50800</xdr:colOff>
      <xdr:row>35</xdr:row>
      <xdr:rowOff>98878</xdr:rowOff>
    </xdr:to>
    <xdr:cxnSp macro="">
      <xdr:nvCxnSpPr>
        <xdr:cNvPr id="307" name="直線コネクタ 306"/>
        <xdr:cNvCxnSpPr/>
      </xdr:nvCxnSpPr>
      <xdr:spPr>
        <a:xfrm>
          <a:off x="6972300" y="5943201"/>
          <a:ext cx="889000" cy="15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162052</xdr:rowOff>
    </xdr:from>
    <xdr:to>
      <xdr:col>55</xdr:col>
      <xdr:colOff>50800</xdr:colOff>
      <xdr:row>35</xdr:row>
      <xdr:rowOff>92202</xdr:rowOff>
    </xdr:to>
    <xdr:sp macro="" textlink="">
      <xdr:nvSpPr>
        <xdr:cNvPr id="317" name="楕円 316"/>
        <xdr:cNvSpPr/>
      </xdr:nvSpPr>
      <xdr:spPr>
        <a:xfrm>
          <a:off x="10426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13479</xdr:rowOff>
    </xdr:from>
    <xdr:ext cx="469744" cy="259045"/>
    <xdr:sp macro="" textlink="">
      <xdr:nvSpPr>
        <xdr:cNvPr id="318" name="労働費該当値テキスト"/>
        <xdr:cNvSpPr txBox="1"/>
      </xdr:nvSpPr>
      <xdr:spPr>
        <a:xfrm>
          <a:off x="10528300"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43833</xdr:rowOff>
    </xdr:from>
    <xdr:to>
      <xdr:col>50</xdr:col>
      <xdr:colOff>165100</xdr:colOff>
      <xdr:row>35</xdr:row>
      <xdr:rowOff>145433</xdr:rowOff>
    </xdr:to>
    <xdr:sp macro="" textlink="">
      <xdr:nvSpPr>
        <xdr:cNvPr id="319" name="楕円 318"/>
        <xdr:cNvSpPr/>
      </xdr:nvSpPr>
      <xdr:spPr>
        <a:xfrm>
          <a:off x="9588500" y="604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161960</xdr:rowOff>
    </xdr:from>
    <xdr:ext cx="469744" cy="259045"/>
    <xdr:sp macro="" textlink="">
      <xdr:nvSpPr>
        <xdr:cNvPr id="320" name="テキスト ボックス 319"/>
        <xdr:cNvSpPr txBox="1"/>
      </xdr:nvSpPr>
      <xdr:spPr>
        <a:xfrm>
          <a:off x="9404428" y="581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47425</xdr:rowOff>
    </xdr:from>
    <xdr:to>
      <xdr:col>46</xdr:col>
      <xdr:colOff>38100</xdr:colOff>
      <xdr:row>35</xdr:row>
      <xdr:rowOff>149025</xdr:rowOff>
    </xdr:to>
    <xdr:sp macro="" textlink="">
      <xdr:nvSpPr>
        <xdr:cNvPr id="321" name="楕円 320"/>
        <xdr:cNvSpPr/>
      </xdr:nvSpPr>
      <xdr:spPr>
        <a:xfrm>
          <a:off x="8699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165552</xdr:rowOff>
    </xdr:from>
    <xdr:ext cx="469744" cy="259045"/>
    <xdr:sp macro="" textlink="">
      <xdr:nvSpPr>
        <xdr:cNvPr id="322" name="テキスト ボックス 321"/>
        <xdr:cNvSpPr txBox="1"/>
      </xdr:nvSpPr>
      <xdr:spPr>
        <a:xfrm>
          <a:off x="8515428" y="582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48078</xdr:rowOff>
    </xdr:from>
    <xdr:to>
      <xdr:col>41</xdr:col>
      <xdr:colOff>101600</xdr:colOff>
      <xdr:row>35</xdr:row>
      <xdr:rowOff>149678</xdr:rowOff>
    </xdr:to>
    <xdr:sp macro="" textlink="">
      <xdr:nvSpPr>
        <xdr:cNvPr id="323" name="楕円 322"/>
        <xdr:cNvSpPr/>
      </xdr:nvSpPr>
      <xdr:spPr>
        <a:xfrm>
          <a:off x="7810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166205</xdr:rowOff>
    </xdr:from>
    <xdr:ext cx="469744" cy="259045"/>
    <xdr:sp macro="" textlink="">
      <xdr:nvSpPr>
        <xdr:cNvPr id="324" name="テキスト ボックス 323"/>
        <xdr:cNvSpPr txBox="1"/>
      </xdr:nvSpPr>
      <xdr:spPr>
        <a:xfrm>
          <a:off x="7626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63101</xdr:rowOff>
    </xdr:from>
    <xdr:to>
      <xdr:col>36</xdr:col>
      <xdr:colOff>165100</xdr:colOff>
      <xdr:row>34</xdr:row>
      <xdr:rowOff>164701</xdr:rowOff>
    </xdr:to>
    <xdr:sp macro="" textlink="">
      <xdr:nvSpPr>
        <xdr:cNvPr id="325" name="楕円 324"/>
        <xdr:cNvSpPr/>
      </xdr:nvSpPr>
      <xdr:spPr>
        <a:xfrm>
          <a:off x="6921500" y="589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9778</xdr:rowOff>
    </xdr:from>
    <xdr:ext cx="469744" cy="259045"/>
    <xdr:sp macro="" textlink="">
      <xdr:nvSpPr>
        <xdr:cNvPr id="326" name="テキスト ボックス 325"/>
        <xdr:cNvSpPr txBox="1"/>
      </xdr:nvSpPr>
      <xdr:spPr>
        <a:xfrm>
          <a:off x="6737428" y="566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5169</xdr:rowOff>
    </xdr:from>
    <xdr:to>
      <xdr:col>55</xdr:col>
      <xdr:colOff>0</xdr:colOff>
      <xdr:row>58</xdr:row>
      <xdr:rowOff>64833</xdr:rowOff>
    </xdr:to>
    <xdr:cxnSp macro="">
      <xdr:nvCxnSpPr>
        <xdr:cNvPr id="355" name="直線コネクタ 354"/>
        <xdr:cNvCxnSpPr/>
      </xdr:nvCxnSpPr>
      <xdr:spPr>
        <a:xfrm>
          <a:off x="9639300" y="9949269"/>
          <a:ext cx="8382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5169</xdr:rowOff>
    </xdr:from>
    <xdr:to>
      <xdr:col>50</xdr:col>
      <xdr:colOff>114300</xdr:colOff>
      <xdr:row>58</xdr:row>
      <xdr:rowOff>46342</xdr:rowOff>
    </xdr:to>
    <xdr:cxnSp macro="">
      <xdr:nvCxnSpPr>
        <xdr:cNvPr id="358" name="直線コネクタ 357"/>
        <xdr:cNvCxnSpPr/>
      </xdr:nvCxnSpPr>
      <xdr:spPr>
        <a:xfrm flipV="1">
          <a:off x="8750300" y="9949269"/>
          <a:ext cx="889000" cy="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46342</xdr:rowOff>
    </xdr:from>
    <xdr:to>
      <xdr:col>45</xdr:col>
      <xdr:colOff>177800</xdr:colOff>
      <xdr:row>58</xdr:row>
      <xdr:rowOff>47447</xdr:rowOff>
    </xdr:to>
    <xdr:cxnSp macro="">
      <xdr:nvCxnSpPr>
        <xdr:cNvPr id="361" name="直線コネクタ 360"/>
        <xdr:cNvCxnSpPr/>
      </xdr:nvCxnSpPr>
      <xdr:spPr>
        <a:xfrm flipV="1">
          <a:off x="7861300" y="999044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5270</xdr:rowOff>
    </xdr:from>
    <xdr:to>
      <xdr:col>41</xdr:col>
      <xdr:colOff>50800</xdr:colOff>
      <xdr:row>58</xdr:row>
      <xdr:rowOff>47447</xdr:rowOff>
    </xdr:to>
    <xdr:cxnSp macro="">
      <xdr:nvCxnSpPr>
        <xdr:cNvPr id="364" name="直線コネクタ 363"/>
        <xdr:cNvCxnSpPr/>
      </xdr:nvCxnSpPr>
      <xdr:spPr>
        <a:xfrm>
          <a:off x="6972300" y="9949370"/>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14033</xdr:rowOff>
    </xdr:from>
    <xdr:to>
      <xdr:col>55</xdr:col>
      <xdr:colOff>50800</xdr:colOff>
      <xdr:row>58</xdr:row>
      <xdr:rowOff>115633</xdr:rowOff>
    </xdr:to>
    <xdr:sp macro="" textlink="">
      <xdr:nvSpPr>
        <xdr:cNvPr id="374" name="楕円 373"/>
        <xdr:cNvSpPr/>
      </xdr:nvSpPr>
      <xdr:spPr>
        <a:xfrm>
          <a:off x="10426700" y="99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100410</xdr:rowOff>
    </xdr:from>
    <xdr:ext cx="534377" cy="259045"/>
    <xdr:sp macro="" textlink="">
      <xdr:nvSpPr>
        <xdr:cNvPr id="375" name="農林水産業費該当値テキスト"/>
        <xdr:cNvSpPr txBox="1"/>
      </xdr:nvSpPr>
      <xdr:spPr>
        <a:xfrm>
          <a:off x="10528300" y="987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125819</xdr:rowOff>
    </xdr:from>
    <xdr:to>
      <xdr:col>50</xdr:col>
      <xdr:colOff>165100</xdr:colOff>
      <xdr:row>58</xdr:row>
      <xdr:rowOff>55969</xdr:rowOff>
    </xdr:to>
    <xdr:sp macro="" textlink="">
      <xdr:nvSpPr>
        <xdr:cNvPr id="376" name="楕円 375"/>
        <xdr:cNvSpPr/>
      </xdr:nvSpPr>
      <xdr:spPr>
        <a:xfrm>
          <a:off x="9588500" y="9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47096</xdr:rowOff>
    </xdr:from>
    <xdr:ext cx="534377" cy="259045"/>
    <xdr:sp macro="" textlink="">
      <xdr:nvSpPr>
        <xdr:cNvPr id="377" name="テキスト ボックス 376"/>
        <xdr:cNvSpPr txBox="1"/>
      </xdr:nvSpPr>
      <xdr:spPr>
        <a:xfrm>
          <a:off x="9372111" y="99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166992</xdr:rowOff>
    </xdr:from>
    <xdr:to>
      <xdr:col>46</xdr:col>
      <xdr:colOff>38100</xdr:colOff>
      <xdr:row>58</xdr:row>
      <xdr:rowOff>97142</xdr:rowOff>
    </xdr:to>
    <xdr:sp macro="" textlink="">
      <xdr:nvSpPr>
        <xdr:cNvPr id="378" name="楕円 377"/>
        <xdr:cNvSpPr/>
      </xdr:nvSpPr>
      <xdr:spPr>
        <a:xfrm>
          <a:off x="8699500" y="99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88269</xdr:rowOff>
    </xdr:from>
    <xdr:ext cx="534377" cy="259045"/>
    <xdr:sp macro="" textlink="">
      <xdr:nvSpPr>
        <xdr:cNvPr id="379" name="テキスト ボックス 378"/>
        <xdr:cNvSpPr txBox="1"/>
      </xdr:nvSpPr>
      <xdr:spPr>
        <a:xfrm>
          <a:off x="8483111" y="100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168097</xdr:rowOff>
    </xdr:from>
    <xdr:to>
      <xdr:col>41</xdr:col>
      <xdr:colOff>101600</xdr:colOff>
      <xdr:row>58</xdr:row>
      <xdr:rowOff>98247</xdr:rowOff>
    </xdr:to>
    <xdr:sp macro="" textlink="">
      <xdr:nvSpPr>
        <xdr:cNvPr id="380" name="楕円 379"/>
        <xdr:cNvSpPr/>
      </xdr:nvSpPr>
      <xdr:spPr>
        <a:xfrm>
          <a:off x="7810500" y="99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89374</xdr:rowOff>
    </xdr:from>
    <xdr:ext cx="534377" cy="259045"/>
    <xdr:sp macro="" textlink="">
      <xdr:nvSpPr>
        <xdr:cNvPr id="381" name="テキスト ボックス 380"/>
        <xdr:cNvSpPr txBox="1"/>
      </xdr:nvSpPr>
      <xdr:spPr>
        <a:xfrm>
          <a:off x="7594111" y="100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125920</xdr:rowOff>
    </xdr:from>
    <xdr:to>
      <xdr:col>36</xdr:col>
      <xdr:colOff>165100</xdr:colOff>
      <xdr:row>58</xdr:row>
      <xdr:rowOff>56070</xdr:rowOff>
    </xdr:to>
    <xdr:sp macro="" textlink="">
      <xdr:nvSpPr>
        <xdr:cNvPr id="382" name="楕円 381"/>
        <xdr:cNvSpPr/>
      </xdr:nvSpPr>
      <xdr:spPr>
        <a:xfrm>
          <a:off x="6921500" y="98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47197</xdr:rowOff>
    </xdr:from>
    <xdr:ext cx="534377" cy="259045"/>
    <xdr:sp macro="" textlink="">
      <xdr:nvSpPr>
        <xdr:cNvPr id="383" name="テキスト ボックス 382"/>
        <xdr:cNvSpPr txBox="1"/>
      </xdr:nvSpPr>
      <xdr:spPr>
        <a:xfrm>
          <a:off x="6705111" y="99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16813</xdr:rowOff>
    </xdr:from>
    <xdr:to>
      <xdr:col>55</xdr:col>
      <xdr:colOff>0</xdr:colOff>
      <xdr:row>78</xdr:row>
      <xdr:rowOff>24371</xdr:rowOff>
    </xdr:to>
    <xdr:cxnSp macro="">
      <xdr:nvCxnSpPr>
        <xdr:cNvPr id="412" name="直線コネクタ 411"/>
        <xdr:cNvCxnSpPr/>
      </xdr:nvCxnSpPr>
      <xdr:spPr>
        <a:xfrm flipV="1">
          <a:off x="9639300" y="13389913"/>
          <a:ext cx="838200" cy="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24371</xdr:rowOff>
    </xdr:from>
    <xdr:to>
      <xdr:col>50</xdr:col>
      <xdr:colOff>114300</xdr:colOff>
      <xdr:row>78</xdr:row>
      <xdr:rowOff>50143</xdr:rowOff>
    </xdr:to>
    <xdr:cxnSp macro="">
      <xdr:nvCxnSpPr>
        <xdr:cNvPr id="415" name="直線コネクタ 414"/>
        <xdr:cNvCxnSpPr/>
      </xdr:nvCxnSpPr>
      <xdr:spPr>
        <a:xfrm flipV="1">
          <a:off x="8750300" y="13397471"/>
          <a:ext cx="8890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50143</xdr:rowOff>
    </xdr:from>
    <xdr:to>
      <xdr:col>45</xdr:col>
      <xdr:colOff>177800</xdr:colOff>
      <xdr:row>78</xdr:row>
      <xdr:rowOff>60719</xdr:rowOff>
    </xdr:to>
    <xdr:cxnSp macro="">
      <xdr:nvCxnSpPr>
        <xdr:cNvPr id="418" name="直線コネクタ 417"/>
        <xdr:cNvCxnSpPr/>
      </xdr:nvCxnSpPr>
      <xdr:spPr>
        <a:xfrm flipV="1">
          <a:off x="7861300" y="13423243"/>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23099</xdr:rowOff>
    </xdr:from>
    <xdr:to>
      <xdr:col>41</xdr:col>
      <xdr:colOff>50800</xdr:colOff>
      <xdr:row>78</xdr:row>
      <xdr:rowOff>60719</xdr:rowOff>
    </xdr:to>
    <xdr:cxnSp macro="">
      <xdr:nvCxnSpPr>
        <xdr:cNvPr id="421" name="直線コネクタ 420"/>
        <xdr:cNvCxnSpPr/>
      </xdr:nvCxnSpPr>
      <xdr:spPr>
        <a:xfrm>
          <a:off x="6972300" y="13396199"/>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137463</xdr:rowOff>
    </xdr:from>
    <xdr:to>
      <xdr:col>55</xdr:col>
      <xdr:colOff>50800</xdr:colOff>
      <xdr:row>78</xdr:row>
      <xdr:rowOff>67613</xdr:rowOff>
    </xdr:to>
    <xdr:sp macro="" textlink="">
      <xdr:nvSpPr>
        <xdr:cNvPr id="431" name="楕円 430"/>
        <xdr:cNvSpPr/>
      </xdr:nvSpPr>
      <xdr:spPr>
        <a:xfrm>
          <a:off x="10426700" y="133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160340</xdr:rowOff>
    </xdr:from>
    <xdr:ext cx="534377" cy="259045"/>
    <xdr:sp macro="" textlink="">
      <xdr:nvSpPr>
        <xdr:cNvPr id="432" name="商工費該当値テキスト"/>
        <xdr:cNvSpPr txBox="1"/>
      </xdr:nvSpPr>
      <xdr:spPr>
        <a:xfrm>
          <a:off x="10528300" y="131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145021</xdr:rowOff>
    </xdr:from>
    <xdr:to>
      <xdr:col>50</xdr:col>
      <xdr:colOff>165100</xdr:colOff>
      <xdr:row>78</xdr:row>
      <xdr:rowOff>75171</xdr:rowOff>
    </xdr:to>
    <xdr:sp macro="" textlink="">
      <xdr:nvSpPr>
        <xdr:cNvPr id="433" name="楕円 432"/>
        <xdr:cNvSpPr/>
      </xdr:nvSpPr>
      <xdr:spPr>
        <a:xfrm>
          <a:off x="95885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91698</xdr:rowOff>
    </xdr:from>
    <xdr:ext cx="534377" cy="259045"/>
    <xdr:sp macro="" textlink="">
      <xdr:nvSpPr>
        <xdr:cNvPr id="434" name="テキスト ボックス 433"/>
        <xdr:cNvSpPr txBox="1"/>
      </xdr:nvSpPr>
      <xdr:spPr>
        <a:xfrm>
          <a:off x="9372111" y="131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170793</xdr:rowOff>
    </xdr:from>
    <xdr:to>
      <xdr:col>46</xdr:col>
      <xdr:colOff>38100</xdr:colOff>
      <xdr:row>78</xdr:row>
      <xdr:rowOff>100943</xdr:rowOff>
    </xdr:to>
    <xdr:sp macro="" textlink="">
      <xdr:nvSpPr>
        <xdr:cNvPr id="435" name="楕円 434"/>
        <xdr:cNvSpPr/>
      </xdr:nvSpPr>
      <xdr:spPr>
        <a:xfrm>
          <a:off x="8699500" y="133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117470</xdr:rowOff>
    </xdr:from>
    <xdr:ext cx="534377" cy="259045"/>
    <xdr:sp macro="" textlink="">
      <xdr:nvSpPr>
        <xdr:cNvPr id="436" name="テキスト ボックス 435"/>
        <xdr:cNvSpPr txBox="1"/>
      </xdr:nvSpPr>
      <xdr:spPr>
        <a:xfrm>
          <a:off x="8483111" y="131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9919</xdr:rowOff>
    </xdr:from>
    <xdr:to>
      <xdr:col>41</xdr:col>
      <xdr:colOff>101600</xdr:colOff>
      <xdr:row>78</xdr:row>
      <xdr:rowOff>111519</xdr:rowOff>
    </xdr:to>
    <xdr:sp macro="" textlink="">
      <xdr:nvSpPr>
        <xdr:cNvPr id="437" name="楕円 436"/>
        <xdr:cNvSpPr/>
      </xdr:nvSpPr>
      <xdr:spPr>
        <a:xfrm>
          <a:off x="7810500" y="1338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128046</xdr:rowOff>
    </xdr:from>
    <xdr:ext cx="534377" cy="259045"/>
    <xdr:sp macro="" textlink="">
      <xdr:nvSpPr>
        <xdr:cNvPr id="438" name="テキスト ボックス 437"/>
        <xdr:cNvSpPr txBox="1"/>
      </xdr:nvSpPr>
      <xdr:spPr>
        <a:xfrm>
          <a:off x="7594111" y="1315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143749</xdr:rowOff>
    </xdr:from>
    <xdr:to>
      <xdr:col>36</xdr:col>
      <xdr:colOff>165100</xdr:colOff>
      <xdr:row>78</xdr:row>
      <xdr:rowOff>73899</xdr:rowOff>
    </xdr:to>
    <xdr:sp macro="" textlink="">
      <xdr:nvSpPr>
        <xdr:cNvPr id="439" name="楕円 438"/>
        <xdr:cNvSpPr/>
      </xdr:nvSpPr>
      <xdr:spPr>
        <a:xfrm>
          <a:off x="6921500" y="133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90426</xdr:rowOff>
    </xdr:from>
    <xdr:ext cx="534377" cy="259045"/>
    <xdr:sp macro="" textlink="">
      <xdr:nvSpPr>
        <xdr:cNvPr id="440" name="テキスト ボックス 439"/>
        <xdr:cNvSpPr txBox="1"/>
      </xdr:nvSpPr>
      <xdr:spPr>
        <a:xfrm>
          <a:off x="6705111" y="1312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163818</xdr:rowOff>
    </xdr:from>
    <xdr:to>
      <xdr:col>55</xdr:col>
      <xdr:colOff>0</xdr:colOff>
      <xdr:row>97</xdr:row>
      <xdr:rowOff>22143</xdr:rowOff>
    </xdr:to>
    <xdr:cxnSp macro="">
      <xdr:nvCxnSpPr>
        <xdr:cNvPr id="473" name="直線コネクタ 472"/>
        <xdr:cNvCxnSpPr/>
      </xdr:nvCxnSpPr>
      <xdr:spPr>
        <a:xfrm flipV="1">
          <a:off x="9639300" y="16623018"/>
          <a:ext cx="8382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22143</xdr:rowOff>
    </xdr:from>
    <xdr:to>
      <xdr:col>50</xdr:col>
      <xdr:colOff>114300</xdr:colOff>
      <xdr:row>97</xdr:row>
      <xdr:rowOff>78236</xdr:rowOff>
    </xdr:to>
    <xdr:cxnSp macro="">
      <xdr:nvCxnSpPr>
        <xdr:cNvPr id="476" name="直線コネクタ 475"/>
        <xdr:cNvCxnSpPr/>
      </xdr:nvCxnSpPr>
      <xdr:spPr>
        <a:xfrm flipV="1">
          <a:off x="8750300" y="16652793"/>
          <a:ext cx="889000" cy="5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16827</xdr:rowOff>
    </xdr:from>
    <xdr:to>
      <xdr:col>45</xdr:col>
      <xdr:colOff>177800</xdr:colOff>
      <xdr:row>97</xdr:row>
      <xdr:rowOff>78236</xdr:rowOff>
    </xdr:to>
    <xdr:cxnSp macro="">
      <xdr:nvCxnSpPr>
        <xdr:cNvPr id="479" name="直線コネクタ 478"/>
        <xdr:cNvCxnSpPr/>
      </xdr:nvCxnSpPr>
      <xdr:spPr>
        <a:xfrm>
          <a:off x="7861300" y="16647477"/>
          <a:ext cx="889000" cy="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8065</xdr:rowOff>
    </xdr:from>
    <xdr:to>
      <xdr:col>41</xdr:col>
      <xdr:colOff>50800</xdr:colOff>
      <xdr:row>97</xdr:row>
      <xdr:rowOff>16827</xdr:rowOff>
    </xdr:to>
    <xdr:cxnSp macro="">
      <xdr:nvCxnSpPr>
        <xdr:cNvPr id="482" name="直線コネクタ 481"/>
        <xdr:cNvCxnSpPr/>
      </xdr:nvCxnSpPr>
      <xdr:spPr>
        <a:xfrm>
          <a:off x="6972300" y="16638715"/>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113018</xdr:rowOff>
    </xdr:from>
    <xdr:to>
      <xdr:col>55</xdr:col>
      <xdr:colOff>50800</xdr:colOff>
      <xdr:row>97</xdr:row>
      <xdr:rowOff>43168</xdr:rowOff>
    </xdr:to>
    <xdr:sp macro="" textlink="">
      <xdr:nvSpPr>
        <xdr:cNvPr id="492" name="楕円 491"/>
        <xdr:cNvSpPr/>
      </xdr:nvSpPr>
      <xdr:spPr>
        <a:xfrm>
          <a:off x="104267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91445</xdr:rowOff>
    </xdr:from>
    <xdr:ext cx="534377" cy="259045"/>
    <xdr:sp macro="" textlink="">
      <xdr:nvSpPr>
        <xdr:cNvPr id="493" name="土木費該当値テキスト"/>
        <xdr:cNvSpPr txBox="1"/>
      </xdr:nvSpPr>
      <xdr:spPr>
        <a:xfrm>
          <a:off x="10528300"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142793</xdr:rowOff>
    </xdr:from>
    <xdr:to>
      <xdr:col>50</xdr:col>
      <xdr:colOff>165100</xdr:colOff>
      <xdr:row>97</xdr:row>
      <xdr:rowOff>72943</xdr:rowOff>
    </xdr:to>
    <xdr:sp macro="" textlink="">
      <xdr:nvSpPr>
        <xdr:cNvPr id="494" name="楕円 493"/>
        <xdr:cNvSpPr/>
      </xdr:nvSpPr>
      <xdr:spPr>
        <a:xfrm>
          <a:off x="9588500" y="166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64070</xdr:rowOff>
    </xdr:from>
    <xdr:ext cx="534377" cy="259045"/>
    <xdr:sp macro="" textlink="">
      <xdr:nvSpPr>
        <xdr:cNvPr id="495" name="テキスト ボックス 494"/>
        <xdr:cNvSpPr txBox="1"/>
      </xdr:nvSpPr>
      <xdr:spPr>
        <a:xfrm>
          <a:off x="9372111" y="166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27436</xdr:rowOff>
    </xdr:from>
    <xdr:to>
      <xdr:col>46</xdr:col>
      <xdr:colOff>38100</xdr:colOff>
      <xdr:row>97</xdr:row>
      <xdr:rowOff>129036</xdr:rowOff>
    </xdr:to>
    <xdr:sp macro="" textlink="">
      <xdr:nvSpPr>
        <xdr:cNvPr id="496" name="楕円 495"/>
        <xdr:cNvSpPr/>
      </xdr:nvSpPr>
      <xdr:spPr>
        <a:xfrm>
          <a:off x="8699500" y="1665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120163</xdr:rowOff>
    </xdr:from>
    <xdr:ext cx="534377" cy="259045"/>
    <xdr:sp macro="" textlink="">
      <xdr:nvSpPr>
        <xdr:cNvPr id="497" name="テキスト ボックス 496"/>
        <xdr:cNvSpPr txBox="1"/>
      </xdr:nvSpPr>
      <xdr:spPr>
        <a:xfrm>
          <a:off x="8483111" y="1675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137477</xdr:rowOff>
    </xdr:from>
    <xdr:to>
      <xdr:col>41</xdr:col>
      <xdr:colOff>101600</xdr:colOff>
      <xdr:row>97</xdr:row>
      <xdr:rowOff>67627</xdr:rowOff>
    </xdr:to>
    <xdr:sp macro="" textlink="">
      <xdr:nvSpPr>
        <xdr:cNvPr id="498" name="楕円 497"/>
        <xdr:cNvSpPr/>
      </xdr:nvSpPr>
      <xdr:spPr>
        <a:xfrm>
          <a:off x="7810500" y="165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58754</xdr:rowOff>
    </xdr:from>
    <xdr:ext cx="534377" cy="259045"/>
    <xdr:sp macro="" textlink="">
      <xdr:nvSpPr>
        <xdr:cNvPr id="499" name="テキスト ボックス 498"/>
        <xdr:cNvSpPr txBox="1"/>
      </xdr:nvSpPr>
      <xdr:spPr>
        <a:xfrm>
          <a:off x="7594111" y="166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128715</xdr:rowOff>
    </xdr:from>
    <xdr:to>
      <xdr:col>36</xdr:col>
      <xdr:colOff>165100</xdr:colOff>
      <xdr:row>97</xdr:row>
      <xdr:rowOff>58865</xdr:rowOff>
    </xdr:to>
    <xdr:sp macro="" textlink="">
      <xdr:nvSpPr>
        <xdr:cNvPr id="500" name="楕円 499"/>
        <xdr:cNvSpPr/>
      </xdr:nvSpPr>
      <xdr:spPr>
        <a:xfrm>
          <a:off x="6921500" y="165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49992</xdr:rowOff>
    </xdr:from>
    <xdr:ext cx="534377" cy="259045"/>
    <xdr:sp macro="" textlink="">
      <xdr:nvSpPr>
        <xdr:cNvPr id="501" name="テキスト ボックス 500"/>
        <xdr:cNvSpPr txBox="1"/>
      </xdr:nvSpPr>
      <xdr:spPr>
        <a:xfrm>
          <a:off x="6705111" y="166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133280</xdr:rowOff>
    </xdr:from>
    <xdr:to>
      <xdr:col>85</xdr:col>
      <xdr:colOff>127000</xdr:colOff>
      <xdr:row>37</xdr:row>
      <xdr:rowOff>160598</xdr:rowOff>
    </xdr:to>
    <xdr:cxnSp macro="">
      <xdr:nvCxnSpPr>
        <xdr:cNvPr id="530" name="直線コネクタ 529"/>
        <xdr:cNvCxnSpPr/>
      </xdr:nvCxnSpPr>
      <xdr:spPr>
        <a:xfrm flipV="1">
          <a:off x="15481300" y="6305480"/>
          <a:ext cx="838200" cy="1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160598</xdr:rowOff>
    </xdr:from>
    <xdr:to>
      <xdr:col>81</xdr:col>
      <xdr:colOff>50800</xdr:colOff>
      <xdr:row>37</xdr:row>
      <xdr:rowOff>162275</xdr:rowOff>
    </xdr:to>
    <xdr:cxnSp macro="">
      <xdr:nvCxnSpPr>
        <xdr:cNvPr id="533" name="直線コネクタ 532"/>
        <xdr:cNvCxnSpPr/>
      </xdr:nvCxnSpPr>
      <xdr:spPr>
        <a:xfrm flipV="1">
          <a:off x="14592300" y="6504248"/>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149073</xdr:rowOff>
    </xdr:from>
    <xdr:to>
      <xdr:col>76</xdr:col>
      <xdr:colOff>114300</xdr:colOff>
      <xdr:row>37</xdr:row>
      <xdr:rowOff>162275</xdr:rowOff>
    </xdr:to>
    <xdr:cxnSp macro="">
      <xdr:nvCxnSpPr>
        <xdr:cNvPr id="536" name="直線コネクタ 535"/>
        <xdr:cNvCxnSpPr/>
      </xdr:nvCxnSpPr>
      <xdr:spPr>
        <a:xfrm>
          <a:off x="13703300" y="6321273"/>
          <a:ext cx="889000" cy="18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149073</xdr:rowOff>
    </xdr:from>
    <xdr:to>
      <xdr:col>71</xdr:col>
      <xdr:colOff>177800</xdr:colOff>
      <xdr:row>37</xdr:row>
      <xdr:rowOff>146120</xdr:rowOff>
    </xdr:to>
    <xdr:cxnSp macro="">
      <xdr:nvCxnSpPr>
        <xdr:cNvPr id="539" name="直線コネクタ 538"/>
        <xdr:cNvCxnSpPr/>
      </xdr:nvCxnSpPr>
      <xdr:spPr>
        <a:xfrm flipV="1">
          <a:off x="12814300" y="6321273"/>
          <a:ext cx="889000" cy="16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82480</xdr:rowOff>
    </xdr:from>
    <xdr:to>
      <xdr:col>85</xdr:col>
      <xdr:colOff>177800</xdr:colOff>
      <xdr:row>37</xdr:row>
      <xdr:rowOff>12630</xdr:rowOff>
    </xdr:to>
    <xdr:sp macro="" textlink="">
      <xdr:nvSpPr>
        <xdr:cNvPr id="549" name="楕円 548"/>
        <xdr:cNvSpPr/>
      </xdr:nvSpPr>
      <xdr:spPr>
        <a:xfrm>
          <a:off x="16268700" y="62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60907</xdr:rowOff>
    </xdr:from>
    <xdr:ext cx="534377" cy="259045"/>
    <xdr:sp macro="" textlink="">
      <xdr:nvSpPr>
        <xdr:cNvPr id="550" name="消防費該当値テキスト"/>
        <xdr:cNvSpPr txBox="1"/>
      </xdr:nvSpPr>
      <xdr:spPr>
        <a:xfrm>
          <a:off x="16370300" y="62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109798</xdr:rowOff>
    </xdr:from>
    <xdr:to>
      <xdr:col>81</xdr:col>
      <xdr:colOff>101600</xdr:colOff>
      <xdr:row>38</xdr:row>
      <xdr:rowOff>39948</xdr:rowOff>
    </xdr:to>
    <xdr:sp macro="" textlink="">
      <xdr:nvSpPr>
        <xdr:cNvPr id="551" name="楕円 550"/>
        <xdr:cNvSpPr/>
      </xdr:nvSpPr>
      <xdr:spPr>
        <a:xfrm>
          <a:off x="15430500" y="64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31075</xdr:rowOff>
    </xdr:from>
    <xdr:ext cx="534377" cy="259045"/>
    <xdr:sp macro="" textlink="">
      <xdr:nvSpPr>
        <xdr:cNvPr id="552" name="テキスト ボックス 551"/>
        <xdr:cNvSpPr txBox="1"/>
      </xdr:nvSpPr>
      <xdr:spPr>
        <a:xfrm>
          <a:off x="15214111" y="65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111474</xdr:rowOff>
    </xdr:from>
    <xdr:to>
      <xdr:col>76</xdr:col>
      <xdr:colOff>165100</xdr:colOff>
      <xdr:row>38</xdr:row>
      <xdr:rowOff>41624</xdr:rowOff>
    </xdr:to>
    <xdr:sp macro="" textlink="">
      <xdr:nvSpPr>
        <xdr:cNvPr id="553" name="楕円 552"/>
        <xdr:cNvSpPr/>
      </xdr:nvSpPr>
      <xdr:spPr>
        <a:xfrm>
          <a:off x="14541500" y="64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32752</xdr:rowOff>
    </xdr:from>
    <xdr:ext cx="534377" cy="259045"/>
    <xdr:sp macro="" textlink="">
      <xdr:nvSpPr>
        <xdr:cNvPr id="554" name="テキスト ボックス 553"/>
        <xdr:cNvSpPr txBox="1"/>
      </xdr:nvSpPr>
      <xdr:spPr>
        <a:xfrm>
          <a:off x="14325111" y="65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98273</xdr:rowOff>
    </xdr:from>
    <xdr:to>
      <xdr:col>72</xdr:col>
      <xdr:colOff>38100</xdr:colOff>
      <xdr:row>37</xdr:row>
      <xdr:rowOff>28423</xdr:rowOff>
    </xdr:to>
    <xdr:sp macro="" textlink="">
      <xdr:nvSpPr>
        <xdr:cNvPr id="555" name="楕円 554"/>
        <xdr:cNvSpPr/>
      </xdr:nvSpPr>
      <xdr:spPr>
        <a:xfrm>
          <a:off x="13652500" y="627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19550</xdr:rowOff>
    </xdr:from>
    <xdr:ext cx="534377" cy="259045"/>
    <xdr:sp macro="" textlink="">
      <xdr:nvSpPr>
        <xdr:cNvPr id="556" name="テキスト ボックス 555"/>
        <xdr:cNvSpPr txBox="1"/>
      </xdr:nvSpPr>
      <xdr:spPr>
        <a:xfrm>
          <a:off x="134361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95320</xdr:rowOff>
    </xdr:from>
    <xdr:to>
      <xdr:col>67</xdr:col>
      <xdr:colOff>101600</xdr:colOff>
      <xdr:row>38</xdr:row>
      <xdr:rowOff>25470</xdr:rowOff>
    </xdr:to>
    <xdr:sp macro="" textlink="">
      <xdr:nvSpPr>
        <xdr:cNvPr id="557" name="楕円 556"/>
        <xdr:cNvSpPr/>
      </xdr:nvSpPr>
      <xdr:spPr>
        <a:xfrm>
          <a:off x="12763500" y="64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16597</xdr:rowOff>
    </xdr:from>
    <xdr:ext cx="534377" cy="259045"/>
    <xdr:sp macro="" textlink="">
      <xdr:nvSpPr>
        <xdr:cNvPr id="558" name="テキスト ボックス 557"/>
        <xdr:cNvSpPr txBox="1"/>
      </xdr:nvSpPr>
      <xdr:spPr>
        <a:xfrm>
          <a:off x="12547111" y="65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368</xdr:rowOff>
    </xdr:from>
    <xdr:to>
      <xdr:col>85</xdr:col>
      <xdr:colOff>127000</xdr:colOff>
      <xdr:row>57</xdr:row>
      <xdr:rowOff>65664</xdr:rowOff>
    </xdr:to>
    <xdr:cxnSp macro="">
      <xdr:nvCxnSpPr>
        <xdr:cNvPr id="587" name="直線コネクタ 586"/>
        <xdr:cNvCxnSpPr/>
      </xdr:nvCxnSpPr>
      <xdr:spPr>
        <a:xfrm>
          <a:off x="15481300" y="9773018"/>
          <a:ext cx="838200" cy="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154041</xdr:rowOff>
    </xdr:from>
    <xdr:to>
      <xdr:col>81</xdr:col>
      <xdr:colOff>50800</xdr:colOff>
      <xdr:row>57</xdr:row>
      <xdr:rowOff>368</xdr:rowOff>
    </xdr:to>
    <xdr:cxnSp macro="">
      <xdr:nvCxnSpPr>
        <xdr:cNvPr id="590" name="直線コネクタ 589"/>
        <xdr:cNvCxnSpPr/>
      </xdr:nvCxnSpPr>
      <xdr:spPr>
        <a:xfrm>
          <a:off x="14592300" y="9755241"/>
          <a:ext cx="889000" cy="1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154041</xdr:rowOff>
    </xdr:from>
    <xdr:to>
      <xdr:col>76</xdr:col>
      <xdr:colOff>114300</xdr:colOff>
      <xdr:row>57</xdr:row>
      <xdr:rowOff>111483</xdr:rowOff>
    </xdr:to>
    <xdr:cxnSp macro="">
      <xdr:nvCxnSpPr>
        <xdr:cNvPr id="593" name="直線コネクタ 592"/>
        <xdr:cNvCxnSpPr/>
      </xdr:nvCxnSpPr>
      <xdr:spPr>
        <a:xfrm flipV="1">
          <a:off x="13703300" y="9755241"/>
          <a:ext cx="889000" cy="1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136614</xdr:rowOff>
    </xdr:from>
    <xdr:to>
      <xdr:col>71</xdr:col>
      <xdr:colOff>177800</xdr:colOff>
      <xdr:row>57</xdr:row>
      <xdr:rowOff>111483</xdr:rowOff>
    </xdr:to>
    <xdr:cxnSp macro="">
      <xdr:nvCxnSpPr>
        <xdr:cNvPr id="596" name="直線コネクタ 595"/>
        <xdr:cNvCxnSpPr/>
      </xdr:nvCxnSpPr>
      <xdr:spPr>
        <a:xfrm>
          <a:off x="12814300" y="9737814"/>
          <a:ext cx="889000" cy="14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14864</xdr:rowOff>
    </xdr:from>
    <xdr:to>
      <xdr:col>85</xdr:col>
      <xdr:colOff>177800</xdr:colOff>
      <xdr:row>57</xdr:row>
      <xdr:rowOff>116464</xdr:rowOff>
    </xdr:to>
    <xdr:sp macro="" textlink="">
      <xdr:nvSpPr>
        <xdr:cNvPr id="606" name="楕円 605"/>
        <xdr:cNvSpPr/>
      </xdr:nvSpPr>
      <xdr:spPr>
        <a:xfrm>
          <a:off x="16268700" y="978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101241</xdr:rowOff>
    </xdr:from>
    <xdr:ext cx="534377" cy="259045"/>
    <xdr:sp macro="" textlink="">
      <xdr:nvSpPr>
        <xdr:cNvPr id="607" name="教育費該当値テキスト"/>
        <xdr:cNvSpPr txBox="1"/>
      </xdr:nvSpPr>
      <xdr:spPr>
        <a:xfrm>
          <a:off x="16370300" y="970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121018</xdr:rowOff>
    </xdr:from>
    <xdr:to>
      <xdr:col>81</xdr:col>
      <xdr:colOff>101600</xdr:colOff>
      <xdr:row>57</xdr:row>
      <xdr:rowOff>51168</xdr:rowOff>
    </xdr:to>
    <xdr:sp macro="" textlink="">
      <xdr:nvSpPr>
        <xdr:cNvPr id="608" name="楕円 607"/>
        <xdr:cNvSpPr/>
      </xdr:nvSpPr>
      <xdr:spPr>
        <a:xfrm>
          <a:off x="15430500" y="97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42295</xdr:rowOff>
    </xdr:from>
    <xdr:ext cx="534377" cy="259045"/>
    <xdr:sp macro="" textlink="">
      <xdr:nvSpPr>
        <xdr:cNvPr id="609" name="テキスト ボックス 608"/>
        <xdr:cNvSpPr txBox="1"/>
      </xdr:nvSpPr>
      <xdr:spPr>
        <a:xfrm>
          <a:off x="15214111" y="98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103241</xdr:rowOff>
    </xdr:from>
    <xdr:to>
      <xdr:col>76</xdr:col>
      <xdr:colOff>165100</xdr:colOff>
      <xdr:row>57</xdr:row>
      <xdr:rowOff>33391</xdr:rowOff>
    </xdr:to>
    <xdr:sp macro="" textlink="">
      <xdr:nvSpPr>
        <xdr:cNvPr id="610" name="楕円 609"/>
        <xdr:cNvSpPr/>
      </xdr:nvSpPr>
      <xdr:spPr>
        <a:xfrm>
          <a:off x="14541500" y="970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24518</xdr:rowOff>
    </xdr:from>
    <xdr:ext cx="534377" cy="259045"/>
    <xdr:sp macro="" textlink="">
      <xdr:nvSpPr>
        <xdr:cNvPr id="611" name="テキスト ボックス 610"/>
        <xdr:cNvSpPr txBox="1"/>
      </xdr:nvSpPr>
      <xdr:spPr>
        <a:xfrm>
          <a:off x="14325111" y="979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60683</xdr:rowOff>
    </xdr:from>
    <xdr:to>
      <xdr:col>72</xdr:col>
      <xdr:colOff>38100</xdr:colOff>
      <xdr:row>57</xdr:row>
      <xdr:rowOff>162283</xdr:rowOff>
    </xdr:to>
    <xdr:sp macro="" textlink="">
      <xdr:nvSpPr>
        <xdr:cNvPr id="612" name="楕円 611"/>
        <xdr:cNvSpPr/>
      </xdr:nvSpPr>
      <xdr:spPr>
        <a:xfrm>
          <a:off x="13652500" y="983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153410</xdr:rowOff>
    </xdr:from>
    <xdr:ext cx="534377" cy="259045"/>
    <xdr:sp macro="" textlink="">
      <xdr:nvSpPr>
        <xdr:cNvPr id="613" name="テキスト ボックス 612"/>
        <xdr:cNvSpPr txBox="1"/>
      </xdr:nvSpPr>
      <xdr:spPr>
        <a:xfrm>
          <a:off x="13436111" y="99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85814</xdr:rowOff>
    </xdr:from>
    <xdr:to>
      <xdr:col>67</xdr:col>
      <xdr:colOff>101600</xdr:colOff>
      <xdr:row>57</xdr:row>
      <xdr:rowOff>15964</xdr:rowOff>
    </xdr:to>
    <xdr:sp macro="" textlink="">
      <xdr:nvSpPr>
        <xdr:cNvPr id="614" name="楕円 613"/>
        <xdr:cNvSpPr/>
      </xdr:nvSpPr>
      <xdr:spPr>
        <a:xfrm>
          <a:off x="12763500" y="96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7091</xdr:rowOff>
    </xdr:from>
    <xdr:ext cx="534377" cy="259045"/>
    <xdr:sp macro="" textlink="">
      <xdr:nvSpPr>
        <xdr:cNvPr id="615" name="テキスト ボックス 614"/>
        <xdr:cNvSpPr txBox="1"/>
      </xdr:nvSpPr>
      <xdr:spPr>
        <a:xfrm>
          <a:off x="12547111"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13595</xdr:rowOff>
    </xdr:from>
    <xdr:to>
      <xdr:col>85</xdr:col>
      <xdr:colOff>127000</xdr:colOff>
      <xdr:row>79</xdr:row>
      <xdr:rowOff>61127</xdr:rowOff>
    </xdr:to>
    <xdr:cxnSp macro="">
      <xdr:nvCxnSpPr>
        <xdr:cNvPr id="646" name="直線コネクタ 645"/>
        <xdr:cNvCxnSpPr/>
      </xdr:nvCxnSpPr>
      <xdr:spPr>
        <a:xfrm flipV="1">
          <a:off x="15481300" y="13558145"/>
          <a:ext cx="838200" cy="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59657</xdr:rowOff>
    </xdr:from>
    <xdr:to>
      <xdr:col>81</xdr:col>
      <xdr:colOff>50800</xdr:colOff>
      <xdr:row>79</xdr:row>
      <xdr:rowOff>61127</xdr:rowOff>
    </xdr:to>
    <xdr:cxnSp macro="">
      <xdr:nvCxnSpPr>
        <xdr:cNvPr id="649" name="直線コネクタ 648"/>
        <xdr:cNvCxnSpPr/>
      </xdr:nvCxnSpPr>
      <xdr:spPr>
        <a:xfrm>
          <a:off x="14592300" y="13604207"/>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59657</xdr:rowOff>
    </xdr:from>
    <xdr:to>
      <xdr:col>76</xdr:col>
      <xdr:colOff>114300</xdr:colOff>
      <xdr:row>79</xdr:row>
      <xdr:rowOff>80918</xdr:rowOff>
    </xdr:to>
    <xdr:cxnSp macro="">
      <xdr:nvCxnSpPr>
        <xdr:cNvPr id="652" name="直線コネクタ 651"/>
        <xdr:cNvCxnSpPr/>
      </xdr:nvCxnSpPr>
      <xdr:spPr>
        <a:xfrm flipV="1">
          <a:off x="13703300" y="13604207"/>
          <a:ext cx="889000" cy="2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80918</xdr:rowOff>
    </xdr:from>
    <xdr:to>
      <xdr:col>71</xdr:col>
      <xdr:colOff>177800</xdr:colOff>
      <xdr:row>79</xdr:row>
      <xdr:rowOff>98879</xdr:rowOff>
    </xdr:to>
    <xdr:cxnSp macro="">
      <xdr:nvCxnSpPr>
        <xdr:cNvPr id="655" name="直線コネクタ 654"/>
        <xdr:cNvCxnSpPr/>
      </xdr:nvCxnSpPr>
      <xdr:spPr>
        <a:xfrm flipV="1">
          <a:off x="12814300" y="136254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134245</xdr:rowOff>
    </xdr:from>
    <xdr:to>
      <xdr:col>85</xdr:col>
      <xdr:colOff>177800</xdr:colOff>
      <xdr:row>79</xdr:row>
      <xdr:rowOff>64395</xdr:rowOff>
    </xdr:to>
    <xdr:sp macro="" textlink="">
      <xdr:nvSpPr>
        <xdr:cNvPr id="665" name="楕円 664"/>
        <xdr:cNvSpPr/>
      </xdr:nvSpPr>
      <xdr:spPr>
        <a:xfrm>
          <a:off x="16268700" y="13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49172</xdr:rowOff>
    </xdr:from>
    <xdr:ext cx="469744" cy="259045"/>
    <xdr:sp macro="" textlink="">
      <xdr:nvSpPr>
        <xdr:cNvPr id="666" name="災害復旧費該当値テキスト"/>
        <xdr:cNvSpPr txBox="1"/>
      </xdr:nvSpPr>
      <xdr:spPr>
        <a:xfrm>
          <a:off x="16370300" y="1342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10327</xdr:rowOff>
    </xdr:from>
    <xdr:to>
      <xdr:col>81</xdr:col>
      <xdr:colOff>101600</xdr:colOff>
      <xdr:row>79</xdr:row>
      <xdr:rowOff>111927</xdr:rowOff>
    </xdr:to>
    <xdr:sp macro="" textlink="">
      <xdr:nvSpPr>
        <xdr:cNvPr id="667" name="楕円 666"/>
        <xdr:cNvSpPr/>
      </xdr:nvSpPr>
      <xdr:spPr>
        <a:xfrm>
          <a:off x="15430500" y="13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103054</xdr:rowOff>
    </xdr:from>
    <xdr:ext cx="469744" cy="259045"/>
    <xdr:sp macro="" textlink="">
      <xdr:nvSpPr>
        <xdr:cNvPr id="668" name="テキスト ボックス 667"/>
        <xdr:cNvSpPr txBox="1"/>
      </xdr:nvSpPr>
      <xdr:spPr>
        <a:xfrm>
          <a:off x="15246428" y="136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8857</xdr:rowOff>
    </xdr:from>
    <xdr:to>
      <xdr:col>76</xdr:col>
      <xdr:colOff>165100</xdr:colOff>
      <xdr:row>79</xdr:row>
      <xdr:rowOff>110457</xdr:rowOff>
    </xdr:to>
    <xdr:sp macro="" textlink="">
      <xdr:nvSpPr>
        <xdr:cNvPr id="669" name="楕円 668"/>
        <xdr:cNvSpPr/>
      </xdr:nvSpPr>
      <xdr:spPr>
        <a:xfrm>
          <a:off x="14541500" y="135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101584</xdr:rowOff>
    </xdr:from>
    <xdr:ext cx="469744" cy="259045"/>
    <xdr:sp macro="" textlink="">
      <xdr:nvSpPr>
        <xdr:cNvPr id="670" name="テキスト ボックス 669"/>
        <xdr:cNvSpPr txBox="1"/>
      </xdr:nvSpPr>
      <xdr:spPr>
        <a:xfrm>
          <a:off x="14357428" y="1364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30118</xdr:rowOff>
    </xdr:from>
    <xdr:to>
      <xdr:col>72</xdr:col>
      <xdr:colOff>38100</xdr:colOff>
      <xdr:row>79</xdr:row>
      <xdr:rowOff>131718</xdr:rowOff>
    </xdr:to>
    <xdr:sp macro="" textlink="">
      <xdr:nvSpPr>
        <xdr:cNvPr id="671" name="楕円 670"/>
        <xdr:cNvSpPr/>
      </xdr:nvSpPr>
      <xdr:spPr>
        <a:xfrm>
          <a:off x="13652500" y="135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122845</xdr:rowOff>
    </xdr:from>
    <xdr:ext cx="469744" cy="259045"/>
    <xdr:sp macro="" textlink="">
      <xdr:nvSpPr>
        <xdr:cNvPr id="672" name="テキスト ボックス 671"/>
        <xdr:cNvSpPr txBox="1"/>
      </xdr:nvSpPr>
      <xdr:spPr>
        <a:xfrm>
          <a:off x="13468428" y="1366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144582</xdr:rowOff>
    </xdr:from>
    <xdr:to>
      <xdr:col>85</xdr:col>
      <xdr:colOff>127000</xdr:colOff>
      <xdr:row>98</xdr:row>
      <xdr:rowOff>150192</xdr:rowOff>
    </xdr:to>
    <xdr:cxnSp macro="">
      <xdr:nvCxnSpPr>
        <xdr:cNvPr id="705" name="直線コネクタ 704"/>
        <xdr:cNvCxnSpPr/>
      </xdr:nvCxnSpPr>
      <xdr:spPr>
        <a:xfrm flipV="1">
          <a:off x="15481300" y="16946682"/>
          <a:ext cx="8382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143749</xdr:rowOff>
    </xdr:from>
    <xdr:to>
      <xdr:col>81</xdr:col>
      <xdr:colOff>50800</xdr:colOff>
      <xdr:row>98</xdr:row>
      <xdr:rowOff>150192</xdr:rowOff>
    </xdr:to>
    <xdr:cxnSp macro="">
      <xdr:nvCxnSpPr>
        <xdr:cNvPr id="708" name="直線コネクタ 707"/>
        <xdr:cNvCxnSpPr/>
      </xdr:nvCxnSpPr>
      <xdr:spPr>
        <a:xfrm>
          <a:off x="14592300" y="169458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143749</xdr:rowOff>
    </xdr:from>
    <xdr:to>
      <xdr:col>76</xdr:col>
      <xdr:colOff>114300</xdr:colOff>
      <xdr:row>98</xdr:row>
      <xdr:rowOff>151574</xdr:rowOff>
    </xdr:to>
    <xdr:cxnSp macro="">
      <xdr:nvCxnSpPr>
        <xdr:cNvPr id="711" name="直線コネクタ 710"/>
        <xdr:cNvCxnSpPr/>
      </xdr:nvCxnSpPr>
      <xdr:spPr>
        <a:xfrm flipV="1">
          <a:off x="13703300" y="16945849"/>
          <a:ext cx="889000" cy="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151574</xdr:rowOff>
    </xdr:from>
    <xdr:to>
      <xdr:col>71</xdr:col>
      <xdr:colOff>177800</xdr:colOff>
      <xdr:row>98</xdr:row>
      <xdr:rowOff>154746</xdr:rowOff>
    </xdr:to>
    <xdr:cxnSp macro="">
      <xdr:nvCxnSpPr>
        <xdr:cNvPr id="714" name="直線コネクタ 713"/>
        <xdr:cNvCxnSpPr/>
      </xdr:nvCxnSpPr>
      <xdr:spPr>
        <a:xfrm flipV="1">
          <a:off x="12814300" y="16953674"/>
          <a:ext cx="8890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93782</xdr:rowOff>
    </xdr:from>
    <xdr:to>
      <xdr:col>85</xdr:col>
      <xdr:colOff>177800</xdr:colOff>
      <xdr:row>99</xdr:row>
      <xdr:rowOff>23932</xdr:rowOff>
    </xdr:to>
    <xdr:sp macro="" textlink="">
      <xdr:nvSpPr>
        <xdr:cNvPr id="724" name="楕円 723"/>
        <xdr:cNvSpPr/>
      </xdr:nvSpPr>
      <xdr:spPr>
        <a:xfrm>
          <a:off x="16268700" y="168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8709</xdr:rowOff>
    </xdr:from>
    <xdr:ext cx="534377" cy="259045"/>
    <xdr:sp macro="" textlink="">
      <xdr:nvSpPr>
        <xdr:cNvPr id="725" name="公債費該当値テキスト"/>
        <xdr:cNvSpPr txBox="1"/>
      </xdr:nvSpPr>
      <xdr:spPr>
        <a:xfrm>
          <a:off x="16370300" y="1681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99392</xdr:rowOff>
    </xdr:from>
    <xdr:to>
      <xdr:col>81</xdr:col>
      <xdr:colOff>101600</xdr:colOff>
      <xdr:row>99</xdr:row>
      <xdr:rowOff>29542</xdr:rowOff>
    </xdr:to>
    <xdr:sp macro="" textlink="">
      <xdr:nvSpPr>
        <xdr:cNvPr id="726" name="楕円 725"/>
        <xdr:cNvSpPr/>
      </xdr:nvSpPr>
      <xdr:spPr>
        <a:xfrm>
          <a:off x="15430500" y="169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20669</xdr:rowOff>
    </xdr:from>
    <xdr:ext cx="534377" cy="259045"/>
    <xdr:sp macro="" textlink="">
      <xdr:nvSpPr>
        <xdr:cNvPr id="727" name="テキスト ボックス 726"/>
        <xdr:cNvSpPr txBox="1"/>
      </xdr:nvSpPr>
      <xdr:spPr>
        <a:xfrm>
          <a:off x="15214111" y="16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92949</xdr:rowOff>
    </xdr:from>
    <xdr:to>
      <xdr:col>76</xdr:col>
      <xdr:colOff>165100</xdr:colOff>
      <xdr:row>99</xdr:row>
      <xdr:rowOff>23099</xdr:rowOff>
    </xdr:to>
    <xdr:sp macro="" textlink="">
      <xdr:nvSpPr>
        <xdr:cNvPr id="728" name="楕円 727"/>
        <xdr:cNvSpPr/>
      </xdr:nvSpPr>
      <xdr:spPr>
        <a:xfrm>
          <a:off x="14541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14226</xdr:rowOff>
    </xdr:from>
    <xdr:ext cx="534377" cy="259045"/>
    <xdr:sp macro="" textlink="">
      <xdr:nvSpPr>
        <xdr:cNvPr id="729" name="テキスト ボックス 728"/>
        <xdr:cNvSpPr txBox="1"/>
      </xdr:nvSpPr>
      <xdr:spPr>
        <a:xfrm>
          <a:off x="14325111" y="169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100774</xdr:rowOff>
    </xdr:from>
    <xdr:to>
      <xdr:col>72</xdr:col>
      <xdr:colOff>38100</xdr:colOff>
      <xdr:row>99</xdr:row>
      <xdr:rowOff>30924</xdr:rowOff>
    </xdr:to>
    <xdr:sp macro="" textlink="">
      <xdr:nvSpPr>
        <xdr:cNvPr id="730" name="楕円 729"/>
        <xdr:cNvSpPr/>
      </xdr:nvSpPr>
      <xdr:spPr>
        <a:xfrm>
          <a:off x="13652500" y="1690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22051</xdr:rowOff>
    </xdr:from>
    <xdr:ext cx="534377" cy="259045"/>
    <xdr:sp macro="" textlink="">
      <xdr:nvSpPr>
        <xdr:cNvPr id="731" name="テキスト ボックス 730"/>
        <xdr:cNvSpPr txBox="1"/>
      </xdr:nvSpPr>
      <xdr:spPr>
        <a:xfrm>
          <a:off x="13436111" y="1699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103946</xdr:rowOff>
    </xdr:from>
    <xdr:to>
      <xdr:col>67</xdr:col>
      <xdr:colOff>101600</xdr:colOff>
      <xdr:row>99</xdr:row>
      <xdr:rowOff>34096</xdr:rowOff>
    </xdr:to>
    <xdr:sp macro="" textlink="">
      <xdr:nvSpPr>
        <xdr:cNvPr id="732" name="楕円 731"/>
        <xdr:cNvSpPr/>
      </xdr:nvSpPr>
      <xdr:spPr>
        <a:xfrm>
          <a:off x="12763500" y="169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25223</xdr:rowOff>
    </xdr:from>
    <xdr:ext cx="534377" cy="259045"/>
    <xdr:sp macro="" textlink="">
      <xdr:nvSpPr>
        <xdr:cNvPr id="733" name="テキスト ボックス 732"/>
        <xdr:cNvSpPr txBox="1"/>
      </xdr:nvSpPr>
      <xdr:spPr>
        <a:xfrm>
          <a:off x="12547111" y="169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労働費、商工費を除いたすべての費目で類似団体平均を下回る数値となっている。近年の大型事業の実施に備えて経常的な支出を極力圧縮してきたことが要因として挙げられる。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特徴的な費目では、消防費で住民一人当たり</a:t>
          </a:r>
          <a:r>
            <a:rPr kumimoji="1" lang="en-US" altLang="ja-JP" sz="1300">
              <a:latin typeface="ＭＳ Ｐゴシック" panose="020B0600070205080204" pitchFamily="50" charset="-128"/>
              <a:ea typeface="ＭＳ Ｐゴシック" panose="020B0600070205080204" pitchFamily="50" charset="-128"/>
            </a:rPr>
            <a:t>22,337</a:t>
          </a:r>
          <a:r>
            <a:rPr kumimoji="1" lang="ja-JP" altLang="en-US" sz="1300">
              <a:latin typeface="ＭＳ Ｐゴシック" panose="020B0600070205080204" pitchFamily="50" charset="-128"/>
              <a:ea typeface="ＭＳ Ｐゴシック" panose="020B0600070205080204" pitchFamily="50" charset="-128"/>
            </a:rPr>
            <a:t>円となり、前年度決算と比較すると</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増となった。この要因として、消防庁舎の新規整備により普通建設事業費が増加したことが挙げられる。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また、農林水産業費では、住民一人当たり</a:t>
          </a:r>
          <a:r>
            <a:rPr kumimoji="1" lang="en-US" altLang="ja-JP" sz="1300">
              <a:latin typeface="ＭＳ Ｐゴシック" panose="020B0600070205080204" pitchFamily="50" charset="-128"/>
              <a:ea typeface="ＭＳ Ｐゴシック" panose="020B0600070205080204" pitchFamily="50" charset="-128"/>
            </a:rPr>
            <a:t>11,895</a:t>
          </a:r>
          <a:r>
            <a:rPr kumimoji="1" lang="ja-JP" altLang="en-US" sz="1300">
              <a:latin typeface="ＭＳ Ｐゴシック" panose="020B0600070205080204" pitchFamily="50" charset="-128"/>
              <a:ea typeface="ＭＳ Ｐゴシック" panose="020B0600070205080204" pitchFamily="50" charset="-128"/>
            </a:rPr>
            <a:t>円となり、前年度決算と比較すると</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減となった。この要因として、あぐりの湯こもろの改良工事が完了したことにより普通建設事業費が減少したことが挙げられる。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令和元年度の財政調整基金残高は、災害復旧事業費の増及び大型事業等の実施に伴う財源不足取崩しにより減少し、標準財政規模比は</a:t>
          </a:r>
          <a:r>
            <a:rPr kumimoji="1" lang="en-US" altLang="ja-JP" sz="1400">
              <a:latin typeface="ＭＳ ゴシック" pitchFamily="49" charset="-128"/>
              <a:ea typeface="ＭＳ ゴシック" pitchFamily="49" charset="-128"/>
            </a:rPr>
            <a:t>23.36%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近年続いている傾向として、実質単年度収支が赤字となっており、今後も厳しい財政運営が見込まれる。引き続き事務事業の見直しなどによる歳出の引き締め・合理化等に努め、行財政改革を推進していく。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年以降、左記のいずれの会計においても連結実質赤字額は生じておらず、黒字幅も概ね拡大傾向にあるといえる。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引き続き行財政計画を推進し、赤字を生じさせないよう歳入歳出の適正化を図り、健全な財政運営に努める。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18204443</v>
      </c>
      <c r="BO4" s="431"/>
      <c r="BP4" s="431"/>
      <c r="BQ4" s="431"/>
      <c r="BR4" s="431"/>
      <c r="BS4" s="431"/>
      <c r="BT4" s="431"/>
      <c r="BU4" s="432"/>
      <c r="BV4" s="430">
        <v>17711972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6.5</v>
      </c>
      <c r="CU4" s="437"/>
      <c r="CV4" s="437"/>
      <c r="CW4" s="437"/>
      <c r="CX4" s="437"/>
      <c r="CY4" s="437"/>
      <c r="CZ4" s="437"/>
      <c r="DA4" s="438"/>
      <c r="DB4" s="436">
        <v>5.5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17235405</v>
      </c>
      <c r="BO5" s="468"/>
      <c r="BP5" s="468"/>
      <c r="BQ5" s="468"/>
      <c r="BR5" s="468"/>
      <c r="BS5" s="468"/>
      <c r="BT5" s="468"/>
      <c r="BU5" s="469"/>
      <c r="BV5" s="467">
        <v>16831759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v>
      </c>
      <c r="CU5" s="465"/>
      <c r="CV5" s="465"/>
      <c r="CW5" s="465"/>
      <c r="CX5" s="465"/>
      <c r="CY5" s="465"/>
      <c r="CZ5" s="465"/>
      <c r="DA5" s="466"/>
      <c r="DB5" s="464">
        <v>87.4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969038</v>
      </c>
      <c r="BO6" s="468"/>
      <c r="BP6" s="468"/>
      <c r="BQ6" s="468"/>
      <c r="BR6" s="468"/>
      <c r="BS6" s="468"/>
      <c r="BT6" s="468"/>
      <c r="BU6" s="469"/>
      <c r="BV6" s="467">
        <v>880213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93.7</v>
      </c>
      <c r="CU6" s="505"/>
      <c r="CV6" s="505"/>
      <c r="CW6" s="505"/>
      <c r="CX6" s="505"/>
      <c r="CY6" s="505"/>
      <c r="CZ6" s="505"/>
      <c r="DA6" s="506"/>
      <c r="DB6" s="504">
        <v>93.2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332193</v>
      </c>
      <c r="BO7" s="468"/>
      <c r="BP7" s="468"/>
      <c r="BQ7" s="468"/>
      <c r="BR7" s="468"/>
      <c r="BS7" s="468"/>
      <c r="BT7" s="468"/>
      <c r="BU7" s="469"/>
      <c r="BV7" s="467">
        <v>335599</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9824315</v>
      </c>
      <c r="CU7" s="468"/>
      <c r="CV7" s="468"/>
      <c r="CW7" s="468"/>
      <c r="CX7" s="468"/>
      <c r="CY7" s="468"/>
      <c r="CZ7" s="468"/>
      <c r="DA7" s="469"/>
      <c r="DB7" s="467">
        <v>9877223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636845</v>
      </c>
      <c r="BO8" s="468"/>
      <c r="BP8" s="468"/>
      <c r="BQ8" s="468"/>
      <c r="BR8" s="468"/>
      <c r="BS8" s="468"/>
      <c r="BT8" s="468"/>
      <c r="BU8" s="469"/>
      <c r="BV8" s="467">
        <v>544614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0.59</v>
      </c>
      <c r="CU8" s="508"/>
      <c r="CV8" s="508"/>
      <c r="CW8" s="508"/>
      <c r="CX8" s="508"/>
      <c r="CY8" s="508"/>
      <c r="CZ8" s="508"/>
      <c r="DA8" s="509"/>
      <c r="DB8" s="507">
        <v>0.59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42512</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92231</v>
      </c>
      <c r="BO9" s="468"/>
      <c r="BP9" s="468"/>
      <c r="BQ9" s="468"/>
      <c r="BR9" s="468"/>
      <c r="BS9" s="468"/>
      <c r="BT9" s="468"/>
      <c r="BU9" s="469"/>
      <c r="BV9" s="467">
        <v>24372</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12.8</v>
      </c>
      <c r="CU9" s="465"/>
      <c r="CV9" s="465"/>
      <c r="CW9" s="465"/>
      <c r="CX9" s="465"/>
      <c r="CY9" s="465"/>
      <c r="CZ9" s="465"/>
      <c r="DA9" s="466"/>
      <c r="DB9" s="464">
        <v>12.9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43997</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94</v>
      </c>
      <c r="AV10" s="500"/>
      <c r="AW10" s="500"/>
      <c r="AX10" s="500"/>
      <c r="AY10" s="501" t="s">
        <v>121</v>
      </c>
      <c r="AZ10" s="502"/>
      <c r="BA10" s="502"/>
      <c r="BB10" s="502"/>
      <c r="BC10" s="502"/>
      <c r="BD10" s="502"/>
      <c r="BE10" s="502"/>
      <c r="BF10" s="502"/>
      <c r="BG10" s="502"/>
      <c r="BH10" s="502"/>
      <c r="BI10" s="502"/>
      <c r="BJ10" s="502"/>
      <c r="BK10" s="502"/>
      <c r="BL10" s="502"/>
      <c r="BM10" s="503"/>
      <c r="BN10" s="467">
        <v>861</v>
      </c>
      <c r="BO10" s="468"/>
      <c r="BP10" s="468"/>
      <c r="BQ10" s="468"/>
      <c r="BR10" s="468"/>
      <c r="BS10" s="468"/>
      <c r="BT10" s="468"/>
      <c r="BU10" s="469"/>
      <c r="BV10" s="467">
        <v>557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89125</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42230</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116</v>
      </c>
      <c r="AV12" s="500"/>
      <c r="AW12" s="500"/>
      <c r="AX12" s="500"/>
      <c r="AY12" s="501" t="s">
        <v>134</v>
      </c>
      <c r="AZ12" s="502"/>
      <c r="BA12" s="502"/>
      <c r="BB12" s="502"/>
      <c r="BC12" s="502"/>
      <c r="BD12" s="502"/>
      <c r="BE12" s="502"/>
      <c r="BF12" s="502"/>
      <c r="BG12" s="502"/>
      <c r="BH12" s="502"/>
      <c r="BI12" s="502"/>
      <c r="BJ12" s="502"/>
      <c r="BK12" s="502"/>
      <c r="BL12" s="502"/>
      <c r="BM12" s="503"/>
      <c r="BN12" s="467">
        <v>400000</v>
      </c>
      <c r="BO12" s="468"/>
      <c r="BP12" s="468"/>
      <c r="BQ12" s="468"/>
      <c r="BR12" s="468"/>
      <c r="BS12" s="468"/>
      <c r="BT12" s="468"/>
      <c r="BU12" s="469"/>
      <c r="BV12" s="467">
        <v>200000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41401</v>
      </c>
      <c r="S13" s="552"/>
      <c r="T13" s="552"/>
      <c r="U13" s="552"/>
      <c r="V13" s="553"/>
      <c r="W13" s="483" t="s">
        <v>138</v>
      </c>
      <c r="X13" s="484"/>
      <c r="Y13" s="484"/>
      <c r="Z13" s="484"/>
      <c r="AA13" s="484"/>
      <c r="AB13" s="474"/>
      <c r="AC13" s="518">
        <v>1975</v>
      </c>
      <c r="AD13" s="519"/>
      <c r="AE13" s="519"/>
      <c r="AF13" s="519"/>
      <c r="AG13" s="561"/>
      <c r="AH13" s="518">
        <v>1800</v>
      </c>
      <c r="AI13" s="519"/>
      <c r="AJ13" s="519"/>
      <c r="AK13" s="519"/>
      <c r="AL13" s="520"/>
      <c r="AM13" s="496" t="s">
        <v>139</v>
      </c>
      <c r="AN13" s="497"/>
      <c r="AO13" s="497"/>
      <c r="AP13" s="497"/>
      <c r="AQ13" s="497"/>
      <c r="AR13" s="497"/>
      <c r="AS13" s="497"/>
      <c r="AT13" s="498"/>
      <c r="AU13" s="499" t="s">
        <v>116</v>
      </c>
      <c r="AV13" s="500"/>
      <c r="AW13" s="500"/>
      <c r="AX13" s="500"/>
      <c r="AY13" s="501" t="s">
        <v>140</v>
      </c>
      <c r="AZ13" s="502"/>
      <c r="BA13" s="502"/>
      <c r="BB13" s="502"/>
      <c r="BC13" s="502"/>
      <c r="BD13" s="502"/>
      <c r="BE13" s="502"/>
      <c r="BF13" s="502"/>
      <c r="BG13" s="502"/>
      <c r="BH13" s="502"/>
      <c r="BI13" s="502"/>
      <c r="BJ13" s="502"/>
      <c r="BK13" s="502"/>
      <c r="BL13" s="502"/>
      <c r="BM13" s="503"/>
      <c r="BN13" s="467">
        <v>-217783</v>
      </c>
      <c r="BO13" s="468"/>
      <c r="BP13" s="468"/>
      <c r="BQ13" s="468"/>
      <c r="BR13" s="468"/>
      <c r="BS13" s="468"/>
      <c r="BT13" s="468"/>
      <c r="BU13" s="469"/>
      <c r="BV13" s="467">
        <v>-175071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7.9</v>
      </c>
      <c r="CU13" s="465"/>
      <c r="CV13" s="465"/>
      <c r="CW13" s="465"/>
      <c r="CX13" s="465"/>
      <c r="CY13" s="465"/>
      <c r="CZ13" s="465"/>
      <c r="DA13" s="466"/>
      <c r="DB13" s="464">
        <v>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42471</v>
      </c>
      <c r="S14" s="552"/>
      <c r="T14" s="552"/>
      <c r="U14" s="552"/>
      <c r="V14" s="553"/>
      <c r="W14" s="457"/>
      <c r="X14" s="458"/>
      <c r="Y14" s="458"/>
      <c r="Z14" s="458"/>
      <c r="AA14" s="458"/>
      <c r="AB14" s="447"/>
      <c r="AC14" s="554">
        <v>9.5</v>
      </c>
      <c r="AD14" s="555"/>
      <c r="AE14" s="555"/>
      <c r="AF14" s="555"/>
      <c r="AG14" s="556"/>
      <c r="AH14" s="554">
        <v>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23.3</v>
      </c>
      <c r="CU14" s="566"/>
      <c r="CV14" s="566"/>
      <c r="CW14" s="566"/>
      <c r="CX14" s="566"/>
      <c r="CY14" s="566"/>
      <c r="CZ14" s="566"/>
      <c r="DA14" s="567"/>
      <c r="DB14" s="565">
        <v>23.4</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41714</v>
      </c>
      <c r="S15" s="552"/>
      <c r="T15" s="552"/>
      <c r="U15" s="552"/>
      <c r="V15" s="553"/>
      <c r="W15" s="483" t="s">
        <v>144</v>
      </c>
      <c r="X15" s="484"/>
      <c r="Y15" s="484"/>
      <c r="Z15" s="484"/>
      <c r="AA15" s="484"/>
      <c r="AB15" s="474"/>
      <c r="AC15" s="518">
        <v>6138</v>
      </c>
      <c r="AD15" s="519"/>
      <c r="AE15" s="519"/>
      <c r="AF15" s="519"/>
      <c r="AG15" s="561"/>
      <c r="AH15" s="518">
        <v>6167</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4753639</v>
      </c>
      <c r="BO15" s="431"/>
      <c r="BP15" s="431"/>
      <c r="BQ15" s="431"/>
      <c r="BR15" s="431"/>
      <c r="BS15" s="431"/>
      <c r="BT15" s="431"/>
      <c r="BU15" s="432"/>
      <c r="BV15" s="430">
        <v>4679297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29.6</v>
      </c>
      <c r="AD16" s="555"/>
      <c r="AE16" s="555"/>
      <c r="AF16" s="555"/>
      <c r="AG16" s="556"/>
      <c r="AH16" s="554">
        <v>30.9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8085090</v>
      </c>
      <c r="BO16" s="468"/>
      <c r="BP16" s="468"/>
      <c r="BQ16" s="468"/>
      <c r="BR16" s="468"/>
      <c r="BS16" s="468"/>
      <c r="BT16" s="468"/>
      <c r="BU16" s="469"/>
      <c r="BV16" s="467">
        <v>8021652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12626</v>
      </c>
      <c r="AD17" s="519"/>
      <c r="AE17" s="519"/>
      <c r="AF17" s="519"/>
      <c r="AG17" s="561"/>
      <c r="AH17" s="518">
        <v>12006</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6001273</v>
      </c>
      <c r="BO17" s="468"/>
      <c r="BP17" s="468"/>
      <c r="BQ17" s="468"/>
      <c r="BR17" s="468"/>
      <c r="BS17" s="468"/>
      <c r="BT17" s="468"/>
      <c r="BU17" s="469"/>
      <c r="BV17" s="467">
        <v>5917783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98.55</v>
      </c>
      <c r="M18" s="583"/>
      <c r="N18" s="583"/>
      <c r="O18" s="583"/>
      <c r="P18" s="583"/>
      <c r="Q18" s="583"/>
      <c r="R18" s="584"/>
      <c r="S18" s="584"/>
      <c r="T18" s="584"/>
      <c r="U18" s="584"/>
      <c r="V18" s="585"/>
      <c r="W18" s="485"/>
      <c r="X18" s="486"/>
      <c r="Y18" s="486"/>
      <c r="Z18" s="486"/>
      <c r="AA18" s="486"/>
      <c r="AB18" s="477"/>
      <c r="AC18" s="586">
        <v>60.9</v>
      </c>
      <c r="AD18" s="587"/>
      <c r="AE18" s="587"/>
      <c r="AF18" s="587"/>
      <c r="AG18" s="588"/>
      <c r="AH18" s="586">
        <v>60.1</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8893326</v>
      </c>
      <c r="BO18" s="468"/>
      <c r="BP18" s="468"/>
      <c r="BQ18" s="468"/>
      <c r="BR18" s="468"/>
      <c r="BS18" s="468"/>
      <c r="BT18" s="468"/>
      <c r="BU18" s="469"/>
      <c r="BV18" s="467">
        <v>8769786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431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12511924</v>
      </c>
      <c r="BO19" s="468"/>
      <c r="BP19" s="468"/>
      <c r="BQ19" s="468"/>
      <c r="BR19" s="468"/>
      <c r="BS19" s="468"/>
      <c r="BT19" s="468"/>
      <c r="BU19" s="469"/>
      <c r="BV19" s="467">
        <v>11899675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16662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19074637</v>
      </c>
      <c r="BO23" s="468"/>
      <c r="BP23" s="468"/>
      <c r="BQ23" s="468"/>
      <c r="BR23" s="468"/>
      <c r="BS23" s="468"/>
      <c r="BT23" s="468"/>
      <c r="BU23" s="469"/>
      <c r="BV23" s="467">
        <v>19106967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8930</v>
      </c>
      <c r="R24" s="519"/>
      <c r="S24" s="519"/>
      <c r="T24" s="519"/>
      <c r="U24" s="519"/>
      <c r="V24" s="561"/>
      <c r="W24" s="620"/>
      <c r="X24" s="608"/>
      <c r="Y24" s="609"/>
      <c r="Z24" s="517" t="s">
        <v>168</v>
      </c>
      <c r="AA24" s="497"/>
      <c r="AB24" s="497"/>
      <c r="AC24" s="497"/>
      <c r="AD24" s="497"/>
      <c r="AE24" s="497"/>
      <c r="AF24" s="497"/>
      <c r="AG24" s="498"/>
      <c r="AH24" s="518">
        <v>289</v>
      </c>
      <c r="AI24" s="519"/>
      <c r="AJ24" s="519"/>
      <c r="AK24" s="519"/>
      <c r="AL24" s="561"/>
      <c r="AM24" s="518">
        <v>908905</v>
      </c>
      <c r="AN24" s="519"/>
      <c r="AO24" s="519"/>
      <c r="AP24" s="519"/>
      <c r="AQ24" s="519"/>
      <c r="AR24" s="561"/>
      <c r="AS24" s="518">
        <v>3145</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12434465</v>
      </c>
      <c r="BO24" s="468"/>
      <c r="BP24" s="468"/>
      <c r="BQ24" s="468"/>
      <c r="BR24" s="468"/>
      <c r="BS24" s="468"/>
      <c r="BT24" s="468"/>
      <c r="BU24" s="469"/>
      <c r="BV24" s="467">
        <v>12102461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7270</v>
      </c>
      <c r="R25" s="519"/>
      <c r="S25" s="519"/>
      <c r="T25" s="519"/>
      <c r="U25" s="519"/>
      <c r="V25" s="561"/>
      <c r="W25" s="620"/>
      <c r="X25" s="608"/>
      <c r="Y25" s="609"/>
      <c r="Z25" s="517" t="s">
        <v>171</v>
      </c>
      <c r="AA25" s="497"/>
      <c r="AB25" s="497"/>
      <c r="AC25" s="497"/>
      <c r="AD25" s="497"/>
      <c r="AE25" s="497"/>
      <c r="AF25" s="497"/>
      <c r="AG25" s="498"/>
      <c r="AH25" s="518" t="s">
        <v>128</v>
      </c>
      <c r="AI25" s="519"/>
      <c r="AJ25" s="519"/>
      <c r="AK25" s="519"/>
      <c r="AL25" s="561"/>
      <c r="AM25" s="518" t="s">
        <v>136</v>
      </c>
      <c r="AN25" s="519"/>
      <c r="AO25" s="519"/>
      <c r="AP25" s="519"/>
      <c r="AQ25" s="519"/>
      <c r="AR25" s="561"/>
      <c r="AS25" s="518" t="s">
        <v>128</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5405193</v>
      </c>
      <c r="BO25" s="431"/>
      <c r="BP25" s="431"/>
      <c r="BQ25" s="431"/>
      <c r="BR25" s="431"/>
      <c r="BS25" s="431"/>
      <c r="BT25" s="431"/>
      <c r="BU25" s="432"/>
      <c r="BV25" s="430">
        <v>4253897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6220</v>
      </c>
      <c r="R26" s="519"/>
      <c r="S26" s="519"/>
      <c r="T26" s="519"/>
      <c r="U26" s="519"/>
      <c r="V26" s="561"/>
      <c r="W26" s="620"/>
      <c r="X26" s="608"/>
      <c r="Y26" s="609"/>
      <c r="Z26" s="517" t="s">
        <v>174</v>
      </c>
      <c r="AA26" s="630"/>
      <c r="AB26" s="630"/>
      <c r="AC26" s="630"/>
      <c r="AD26" s="630"/>
      <c r="AE26" s="630"/>
      <c r="AF26" s="630"/>
      <c r="AG26" s="631"/>
      <c r="AH26" s="518">
        <v>21</v>
      </c>
      <c r="AI26" s="519"/>
      <c r="AJ26" s="519"/>
      <c r="AK26" s="519"/>
      <c r="AL26" s="561"/>
      <c r="AM26" s="518">
        <v>72387</v>
      </c>
      <c r="AN26" s="519"/>
      <c r="AO26" s="519"/>
      <c r="AP26" s="519"/>
      <c r="AQ26" s="519"/>
      <c r="AR26" s="561"/>
      <c r="AS26" s="518">
        <v>3447</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128</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4270</v>
      </c>
      <c r="R27" s="519"/>
      <c r="S27" s="519"/>
      <c r="T27" s="519"/>
      <c r="U27" s="519"/>
      <c r="V27" s="561"/>
      <c r="W27" s="620"/>
      <c r="X27" s="608"/>
      <c r="Y27" s="609"/>
      <c r="Z27" s="517" t="s">
        <v>177</v>
      </c>
      <c r="AA27" s="497"/>
      <c r="AB27" s="497"/>
      <c r="AC27" s="497"/>
      <c r="AD27" s="497"/>
      <c r="AE27" s="497"/>
      <c r="AF27" s="497"/>
      <c r="AG27" s="498"/>
      <c r="AH27" s="518" t="s">
        <v>128</v>
      </c>
      <c r="AI27" s="519"/>
      <c r="AJ27" s="519"/>
      <c r="AK27" s="519"/>
      <c r="AL27" s="561"/>
      <c r="AM27" s="518" t="s">
        <v>136</v>
      </c>
      <c r="AN27" s="519"/>
      <c r="AO27" s="519"/>
      <c r="AP27" s="519"/>
      <c r="AQ27" s="519"/>
      <c r="AR27" s="561"/>
      <c r="AS27" s="518" t="s">
        <v>128</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598332</v>
      </c>
      <c r="BO27" s="644"/>
      <c r="BP27" s="644"/>
      <c r="BQ27" s="644"/>
      <c r="BR27" s="644"/>
      <c r="BS27" s="644"/>
      <c r="BT27" s="644"/>
      <c r="BU27" s="645"/>
      <c r="BV27" s="643">
        <v>598332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3540</v>
      </c>
      <c r="R28" s="519"/>
      <c r="S28" s="519"/>
      <c r="T28" s="519"/>
      <c r="U28" s="519"/>
      <c r="V28" s="561"/>
      <c r="W28" s="620"/>
      <c r="X28" s="608"/>
      <c r="Y28" s="609"/>
      <c r="Z28" s="517" t="s">
        <v>180</v>
      </c>
      <c r="AA28" s="497"/>
      <c r="AB28" s="497"/>
      <c r="AC28" s="497"/>
      <c r="AD28" s="497"/>
      <c r="AE28" s="497"/>
      <c r="AF28" s="497"/>
      <c r="AG28" s="498"/>
      <c r="AH28" s="518" t="s">
        <v>128</v>
      </c>
      <c r="AI28" s="519"/>
      <c r="AJ28" s="519"/>
      <c r="AK28" s="519"/>
      <c r="AL28" s="561"/>
      <c r="AM28" s="518" t="s">
        <v>128</v>
      </c>
      <c r="AN28" s="519"/>
      <c r="AO28" s="519"/>
      <c r="AP28" s="519"/>
      <c r="AQ28" s="519"/>
      <c r="AR28" s="561"/>
      <c r="AS28" s="518" t="s">
        <v>128</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2294675</v>
      </c>
      <c r="BO28" s="431"/>
      <c r="BP28" s="431"/>
      <c r="BQ28" s="431"/>
      <c r="BR28" s="431"/>
      <c r="BS28" s="431"/>
      <c r="BT28" s="431"/>
      <c r="BU28" s="432"/>
      <c r="BV28" s="430">
        <v>2453814</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17</v>
      </c>
      <c r="M29" s="519"/>
      <c r="N29" s="519"/>
      <c r="O29" s="519"/>
      <c r="P29" s="561"/>
      <c r="Q29" s="518">
        <v>3330</v>
      </c>
      <c r="R29" s="519"/>
      <c r="S29" s="519"/>
      <c r="T29" s="519"/>
      <c r="U29" s="519"/>
      <c r="V29" s="561"/>
      <c r="W29" s="621"/>
      <c r="X29" s="622"/>
      <c r="Y29" s="623"/>
      <c r="Z29" s="517" t="s">
        <v>183</v>
      </c>
      <c r="AA29" s="497"/>
      <c r="AB29" s="497"/>
      <c r="AC29" s="497"/>
      <c r="AD29" s="497"/>
      <c r="AE29" s="497"/>
      <c r="AF29" s="497"/>
      <c r="AG29" s="498"/>
      <c r="AH29" s="518">
        <v>289</v>
      </c>
      <c r="AI29" s="519"/>
      <c r="AJ29" s="519"/>
      <c r="AK29" s="519"/>
      <c r="AL29" s="561"/>
      <c r="AM29" s="518">
        <v>908905</v>
      </c>
      <c r="AN29" s="519"/>
      <c r="AO29" s="519"/>
      <c r="AP29" s="519"/>
      <c r="AQ29" s="519"/>
      <c r="AR29" s="561"/>
      <c r="AS29" s="518">
        <v>3145</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1340822</v>
      </c>
      <c r="BO29" s="468"/>
      <c r="BP29" s="468"/>
      <c r="BQ29" s="468"/>
      <c r="BR29" s="468"/>
      <c r="BS29" s="468"/>
      <c r="BT29" s="468"/>
      <c r="BU29" s="469"/>
      <c r="BV29" s="467">
        <v>1423898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2691657</v>
      </c>
      <c r="BO30" s="644"/>
      <c r="BP30" s="644"/>
      <c r="BQ30" s="644"/>
      <c r="BR30" s="644"/>
      <c r="BS30" s="644"/>
      <c r="BT30" s="644"/>
      <c r="BU30" s="645"/>
      <c r="BV30" s="643">
        <v>2821869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194</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192</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小諸市国民健康保険事業特別会計</v>
      </c>
      <c r="X34" s="657"/>
      <c r="Y34" s="657"/>
      <c r="Z34" s="657"/>
      <c r="AA34" s="657"/>
      <c r="AB34" s="657"/>
      <c r="AC34" s="657"/>
      <c r="AD34" s="657"/>
      <c r="AE34" s="657"/>
      <c r="AF34" s="657"/>
      <c r="AG34" s="657"/>
      <c r="AH34" s="657"/>
      <c r="AI34" s="657"/>
      <c r="AJ34" s="657"/>
      <c r="AK34" s="657"/>
      <c r="AL34" s="214"/>
      <c r="AM34" s="656">
        <f>IF(AO34="","",MAX(C34:D43,U34:V43)+1)</f>
        <v>9</v>
      </c>
      <c r="AN34" s="656"/>
      <c r="AO34" s="657" t="str">
        <f>IF('各会計、関係団体の財政状況及び健全化判断比率'!B31="","",'各会計、関係団体の財政状況及び健全化判断比率'!B31)</f>
        <v>小諸市水道事業会計</v>
      </c>
      <c r="AP34" s="657"/>
      <c r="AQ34" s="657"/>
      <c r="AR34" s="657"/>
      <c r="AS34" s="657"/>
      <c r="AT34" s="657"/>
      <c r="AU34" s="657"/>
      <c r="AV34" s="657"/>
      <c r="AW34" s="657"/>
      <c r="AX34" s="657"/>
      <c r="AY34" s="657"/>
      <c r="AZ34" s="657"/>
      <c r="BA34" s="657"/>
      <c r="BB34" s="657"/>
      <c r="BC34" s="657"/>
      <c r="BD34" s="214"/>
      <c r="BE34" s="656">
        <f>IF(BG34="","",MAX(C34:D43,U34:V43,AM34:AN43)+1)</f>
        <v>12</v>
      </c>
      <c r="BF34" s="656"/>
      <c r="BG34" s="657" t="str">
        <f>IF('各会計、関係団体の財政状況及び健全化判断比率'!B34="","",'各会計、関係団体の財政状況及び健全化判断比率'!B34)</f>
        <v>小諸公園事業特別会計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佐久広域連合（一般会計）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小諸市土地開発公社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小諸市等公平委員会特別会計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小諸市後期高齢者医療特別会計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10</v>
      </c>
      <c r="AN35" s="656"/>
      <c r="AO35" s="657" t="str">
        <f>IF('各会計、関係団体の財政状況及び健全化判断比率'!B32="","",'各会計、関係団体の財政状況及び健全化判断比率'!B32)</f>
        <v>小諸市公共下水道事業会計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佐久広域連合（消防特別会計）</v>
      </c>
      <c r="BZ35" s="657"/>
      <c r="CA35" s="657"/>
      <c r="CB35" s="657"/>
      <c r="CC35" s="657"/>
      <c r="CD35" s="657"/>
      <c r="CE35" s="657"/>
      <c r="CF35" s="657"/>
      <c r="CG35" s="657"/>
      <c r="CH35" s="657"/>
      <c r="CI35" s="657"/>
      <c r="CJ35" s="657"/>
      <c r="CK35" s="657"/>
      <c r="CL35" s="657"/>
      <c r="CM35" s="657"/>
      <c r="CN35" s="214"/>
      <c r="CO35" s="656">
        <f t="shared" ref="CO35:CO43" si="3">IF(CQ35="","",CO34+1)</f>
        <v>24</v>
      </c>
      <c r="CP35" s="656"/>
      <c r="CQ35" s="657" t="str">
        <f>IF('各会計、関係団体の財政状況及び健全化判断比率'!BS8="","",'各会計、関係団体の財政状況及び健全化判断比率'!BS8)</f>
        <v>こもろ観光局</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小諸市奨学資金特別会計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小諸市介護保険事業特別会計</v>
      </c>
      <c r="X36" s="657"/>
      <c r="Y36" s="657"/>
      <c r="Z36" s="657"/>
      <c r="AA36" s="657"/>
      <c r="AB36" s="657"/>
      <c r="AC36" s="657"/>
      <c r="AD36" s="657"/>
      <c r="AE36" s="657"/>
      <c r="AF36" s="657"/>
      <c r="AG36" s="657"/>
      <c r="AH36" s="657"/>
      <c r="AI36" s="657"/>
      <c r="AJ36" s="657"/>
      <c r="AK36" s="657"/>
      <c r="AL36" s="214"/>
      <c r="AM36" s="656">
        <f t="shared" si="0"/>
        <v>11</v>
      </c>
      <c r="AN36" s="656"/>
      <c r="AO36" s="657" t="str">
        <f>IF('各会計、関係団体の財政状況及び健全化判断比率'!B33="","",'各会計、関係団体の財政状況及び健全化判断比率'!B33)</f>
        <v>小諸市農業集落排水事業会計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佐久広域連合（特別養護老人ホーム特別会計）</v>
      </c>
      <c r="BZ36" s="657"/>
      <c r="CA36" s="657"/>
      <c r="CB36" s="657"/>
      <c r="CC36" s="657"/>
      <c r="CD36" s="657"/>
      <c r="CE36" s="657"/>
      <c r="CF36" s="657"/>
      <c r="CG36" s="657"/>
      <c r="CH36" s="657"/>
      <c r="CI36" s="657"/>
      <c r="CJ36" s="657"/>
      <c r="CK36" s="657"/>
      <c r="CL36" s="657"/>
      <c r="CM36" s="657"/>
      <c r="CN36" s="214"/>
      <c r="CO36" s="656">
        <f t="shared" si="3"/>
        <v>25</v>
      </c>
      <c r="CP36" s="656"/>
      <c r="CQ36" s="657" t="str">
        <f>IF('各会計、関係団体の財政状況及び健全化判断比率'!BS9="","",'各会計、関係団体の財政状況及び健全化判断比率'!BS9)</f>
        <v>水みらい小諸</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小諸市住宅新築資金等貸付事業特別会計</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佐久広域連合（救護施設特別会計）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小諸市野生鳥獣商品化施設運営事業特別会計</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佐久広域連合（食肉流通センター特別会計）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浅麓環境施設組合（一般会計）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浅麓水道企業団（水道事業会計）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長野県市町村自治振興組合（一般会計）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長野県後期高齢者医療広域連合（一般会計）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長野県後期高齢者医療広域連合（事業会計）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CtbHqd+KEcOhGvhGF10bl9gco9+g6uUHRjZXH6MJ8NlyIBy+nPy2XgnA95xFc6octjr1XrDALJOUMCkmx1j7xw==" saltValue="nyKkaZCFHVeii9XTa7deH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556</v>
      </c>
      <c r="D34" s="1248"/>
      <c r="E34" s="1249"/>
      <c r="F34" s="32">
        <v>19.62</v>
      </c>
      <c r="G34" s="33">
        <v>20.78</v>
      </c>
      <c r="H34" s="33">
        <v>22.26</v>
      </c>
      <c r="I34" s="33">
        <v>23.2</v>
      </c>
      <c r="J34" s="34">
        <v>24.25</v>
      </c>
      <c r="K34" s="22"/>
      <c r="L34" s="22"/>
      <c r="M34" s="22"/>
      <c r="N34" s="22"/>
      <c r="O34" s="22"/>
      <c r="P34" s="22"/>
    </row>
    <row r="35" spans="1:16" ht="39" customHeight="1" x14ac:dyDescent="0.15">
      <c r="A35" s="22"/>
      <c r="B35" s="35"/>
      <c r="C35" s="1242" t="s">
        <v>557</v>
      </c>
      <c r="D35" s="1243"/>
      <c r="E35" s="1244"/>
      <c r="F35" s="36">
        <v>7.56</v>
      </c>
      <c r="G35" s="37">
        <v>8.26</v>
      </c>
      <c r="H35" s="37">
        <v>9.0399999999999991</v>
      </c>
      <c r="I35" s="37">
        <v>9.4499999999999993</v>
      </c>
      <c r="J35" s="38">
        <v>10.199999999999999</v>
      </c>
      <c r="K35" s="22"/>
      <c r="L35" s="22"/>
      <c r="M35" s="22"/>
      <c r="N35" s="22"/>
      <c r="O35" s="22"/>
      <c r="P35" s="22"/>
    </row>
    <row r="36" spans="1:16" ht="39" customHeight="1" x14ac:dyDescent="0.15">
      <c r="A36" s="22"/>
      <c r="B36" s="35"/>
      <c r="C36" s="1242" t="s">
        <v>558</v>
      </c>
      <c r="D36" s="1243"/>
      <c r="E36" s="1244"/>
      <c r="F36" s="36">
        <v>5.01</v>
      </c>
      <c r="G36" s="37">
        <v>5.15</v>
      </c>
      <c r="H36" s="37">
        <v>4.62</v>
      </c>
      <c r="I36" s="37">
        <v>4.71</v>
      </c>
      <c r="J36" s="38">
        <v>5.59</v>
      </c>
      <c r="K36" s="22"/>
      <c r="L36" s="22"/>
      <c r="M36" s="22"/>
      <c r="N36" s="22"/>
      <c r="O36" s="22"/>
      <c r="P36" s="22"/>
    </row>
    <row r="37" spans="1:16" ht="39" customHeight="1" x14ac:dyDescent="0.15">
      <c r="A37" s="22"/>
      <c r="B37" s="35"/>
      <c r="C37" s="1242" t="s">
        <v>559</v>
      </c>
      <c r="D37" s="1243"/>
      <c r="E37" s="1244"/>
      <c r="F37" s="36" t="s">
        <v>506</v>
      </c>
      <c r="G37" s="37" t="s">
        <v>506</v>
      </c>
      <c r="H37" s="37" t="s">
        <v>506</v>
      </c>
      <c r="I37" s="37">
        <v>1.17</v>
      </c>
      <c r="J37" s="38">
        <v>1.37</v>
      </c>
      <c r="K37" s="22"/>
      <c r="L37" s="22"/>
      <c r="M37" s="22"/>
      <c r="N37" s="22"/>
      <c r="O37" s="22"/>
      <c r="P37" s="22"/>
    </row>
    <row r="38" spans="1:16" ht="39" customHeight="1" x14ac:dyDescent="0.15">
      <c r="A38" s="22"/>
      <c r="B38" s="35"/>
      <c r="C38" s="1242" t="s">
        <v>560</v>
      </c>
      <c r="D38" s="1243"/>
      <c r="E38" s="1244"/>
      <c r="F38" s="36">
        <v>1.29</v>
      </c>
      <c r="G38" s="37">
        <v>2.2999999999999998</v>
      </c>
      <c r="H38" s="37">
        <v>2.7</v>
      </c>
      <c r="I38" s="37">
        <v>2.2799999999999998</v>
      </c>
      <c r="J38" s="38">
        <v>1.23</v>
      </c>
      <c r="K38" s="22"/>
      <c r="L38" s="22"/>
      <c r="M38" s="22"/>
      <c r="N38" s="22"/>
      <c r="O38" s="22"/>
      <c r="P38" s="22"/>
    </row>
    <row r="39" spans="1:16" ht="39" customHeight="1" x14ac:dyDescent="0.15">
      <c r="A39" s="22"/>
      <c r="B39" s="35"/>
      <c r="C39" s="1242" t="s">
        <v>561</v>
      </c>
      <c r="D39" s="1243"/>
      <c r="E39" s="1244"/>
      <c r="F39" s="36">
        <v>0.57999999999999996</v>
      </c>
      <c r="G39" s="37">
        <v>0.61</v>
      </c>
      <c r="H39" s="37">
        <v>0.64</v>
      </c>
      <c r="I39" s="37">
        <v>0.79</v>
      </c>
      <c r="J39" s="38">
        <v>0.88</v>
      </c>
      <c r="K39" s="22"/>
      <c r="L39" s="22"/>
      <c r="M39" s="22"/>
      <c r="N39" s="22"/>
      <c r="O39" s="22"/>
      <c r="P39" s="22"/>
    </row>
    <row r="40" spans="1:16" ht="39" customHeight="1" x14ac:dyDescent="0.15">
      <c r="A40" s="22"/>
      <c r="B40" s="35"/>
      <c r="C40" s="1242" t="s">
        <v>562</v>
      </c>
      <c r="D40" s="1243"/>
      <c r="E40" s="1244"/>
      <c r="F40" s="36">
        <v>0.18</v>
      </c>
      <c r="G40" s="37">
        <v>0.19</v>
      </c>
      <c r="H40" s="37">
        <v>0.26</v>
      </c>
      <c r="I40" s="37">
        <v>0.28999999999999998</v>
      </c>
      <c r="J40" s="38">
        <v>0.23</v>
      </c>
      <c r="K40" s="22"/>
      <c r="L40" s="22"/>
      <c r="M40" s="22"/>
      <c r="N40" s="22"/>
      <c r="O40" s="22"/>
      <c r="P40" s="22"/>
    </row>
    <row r="41" spans="1:16" ht="39" customHeight="1" x14ac:dyDescent="0.15">
      <c r="A41" s="22"/>
      <c r="B41" s="35"/>
      <c r="C41" s="1242" t="s">
        <v>563</v>
      </c>
      <c r="D41" s="1243"/>
      <c r="E41" s="1244"/>
      <c r="F41" s="36">
        <v>0.02</v>
      </c>
      <c r="G41" s="37">
        <v>0.01</v>
      </c>
      <c r="H41" s="37">
        <v>0.02</v>
      </c>
      <c r="I41" s="37">
        <v>0.01</v>
      </c>
      <c r="J41" s="38">
        <v>0.01</v>
      </c>
      <c r="K41" s="22"/>
      <c r="L41" s="22"/>
      <c r="M41" s="22"/>
      <c r="N41" s="22"/>
      <c r="O41" s="22"/>
      <c r="P41" s="22"/>
    </row>
    <row r="42" spans="1:16" ht="39" customHeight="1" x14ac:dyDescent="0.15">
      <c r="A42" s="22"/>
      <c r="B42" s="39"/>
      <c r="C42" s="1242" t="s">
        <v>564</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565</v>
      </c>
      <c r="D43" s="1246"/>
      <c r="E43" s="1247"/>
      <c r="F43" s="41">
        <v>0.83</v>
      </c>
      <c r="G43" s="42">
        <v>1.41</v>
      </c>
      <c r="H43" s="42">
        <v>3.47</v>
      </c>
      <c r="I43" s="42">
        <v>0.35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9kSPA+6El8HYaLsYWfZ4BJ7H3m1YBKDxHrV0QVNhsdhn0Mp/Rvj8Za1zeAlLVVxk/IvH62E+q1IlsvskdBBvA==" saltValue="NK49W+eAGss1C4Y2qlSe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1533</v>
      </c>
      <c r="L45" s="60">
        <v>1562</v>
      </c>
      <c r="M45" s="60">
        <v>1653</v>
      </c>
      <c r="N45" s="60">
        <v>1562</v>
      </c>
      <c r="O45" s="61">
        <v>1537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15</v>
      </c>
      <c r="F48" s="1258"/>
      <c r="G48" s="1258"/>
      <c r="H48" s="1258"/>
      <c r="I48" s="1258"/>
      <c r="J48" s="1259"/>
      <c r="K48" s="63">
        <v>937</v>
      </c>
      <c r="L48" s="64">
        <v>703</v>
      </c>
      <c r="M48" s="64">
        <v>647</v>
      </c>
      <c r="N48" s="64">
        <v>610</v>
      </c>
      <c r="O48" s="65">
        <v>583</v>
      </c>
      <c r="P48" s="48"/>
      <c r="Q48" s="48"/>
      <c r="R48" s="48"/>
      <c r="S48" s="48"/>
      <c r="T48" s="48"/>
      <c r="U48" s="48"/>
    </row>
    <row r="49" spans="1:21" ht="30.75" customHeight="1" x14ac:dyDescent="0.15">
      <c r="A49" s="48"/>
      <c r="B49" s="1252"/>
      <c r="C49" s="1253"/>
      <c r="D49" s="62"/>
      <c r="E49" s="1258" t="s">
        <v>16</v>
      </c>
      <c r="F49" s="1258"/>
      <c r="G49" s="1258"/>
      <c r="H49" s="1258"/>
      <c r="I49" s="1258"/>
      <c r="J49" s="1259"/>
      <c r="K49" s="63">
        <v>113</v>
      </c>
      <c r="L49" s="64">
        <v>113</v>
      </c>
      <c r="M49" s="64">
        <v>112</v>
      </c>
      <c r="N49" s="64">
        <v>96</v>
      </c>
      <c r="O49" s="65">
        <v>47</v>
      </c>
      <c r="P49" s="48"/>
      <c r="Q49" s="48"/>
      <c r="R49" s="48"/>
      <c r="S49" s="48"/>
      <c r="T49" s="48"/>
      <c r="U49" s="48"/>
    </row>
    <row r="50" spans="1:21" ht="30.75" customHeight="1" x14ac:dyDescent="0.15">
      <c r="A50" s="48"/>
      <c r="B50" s="1252"/>
      <c r="C50" s="1253"/>
      <c r="D50" s="62"/>
      <c r="E50" s="1258" t="s">
        <v>17</v>
      </c>
      <c r="F50" s="1258"/>
      <c r="G50" s="1258"/>
      <c r="H50" s="1258"/>
      <c r="I50" s="1258"/>
      <c r="J50" s="1259"/>
      <c r="K50" s="63">
        <v>1</v>
      </c>
      <c r="L50" s="64">
        <v>1</v>
      </c>
      <c r="M50" s="64">
        <v>0</v>
      </c>
      <c r="N50" s="64">
        <v>3</v>
      </c>
      <c r="O50" s="65">
        <v>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1734</v>
      </c>
      <c r="L52" s="64">
        <v>1728</v>
      </c>
      <c r="M52" s="64">
        <v>1638</v>
      </c>
      <c r="N52" s="64">
        <v>1631</v>
      </c>
      <c r="O52" s="65">
        <v>1558</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850</v>
      </c>
      <c r="L53" s="69">
        <v>651</v>
      </c>
      <c r="M53" s="69">
        <v>774</v>
      </c>
      <c r="N53" s="69">
        <v>640</v>
      </c>
      <c r="O53" s="70">
        <v>614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598</v>
      </c>
      <c r="L57" s="84" t="s">
        <v>598</v>
      </c>
      <c r="M57" s="84" t="s">
        <v>598</v>
      </c>
      <c r="N57" s="84" t="s">
        <v>598</v>
      </c>
      <c r="O57" s="85" t="s">
        <v>598</v>
      </c>
    </row>
    <row r="58" spans="1:21" ht="31.5" customHeight="1" thickBot="1" x14ac:dyDescent="0.2">
      <c r="B58" s="1268"/>
      <c r="C58" s="1269"/>
      <c r="D58" s="1273" t="s">
        <v>27</v>
      </c>
      <c r="E58" s="1274"/>
      <c r="F58" s="1274"/>
      <c r="G58" s="1274"/>
      <c r="H58" s="1274"/>
      <c r="I58" s="1274"/>
      <c r="J58" s="1275"/>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WIYPuNCtNKGUYr9asGQoFo2Ykt9v1gSbo9ipmk7mMKuBfhWOdc76gUSysKXap7gGrfmn7lylnGZch0ODtjoQg==" saltValue="s9TP2mHaUBVfj3uEEy22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6" t="s">
        <v>30</v>
      </c>
      <c r="C41" s="1277"/>
      <c r="D41" s="102"/>
      <c r="E41" s="1282" t="s">
        <v>31</v>
      </c>
      <c r="F41" s="1282"/>
      <c r="G41" s="1282"/>
      <c r="H41" s="1283"/>
      <c r="I41" s="103">
        <v>17347</v>
      </c>
      <c r="J41" s="104">
        <v>17490</v>
      </c>
      <c r="K41" s="104">
        <v>18984</v>
      </c>
      <c r="L41" s="104">
        <v>19107</v>
      </c>
      <c r="M41" s="105">
        <v>19075</v>
      </c>
    </row>
    <row r="42" spans="2:13" ht="27.75" customHeight="1" x14ac:dyDescent="0.15">
      <c r="B42" s="1278"/>
      <c r="C42" s="1279"/>
      <c r="D42" s="106"/>
      <c r="E42" s="1284" t="s">
        <v>32</v>
      </c>
      <c r="F42" s="1284"/>
      <c r="G42" s="1284"/>
      <c r="H42" s="1285"/>
      <c r="I42" s="107">
        <v>5</v>
      </c>
      <c r="J42" s="108">
        <v>3</v>
      </c>
      <c r="K42" s="108">
        <v>3</v>
      </c>
      <c r="L42" s="108">
        <v>5</v>
      </c>
      <c r="M42" s="109">
        <v>35</v>
      </c>
    </row>
    <row r="43" spans="2:13" ht="27.75" customHeight="1" x14ac:dyDescent="0.15">
      <c r="B43" s="1278"/>
      <c r="C43" s="1279"/>
      <c r="D43" s="106"/>
      <c r="E43" s="1284" t="s">
        <v>33</v>
      </c>
      <c r="F43" s="1284"/>
      <c r="G43" s="1284"/>
      <c r="H43" s="1285"/>
      <c r="I43" s="107">
        <v>9613</v>
      </c>
      <c r="J43" s="108">
        <v>8671</v>
      </c>
      <c r="K43" s="108">
        <v>7628</v>
      </c>
      <c r="L43" s="108">
        <v>6442</v>
      </c>
      <c r="M43" s="109">
        <v>6039</v>
      </c>
    </row>
    <row r="44" spans="2:13" ht="27.75" customHeight="1" x14ac:dyDescent="0.15">
      <c r="B44" s="1278"/>
      <c r="C44" s="1279"/>
      <c r="D44" s="106"/>
      <c r="E44" s="1284" t="s">
        <v>34</v>
      </c>
      <c r="F44" s="1284"/>
      <c r="G44" s="1284"/>
      <c r="H44" s="1285"/>
      <c r="I44" s="107">
        <v>504</v>
      </c>
      <c r="J44" s="108">
        <v>392</v>
      </c>
      <c r="K44" s="108">
        <v>278</v>
      </c>
      <c r="L44" s="108">
        <v>80</v>
      </c>
      <c r="M44" s="109">
        <v>31</v>
      </c>
    </row>
    <row r="45" spans="2:13" ht="27.75" customHeight="1" x14ac:dyDescent="0.15">
      <c r="B45" s="1278"/>
      <c r="C45" s="1279"/>
      <c r="D45" s="106"/>
      <c r="E45" s="1284" t="s">
        <v>35</v>
      </c>
      <c r="F45" s="1284"/>
      <c r="G45" s="1284"/>
      <c r="H45" s="1285"/>
      <c r="I45" s="107">
        <v>2568</v>
      </c>
      <c r="J45" s="108">
        <v>2578</v>
      </c>
      <c r="K45" s="108">
        <v>2563</v>
      </c>
      <c r="L45" s="108">
        <v>2490</v>
      </c>
      <c r="M45" s="109">
        <v>2484</v>
      </c>
    </row>
    <row r="46" spans="2:13" ht="27.75" customHeight="1" x14ac:dyDescent="0.15">
      <c r="B46" s="1278"/>
      <c r="C46" s="1279"/>
      <c r="D46" s="110"/>
      <c r="E46" s="1284" t="s">
        <v>36</v>
      </c>
      <c r="F46" s="1284"/>
      <c r="G46" s="1284"/>
      <c r="H46" s="1285"/>
      <c r="I46" s="107">
        <v>308</v>
      </c>
      <c r="J46" s="108">
        <v>309</v>
      </c>
      <c r="K46" s="108">
        <v>310</v>
      </c>
      <c r="L46" s="108">
        <v>310</v>
      </c>
      <c r="M46" s="109">
        <v>245</v>
      </c>
    </row>
    <row r="47" spans="2:13" ht="27.75" customHeight="1" x14ac:dyDescent="0.15">
      <c r="B47" s="1278"/>
      <c r="C47" s="1279"/>
      <c r="D47" s="111"/>
      <c r="E47" s="1286" t="s">
        <v>37</v>
      </c>
      <c r="F47" s="1287"/>
      <c r="G47" s="1287"/>
      <c r="H47" s="1288"/>
      <c r="I47" s="107" t="s">
        <v>506</v>
      </c>
      <c r="J47" s="108" t="s">
        <v>506</v>
      </c>
      <c r="K47" s="108" t="s">
        <v>506</v>
      </c>
      <c r="L47" s="108" t="s">
        <v>506</v>
      </c>
      <c r="M47" s="109" t="s">
        <v>506</v>
      </c>
    </row>
    <row r="48" spans="2:13" ht="27.75" customHeight="1" x14ac:dyDescent="0.15">
      <c r="B48" s="1278"/>
      <c r="C48" s="1279"/>
      <c r="D48" s="106"/>
      <c r="E48" s="1284" t="s">
        <v>38</v>
      </c>
      <c r="F48" s="1284"/>
      <c r="G48" s="1284"/>
      <c r="H48" s="1285"/>
      <c r="I48" s="107" t="s">
        <v>506</v>
      </c>
      <c r="J48" s="108" t="s">
        <v>506</v>
      </c>
      <c r="K48" s="108" t="s">
        <v>506</v>
      </c>
      <c r="L48" s="108" t="s">
        <v>506</v>
      </c>
      <c r="M48" s="109" t="s">
        <v>506</v>
      </c>
    </row>
    <row r="49" spans="2:13" ht="27.75" customHeight="1" x14ac:dyDescent="0.15">
      <c r="B49" s="1280"/>
      <c r="C49" s="1281"/>
      <c r="D49" s="106"/>
      <c r="E49" s="1284" t="s">
        <v>39</v>
      </c>
      <c r="F49" s="1284"/>
      <c r="G49" s="1284"/>
      <c r="H49" s="1285"/>
      <c r="I49" s="107" t="s">
        <v>506</v>
      </c>
      <c r="J49" s="108" t="s">
        <v>506</v>
      </c>
      <c r="K49" s="108" t="s">
        <v>506</v>
      </c>
      <c r="L49" s="108" t="s">
        <v>506</v>
      </c>
      <c r="M49" s="109" t="s">
        <v>506</v>
      </c>
    </row>
    <row r="50" spans="2:13" ht="27.75" customHeight="1" x14ac:dyDescent="0.15">
      <c r="B50" s="1289" t="s">
        <v>40</v>
      </c>
      <c r="C50" s="1290"/>
      <c r="D50" s="112"/>
      <c r="E50" s="1284" t="s">
        <v>41</v>
      </c>
      <c r="F50" s="1284"/>
      <c r="G50" s="1284"/>
      <c r="H50" s="1285"/>
      <c r="I50" s="107">
        <v>8242</v>
      </c>
      <c r="J50" s="108">
        <v>7826</v>
      </c>
      <c r="K50" s="108">
        <v>7426</v>
      </c>
      <c r="L50" s="108">
        <v>7498</v>
      </c>
      <c r="M50" s="109">
        <v>7245</v>
      </c>
    </row>
    <row r="51" spans="2:13" ht="27.75" customHeight="1" x14ac:dyDescent="0.15">
      <c r="B51" s="1278"/>
      <c r="C51" s="1279"/>
      <c r="D51" s="106"/>
      <c r="E51" s="1284" t="s">
        <v>42</v>
      </c>
      <c r="F51" s="1284"/>
      <c r="G51" s="1284"/>
      <c r="H51" s="1285"/>
      <c r="I51" s="107">
        <v>2360</v>
      </c>
      <c r="J51" s="108">
        <v>2404</v>
      </c>
      <c r="K51" s="108">
        <v>2465</v>
      </c>
      <c r="L51" s="108">
        <v>2290</v>
      </c>
      <c r="M51" s="109">
        <v>2166</v>
      </c>
    </row>
    <row r="52" spans="2:13" ht="27.75" customHeight="1" x14ac:dyDescent="0.15">
      <c r="B52" s="1280"/>
      <c r="C52" s="1281"/>
      <c r="D52" s="106"/>
      <c r="E52" s="1284" t="s">
        <v>43</v>
      </c>
      <c r="F52" s="1284"/>
      <c r="G52" s="1284"/>
      <c r="H52" s="1285"/>
      <c r="I52" s="107">
        <v>16614</v>
      </c>
      <c r="J52" s="108">
        <v>16599</v>
      </c>
      <c r="K52" s="108">
        <v>16624</v>
      </c>
      <c r="L52" s="108">
        <v>16649</v>
      </c>
      <c r="M52" s="109">
        <v>16516</v>
      </c>
    </row>
    <row r="53" spans="2:13" ht="27.75" customHeight="1" thickBot="1" x14ac:dyDescent="0.2">
      <c r="B53" s="1291" t="s">
        <v>44</v>
      </c>
      <c r="C53" s="1292"/>
      <c r="D53" s="113"/>
      <c r="E53" s="1293" t="s">
        <v>45</v>
      </c>
      <c r="F53" s="1293"/>
      <c r="G53" s="1293"/>
      <c r="H53" s="1294"/>
      <c r="I53" s="114">
        <v>3130</v>
      </c>
      <c r="J53" s="115">
        <v>2615</v>
      </c>
      <c r="K53" s="115">
        <v>3249</v>
      </c>
      <c r="L53" s="115">
        <v>1997</v>
      </c>
      <c r="M53" s="116">
        <v>1982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WLoZo+lF0xMnDhpSQgDBfBGCtOcp6yXM8mA4sEoHLzILAjyO3WzyjVYecNgEAUewgED223+nigAgdYrMImC4g==" saltValue="bl97Kuz1dHhwFFrmg4SS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48</v>
      </c>
      <c r="D55" s="1303"/>
      <c r="E55" s="1304"/>
      <c r="F55" s="128">
        <v>2423</v>
      </c>
      <c r="G55" s="128">
        <v>2454</v>
      </c>
      <c r="H55" s="129">
        <v>2295</v>
      </c>
    </row>
    <row r="56" spans="2:8" ht="52.5" customHeight="1" x14ac:dyDescent="0.15">
      <c r="B56" s="130"/>
      <c r="C56" s="1305" t="s">
        <v>49</v>
      </c>
      <c r="D56" s="1305"/>
      <c r="E56" s="1306"/>
      <c r="F56" s="131">
        <v>1418</v>
      </c>
      <c r="G56" s="131">
        <v>1424</v>
      </c>
      <c r="H56" s="132">
        <v>1341</v>
      </c>
    </row>
    <row r="57" spans="2:8" ht="53.25" customHeight="1" x14ac:dyDescent="0.15">
      <c r="B57" s="130"/>
      <c r="C57" s="1307" t="s">
        <v>50</v>
      </c>
      <c r="D57" s="1307"/>
      <c r="E57" s="1308"/>
      <c r="F57" s="133">
        <v>3036</v>
      </c>
      <c r="G57" s="133">
        <v>2822</v>
      </c>
      <c r="H57" s="134">
        <v>2692</v>
      </c>
    </row>
    <row r="58" spans="2:8" ht="45.75" customHeight="1" x14ac:dyDescent="0.15">
      <c r="B58" s="135"/>
      <c r="C58" s="1295" t="s">
        <v>592</v>
      </c>
      <c r="D58" s="1296"/>
      <c r="E58" s="1297"/>
      <c r="F58" s="136">
        <v>1900</v>
      </c>
      <c r="G58" s="136">
        <v>1640</v>
      </c>
      <c r="H58" s="137">
        <v>1511</v>
      </c>
    </row>
    <row r="59" spans="2:8" ht="45.75" customHeight="1" x14ac:dyDescent="0.15">
      <c r="B59" s="135"/>
      <c r="C59" s="1295" t="s">
        <v>593</v>
      </c>
      <c r="D59" s="1296"/>
      <c r="E59" s="1297"/>
      <c r="F59" s="136">
        <v>498</v>
      </c>
      <c r="G59" s="136">
        <v>499</v>
      </c>
      <c r="H59" s="137">
        <v>499</v>
      </c>
    </row>
    <row r="60" spans="2:8" ht="45.75" customHeight="1" x14ac:dyDescent="0.15">
      <c r="B60" s="135"/>
      <c r="C60" s="1295" t="s">
        <v>594</v>
      </c>
      <c r="D60" s="1296"/>
      <c r="E60" s="1297"/>
      <c r="F60" s="136">
        <v>222</v>
      </c>
      <c r="G60" s="136">
        <v>272</v>
      </c>
      <c r="H60" s="137">
        <v>273</v>
      </c>
    </row>
    <row r="61" spans="2:8" ht="45.75" customHeight="1" x14ac:dyDescent="0.15">
      <c r="B61" s="135"/>
      <c r="C61" s="1295" t="s">
        <v>595</v>
      </c>
      <c r="D61" s="1296"/>
      <c r="E61" s="1297"/>
      <c r="F61" s="136">
        <v>245</v>
      </c>
      <c r="G61" s="136">
        <v>245</v>
      </c>
      <c r="H61" s="137">
        <v>245</v>
      </c>
    </row>
    <row r="62" spans="2:8" ht="45.75" customHeight="1" thickBot="1" x14ac:dyDescent="0.2">
      <c r="B62" s="138"/>
      <c r="C62" s="1298" t="s">
        <v>596</v>
      </c>
      <c r="D62" s="1299"/>
      <c r="E62" s="1300"/>
      <c r="F62" s="139">
        <v>82</v>
      </c>
      <c r="G62" s="139">
        <v>80</v>
      </c>
      <c r="H62" s="140">
        <v>77</v>
      </c>
    </row>
    <row r="63" spans="2:8" ht="52.5" customHeight="1" thickBot="1" x14ac:dyDescent="0.2">
      <c r="B63" s="141"/>
      <c r="C63" s="1301" t="s">
        <v>51</v>
      </c>
      <c r="D63" s="1301"/>
      <c r="E63" s="1302"/>
      <c r="F63" s="142">
        <v>6877</v>
      </c>
      <c r="G63" s="142">
        <v>6700</v>
      </c>
      <c r="H63" s="143">
        <v>6327</v>
      </c>
    </row>
    <row r="64" spans="2:8" ht="15" customHeight="1" x14ac:dyDescent="0.15"/>
  </sheetData>
  <sheetProtection algorithmName="SHA-512" hashValue="gKwwDALttlvrlQn/YlOmOIjpLI40erMP7nfaRULtne2Akr4I4XOxtzoNEKGK3JyitJY7UqpUP7aA/WgDxrDemA==" saltValue="sZ2CJccvAS7/CRGKxCTc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30.5</v>
      </c>
      <c r="BY51" s="1311"/>
      <c r="BZ51" s="1311"/>
      <c r="CA51" s="1311"/>
      <c r="CB51" s="1311"/>
      <c r="CC51" s="1311"/>
      <c r="CD51" s="1311"/>
      <c r="CE51" s="1311"/>
      <c r="CF51" s="1311">
        <v>38.200000000000003</v>
      </c>
      <c r="CG51" s="1311"/>
      <c r="CH51" s="1311"/>
      <c r="CI51" s="1311"/>
      <c r="CJ51" s="1311"/>
      <c r="CK51" s="1311"/>
      <c r="CL51" s="1311"/>
      <c r="CM51" s="1311"/>
      <c r="CN51" s="1311">
        <v>23.4</v>
      </c>
      <c r="CO51" s="1311"/>
      <c r="CP51" s="1311"/>
      <c r="CQ51" s="1311"/>
      <c r="CR51" s="1311"/>
      <c r="CS51" s="1311"/>
      <c r="CT51" s="1311"/>
      <c r="CU51" s="1311"/>
      <c r="CV51" s="1311">
        <v>23.3</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51.3</v>
      </c>
      <c r="BY53" s="1311"/>
      <c r="BZ53" s="1311"/>
      <c r="CA53" s="1311"/>
      <c r="CB53" s="1311"/>
      <c r="CC53" s="1311"/>
      <c r="CD53" s="1311"/>
      <c r="CE53" s="1311"/>
      <c r="CF53" s="1311">
        <v>52.9</v>
      </c>
      <c r="CG53" s="1311"/>
      <c r="CH53" s="1311"/>
      <c r="CI53" s="1311"/>
      <c r="CJ53" s="1311"/>
      <c r="CK53" s="1311"/>
      <c r="CL53" s="1311"/>
      <c r="CM53" s="1311"/>
      <c r="CN53" s="1311">
        <v>53.4</v>
      </c>
      <c r="CO53" s="1311"/>
      <c r="CP53" s="1311"/>
      <c r="CQ53" s="1311"/>
      <c r="CR53" s="1311"/>
      <c r="CS53" s="1311"/>
      <c r="CT53" s="1311"/>
      <c r="CU53" s="1311"/>
      <c r="CV53" s="1311">
        <v>54.8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606</v>
      </c>
      <c r="AO55" s="1315"/>
      <c r="AP55" s="1315"/>
      <c r="AQ55" s="1315"/>
      <c r="AR55" s="1315"/>
      <c r="AS55" s="1315"/>
      <c r="AT55" s="1315"/>
      <c r="AU55" s="1315"/>
      <c r="AV55" s="1315"/>
      <c r="AW55" s="1315"/>
      <c r="AX55" s="1315"/>
      <c r="AY55" s="1315"/>
      <c r="AZ55" s="1315"/>
      <c r="BA55" s="1315"/>
      <c r="BB55" s="1314" t="s">
        <v>604</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605</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36.4</v>
      </c>
      <c r="BQ73" s="1311"/>
      <c r="BR73" s="1311"/>
      <c r="BS73" s="1311"/>
      <c r="BT73" s="1311"/>
      <c r="BU73" s="1311"/>
      <c r="BV73" s="1311"/>
      <c r="BW73" s="1311"/>
      <c r="BX73" s="1311">
        <v>30.5</v>
      </c>
      <c r="BY73" s="1311"/>
      <c r="BZ73" s="1311"/>
      <c r="CA73" s="1311"/>
      <c r="CB73" s="1311"/>
      <c r="CC73" s="1311"/>
      <c r="CD73" s="1311"/>
      <c r="CE73" s="1311"/>
      <c r="CF73" s="1311">
        <v>38.200000000000003</v>
      </c>
      <c r="CG73" s="1311"/>
      <c r="CH73" s="1311"/>
      <c r="CI73" s="1311"/>
      <c r="CJ73" s="1311"/>
      <c r="CK73" s="1311"/>
      <c r="CL73" s="1311"/>
      <c r="CM73" s="1311"/>
      <c r="CN73" s="1311">
        <v>23.4</v>
      </c>
      <c r="CO73" s="1311"/>
      <c r="CP73" s="1311"/>
      <c r="CQ73" s="1311"/>
      <c r="CR73" s="1311"/>
      <c r="CS73" s="1311"/>
      <c r="CT73" s="1311"/>
      <c r="CU73" s="1311"/>
      <c r="CV73" s="1311">
        <v>23.3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10</v>
      </c>
      <c r="BQ75" s="1311"/>
      <c r="BR75" s="1311"/>
      <c r="BS75" s="1311"/>
      <c r="BT75" s="1311"/>
      <c r="BU75" s="1311"/>
      <c r="BV75" s="1311"/>
      <c r="BW75" s="1311"/>
      <c r="BX75" s="1311">
        <v>9.3000000000000007</v>
      </c>
      <c r="BY75" s="1311"/>
      <c r="BZ75" s="1311"/>
      <c r="CA75" s="1311"/>
      <c r="CB75" s="1311"/>
      <c r="CC75" s="1311"/>
      <c r="CD75" s="1311"/>
      <c r="CE75" s="1311"/>
      <c r="CF75" s="1311">
        <v>8.8000000000000007</v>
      </c>
      <c r="CG75" s="1311"/>
      <c r="CH75" s="1311"/>
      <c r="CI75" s="1311"/>
      <c r="CJ75" s="1311"/>
      <c r="CK75" s="1311"/>
      <c r="CL75" s="1311"/>
      <c r="CM75" s="1311"/>
      <c r="CN75" s="1311">
        <v>8</v>
      </c>
      <c r="CO75" s="1311"/>
      <c r="CP75" s="1311"/>
      <c r="CQ75" s="1311"/>
      <c r="CR75" s="1311"/>
      <c r="CS75" s="1311"/>
      <c r="CT75" s="1311"/>
      <c r="CU75" s="1311"/>
      <c r="CV75" s="1311">
        <v>7.9</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606</v>
      </c>
      <c r="AO77" s="1315"/>
      <c r="AP77" s="1315"/>
      <c r="AQ77" s="1315"/>
      <c r="AR77" s="1315"/>
      <c r="AS77" s="1315"/>
      <c r="AT77" s="1315"/>
      <c r="AU77" s="1315"/>
      <c r="AV77" s="1315"/>
      <c r="AW77" s="1315"/>
      <c r="AX77" s="1315"/>
      <c r="AY77" s="1315"/>
      <c r="AZ77" s="1315"/>
      <c r="BA77" s="1315"/>
      <c r="BB77" s="1314" t="s">
        <v>604</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608</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iit24yIRCcdPU8dFPW9z8cM+tTdNssnB9JDE6si+j5vfoHDiRjn6bNia7PKeyjBlOvvMQEgw5WimUcL1vOD3w==" saltValue="AuYgz1esDbGsq17gTOQAl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FZgdXOWdMbQlPLmdaMgku1QSnhC8kY4kRbiSiSI0HyRWPc50rbHlSjU0Y65rQbSnobhTj3okFcabC9COKgfFaw==" saltValue="5qtw3KehjTUc3nCERptx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F104" sqref="AF10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WOrqx1uC13m4jReyVmgVW5ktR8xN4SFAnrHDYuAANcMZi268vt/tlxBOuFjHMo9u1QSqMC1vq534HCM8dXn4AA==" saltValue="082hKj6fGaSP24FBL1Fu2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143759</v>
      </c>
      <c r="E3" s="162"/>
      <c r="F3" s="163">
        <v>85459</v>
      </c>
      <c r="G3" s="164"/>
      <c r="H3" s="165"/>
    </row>
    <row r="4" spans="1:8" x14ac:dyDescent="0.15">
      <c r="A4" s="166"/>
      <c r="B4" s="167"/>
      <c r="C4" s="168"/>
      <c r="D4" s="169">
        <v>80499</v>
      </c>
      <c r="E4" s="170"/>
      <c r="F4" s="171">
        <v>44378</v>
      </c>
      <c r="G4" s="172"/>
      <c r="H4" s="173"/>
    </row>
    <row r="5" spans="1:8" x14ac:dyDescent="0.15">
      <c r="A5" s="154" t="s">
        <v>539</v>
      </c>
      <c r="B5" s="159"/>
      <c r="C5" s="160"/>
      <c r="D5" s="161">
        <v>65516</v>
      </c>
      <c r="E5" s="162"/>
      <c r="F5" s="163">
        <v>83280</v>
      </c>
      <c r="G5" s="164"/>
      <c r="H5" s="165"/>
    </row>
    <row r="6" spans="1:8" x14ac:dyDescent="0.15">
      <c r="A6" s="166"/>
      <c r="B6" s="167"/>
      <c r="C6" s="168"/>
      <c r="D6" s="169">
        <v>40286</v>
      </c>
      <c r="E6" s="170"/>
      <c r="F6" s="171">
        <v>43123</v>
      </c>
      <c r="G6" s="172"/>
      <c r="H6" s="173"/>
    </row>
    <row r="7" spans="1:8" x14ac:dyDescent="0.15">
      <c r="A7" s="154" t="s">
        <v>540</v>
      </c>
      <c r="B7" s="159"/>
      <c r="C7" s="160"/>
      <c r="D7" s="161">
        <v>113179</v>
      </c>
      <c r="E7" s="162"/>
      <c r="F7" s="163">
        <v>88968</v>
      </c>
      <c r="G7" s="164"/>
      <c r="H7" s="165"/>
    </row>
    <row r="8" spans="1:8" x14ac:dyDescent="0.15">
      <c r="A8" s="166"/>
      <c r="B8" s="167"/>
      <c r="C8" s="168"/>
      <c r="D8" s="169">
        <v>68507</v>
      </c>
      <c r="E8" s="170"/>
      <c r="F8" s="171">
        <v>45482</v>
      </c>
      <c r="G8" s="172"/>
      <c r="H8" s="173"/>
    </row>
    <row r="9" spans="1:8" x14ac:dyDescent="0.15">
      <c r="A9" s="154" t="s">
        <v>541</v>
      </c>
      <c r="B9" s="159"/>
      <c r="C9" s="160"/>
      <c r="D9" s="161">
        <v>56330</v>
      </c>
      <c r="E9" s="162"/>
      <c r="F9" s="163">
        <v>85173</v>
      </c>
      <c r="G9" s="164"/>
      <c r="H9" s="165"/>
    </row>
    <row r="10" spans="1:8" x14ac:dyDescent="0.15">
      <c r="A10" s="166"/>
      <c r="B10" s="167"/>
      <c r="C10" s="168"/>
      <c r="D10" s="169">
        <v>32408</v>
      </c>
      <c r="E10" s="170"/>
      <c r="F10" s="171">
        <v>43913</v>
      </c>
      <c r="G10" s="172"/>
      <c r="H10" s="173"/>
    </row>
    <row r="11" spans="1:8" x14ac:dyDescent="0.15">
      <c r="A11" s="154" t="s">
        <v>542</v>
      </c>
      <c r="B11" s="159"/>
      <c r="C11" s="160"/>
      <c r="D11" s="161">
        <v>56591</v>
      </c>
      <c r="E11" s="162"/>
      <c r="F11" s="163">
        <v>94081</v>
      </c>
      <c r="G11" s="164"/>
      <c r="H11" s="165"/>
    </row>
    <row r="12" spans="1:8" x14ac:dyDescent="0.15">
      <c r="A12" s="166"/>
      <c r="B12" s="167"/>
      <c r="C12" s="174"/>
      <c r="D12" s="169">
        <v>36732</v>
      </c>
      <c r="E12" s="170"/>
      <c r="F12" s="171">
        <v>48949</v>
      </c>
      <c r="G12" s="172"/>
      <c r="H12" s="173"/>
    </row>
    <row r="13" spans="1:8" x14ac:dyDescent="0.15">
      <c r="A13" s="154"/>
      <c r="B13" s="159"/>
      <c r="C13" s="175"/>
      <c r="D13" s="176">
        <v>87075</v>
      </c>
      <c r="E13" s="177"/>
      <c r="F13" s="178">
        <v>87392</v>
      </c>
      <c r="G13" s="179"/>
      <c r="H13" s="165"/>
    </row>
    <row r="14" spans="1:8" x14ac:dyDescent="0.15">
      <c r="A14" s="166"/>
      <c r="B14" s="167"/>
      <c r="C14" s="168"/>
      <c r="D14" s="169">
        <v>51686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v>
      </c>
      <c r="C19" s="180">
        <f>ROUND(VALUE(SUBSTITUTE(実質収支比率等に係る経年分析!G$48,"▲","-")),2)</f>
        <v>5.78</v>
      </c>
      <c r="D19" s="180">
        <f>ROUND(VALUE(SUBSTITUTE(実質収支比率等に係る経年分析!H$48,"▲","-")),2)</f>
        <v>5.28</v>
      </c>
      <c r="E19" s="180">
        <f>ROUND(VALUE(SUBSTITUTE(実質収支比率等に係る経年分析!I$48,"▲","-")),2)</f>
        <v>5.51</v>
      </c>
      <c r="F19" s="180">
        <f>ROUND(VALUE(SUBSTITUTE(実質収支比率等に係る経年分析!J$48,"▲","-")),2)</f>
        <v>6.48</v>
      </c>
    </row>
    <row r="20" spans="1:11" x14ac:dyDescent="0.15">
      <c r="A20" s="180" t="s">
        <v>55</v>
      </c>
      <c r="B20" s="180">
        <f>ROUND(VALUE(SUBSTITUTE(実質収支比率等に係る経年分析!F$47,"▲","-")),2)</f>
        <v>24.96</v>
      </c>
      <c r="C20" s="180">
        <f>ROUND(VALUE(SUBSTITUTE(実質収支比率等に係る経年分析!G$47,"▲","-")),2)</f>
        <v>26.13</v>
      </c>
      <c r="D20" s="180">
        <f>ROUND(VALUE(SUBSTITUTE(実質収支比率等に係る経年分析!H$47,"▲","-")),2)</f>
        <v>24.57</v>
      </c>
      <c r="E20" s="180">
        <f>ROUND(VALUE(SUBSTITUTE(実質収支比率等に係る経年分析!I$47,"▲","-")),2)</f>
        <v>24.84</v>
      </c>
      <c r="F20" s="180">
        <f>ROUND(VALUE(SUBSTITUTE(実質収支比率等に係る経年分析!J$47,"▲","-")),2)</f>
        <v>23.36</v>
      </c>
    </row>
    <row r="21" spans="1:11" x14ac:dyDescent="0.15">
      <c r="A21" s="180" t="s">
        <v>56</v>
      </c>
      <c r="B21" s="180">
        <f>IF(ISNUMBER(VALUE(SUBSTITUTE(実質収支比率等に係る経年分析!F$49,"▲","-"))),ROUND(VALUE(SUBSTITUTE(実質収支比率等に係る経年分析!F$49,"▲","-")),2),NA())</f>
        <v>0.53</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-5.15</v>
      </c>
      <c r="E21" s="180">
        <f>IF(ISNUMBER(VALUE(SUBSTITUTE(実質収支比率等に係る経年分析!I$49,"▲","-"))),ROUND(VALUE(SUBSTITUTE(実質収支比率等に係る経年分析!I$49,"▲","-")),2),NA())</f>
        <v>-1.77</v>
      </c>
      <c r="F21" s="180">
        <f>IF(ISNUMBER(VALUE(SUBSTITUTE(実質収支比率等に係る経年分析!J$49,"▲","-"))),ROUND(VALUE(SUBSTITUTE(実質収支比率等に係る経年分析!J$49,"▲","-")),2),NA())</f>
        <v>-2.2200000000000002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3.47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小諸市後期高齢者医療特別会計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小諸公園事業特別会計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0.23</v>
      </c>
    </row>
    <row r="31" spans="1:11" x14ac:dyDescent="0.15">
      <c r="A31" s="181" t="str">
        <f>IF(連結実質赤字比率に係る赤字・黒字の構成分析!C$39="",NA(),連結実質赤字比率に係る赤字・黒字の構成分析!C$39)</f>
        <v>小諸市住宅新築資金等貸付事業特別会計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0.57999999999999996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0.88</v>
      </c>
    </row>
    <row r="32" spans="1:11" x14ac:dyDescent="0.15">
      <c r="A32" s="181" t="str">
        <f>IF(連結実質赤字比率に係る赤字・黒字の構成分析!C$38="",NA(),連結実質赤字比率に係る赤字・黒字の構成分析!C$38)</f>
        <v>小諸市介護保険事業特別会計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2.2999999999999998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2.2799999999999998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1.23</v>
      </c>
    </row>
    <row r="33" spans="1:16" x14ac:dyDescent="0.15">
      <c r="A33" s="181" t="str">
        <f>IF(連結実質赤字比率に係る赤字・黒字の構成分析!C$37="",NA(),連結実質赤字比率に係る赤字・黒字の構成分析!C$37)</f>
        <v>小諸市農業集落排水事業会計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5.59</v>
      </c>
    </row>
    <row r="35" spans="1:16" x14ac:dyDescent="0.15">
      <c r="A35" s="181" t="str">
        <f>IF(連結実質赤字比率に係る赤字・黒字の構成分析!C$35="",NA(),連結実質赤字比率に係る赤字・黒字の構成分析!C$35)</f>
        <v>小諸市公共下水道事業会計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8.26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9.0399999999999991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10.199999999999999</v>
      </c>
    </row>
    <row r="36" spans="1:16" x14ac:dyDescent="0.15">
      <c r="A36" s="181" t="str">
        <f>IF(連結実質赤字比率に係る赤字・黒字の構成分析!C$34="",NA(),連結実質赤字比率に係る赤字・黒字の構成分析!C$34)</f>
        <v>小諸市水道事業会計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19.62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24.25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1734</v>
      </c>
      <c r="E42" s="182"/>
      <c r="F42" s="182"/>
      <c r="G42" s="182">
        <f>'実質公債費比率（分子）の構造'!L$52</f>
        <v>1728</v>
      </c>
      <c r="H42" s="182"/>
      <c r="I42" s="182"/>
      <c r="J42" s="182">
        <f>'実質公債費比率（分子）の構造'!M$52</f>
        <v>1638</v>
      </c>
      <c r="K42" s="182"/>
      <c r="L42" s="182"/>
      <c r="M42" s="182">
        <f>'実質公債費比率（分子）の構造'!N$52</f>
        <v>1631</v>
      </c>
      <c r="N42" s="182"/>
      <c r="O42" s="182"/>
      <c r="P42" s="182">
        <f>'実質公債費比率（分子）の構造'!O$52</f>
        <v>1558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0</v>
      </c>
      <c r="I44" s="182"/>
      <c r="J44" s="182"/>
      <c r="K44" s="182">
        <f>'実質公債費比率（分子）の構造'!N$50</f>
        <v>3</v>
      </c>
      <c r="L44" s="182"/>
      <c r="M44" s="182"/>
      <c r="N44" s="182">
        <f>'実質公債費比率（分子）の構造'!O$50</f>
        <v>5</v>
      </c>
      <c r="O44" s="182"/>
      <c r="P44" s="182"/>
    </row>
    <row r="45" spans="1:16" x14ac:dyDescent="0.15">
      <c r="A45" s="182" t="s">
        <v>66</v>
      </c>
      <c r="B45" s="182">
        <f>'実質公債費比率（分子）の構造'!K$49</f>
        <v>113</v>
      </c>
      <c r="C45" s="182"/>
      <c r="D45" s="182"/>
      <c r="E45" s="182">
        <f>'実質公債費比率（分子）の構造'!L$49</f>
        <v>113</v>
      </c>
      <c r="F45" s="182"/>
      <c r="G45" s="182"/>
      <c r="H45" s="182">
        <f>'実質公債費比率（分子）の構造'!M$49</f>
        <v>112</v>
      </c>
      <c r="I45" s="182"/>
      <c r="J45" s="182"/>
      <c r="K45" s="182">
        <f>'実質公債費比率（分子）の構造'!N$49</f>
        <v>96</v>
      </c>
      <c r="L45" s="182"/>
      <c r="M45" s="182"/>
      <c r="N45" s="182">
        <f>'実質公債費比率（分子）の構造'!O$49</f>
        <v>47</v>
      </c>
      <c r="O45" s="182"/>
      <c r="P45" s="182"/>
    </row>
    <row r="46" spans="1:16" x14ac:dyDescent="0.15">
      <c r="A46" s="182" t="s">
        <v>67</v>
      </c>
      <c r="B46" s="182">
        <f>'実質公債費比率（分子）の構造'!K$48</f>
        <v>937</v>
      </c>
      <c r="C46" s="182"/>
      <c r="D46" s="182"/>
      <c r="E46" s="182">
        <f>'実質公債費比率（分子）の構造'!L$48</f>
        <v>703</v>
      </c>
      <c r="F46" s="182"/>
      <c r="G46" s="182"/>
      <c r="H46" s="182">
        <f>'実質公債費比率（分子）の構造'!M$48</f>
        <v>647</v>
      </c>
      <c r="I46" s="182"/>
      <c r="J46" s="182"/>
      <c r="K46" s="182">
        <f>'実質公債費比率（分子）の構造'!N$48</f>
        <v>610</v>
      </c>
      <c r="L46" s="182"/>
      <c r="M46" s="182"/>
      <c r="N46" s="182">
        <f>'実質公債費比率（分子）の構造'!O$48</f>
        <v>583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1533</v>
      </c>
      <c r="C49" s="182"/>
      <c r="D49" s="182"/>
      <c r="E49" s="182">
        <f>'実質公債費比率（分子）の構造'!L$45</f>
        <v>1562</v>
      </c>
      <c r="F49" s="182"/>
      <c r="G49" s="182"/>
      <c r="H49" s="182">
        <f>'実質公債費比率（分子）の構造'!M$45</f>
        <v>1653</v>
      </c>
      <c r="I49" s="182"/>
      <c r="J49" s="182"/>
      <c r="K49" s="182">
        <f>'実質公債費比率（分子）の構造'!N$45</f>
        <v>1562</v>
      </c>
      <c r="L49" s="182"/>
      <c r="M49" s="182"/>
      <c r="N49" s="182">
        <f>'実質公債費比率（分子）の構造'!O$45</f>
        <v>1537</v>
      </c>
      <c r="O49" s="182"/>
      <c r="P49" s="182"/>
    </row>
    <row r="50" spans="1:16" x14ac:dyDescent="0.15">
      <c r="A50" s="182" t="s">
        <v>71</v>
      </c>
      <c r="B50" s="182" t="e">
        <f>NA()</f>
        <v>#N/A</v>
      </c>
      <c r="C50" s="182">
        <f>IF(ISNUMBER('実質公債費比率（分子）の構造'!K$53),'実質公債費比率（分子）の構造'!K$53,NA())</f>
        <v>850</v>
      </c>
      <c r="D50" s="182" t="e">
        <f>NA()</f>
        <v>#N/A</v>
      </c>
      <c r="E50" s="182" t="e">
        <f>NA()</f>
        <v>#N/A</v>
      </c>
      <c r="F50" s="182">
        <f>IF(ISNUMBER('実質公債費比率（分子）の構造'!L$53),'実質公債費比率（分子）の構造'!L$53,NA())</f>
        <v>651</v>
      </c>
      <c r="G50" s="182" t="e">
        <f>NA()</f>
        <v>#N/A</v>
      </c>
      <c r="H50" s="182" t="e">
        <f>NA()</f>
        <v>#N/A</v>
      </c>
      <c r="I50" s="182">
        <f>IF(ISNUMBER('実質公債費比率（分子）の構造'!M$53),'実質公債費比率（分子）の構造'!M$53,NA())</f>
        <v>774</v>
      </c>
      <c r="J50" s="182" t="e">
        <f>NA()</f>
        <v>#N/A</v>
      </c>
      <c r="K50" s="182" t="e">
        <f>NA()</f>
        <v>#N/A</v>
      </c>
      <c r="L50" s="182">
        <f>IF(ISNUMBER('実質公債費比率（分子）の構造'!N$53),'実質公債費比率（分子）の構造'!N$53,NA())</f>
        <v>640</v>
      </c>
      <c r="M50" s="182" t="e">
        <f>NA()</f>
        <v>#N/A</v>
      </c>
      <c r="N50" s="182" t="e">
        <f>NA()</f>
        <v>#N/A</v>
      </c>
      <c r="O50" s="182">
        <f>IF(ISNUMBER('実質公債費比率（分子）の構造'!O$53),'実質公債費比率（分子）の構造'!O$53,NA())</f>
        <v>614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16614</v>
      </c>
      <c r="E56" s="181"/>
      <c r="F56" s="181"/>
      <c r="G56" s="181">
        <f>'将来負担比率（分子）の構造'!J$52</f>
        <v>16599</v>
      </c>
      <c r="H56" s="181"/>
      <c r="I56" s="181"/>
      <c r="J56" s="181">
        <f>'将来負担比率（分子）の構造'!K$52</f>
        <v>16624</v>
      </c>
      <c r="K56" s="181"/>
      <c r="L56" s="181"/>
      <c r="M56" s="181">
        <f>'将来負担比率（分子）の構造'!L$52</f>
        <v>16649</v>
      </c>
      <c r="N56" s="181"/>
      <c r="O56" s="181"/>
      <c r="P56" s="181">
        <f>'将来負担比率（分子）の構造'!M$52</f>
        <v>16516</v>
      </c>
    </row>
    <row r="57" spans="1:16" x14ac:dyDescent="0.15">
      <c r="A57" s="181" t="s">
        <v>42</v>
      </c>
      <c r="B57" s="181"/>
      <c r="C57" s="181"/>
      <c r="D57" s="181">
        <f>'将来負担比率（分子）の構造'!I$51</f>
        <v>2360</v>
      </c>
      <c r="E57" s="181"/>
      <c r="F57" s="181"/>
      <c r="G57" s="181">
        <f>'将来負担比率（分子）の構造'!J$51</f>
        <v>2404</v>
      </c>
      <c r="H57" s="181"/>
      <c r="I57" s="181"/>
      <c r="J57" s="181">
        <f>'将来負担比率（分子）の構造'!K$51</f>
        <v>2465</v>
      </c>
      <c r="K57" s="181"/>
      <c r="L57" s="181"/>
      <c r="M57" s="181">
        <f>'将来負担比率（分子）の構造'!L$51</f>
        <v>2290</v>
      </c>
      <c r="N57" s="181"/>
      <c r="O57" s="181"/>
      <c r="P57" s="181">
        <f>'将来負担比率（分子）の構造'!M$51</f>
        <v>2166</v>
      </c>
    </row>
    <row r="58" spans="1:16" x14ac:dyDescent="0.15">
      <c r="A58" s="181" t="s">
        <v>41</v>
      </c>
      <c r="B58" s="181"/>
      <c r="C58" s="181"/>
      <c r="D58" s="181">
        <f>'将来負担比率（分子）の構造'!I$50</f>
        <v>8242</v>
      </c>
      <c r="E58" s="181"/>
      <c r="F58" s="181"/>
      <c r="G58" s="181">
        <f>'将来負担比率（分子）の構造'!J$50</f>
        <v>7826</v>
      </c>
      <c r="H58" s="181"/>
      <c r="I58" s="181"/>
      <c r="J58" s="181">
        <f>'将来負担比率（分子）の構造'!K$50</f>
        <v>7426</v>
      </c>
      <c r="K58" s="181"/>
      <c r="L58" s="181"/>
      <c r="M58" s="181">
        <f>'将来負担比率（分子）の構造'!L$50</f>
        <v>7498</v>
      </c>
      <c r="N58" s="181"/>
      <c r="O58" s="181"/>
      <c r="P58" s="181">
        <f>'将来負担比率（分子）の構造'!M$50</f>
        <v>7245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308</v>
      </c>
      <c r="C61" s="181"/>
      <c r="D61" s="181"/>
      <c r="E61" s="181">
        <f>'将来負担比率（分子）の構造'!J$46</f>
        <v>309</v>
      </c>
      <c r="F61" s="181"/>
      <c r="G61" s="181"/>
      <c r="H61" s="181">
        <f>'将来負担比率（分子）の構造'!K$46</f>
        <v>310</v>
      </c>
      <c r="I61" s="181"/>
      <c r="J61" s="181"/>
      <c r="K61" s="181">
        <f>'将来負担比率（分子）の構造'!L$46</f>
        <v>310</v>
      </c>
      <c r="L61" s="181"/>
      <c r="M61" s="181"/>
      <c r="N61" s="181">
        <f>'将来負担比率（分子）の構造'!M$46</f>
        <v>245</v>
      </c>
      <c r="O61" s="181"/>
      <c r="P61" s="181"/>
    </row>
    <row r="62" spans="1:16" x14ac:dyDescent="0.15">
      <c r="A62" s="181" t="s">
        <v>35</v>
      </c>
      <c r="B62" s="181">
        <f>'将来負担比率（分子）の構造'!I$45</f>
        <v>2568</v>
      </c>
      <c r="C62" s="181"/>
      <c r="D62" s="181"/>
      <c r="E62" s="181">
        <f>'将来負担比率（分子）の構造'!J$45</f>
        <v>2578</v>
      </c>
      <c r="F62" s="181"/>
      <c r="G62" s="181"/>
      <c r="H62" s="181">
        <f>'将来負担比率（分子）の構造'!K$45</f>
        <v>2563</v>
      </c>
      <c r="I62" s="181"/>
      <c r="J62" s="181"/>
      <c r="K62" s="181">
        <f>'将来負担比率（分子）の構造'!L$45</f>
        <v>2490</v>
      </c>
      <c r="L62" s="181"/>
      <c r="M62" s="181"/>
      <c r="N62" s="181">
        <f>'将来負担比率（分子）の構造'!M$45</f>
        <v>2484</v>
      </c>
      <c r="O62" s="181"/>
      <c r="P62" s="181"/>
    </row>
    <row r="63" spans="1:16" x14ac:dyDescent="0.15">
      <c r="A63" s="181" t="s">
        <v>34</v>
      </c>
      <c r="B63" s="181">
        <f>'将来負担比率（分子）の構造'!I$44</f>
        <v>504</v>
      </c>
      <c r="C63" s="181"/>
      <c r="D63" s="181"/>
      <c r="E63" s="181">
        <f>'将来負担比率（分子）の構造'!J$44</f>
        <v>392</v>
      </c>
      <c r="F63" s="181"/>
      <c r="G63" s="181"/>
      <c r="H63" s="181">
        <f>'将来負担比率（分子）の構造'!K$44</f>
        <v>278</v>
      </c>
      <c r="I63" s="181"/>
      <c r="J63" s="181"/>
      <c r="K63" s="181">
        <f>'将来負担比率（分子）の構造'!L$44</f>
        <v>80</v>
      </c>
      <c r="L63" s="181"/>
      <c r="M63" s="181"/>
      <c r="N63" s="181">
        <f>'将来負担比率（分子）の構造'!M$44</f>
        <v>31</v>
      </c>
      <c r="O63" s="181"/>
      <c r="P63" s="181"/>
    </row>
    <row r="64" spans="1:16" x14ac:dyDescent="0.15">
      <c r="A64" s="181" t="s">
        <v>33</v>
      </c>
      <c r="B64" s="181">
        <f>'将来負担比率（分子）の構造'!I$43</f>
        <v>9613</v>
      </c>
      <c r="C64" s="181"/>
      <c r="D64" s="181"/>
      <c r="E64" s="181">
        <f>'将来負担比率（分子）の構造'!J$43</f>
        <v>8671</v>
      </c>
      <c r="F64" s="181"/>
      <c r="G64" s="181"/>
      <c r="H64" s="181">
        <f>'将来負担比率（分子）の構造'!K$43</f>
        <v>7628</v>
      </c>
      <c r="I64" s="181"/>
      <c r="J64" s="181"/>
      <c r="K64" s="181">
        <f>'将来負担比率（分子）の構造'!L$43</f>
        <v>6442</v>
      </c>
      <c r="L64" s="181"/>
      <c r="M64" s="181"/>
      <c r="N64" s="181">
        <f>'将来負担比率（分子）の構造'!M$43</f>
        <v>6039</v>
      </c>
      <c r="O64" s="181"/>
      <c r="P64" s="181"/>
    </row>
    <row r="65" spans="1:16" x14ac:dyDescent="0.15">
      <c r="A65" s="181" t="s">
        <v>32</v>
      </c>
      <c r="B65" s="181">
        <f>'将来負担比率（分子）の構造'!I$42</f>
        <v>5</v>
      </c>
      <c r="C65" s="181"/>
      <c r="D65" s="181"/>
      <c r="E65" s="181">
        <f>'将来負担比率（分子）の構造'!J$42</f>
        <v>3</v>
      </c>
      <c r="F65" s="181"/>
      <c r="G65" s="181"/>
      <c r="H65" s="181">
        <f>'将来負担比率（分子）の構造'!K$42</f>
        <v>3</v>
      </c>
      <c r="I65" s="181"/>
      <c r="J65" s="181"/>
      <c r="K65" s="181">
        <f>'将来負担比率（分子）の構造'!L$42</f>
        <v>5</v>
      </c>
      <c r="L65" s="181"/>
      <c r="M65" s="181"/>
      <c r="N65" s="181">
        <f>'将来負担比率（分子）の構造'!M$42</f>
        <v>35</v>
      </c>
      <c r="O65" s="181"/>
      <c r="P65" s="181"/>
    </row>
    <row r="66" spans="1:16" x14ac:dyDescent="0.15">
      <c r="A66" s="181" t="s">
        <v>31</v>
      </c>
      <c r="B66" s="181">
        <f>'将来負担比率（分子）の構造'!I$41</f>
        <v>17347</v>
      </c>
      <c r="C66" s="181"/>
      <c r="D66" s="181"/>
      <c r="E66" s="181">
        <f>'将来負担比率（分子）の構造'!J$41</f>
        <v>17490</v>
      </c>
      <c r="F66" s="181"/>
      <c r="G66" s="181"/>
      <c r="H66" s="181">
        <f>'将来負担比率（分子）の構造'!K$41</f>
        <v>18984</v>
      </c>
      <c r="I66" s="181"/>
      <c r="J66" s="181"/>
      <c r="K66" s="181">
        <f>'将来負担比率（分子）の構造'!L$41</f>
        <v>19107</v>
      </c>
      <c r="L66" s="181"/>
      <c r="M66" s="181"/>
      <c r="N66" s="181">
        <f>'将来負担比率（分子）の構造'!M$41</f>
        <v>19075</v>
      </c>
      <c r="O66" s="181"/>
      <c r="P66" s="181"/>
    </row>
    <row r="67" spans="1:16" x14ac:dyDescent="0.15">
      <c r="A67" s="181" t="s">
        <v>75</v>
      </c>
      <c r="B67" s="181" t="e">
        <f>NA()</f>
        <v>#N/A</v>
      </c>
      <c r="C67" s="181">
        <f>IF(ISNUMBER('将来負担比率（分子）の構造'!I$53), IF('将来負担比率（分子）の構造'!I$53 &lt; 0, 0, '将来負担比率（分子）の構造'!I$53), NA())</f>
        <v>3130</v>
      </c>
      <c r="D67" s="181" t="e">
        <f>NA()</f>
        <v>#N/A</v>
      </c>
      <c r="E67" s="181" t="e">
        <f>NA()</f>
        <v>#N/A</v>
      </c>
      <c r="F67" s="181">
        <f>IF(ISNUMBER('将来負担比率（分子）の構造'!J$53), IF('将来負担比率（分子）の構造'!J$53 &lt; 0, 0, '将来負担比率（分子）の構造'!J$53), NA())</f>
        <v>2615</v>
      </c>
      <c r="G67" s="181" t="e">
        <f>NA()</f>
        <v>#N/A</v>
      </c>
      <c r="H67" s="181" t="e">
        <f>NA()</f>
        <v>#N/A</v>
      </c>
      <c r="I67" s="181">
        <f>IF(ISNUMBER('将来負担比率（分子）の構造'!K$53), IF('将来負担比率（分子）の構造'!K$53 &lt; 0, 0, '将来負担比率（分子）の構造'!K$53), NA())</f>
        <v>3249</v>
      </c>
      <c r="J67" s="181" t="e">
        <f>NA()</f>
        <v>#N/A</v>
      </c>
      <c r="K67" s="181" t="e">
        <f>NA()</f>
        <v>#N/A</v>
      </c>
      <c r="L67" s="181">
        <f>IF(ISNUMBER('将来負担比率（分子）の構造'!L$53), IF('将来負担比率（分子）の構造'!L$53 &lt; 0, 0, '将来負担比率（分子）の構造'!L$53), NA())</f>
        <v>1997</v>
      </c>
      <c r="M67" s="181" t="e">
        <f>NA()</f>
        <v>#N/A</v>
      </c>
      <c r="N67" s="181" t="e">
        <f>NA()</f>
        <v>#N/A</v>
      </c>
      <c r="O67" s="181">
        <f>IF(ISNUMBER('将来負担比率（分子）の構造'!M$53), IF('将来負担比率（分子）の構造'!M$53 &lt; 0, 0, '将来負担比率（分子）の構造'!M$53), NA())</f>
        <v>1982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2423</v>
      </c>
      <c r="C72" s="185">
        <f>基金残高に係る経年分析!G55</f>
        <v>2454</v>
      </c>
      <c r="D72" s="185">
        <f>基金残高に係る経年分析!H55</f>
        <v>2295</v>
      </c>
    </row>
    <row r="73" spans="1:16" x14ac:dyDescent="0.15">
      <c r="A73" s="184" t="s">
        <v>78</v>
      </c>
      <c r="B73" s="185">
        <f>基金残高に係る経年分析!F56</f>
        <v>1418</v>
      </c>
      <c r="C73" s="185">
        <f>基金残高に係る経年分析!G56</f>
        <v>1424</v>
      </c>
      <c r="D73" s="185">
        <f>基金残高に係る経年分析!H56</f>
        <v>1341</v>
      </c>
    </row>
    <row r="74" spans="1:16" x14ac:dyDescent="0.15">
      <c r="A74" s="184" t="s">
        <v>79</v>
      </c>
      <c r="B74" s="185">
        <f>基金残高に係る経年分析!F57</f>
        <v>3036</v>
      </c>
      <c r="C74" s="185">
        <f>基金残高に係る経年分析!G57</f>
        <v>2822</v>
      </c>
      <c r="D74" s="185">
        <f>基金残高に係る経年分析!H57</f>
        <v>2692</v>
      </c>
    </row>
  </sheetData>
  <sheetProtection algorithmName="SHA-512" hashValue="hVF0xPDdxBq9thdjMMMbBOKYemCt3BMYQKysDqwwl8N3qPs5vIIsVYjjC02IwTb3VBZFKE/ViYyoqgAiwaWjNw==" saltValue="y5RxXlKT3djiE0DmUjIs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5216535</v>
      </c>
      <c r="S5" s="673"/>
      <c r="T5" s="673"/>
      <c r="U5" s="673"/>
      <c r="V5" s="673"/>
      <c r="W5" s="673"/>
      <c r="X5" s="673"/>
      <c r="Y5" s="674"/>
      <c r="Z5" s="675">
        <v>28.7</v>
      </c>
      <c r="AA5" s="675"/>
      <c r="AB5" s="675"/>
      <c r="AC5" s="675"/>
      <c r="AD5" s="676">
        <v>4946789</v>
      </c>
      <c r="AE5" s="676"/>
      <c r="AF5" s="676"/>
      <c r="AG5" s="676"/>
      <c r="AH5" s="676"/>
      <c r="AI5" s="676"/>
      <c r="AJ5" s="676"/>
      <c r="AK5" s="676"/>
      <c r="AL5" s="677">
        <v>52.1</v>
      </c>
      <c r="AM5" s="678"/>
      <c r="AN5" s="678"/>
      <c r="AO5" s="679"/>
      <c r="AP5" s="669" t="s">
        <v>222</v>
      </c>
      <c r="AQ5" s="670"/>
      <c r="AR5" s="670"/>
      <c r="AS5" s="670"/>
      <c r="AT5" s="670"/>
      <c r="AU5" s="670"/>
      <c r="AV5" s="670"/>
      <c r="AW5" s="670"/>
      <c r="AX5" s="670"/>
      <c r="AY5" s="670"/>
      <c r="AZ5" s="670"/>
      <c r="BA5" s="670"/>
      <c r="BB5" s="670"/>
      <c r="BC5" s="670"/>
      <c r="BD5" s="670"/>
      <c r="BE5" s="670"/>
      <c r="BF5" s="671"/>
      <c r="BG5" s="683">
        <v>4904166</v>
      </c>
      <c r="BH5" s="684"/>
      <c r="BI5" s="684"/>
      <c r="BJ5" s="684"/>
      <c r="BK5" s="684"/>
      <c r="BL5" s="684"/>
      <c r="BM5" s="684"/>
      <c r="BN5" s="685"/>
      <c r="BO5" s="686">
        <v>94</v>
      </c>
      <c r="BP5" s="686"/>
      <c r="BQ5" s="686"/>
      <c r="BR5" s="686"/>
      <c r="BS5" s="687">
        <v>27134</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223</v>
      </c>
      <c r="CS5" s="666"/>
      <c r="CT5" s="666"/>
      <c r="CU5" s="666"/>
      <c r="CV5" s="666"/>
      <c r="CW5" s="666"/>
      <c r="CX5" s="666"/>
      <c r="CY5" s="667"/>
      <c r="CZ5" s="665" t="s">
        <v>215</v>
      </c>
      <c r="DA5" s="666"/>
      <c r="DB5" s="666"/>
      <c r="DC5" s="667"/>
      <c r="DD5" s="665" t="s">
        <v>224</v>
      </c>
      <c r="DE5" s="666"/>
      <c r="DF5" s="666"/>
      <c r="DG5" s="666"/>
      <c r="DH5" s="666"/>
      <c r="DI5" s="666"/>
      <c r="DJ5" s="666"/>
      <c r="DK5" s="666"/>
      <c r="DL5" s="666"/>
      <c r="DM5" s="666"/>
      <c r="DN5" s="666"/>
      <c r="DO5" s="666"/>
      <c r="DP5" s="667"/>
      <c r="DQ5" s="665" t="s">
        <v>225</v>
      </c>
      <c r="DR5" s="666"/>
      <c r="DS5" s="666"/>
      <c r="DT5" s="666"/>
      <c r="DU5" s="666"/>
      <c r="DV5" s="666"/>
      <c r="DW5" s="666"/>
      <c r="DX5" s="666"/>
      <c r="DY5" s="666"/>
      <c r="DZ5" s="666"/>
      <c r="EA5" s="666"/>
      <c r="EB5" s="666"/>
      <c r="EC5" s="667"/>
    </row>
    <row r="6" spans="2:143" ht="11.25" customHeight="1" x14ac:dyDescent="0.15">
      <c r="B6" s="680" t="s">
        <v>226</v>
      </c>
      <c r="C6" s="681"/>
      <c r="D6" s="681"/>
      <c r="E6" s="681"/>
      <c r="F6" s="681"/>
      <c r="G6" s="681"/>
      <c r="H6" s="681"/>
      <c r="I6" s="681"/>
      <c r="J6" s="681"/>
      <c r="K6" s="681"/>
      <c r="L6" s="681"/>
      <c r="M6" s="681"/>
      <c r="N6" s="681"/>
      <c r="O6" s="681"/>
      <c r="P6" s="681"/>
      <c r="Q6" s="682"/>
      <c r="R6" s="683">
        <v>226428</v>
      </c>
      <c r="S6" s="684"/>
      <c r="T6" s="684"/>
      <c r="U6" s="684"/>
      <c r="V6" s="684"/>
      <c r="W6" s="684"/>
      <c r="X6" s="684"/>
      <c r="Y6" s="685"/>
      <c r="Z6" s="686">
        <v>1.2</v>
      </c>
      <c r="AA6" s="686"/>
      <c r="AB6" s="686"/>
      <c r="AC6" s="686"/>
      <c r="AD6" s="687">
        <v>226428</v>
      </c>
      <c r="AE6" s="687"/>
      <c r="AF6" s="687"/>
      <c r="AG6" s="687"/>
      <c r="AH6" s="687"/>
      <c r="AI6" s="687"/>
      <c r="AJ6" s="687"/>
      <c r="AK6" s="687"/>
      <c r="AL6" s="688">
        <v>2.4</v>
      </c>
      <c r="AM6" s="689"/>
      <c r="AN6" s="689"/>
      <c r="AO6" s="690"/>
      <c r="AP6" s="680" t="s">
        <v>227</v>
      </c>
      <c r="AQ6" s="681"/>
      <c r="AR6" s="681"/>
      <c r="AS6" s="681"/>
      <c r="AT6" s="681"/>
      <c r="AU6" s="681"/>
      <c r="AV6" s="681"/>
      <c r="AW6" s="681"/>
      <c r="AX6" s="681"/>
      <c r="AY6" s="681"/>
      <c r="AZ6" s="681"/>
      <c r="BA6" s="681"/>
      <c r="BB6" s="681"/>
      <c r="BC6" s="681"/>
      <c r="BD6" s="681"/>
      <c r="BE6" s="681"/>
      <c r="BF6" s="682"/>
      <c r="BG6" s="683">
        <v>4904166</v>
      </c>
      <c r="BH6" s="684"/>
      <c r="BI6" s="684"/>
      <c r="BJ6" s="684"/>
      <c r="BK6" s="684"/>
      <c r="BL6" s="684"/>
      <c r="BM6" s="684"/>
      <c r="BN6" s="685"/>
      <c r="BO6" s="686">
        <v>94</v>
      </c>
      <c r="BP6" s="686"/>
      <c r="BQ6" s="686"/>
      <c r="BR6" s="686"/>
      <c r="BS6" s="687">
        <v>27134</v>
      </c>
      <c r="BT6" s="687"/>
      <c r="BU6" s="687"/>
      <c r="BV6" s="687"/>
      <c r="BW6" s="687"/>
      <c r="BX6" s="687"/>
      <c r="BY6" s="687"/>
      <c r="BZ6" s="687"/>
      <c r="CA6" s="687"/>
      <c r="CB6" s="691"/>
      <c r="CD6" s="694" t="s">
        <v>228</v>
      </c>
      <c r="CE6" s="695"/>
      <c r="CF6" s="695"/>
      <c r="CG6" s="695"/>
      <c r="CH6" s="695"/>
      <c r="CI6" s="695"/>
      <c r="CJ6" s="695"/>
      <c r="CK6" s="695"/>
      <c r="CL6" s="695"/>
      <c r="CM6" s="695"/>
      <c r="CN6" s="695"/>
      <c r="CO6" s="695"/>
      <c r="CP6" s="695"/>
      <c r="CQ6" s="696"/>
      <c r="CR6" s="683">
        <v>185241</v>
      </c>
      <c r="CS6" s="684"/>
      <c r="CT6" s="684"/>
      <c r="CU6" s="684"/>
      <c r="CV6" s="684"/>
      <c r="CW6" s="684"/>
      <c r="CX6" s="684"/>
      <c r="CY6" s="685"/>
      <c r="CZ6" s="677">
        <v>1.1000000000000001</v>
      </c>
      <c r="DA6" s="678"/>
      <c r="DB6" s="678"/>
      <c r="DC6" s="697"/>
      <c r="DD6" s="692" t="s">
        <v>128</v>
      </c>
      <c r="DE6" s="684"/>
      <c r="DF6" s="684"/>
      <c r="DG6" s="684"/>
      <c r="DH6" s="684"/>
      <c r="DI6" s="684"/>
      <c r="DJ6" s="684"/>
      <c r="DK6" s="684"/>
      <c r="DL6" s="684"/>
      <c r="DM6" s="684"/>
      <c r="DN6" s="684"/>
      <c r="DO6" s="684"/>
      <c r="DP6" s="685"/>
      <c r="DQ6" s="692">
        <v>185070</v>
      </c>
      <c r="DR6" s="684"/>
      <c r="DS6" s="684"/>
      <c r="DT6" s="684"/>
      <c r="DU6" s="684"/>
      <c r="DV6" s="684"/>
      <c r="DW6" s="684"/>
      <c r="DX6" s="684"/>
      <c r="DY6" s="684"/>
      <c r="DZ6" s="684"/>
      <c r="EA6" s="684"/>
      <c r="EB6" s="684"/>
      <c r="EC6" s="693"/>
    </row>
    <row r="7" spans="2:143" ht="11.25" customHeight="1" x14ac:dyDescent="0.15">
      <c r="B7" s="680" t="s">
        <v>229</v>
      </c>
      <c r="C7" s="681"/>
      <c r="D7" s="681"/>
      <c r="E7" s="681"/>
      <c r="F7" s="681"/>
      <c r="G7" s="681"/>
      <c r="H7" s="681"/>
      <c r="I7" s="681"/>
      <c r="J7" s="681"/>
      <c r="K7" s="681"/>
      <c r="L7" s="681"/>
      <c r="M7" s="681"/>
      <c r="N7" s="681"/>
      <c r="O7" s="681"/>
      <c r="P7" s="681"/>
      <c r="Q7" s="682"/>
      <c r="R7" s="683">
        <v>4271</v>
      </c>
      <c r="S7" s="684"/>
      <c r="T7" s="684"/>
      <c r="U7" s="684"/>
      <c r="V7" s="684"/>
      <c r="W7" s="684"/>
      <c r="X7" s="684"/>
      <c r="Y7" s="685"/>
      <c r="Z7" s="686">
        <v>0</v>
      </c>
      <c r="AA7" s="686"/>
      <c r="AB7" s="686"/>
      <c r="AC7" s="686"/>
      <c r="AD7" s="687">
        <v>4271</v>
      </c>
      <c r="AE7" s="687"/>
      <c r="AF7" s="687"/>
      <c r="AG7" s="687"/>
      <c r="AH7" s="687"/>
      <c r="AI7" s="687"/>
      <c r="AJ7" s="687"/>
      <c r="AK7" s="687"/>
      <c r="AL7" s="688">
        <v>0</v>
      </c>
      <c r="AM7" s="689"/>
      <c r="AN7" s="689"/>
      <c r="AO7" s="690"/>
      <c r="AP7" s="680" t="s">
        <v>230</v>
      </c>
      <c r="AQ7" s="681"/>
      <c r="AR7" s="681"/>
      <c r="AS7" s="681"/>
      <c r="AT7" s="681"/>
      <c r="AU7" s="681"/>
      <c r="AV7" s="681"/>
      <c r="AW7" s="681"/>
      <c r="AX7" s="681"/>
      <c r="AY7" s="681"/>
      <c r="AZ7" s="681"/>
      <c r="BA7" s="681"/>
      <c r="BB7" s="681"/>
      <c r="BC7" s="681"/>
      <c r="BD7" s="681"/>
      <c r="BE7" s="681"/>
      <c r="BF7" s="682"/>
      <c r="BG7" s="683">
        <v>2219576</v>
      </c>
      <c r="BH7" s="684"/>
      <c r="BI7" s="684"/>
      <c r="BJ7" s="684"/>
      <c r="BK7" s="684"/>
      <c r="BL7" s="684"/>
      <c r="BM7" s="684"/>
      <c r="BN7" s="685"/>
      <c r="BO7" s="686">
        <v>42.5</v>
      </c>
      <c r="BP7" s="686"/>
      <c r="BQ7" s="686"/>
      <c r="BR7" s="686"/>
      <c r="BS7" s="687">
        <v>27134</v>
      </c>
      <c r="BT7" s="687"/>
      <c r="BU7" s="687"/>
      <c r="BV7" s="687"/>
      <c r="BW7" s="687"/>
      <c r="BX7" s="687"/>
      <c r="BY7" s="687"/>
      <c r="BZ7" s="687"/>
      <c r="CA7" s="687"/>
      <c r="CB7" s="691"/>
      <c r="CD7" s="698" t="s">
        <v>231</v>
      </c>
      <c r="CE7" s="699"/>
      <c r="CF7" s="699"/>
      <c r="CG7" s="699"/>
      <c r="CH7" s="699"/>
      <c r="CI7" s="699"/>
      <c r="CJ7" s="699"/>
      <c r="CK7" s="699"/>
      <c r="CL7" s="699"/>
      <c r="CM7" s="699"/>
      <c r="CN7" s="699"/>
      <c r="CO7" s="699"/>
      <c r="CP7" s="699"/>
      <c r="CQ7" s="700"/>
      <c r="CR7" s="683">
        <v>1675565</v>
      </c>
      <c r="CS7" s="684"/>
      <c r="CT7" s="684"/>
      <c r="CU7" s="684"/>
      <c r="CV7" s="684"/>
      <c r="CW7" s="684"/>
      <c r="CX7" s="684"/>
      <c r="CY7" s="685"/>
      <c r="CZ7" s="686">
        <v>9.6999999999999993</v>
      </c>
      <c r="DA7" s="686"/>
      <c r="DB7" s="686"/>
      <c r="DC7" s="686"/>
      <c r="DD7" s="692">
        <v>12044</v>
      </c>
      <c r="DE7" s="684"/>
      <c r="DF7" s="684"/>
      <c r="DG7" s="684"/>
      <c r="DH7" s="684"/>
      <c r="DI7" s="684"/>
      <c r="DJ7" s="684"/>
      <c r="DK7" s="684"/>
      <c r="DL7" s="684"/>
      <c r="DM7" s="684"/>
      <c r="DN7" s="684"/>
      <c r="DO7" s="684"/>
      <c r="DP7" s="685"/>
      <c r="DQ7" s="692">
        <v>1468418</v>
      </c>
      <c r="DR7" s="684"/>
      <c r="DS7" s="684"/>
      <c r="DT7" s="684"/>
      <c r="DU7" s="684"/>
      <c r="DV7" s="684"/>
      <c r="DW7" s="684"/>
      <c r="DX7" s="684"/>
      <c r="DY7" s="684"/>
      <c r="DZ7" s="684"/>
      <c r="EA7" s="684"/>
      <c r="EB7" s="684"/>
      <c r="EC7" s="693"/>
    </row>
    <row r="8" spans="2:143" ht="11.25" customHeight="1" x14ac:dyDescent="0.15">
      <c r="B8" s="680" t="s">
        <v>232</v>
      </c>
      <c r="C8" s="681"/>
      <c r="D8" s="681"/>
      <c r="E8" s="681"/>
      <c r="F8" s="681"/>
      <c r="G8" s="681"/>
      <c r="H8" s="681"/>
      <c r="I8" s="681"/>
      <c r="J8" s="681"/>
      <c r="K8" s="681"/>
      <c r="L8" s="681"/>
      <c r="M8" s="681"/>
      <c r="N8" s="681"/>
      <c r="O8" s="681"/>
      <c r="P8" s="681"/>
      <c r="Q8" s="682"/>
      <c r="R8" s="683">
        <v>18817</v>
      </c>
      <c r="S8" s="684"/>
      <c r="T8" s="684"/>
      <c r="U8" s="684"/>
      <c r="V8" s="684"/>
      <c r="W8" s="684"/>
      <c r="X8" s="684"/>
      <c r="Y8" s="685"/>
      <c r="Z8" s="686">
        <v>0.1</v>
      </c>
      <c r="AA8" s="686"/>
      <c r="AB8" s="686"/>
      <c r="AC8" s="686"/>
      <c r="AD8" s="687">
        <v>18817</v>
      </c>
      <c r="AE8" s="687"/>
      <c r="AF8" s="687"/>
      <c r="AG8" s="687"/>
      <c r="AH8" s="687"/>
      <c r="AI8" s="687"/>
      <c r="AJ8" s="687"/>
      <c r="AK8" s="687"/>
      <c r="AL8" s="688">
        <v>0.2</v>
      </c>
      <c r="AM8" s="689"/>
      <c r="AN8" s="689"/>
      <c r="AO8" s="690"/>
      <c r="AP8" s="680" t="s">
        <v>233</v>
      </c>
      <c r="AQ8" s="681"/>
      <c r="AR8" s="681"/>
      <c r="AS8" s="681"/>
      <c r="AT8" s="681"/>
      <c r="AU8" s="681"/>
      <c r="AV8" s="681"/>
      <c r="AW8" s="681"/>
      <c r="AX8" s="681"/>
      <c r="AY8" s="681"/>
      <c r="AZ8" s="681"/>
      <c r="BA8" s="681"/>
      <c r="BB8" s="681"/>
      <c r="BC8" s="681"/>
      <c r="BD8" s="681"/>
      <c r="BE8" s="681"/>
      <c r="BF8" s="682"/>
      <c r="BG8" s="683">
        <v>75845</v>
      </c>
      <c r="BH8" s="684"/>
      <c r="BI8" s="684"/>
      <c r="BJ8" s="684"/>
      <c r="BK8" s="684"/>
      <c r="BL8" s="684"/>
      <c r="BM8" s="684"/>
      <c r="BN8" s="685"/>
      <c r="BO8" s="686">
        <v>1.5</v>
      </c>
      <c r="BP8" s="686"/>
      <c r="BQ8" s="686"/>
      <c r="BR8" s="686"/>
      <c r="BS8" s="692" t="s">
        <v>234</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5606216</v>
      </c>
      <c r="CS8" s="684"/>
      <c r="CT8" s="684"/>
      <c r="CU8" s="684"/>
      <c r="CV8" s="684"/>
      <c r="CW8" s="684"/>
      <c r="CX8" s="684"/>
      <c r="CY8" s="685"/>
      <c r="CZ8" s="686">
        <v>32.5</v>
      </c>
      <c r="DA8" s="686"/>
      <c r="DB8" s="686"/>
      <c r="DC8" s="686"/>
      <c r="DD8" s="692">
        <v>29296</v>
      </c>
      <c r="DE8" s="684"/>
      <c r="DF8" s="684"/>
      <c r="DG8" s="684"/>
      <c r="DH8" s="684"/>
      <c r="DI8" s="684"/>
      <c r="DJ8" s="684"/>
      <c r="DK8" s="684"/>
      <c r="DL8" s="684"/>
      <c r="DM8" s="684"/>
      <c r="DN8" s="684"/>
      <c r="DO8" s="684"/>
      <c r="DP8" s="685"/>
      <c r="DQ8" s="692">
        <v>3041139</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10830</v>
      </c>
      <c r="S9" s="684"/>
      <c r="T9" s="684"/>
      <c r="U9" s="684"/>
      <c r="V9" s="684"/>
      <c r="W9" s="684"/>
      <c r="X9" s="684"/>
      <c r="Y9" s="685"/>
      <c r="Z9" s="686">
        <v>0.1</v>
      </c>
      <c r="AA9" s="686"/>
      <c r="AB9" s="686"/>
      <c r="AC9" s="686"/>
      <c r="AD9" s="687">
        <v>10830</v>
      </c>
      <c r="AE9" s="687"/>
      <c r="AF9" s="687"/>
      <c r="AG9" s="687"/>
      <c r="AH9" s="687"/>
      <c r="AI9" s="687"/>
      <c r="AJ9" s="687"/>
      <c r="AK9" s="687"/>
      <c r="AL9" s="688">
        <v>0.1</v>
      </c>
      <c r="AM9" s="689"/>
      <c r="AN9" s="689"/>
      <c r="AO9" s="690"/>
      <c r="AP9" s="680" t="s">
        <v>237</v>
      </c>
      <c r="AQ9" s="681"/>
      <c r="AR9" s="681"/>
      <c r="AS9" s="681"/>
      <c r="AT9" s="681"/>
      <c r="AU9" s="681"/>
      <c r="AV9" s="681"/>
      <c r="AW9" s="681"/>
      <c r="AX9" s="681"/>
      <c r="AY9" s="681"/>
      <c r="AZ9" s="681"/>
      <c r="BA9" s="681"/>
      <c r="BB9" s="681"/>
      <c r="BC9" s="681"/>
      <c r="BD9" s="681"/>
      <c r="BE9" s="681"/>
      <c r="BF9" s="682"/>
      <c r="BG9" s="683">
        <v>1774068</v>
      </c>
      <c r="BH9" s="684"/>
      <c r="BI9" s="684"/>
      <c r="BJ9" s="684"/>
      <c r="BK9" s="684"/>
      <c r="BL9" s="684"/>
      <c r="BM9" s="684"/>
      <c r="BN9" s="685"/>
      <c r="BO9" s="686">
        <v>34</v>
      </c>
      <c r="BP9" s="686"/>
      <c r="BQ9" s="686"/>
      <c r="BR9" s="686"/>
      <c r="BS9" s="692" t="s">
        <v>234</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1320400</v>
      </c>
      <c r="CS9" s="684"/>
      <c r="CT9" s="684"/>
      <c r="CU9" s="684"/>
      <c r="CV9" s="684"/>
      <c r="CW9" s="684"/>
      <c r="CX9" s="684"/>
      <c r="CY9" s="685"/>
      <c r="CZ9" s="686">
        <v>7.7</v>
      </c>
      <c r="DA9" s="686"/>
      <c r="DB9" s="686"/>
      <c r="DC9" s="686"/>
      <c r="DD9" s="692">
        <v>12891</v>
      </c>
      <c r="DE9" s="684"/>
      <c r="DF9" s="684"/>
      <c r="DG9" s="684"/>
      <c r="DH9" s="684"/>
      <c r="DI9" s="684"/>
      <c r="DJ9" s="684"/>
      <c r="DK9" s="684"/>
      <c r="DL9" s="684"/>
      <c r="DM9" s="684"/>
      <c r="DN9" s="684"/>
      <c r="DO9" s="684"/>
      <c r="DP9" s="685"/>
      <c r="DQ9" s="692">
        <v>1136666</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234</v>
      </c>
      <c r="AE10" s="687"/>
      <c r="AF10" s="687"/>
      <c r="AG10" s="687"/>
      <c r="AH10" s="687"/>
      <c r="AI10" s="687"/>
      <c r="AJ10" s="687"/>
      <c r="AK10" s="687"/>
      <c r="AL10" s="688" t="s">
        <v>128</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121879</v>
      </c>
      <c r="BH10" s="684"/>
      <c r="BI10" s="684"/>
      <c r="BJ10" s="684"/>
      <c r="BK10" s="684"/>
      <c r="BL10" s="684"/>
      <c r="BM10" s="684"/>
      <c r="BN10" s="685"/>
      <c r="BO10" s="686">
        <v>2.2999999999999998</v>
      </c>
      <c r="BP10" s="686"/>
      <c r="BQ10" s="686"/>
      <c r="BR10" s="686"/>
      <c r="BS10" s="692" t="s">
        <v>128</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96117</v>
      </c>
      <c r="CS10" s="684"/>
      <c r="CT10" s="684"/>
      <c r="CU10" s="684"/>
      <c r="CV10" s="684"/>
      <c r="CW10" s="684"/>
      <c r="CX10" s="684"/>
      <c r="CY10" s="685"/>
      <c r="CZ10" s="686">
        <v>0.6</v>
      </c>
      <c r="DA10" s="686"/>
      <c r="DB10" s="686"/>
      <c r="DC10" s="686"/>
      <c r="DD10" s="692" t="s">
        <v>128</v>
      </c>
      <c r="DE10" s="684"/>
      <c r="DF10" s="684"/>
      <c r="DG10" s="684"/>
      <c r="DH10" s="684"/>
      <c r="DI10" s="684"/>
      <c r="DJ10" s="684"/>
      <c r="DK10" s="684"/>
      <c r="DL10" s="684"/>
      <c r="DM10" s="684"/>
      <c r="DN10" s="684"/>
      <c r="DO10" s="684"/>
      <c r="DP10" s="685"/>
      <c r="DQ10" s="692">
        <v>15993</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788268</v>
      </c>
      <c r="S11" s="684"/>
      <c r="T11" s="684"/>
      <c r="U11" s="684"/>
      <c r="V11" s="684"/>
      <c r="W11" s="684"/>
      <c r="X11" s="684"/>
      <c r="Y11" s="685"/>
      <c r="Z11" s="688">
        <v>4.3</v>
      </c>
      <c r="AA11" s="689"/>
      <c r="AB11" s="689"/>
      <c r="AC11" s="701"/>
      <c r="AD11" s="692">
        <v>788268</v>
      </c>
      <c r="AE11" s="684"/>
      <c r="AF11" s="684"/>
      <c r="AG11" s="684"/>
      <c r="AH11" s="684"/>
      <c r="AI11" s="684"/>
      <c r="AJ11" s="684"/>
      <c r="AK11" s="685"/>
      <c r="AL11" s="688">
        <v>8.3000000000000007</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247784</v>
      </c>
      <c r="BH11" s="684"/>
      <c r="BI11" s="684"/>
      <c r="BJ11" s="684"/>
      <c r="BK11" s="684"/>
      <c r="BL11" s="684"/>
      <c r="BM11" s="684"/>
      <c r="BN11" s="685"/>
      <c r="BO11" s="686">
        <v>4.7</v>
      </c>
      <c r="BP11" s="686"/>
      <c r="BQ11" s="686"/>
      <c r="BR11" s="686"/>
      <c r="BS11" s="692">
        <v>27134</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502333</v>
      </c>
      <c r="CS11" s="684"/>
      <c r="CT11" s="684"/>
      <c r="CU11" s="684"/>
      <c r="CV11" s="684"/>
      <c r="CW11" s="684"/>
      <c r="CX11" s="684"/>
      <c r="CY11" s="685"/>
      <c r="CZ11" s="686">
        <v>2.9</v>
      </c>
      <c r="DA11" s="686"/>
      <c r="DB11" s="686"/>
      <c r="DC11" s="686"/>
      <c r="DD11" s="692">
        <v>82382</v>
      </c>
      <c r="DE11" s="684"/>
      <c r="DF11" s="684"/>
      <c r="DG11" s="684"/>
      <c r="DH11" s="684"/>
      <c r="DI11" s="684"/>
      <c r="DJ11" s="684"/>
      <c r="DK11" s="684"/>
      <c r="DL11" s="684"/>
      <c r="DM11" s="684"/>
      <c r="DN11" s="684"/>
      <c r="DO11" s="684"/>
      <c r="DP11" s="685"/>
      <c r="DQ11" s="692">
        <v>329349</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8752</v>
      </c>
      <c r="S12" s="684"/>
      <c r="T12" s="684"/>
      <c r="U12" s="684"/>
      <c r="V12" s="684"/>
      <c r="W12" s="684"/>
      <c r="X12" s="684"/>
      <c r="Y12" s="685"/>
      <c r="Z12" s="686">
        <v>0</v>
      </c>
      <c r="AA12" s="686"/>
      <c r="AB12" s="686"/>
      <c r="AC12" s="686"/>
      <c r="AD12" s="687">
        <v>8752</v>
      </c>
      <c r="AE12" s="687"/>
      <c r="AF12" s="687"/>
      <c r="AG12" s="687"/>
      <c r="AH12" s="687"/>
      <c r="AI12" s="687"/>
      <c r="AJ12" s="687"/>
      <c r="AK12" s="687"/>
      <c r="AL12" s="688">
        <v>0.1</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2239691</v>
      </c>
      <c r="BH12" s="684"/>
      <c r="BI12" s="684"/>
      <c r="BJ12" s="684"/>
      <c r="BK12" s="684"/>
      <c r="BL12" s="684"/>
      <c r="BM12" s="684"/>
      <c r="BN12" s="685"/>
      <c r="BO12" s="686">
        <v>42.9</v>
      </c>
      <c r="BP12" s="686"/>
      <c r="BQ12" s="686"/>
      <c r="BR12" s="686"/>
      <c r="BS12" s="692" t="s">
        <v>128</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1103358</v>
      </c>
      <c r="CS12" s="684"/>
      <c r="CT12" s="684"/>
      <c r="CU12" s="684"/>
      <c r="CV12" s="684"/>
      <c r="CW12" s="684"/>
      <c r="CX12" s="684"/>
      <c r="CY12" s="685"/>
      <c r="CZ12" s="686">
        <v>6.4</v>
      </c>
      <c r="DA12" s="686"/>
      <c r="DB12" s="686"/>
      <c r="DC12" s="686"/>
      <c r="DD12" s="692">
        <v>205648</v>
      </c>
      <c r="DE12" s="684"/>
      <c r="DF12" s="684"/>
      <c r="DG12" s="684"/>
      <c r="DH12" s="684"/>
      <c r="DI12" s="684"/>
      <c r="DJ12" s="684"/>
      <c r="DK12" s="684"/>
      <c r="DL12" s="684"/>
      <c r="DM12" s="684"/>
      <c r="DN12" s="684"/>
      <c r="DO12" s="684"/>
      <c r="DP12" s="685"/>
      <c r="DQ12" s="692">
        <v>334960</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234</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2222223</v>
      </c>
      <c r="BH13" s="684"/>
      <c r="BI13" s="684"/>
      <c r="BJ13" s="684"/>
      <c r="BK13" s="684"/>
      <c r="BL13" s="684"/>
      <c r="BM13" s="684"/>
      <c r="BN13" s="685"/>
      <c r="BO13" s="686">
        <v>42.6</v>
      </c>
      <c r="BP13" s="686"/>
      <c r="BQ13" s="686"/>
      <c r="BR13" s="686"/>
      <c r="BS13" s="692" t="s">
        <v>234</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2173492</v>
      </c>
      <c r="CS13" s="684"/>
      <c r="CT13" s="684"/>
      <c r="CU13" s="684"/>
      <c r="CV13" s="684"/>
      <c r="CW13" s="684"/>
      <c r="CX13" s="684"/>
      <c r="CY13" s="685"/>
      <c r="CZ13" s="686">
        <v>12.6</v>
      </c>
      <c r="DA13" s="686"/>
      <c r="DB13" s="686"/>
      <c r="DC13" s="686"/>
      <c r="DD13" s="692">
        <v>955869</v>
      </c>
      <c r="DE13" s="684"/>
      <c r="DF13" s="684"/>
      <c r="DG13" s="684"/>
      <c r="DH13" s="684"/>
      <c r="DI13" s="684"/>
      <c r="DJ13" s="684"/>
      <c r="DK13" s="684"/>
      <c r="DL13" s="684"/>
      <c r="DM13" s="684"/>
      <c r="DN13" s="684"/>
      <c r="DO13" s="684"/>
      <c r="DP13" s="685"/>
      <c r="DQ13" s="692">
        <v>1478513</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31124</v>
      </c>
      <c r="S14" s="684"/>
      <c r="T14" s="684"/>
      <c r="U14" s="684"/>
      <c r="V14" s="684"/>
      <c r="W14" s="684"/>
      <c r="X14" s="684"/>
      <c r="Y14" s="685"/>
      <c r="Z14" s="686">
        <v>0.2</v>
      </c>
      <c r="AA14" s="686"/>
      <c r="AB14" s="686"/>
      <c r="AC14" s="686"/>
      <c r="AD14" s="687">
        <v>31124</v>
      </c>
      <c r="AE14" s="687"/>
      <c r="AF14" s="687"/>
      <c r="AG14" s="687"/>
      <c r="AH14" s="687"/>
      <c r="AI14" s="687"/>
      <c r="AJ14" s="687"/>
      <c r="AK14" s="687"/>
      <c r="AL14" s="688">
        <v>0.3</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160227</v>
      </c>
      <c r="BH14" s="684"/>
      <c r="BI14" s="684"/>
      <c r="BJ14" s="684"/>
      <c r="BK14" s="684"/>
      <c r="BL14" s="684"/>
      <c r="BM14" s="684"/>
      <c r="BN14" s="685"/>
      <c r="BO14" s="686">
        <v>3.1</v>
      </c>
      <c r="BP14" s="686"/>
      <c r="BQ14" s="686"/>
      <c r="BR14" s="686"/>
      <c r="BS14" s="692" t="s">
        <v>128</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943291</v>
      </c>
      <c r="CS14" s="684"/>
      <c r="CT14" s="684"/>
      <c r="CU14" s="684"/>
      <c r="CV14" s="684"/>
      <c r="CW14" s="684"/>
      <c r="CX14" s="684"/>
      <c r="CY14" s="685"/>
      <c r="CZ14" s="686">
        <v>5.5</v>
      </c>
      <c r="DA14" s="686"/>
      <c r="DB14" s="686"/>
      <c r="DC14" s="686"/>
      <c r="DD14" s="692">
        <v>508979</v>
      </c>
      <c r="DE14" s="684"/>
      <c r="DF14" s="684"/>
      <c r="DG14" s="684"/>
      <c r="DH14" s="684"/>
      <c r="DI14" s="684"/>
      <c r="DJ14" s="684"/>
      <c r="DK14" s="684"/>
      <c r="DL14" s="684"/>
      <c r="DM14" s="684"/>
      <c r="DN14" s="684"/>
      <c r="DO14" s="684"/>
      <c r="DP14" s="685"/>
      <c r="DQ14" s="692">
        <v>439926</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128</v>
      </c>
      <c r="AE15" s="687"/>
      <c r="AF15" s="687"/>
      <c r="AG15" s="687"/>
      <c r="AH15" s="687"/>
      <c r="AI15" s="687"/>
      <c r="AJ15" s="687"/>
      <c r="AK15" s="687"/>
      <c r="AL15" s="688" t="s">
        <v>128</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284672</v>
      </c>
      <c r="BH15" s="684"/>
      <c r="BI15" s="684"/>
      <c r="BJ15" s="684"/>
      <c r="BK15" s="684"/>
      <c r="BL15" s="684"/>
      <c r="BM15" s="684"/>
      <c r="BN15" s="685"/>
      <c r="BO15" s="686">
        <v>5.5</v>
      </c>
      <c r="BP15" s="686"/>
      <c r="BQ15" s="686"/>
      <c r="BR15" s="686"/>
      <c r="BS15" s="692" t="s">
        <v>234</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1782782</v>
      </c>
      <c r="CS15" s="684"/>
      <c r="CT15" s="684"/>
      <c r="CU15" s="684"/>
      <c r="CV15" s="684"/>
      <c r="CW15" s="684"/>
      <c r="CX15" s="684"/>
      <c r="CY15" s="685"/>
      <c r="CZ15" s="686">
        <v>10.3</v>
      </c>
      <c r="DA15" s="686"/>
      <c r="DB15" s="686"/>
      <c r="DC15" s="686"/>
      <c r="DD15" s="692">
        <v>582716</v>
      </c>
      <c r="DE15" s="684"/>
      <c r="DF15" s="684"/>
      <c r="DG15" s="684"/>
      <c r="DH15" s="684"/>
      <c r="DI15" s="684"/>
      <c r="DJ15" s="684"/>
      <c r="DK15" s="684"/>
      <c r="DL15" s="684"/>
      <c r="DM15" s="684"/>
      <c r="DN15" s="684"/>
      <c r="DO15" s="684"/>
      <c r="DP15" s="685"/>
      <c r="DQ15" s="692">
        <v>1401382</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7555</v>
      </c>
      <c r="S16" s="684"/>
      <c r="T16" s="684"/>
      <c r="U16" s="684"/>
      <c r="V16" s="684"/>
      <c r="W16" s="684"/>
      <c r="X16" s="684"/>
      <c r="Y16" s="685"/>
      <c r="Z16" s="686">
        <v>0</v>
      </c>
      <c r="AA16" s="686"/>
      <c r="AB16" s="686"/>
      <c r="AC16" s="686"/>
      <c r="AD16" s="687">
        <v>7555</v>
      </c>
      <c r="AE16" s="687"/>
      <c r="AF16" s="687"/>
      <c r="AG16" s="687"/>
      <c r="AH16" s="687"/>
      <c r="AI16" s="687"/>
      <c r="AJ16" s="687"/>
      <c r="AK16" s="687"/>
      <c r="AL16" s="688">
        <v>0.1</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234</v>
      </c>
      <c r="BP16" s="686"/>
      <c r="BQ16" s="686"/>
      <c r="BR16" s="686"/>
      <c r="BS16" s="692" t="s">
        <v>234</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220558</v>
      </c>
      <c r="CS16" s="684"/>
      <c r="CT16" s="684"/>
      <c r="CU16" s="684"/>
      <c r="CV16" s="684"/>
      <c r="CW16" s="684"/>
      <c r="CX16" s="684"/>
      <c r="CY16" s="685"/>
      <c r="CZ16" s="686">
        <v>1.3</v>
      </c>
      <c r="DA16" s="686"/>
      <c r="DB16" s="686"/>
      <c r="DC16" s="686"/>
      <c r="DD16" s="692" t="s">
        <v>128</v>
      </c>
      <c r="DE16" s="684"/>
      <c r="DF16" s="684"/>
      <c r="DG16" s="684"/>
      <c r="DH16" s="684"/>
      <c r="DI16" s="684"/>
      <c r="DJ16" s="684"/>
      <c r="DK16" s="684"/>
      <c r="DL16" s="684"/>
      <c r="DM16" s="684"/>
      <c r="DN16" s="684"/>
      <c r="DO16" s="684"/>
      <c r="DP16" s="685"/>
      <c r="DQ16" s="692">
        <v>107073</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110416</v>
      </c>
      <c r="S17" s="684"/>
      <c r="T17" s="684"/>
      <c r="U17" s="684"/>
      <c r="V17" s="684"/>
      <c r="W17" s="684"/>
      <c r="X17" s="684"/>
      <c r="Y17" s="685"/>
      <c r="Z17" s="686">
        <v>0.6</v>
      </c>
      <c r="AA17" s="686"/>
      <c r="AB17" s="686"/>
      <c r="AC17" s="686"/>
      <c r="AD17" s="687">
        <v>110416</v>
      </c>
      <c r="AE17" s="687"/>
      <c r="AF17" s="687"/>
      <c r="AG17" s="687"/>
      <c r="AH17" s="687"/>
      <c r="AI17" s="687"/>
      <c r="AJ17" s="687"/>
      <c r="AK17" s="687"/>
      <c r="AL17" s="688">
        <v>1.2</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234</v>
      </c>
      <c r="BP17" s="686"/>
      <c r="BQ17" s="686"/>
      <c r="BR17" s="686"/>
      <c r="BS17" s="692" t="s">
        <v>128</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1626052</v>
      </c>
      <c r="CS17" s="684"/>
      <c r="CT17" s="684"/>
      <c r="CU17" s="684"/>
      <c r="CV17" s="684"/>
      <c r="CW17" s="684"/>
      <c r="CX17" s="684"/>
      <c r="CY17" s="685"/>
      <c r="CZ17" s="686">
        <v>9.4</v>
      </c>
      <c r="DA17" s="686"/>
      <c r="DB17" s="686"/>
      <c r="DC17" s="686"/>
      <c r="DD17" s="692" t="s">
        <v>234</v>
      </c>
      <c r="DE17" s="684"/>
      <c r="DF17" s="684"/>
      <c r="DG17" s="684"/>
      <c r="DH17" s="684"/>
      <c r="DI17" s="684"/>
      <c r="DJ17" s="684"/>
      <c r="DK17" s="684"/>
      <c r="DL17" s="684"/>
      <c r="DM17" s="684"/>
      <c r="DN17" s="684"/>
      <c r="DO17" s="684"/>
      <c r="DP17" s="685"/>
      <c r="DQ17" s="692">
        <v>1604397</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29307</v>
      </c>
      <c r="S18" s="684"/>
      <c r="T18" s="684"/>
      <c r="U18" s="684"/>
      <c r="V18" s="684"/>
      <c r="W18" s="684"/>
      <c r="X18" s="684"/>
      <c r="Y18" s="685"/>
      <c r="Z18" s="686">
        <v>0.2</v>
      </c>
      <c r="AA18" s="686"/>
      <c r="AB18" s="686"/>
      <c r="AC18" s="686"/>
      <c r="AD18" s="687">
        <v>29307</v>
      </c>
      <c r="AE18" s="687"/>
      <c r="AF18" s="687"/>
      <c r="AG18" s="687"/>
      <c r="AH18" s="687"/>
      <c r="AI18" s="687"/>
      <c r="AJ18" s="687"/>
      <c r="AK18" s="687"/>
      <c r="AL18" s="688">
        <v>0.3</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128</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4009</v>
      </c>
      <c r="S19" s="684"/>
      <c r="T19" s="684"/>
      <c r="U19" s="684"/>
      <c r="V19" s="684"/>
      <c r="W19" s="684"/>
      <c r="X19" s="684"/>
      <c r="Y19" s="685"/>
      <c r="Z19" s="686">
        <v>0</v>
      </c>
      <c r="AA19" s="686"/>
      <c r="AB19" s="686"/>
      <c r="AC19" s="686"/>
      <c r="AD19" s="687">
        <v>4009</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v>312369</v>
      </c>
      <c r="BH19" s="684"/>
      <c r="BI19" s="684"/>
      <c r="BJ19" s="684"/>
      <c r="BK19" s="684"/>
      <c r="BL19" s="684"/>
      <c r="BM19" s="684"/>
      <c r="BN19" s="685"/>
      <c r="BO19" s="686">
        <v>6</v>
      </c>
      <c r="BP19" s="686"/>
      <c r="BQ19" s="686"/>
      <c r="BR19" s="686"/>
      <c r="BS19" s="692" t="s">
        <v>234</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128</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1516</v>
      </c>
      <c r="S20" s="684"/>
      <c r="T20" s="684"/>
      <c r="U20" s="684"/>
      <c r="V20" s="684"/>
      <c r="W20" s="684"/>
      <c r="X20" s="684"/>
      <c r="Y20" s="685"/>
      <c r="Z20" s="686">
        <v>0</v>
      </c>
      <c r="AA20" s="686"/>
      <c r="AB20" s="686"/>
      <c r="AC20" s="686"/>
      <c r="AD20" s="687">
        <v>1516</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v>312369</v>
      </c>
      <c r="BH20" s="684"/>
      <c r="BI20" s="684"/>
      <c r="BJ20" s="684"/>
      <c r="BK20" s="684"/>
      <c r="BL20" s="684"/>
      <c r="BM20" s="684"/>
      <c r="BN20" s="685"/>
      <c r="BO20" s="686">
        <v>6</v>
      </c>
      <c r="BP20" s="686"/>
      <c r="BQ20" s="686"/>
      <c r="BR20" s="686"/>
      <c r="BS20" s="692" t="s">
        <v>128</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17235405</v>
      </c>
      <c r="CS20" s="684"/>
      <c r="CT20" s="684"/>
      <c r="CU20" s="684"/>
      <c r="CV20" s="684"/>
      <c r="CW20" s="684"/>
      <c r="CX20" s="684"/>
      <c r="CY20" s="685"/>
      <c r="CZ20" s="686">
        <v>100</v>
      </c>
      <c r="DA20" s="686"/>
      <c r="DB20" s="686"/>
      <c r="DC20" s="686"/>
      <c r="DD20" s="692">
        <v>2389825</v>
      </c>
      <c r="DE20" s="684"/>
      <c r="DF20" s="684"/>
      <c r="DG20" s="684"/>
      <c r="DH20" s="684"/>
      <c r="DI20" s="684"/>
      <c r="DJ20" s="684"/>
      <c r="DK20" s="684"/>
      <c r="DL20" s="684"/>
      <c r="DM20" s="684"/>
      <c r="DN20" s="684"/>
      <c r="DO20" s="684"/>
      <c r="DP20" s="685"/>
      <c r="DQ20" s="692">
        <v>11542886</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75584</v>
      </c>
      <c r="S21" s="684"/>
      <c r="T21" s="684"/>
      <c r="U21" s="684"/>
      <c r="V21" s="684"/>
      <c r="W21" s="684"/>
      <c r="X21" s="684"/>
      <c r="Y21" s="685"/>
      <c r="Z21" s="686">
        <v>0.4</v>
      </c>
      <c r="AA21" s="686"/>
      <c r="AB21" s="686"/>
      <c r="AC21" s="686"/>
      <c r="AD21" s="687">
        <v>75584</v>
      </c>
      <c r="AE21" s="687"/>
      <c r="AF21" s="687"/>
      <c r="AG21" s="687"/>
      <c r="AH21" s="687"/>
      <c r="AI21" s="687"/>
      <c r="AJ21" s="687"/>
      <c r="AK21" s="687"/>
      <c r="AL21" s="688">
        <v>0.8</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v>42623</v>
      </c>
      <c r="BH21" s="684"/>
      <c r="BI21" s="684"/>
      <c r="BJ21" s="684"/>
      <c r="BK21" s="684"/>
      <c r="BL21" s="684"/>
      <c r="BM21" s="684"/>
      <c r="BN21" s="685"/>
      <c r="BO21" s="686">
        <v>0.8</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4034107</v>
      </c>
      <c r="S22" s="684"/>
      <c r="T22" s="684"/>
      <c r="U22" s="684"/>
      <c r="V22" s="684"/>
      <c r="W22" s="684"/>
      <c r="X22" s="684"/>
      <c r="Y22" s="685"/>
      <c r="Z22" s="686">
        <v>22.2</v>
      </c>
      <c r="AA22" s="686"/>
      <c r="AB22" s="686"/>
      <c r="AC22" s="686"/>
      <c r="AD22" s="687">
        <v>3324330</v>
      </c>
      <c r="AE22" s="687"/>
      <c r="AF22" s="687"/>
      <c r="AG22" s="687"/>
      <c r="AH22" s="687"/>
      <c r="AI22" s="687"/>
      <c r="AJ22" s="687"/>
      <c r="AK22" s="687"/>
      <c r="AL22" s="688">
        <v>35</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128</v>
      </c>
      <c r="BP22" s="686"/>
      <c r="BQ22" s="686"/>
      <c r="BR22" s="686"/>
      <c r="BS22" s="692" t="s">
        <v>234</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3324330</v>
      </c>
      <c r="S23" s="684"/>
      <c r="T23" s="684"/>
      <c r="U23" s="684"/>
      <c r="V23" s="684"/>
      <c r="W23" s="684"/>
      <c r="X23" s="684"/>
      <c r="Y23" s="685"/>
      <c r="Z23" s="686">
        <v>18.3</v>
      </c>
      <c r="AA23" s="686"/>
      <c r="AB23" s="686"/>
      <c r="AC23" s="686"/>
      <c r="AD23" s="687">
        <v>3324330</v>
      </c>
      <c r="AE23" s="687"/>
      <c r="AF23" s="687"/>
      <c r="AG23" s="687"/>
      <c r="AH23" s="687"/>
      <c r="AI23" s="687"/>
      <c r="AJ23" s="687"/>
      <c r="AK23" s="687"/>
      <c r="AL23" s="688">
        <v>35</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v>269746</v>
      </c>
      <c r="BH23" s="684"/>
      <c r="BI23" s="684"/>
      <c r="BJ23" s="684"/>
      <c r="BK23" s="684"/>
      <c r="BL23" s="684"/>
      <c r="BM23" s="684"/>
      <c r="BN23" s="685"/>
      <c r="BO23" s="686">
        <v>5.2</v>
      </c>
      <c r="BP23" s="686"/>
      <c r="BQ23" s="686"/>
      <c r="BR23" s="686"/>
      <c r="BS23" s="692" t="s">
        <v>234</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709777</v>
      </c>
      <c r="S24" s="684"/>
      <c r="T24" s="684"/>
      <c r="U24" s="684"/>
      <c r="V24" s="684"/>
      <c r="W24" s="684"/>
      <c r="X24" s="684"/>
      <c r="Y24" s="685"/>
      <c r="Z24" s="686">
        <v>3.9</v>
      </c>
      <c r="AA24" s="686"/>
      <c r="AB24" s="686"/>
      <c r="AC24" s="686"/>
      <c r="AD24" s="687" t="s">
        <v>234</v>
      </c>
      <c r="AE24" s="687"/>
      <c r="AF24" s="687"/>
      <c r="AG24" s="687"/>
      <c r="AH24" s="687"/>
      <c r="AI24" s="687"/>
      <c r="AJ24" s="687"/>
      <c r="AK24" s="687"/>
      <c r="AL24" s="688" t="s">
        <v>128</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128</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7117791</v>
      </c>
      <c r="CS24" s="673"/>
      <c r="CT24" s="673"/>
      <c r="CU24" s="673"/>
      <c r="CV24" s="673"/>
      <c r="CW24" s="673"/>
      <c r="CX24" s="673"/>
      <c r="CY24" s="674"/>
      <c r="CZ24" s="677">
        <v>41.3</v>
      </c>
      <c r="DA24" s="678"/>
      <c r="DB24" s="678"/>
      <c r="DC24" s="697"/>
      <c r="DD24" s="722">
        <v>4908569</v>
      </c>
      <c r="DE24" s="673"/>
      <c r="DF24" s="673"/>
      <c r="DG24" s="673"/>
      <c r="DH24" s="673"/>
      <c r="DI24" s="673"/>
      <c r="DJ24" s="673"/>
      <c r="DK24" s="674"/>
      <c r="DL24" s="722">
        <v>4544048</v>
      </c>
      <c r="DM24" s="673"/>
      <c r="DN24" s="673"/>
      <c r="DO24" s="673"/>
      <c r="DP24" s="673"/>
      <c r="DQ24" s="673"/>
      <c r="DR24" s="673"/>
      <c r="DS24" s="673"/>
      <c r="DT24" s="673"/>
      <c r="DU24" s="673"/>
      <c r="DV24" s="674"/>
      <c r="DW24" s="677">
        <v>45.5</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128</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234</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2348618</v>
      </c>
      <c r="CS25" s="719"/>
      <c r="CT25" s="719"/>
      <c r="CU25" s="719"/>
      <c r="CV25" s="719"/>
      <c r="CW25" s="719"/>
      <c r="CX25" s="719"/>
      <c r="CY25" s="720"/>
      <c r="CZ25" s="688">
        <v>13.6</v>
      </c>
      <c r="DA25" s="717"/>
      <c r="DB25" s="717"/>
      <c r="DC25" s="721"/>
      <c r="DD25" s="692">
        <v>2119659</v>
      </c>
      <c r="DE25" s="719"/>
      <c r="DF25" s="719"/>
      <c r="DG25" s="719"/>
      <c r="DH25" s="719"/>
      <c r="DI25" s="719"/>
      <c r="DJ25" s="719"/>
      <c r="DK25" s="720"/>
      <c r="DL25" s="692">
        <v>2058353</v>
      </c>
      <c r="DM25" s="719"/>
      <c r="DN25" s="719"/>
      <c r="DO25" s="719"/>
      <c r="DP25" s="719"/>
      <c r="DQ25" s="719"/>
      <c r="DR25" s="719"/>
      <c r="DS25" s="719"/>
      <c r="DT25" s="719"/>
      <c r="DU25" s="719"/>
      <c r="DV25" s="720"/>
      <c r="DW25" s="688">
        <v>20.6</v>
      </c>
      <c r="DX25" s="717"/>
      <c r="DY25" s="717"/>
      <c r="DZ25" s="717"/>
      <c r="EA25" s="717"/>
      <c r="EB25" s="717"/>
      <c r="EC25" s="718"/>
    </row>
    <row r="26" spans="2:133" ht="11.25" customHeight="1" x14ac:dyDescent="0.15">
      <c r="B26" s="680" t="s">
        <v>290</v>
      </c>
      <c r="C26" s="681"/>
      <c r="D26" s="681"/>
      <c r="E26" s="681"/>
      <c r="F26" s="681"/>
      <c r="G26" s="681"/>
      <c r="H26" s="681"/>
      <c r="I26" s="681"/>
      <c r="J26" s="681"/>
      <c r="K26" s="681"/>
      <c r="L26" s="681"/>
      <c r="M26" s="681"/>
      <c r="N26" s="681"/>
      <c r="O26" s="681"/>
      <c r="P26" s="681"/>
      <c r="Q26" s="682"/>
      <c r="R26" s="683">
        <v>10457103</v>
      </c>
      <c r="S26" s="684"/>
      <c r="T26" s="684"/>
      <c r="U26" s="684"/>
      <c r="V26" s="684"/>
      <c r="W26" s="684"/>
      <c r="X26" s="684"/>
      <c r="Y26" s="685"/>
      <c r="Z26" s="686">
        <v>57.4</v>
      </c>
      <c r="AA26" s="686"/>
      <c r="AB26" s="686"/>
      <c r="AC26" s="686"/>
      <c r="AD26" s="687">
        <v>9477580</v>
      </c>
      <c r="AE26" s="687"/>
      <c r="AF26" s="687"/>
      <c r="AG26" s="687"/>
      <c r="AH26" s="687"/>
      <c r="AI26" s="687"/>
      <c r="AJ26" s="687"/>
      <c r="AK26" s="687"/>
      <c r="AL26" s="688">
        <v>99.8</v>
      </c>
      <c r="AM26" s="689"/>
      <c r="AN26" s="689"/>
      <c r="AO26" s="690"/>
      <c r="AP26" s="702" t="s">
        <v>291</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128</v>
      </c>
      <c r="BP26" s="686"/>
      <c r="BQ26" s="686"/>
      <c r="BR26" s="686"/>
      <c r="BS26" s="692" t="s">
        <v>234</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1541383</v>
      </c>
      <c r="CS26" s="684"/>
      <c r="CT26" s="684"/>
      <c r="CU26" s="684"/>
      <c r="CV26" s="684"/>
      <c r="CW26" s="684"/>
      <c r="CX26" s="684"/>
      <c r="CY26" s="685"/>
      <c r="CZ26" s="688">
        <v>8.9</v>
      </c>
      <c r="DA26" s="717"/>
      <c r="DB26" s="717"/>
      <c r="DC26" s="721"/>
      <c r="DD26" s="692">
        <v>1327564</v>
      </c>
      <c r="DE26" s="684"/>
      <c r="DF26" s="684"/>
      <c r="DG26" s="684"/>
      <c r="DH26" s="684"/>
      <c r="DI26" s="684"/>
      <c r="DJ26" s="684"/>
      <c r="DK26" s="685"/>
      <c r="DL26" s="692" t="s">
        <v>128</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293</v>
      </c>
      <c r="C27" s="681"/>
      <c r="D27" s="681"/>
      <c r="E27" s="681"/>
      <c r="F27" s="681"/>
      <c r="G27" s="681"/>
      <c r="H27" s="681"/>
      <c r="I27" s="681"/>
      <c r="J27" s="681"/>
      <c r="K27" s="681"/>
      <c r="L27" s="681"/>
      <c r="M27" s="681"/>
      <c r="N27" s="681"/>
      <c r="O27" s="681"/>
      <c r="P27" s="681"/>
      <c r="Q27" s="682"/>
      <c r="R27" s="683">
        <v>5278</v>
      </c>
      <c r="S27" s="684"/>
      <c r="T27" s="684"/>
      <c r="U27" s="684"/>
      <c r="V27" s="684"/>
      <c r="W27" s="684"/>
      <c r="X27" s="684"/>
      <c r="Y27" s="685"/>
      <c r="Z27" s="686">
        <v>0</v>
      </c>
      <c r="AA27" s="686"/>
      <c r="AB27" s="686"/>
      <c r="AC27" s="686"/>
      <c r="AD27" s="687">
        <v>5278</v>
      </c>
      <c r="AE27" s="687"/>
      <c r="AF27" s="687"/>
      <c r="AG27" s="687"/>
      <c r="AH27" s="687"/>
      <c r="AI27" s="687"/>
      <c r="AJ27" s="687"/>
      <c r="AK27" s="687"/>
      <c r="AL27" s="688">
        <v>0.1</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5216535</v>
      </c>
      <c r="BH27" s="684"/>
      <c r="BI27" s="684"/>
      <c r="BJ27" s="684"/>
      <c r="BK27" s="684"/>
      <c r="BL27" s="684"/>
      <c r="BM27" s="684"/>
      <c r="BN27" s="685"/>
      <c r="BO27" s="686">
        <v>100</v>
      </c>
      <c r="BP27" s="686"/>
      <c r="BQ27" s="686"/>
      <c r="BR27" s="686"/>
      <c r="BS27" s="692">
        <v>27134</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3143121</v>
      </c>
      <c r="CS27" s="719"/>
      <c r="CT27" s="719"/>
      <c r="CU27" s="719"/>
      <c r="CV27" s="719"/>
      <c r="CW27" s="719"/>
      <c r="CX27" s="719"/>
      <c r="CY27" s="720"/>
      <c r="CZ27" s="688">
        <v>18.2</v>
      </c>
      <c r="DA27" s="717"/>
      <c r="DB27" s="717"/>
      <c r="DC27" s="721"/>
      <c r="DD27" s="692">
        <v>1184513</v>
      </c>
      <c r="DE27" s="719"/>
      <c r="DF27" s="719"/>
      <c r="DG27" s="719"/>
      <c r="DH27" s="719"/>
      <c r="DI27" s="719"/>
      <c r="DJ27" s="719"/>
      <c r="DK27" s="720"/>
      <c r="DL27" s="692">
        <v>970423</v>
      </c>
      <c r="DM27" s="719"/>
      <c r="DN27" s="719"/>
      <c r="DO27" s="719"/>
      <c r="DP27" s="719"/>
      <c r="DQ27" s="719"/>
      <c r="DR27" s="719"/>
      <c r="DS27" s="719"/>
      <c r="DT27" s="719"/>
      <c r="DU27" s="719"/>
      <c r="DV27" s="720"/>
      <c r="DW27" s="688">
        <v>9.6999999999999993</v>
      </c>
      <c r="DX27" s="717"/>
      <c r="DY27" s="717"/>
      <c r="DZ27" s="717"/>
      <c r="EA27" s="717"/>
      <c r="EB27" s="717"/>
      <c r="EC27" s="718"/>
    </row>
    <row r="28" spans="2:133" ht="11.25" customHeight="1" x14ac:dyDescent="0.15">
      <c r="B28" s="680" t="s">
        <v>296</v>
      </c>
      <c r="C28" s="681"/>
      <c r="D28" s="681"/>
      <c r="E28" s="681"/>
      <c r="F28" s="681"/>
      <c r="G28" s="681"/>
      <c r="H28" s="681"/>
      <c r="I28" s="681"/>
      <c r="J28" s="681"/>
      <c r="K28" s="681"/>
      <c r="L28" s="681"/>
      <c r="M28" s="681"/>
      <c r="N28" s="681"/>
      <c r="O28" s="681"/>
      <c r="P28" s="681"/>
      <c r="Q28" s="682"/>
      <c r="R28" s="683">
        <v>88614</v>
      </c>
      <c r="S28" s="684"/>
      <c r="T28" s="684"/>
      <c r="U28" s="684"/>
      <c r="V28" s="684"/>
      <c r="W28" s="684"/>
      <c r="X28" s="684"/>
      <c r="Y28" s="685"/>
      <c r="Z28" s="686">
        <v>0.5</v>
      </c>
      <c r="AA28" s="686"/>
      <c r="AB28" s="686"/>
      <c r="AC28" s="686"/>
      <c r="AD28" s="687">
        <v>6867</v>
      </c>
      <c r="AE28" s="687"/>
      <c r="AF28" s="687"/>
      <c r="AG28" s="687"/>
      <c r="AH28" s="687"/>
      <c r="AI28" s="687"/>
      <c r="AJ28" s="687"/>
      <c r="AK28" s="687"/>
      <c r="AL28" s="688">
        <v>0.1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1626052</v>
      </c>
      <c r="CS28" s="684"/>
      <c r="CT28" s="684"/>
      <c r="CU28" s="684"/>
      <c r="CV28" s="684"/>
      <c r="CW28" s="684"/>
      <c r="CX28" s="684"/>
      <c r="CY28" s="685"/>
      <c r="CZ28" s="688">
        <v>9.4</v>
      </c>
      <c r="DA28" s="717"/>
      <c r="DB28" s="717"/>
      <c r="DC28" s="721"/>
      <c r="DD28" s="692">
        <v>1604397</v>
      </c>
      <c r="DE28" s="684"/>
      <c r="DF28" s="684"/>
      <c r="DG28" s="684"/>
      <c r="DH28" s="684"/>
      <c r="DI28" s="684"/>
      <c r="DJ28" s="684"/>
      <c r="DK28" s="685"/>
      <c r="DL28" s="692">
        <v>1515272</v>
      </c>
      <c r="DM28" s="684"/>
      <c r="DN28" s="684"/>
      <c r="DO28" s="684"/>
      <c r="DP28" s="684"/>
      <c r="DQ28" s="684"/>
      <c r="DR28" s="684"/>
      <c r="DS28" s="684"/>
      <c r="DT28" s="684"/>
      <c r="DU28" s="684"/>
      <c r="DV28" s="685"/>
      <c r="DW28" s="688">
        <v>15.2</v>
      </c>
      <c r="DX28" s="717"/>
      <c r="DY28" s="717"/>
      <c r="DZ28" s="717"/>
      <c r="EA28" s="717"/>
      <c r="EB28" s="717"/>
      <c r="EC28" s="718"/>
    </row>
    <row r="29" spans="2:133" ht="11.25" customHeight="1" x14ac:dyDescent="0.15">
      <c r="B29" s="680" t="s">
        <v>298</v>
      </c>
      <c r="C29" s="681"/>
      <c r="D29" s="681"/>
      <c r="E29" s="681"/>
      <c r="F29" s="681"/>
      <c r="G29" s="681"/>
      <c r="H29" s="681"/>
      <c r="I29" s="681"/>
      <c r="J29" s="681"/>
      <c r="K29" s="681"/>
      <c r="L29" s="681"/>
      <c r="M29" s="681"/>
      <c r="N29" s="681"/>
      <c r="O29" s="681"/>
      <c r="P29" s="681"/>
      <c r="Q29" s="682"/>
      <c r="R29" s="683">
        <v>219888</v>
      </c>
      <c r="S29" s="684"/>
      <c r="T29" s="684"/>
      <c r="U29" s="684"/>
      <c r="V29" s="684"/>
      <c r="W29" s="684"/>
      <c r="X29" s="684"/>
      <c r="Y29" s="685"/>
      <c r="Z29" s="686">
        <v>1.2</v>
      </c>
      <c r="AA29" s="686"/>
      <c r="AB29" s="686"/>
      <c r="AC29" s="686"/>
      <c r="AD29" s="687">
        <v>1</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1626052</v>
      </c>
      <c r="CS29" s="719"/>
      <c r="CT29" s="719"/>
      <c r="CU29" s="719"/>
      <c r="CV29" s="719"/>
      <c r="CW29" s="719"/>
      <c r="CX29" s="719"/>
      <c r="CY29" s="720"/>
      <c r="CZ29" s="688">
        <v>9.4</v>
      </c>
      <c r="DA29" s="717"/>
      <c r="DB29" s="717"/>
      <c r="DC29" s="721"/>
      <c r="DD29" s="692">
        <v>1604397</v>
      </c>
      <c r="DE29" s="719"/>
      <c r="DF29" s="719"/>
      <c r="DG29" s="719"/>
      <c r="DH29" s="719"/>
      <c r="DI29" s="719"/>
      <c r="DJ29" s="719"/>
      <c r="DK29" s="720"/>
      <c r="DL29" s="692">
        <v>1515272</v>
      </c>
      <c r="DM29" s="719"/>
      <c r="DN29" s="719"/>
      <c r="DO29" s="719"/>
      <c r="DP29" s="719"/>
      <c r="DQ29" s="719"/>
      <c r="DR29" s="719"/>
      <c r="DS29" s="719"/>
      <c r="DT29" s="719"/>
      <c r="DU29" s="719"/>
      <c r="DV29" s="720"/>
      <c r="DW29" s="688">
        <v>15.2</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141052</v>
      </c>
      <c r="S30" s="684"/>
      <c r="T30" s="684"/>
      <c r="U30" s="684"/>
      <c r="V30" s="684"/>
      <c r="W30" s="684"/>
      <c r="X30" s="684"/>
      <c r="Y30" s="685"/>
      <c r="Z30" s="686">
        <v>0.8</v>
      </c>
      <c r="AA30" s="686"/>
      <c r="AB30" s="686"/>
      <c r="AC30" s="686"/>
      <c r="AD30" s="687" t="s">
        <v>234</v>
      </c>
      <c r="AE30" s="687"/>
      <c r="AF30" s="687"/>
      <c r="AG30" s="687"/>
      <c r="AH30" s="687"/>
      <c r="AI30" s="687"/>
      <c r="AJ30" s="687"/>
      <c r="AK30" s="687"/>
      <c r="AL30" s="688" t="s">
        <v>234</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1540842</v>
      </c>
      <c r="CS30" s="684"/>
      <c r="CT30" s="684"/>
      <c r="CU30" s="684"/>
      <c r="CV30" s="684"/>
      <c r="CW30" s="684"/>
      <c r="CX30" s="684"/>
      <c r="CY30" s="685"/>
      <c r="CZ30" s="688">
        <v>8.9</v>
      </c>
      <c r="DA30" s="717"/>
      <c r="DB30" s="717"/>
      <c r="DC30" s="721"/>
      <c r="DD30" s="692">
        <v>1520930</v>
      </c>
      <c r="DE30" s="684"/>
      <c r="DF30" s="684"/>
      <c r="DG30" s="684"/>
      <c r="DH30" s="684"/>
      <c r="DI30" s="684"/>
      <c r="DJ30" s="684"/>
      <c r="DK30" s="685"/>
      <c r="DL30" s="692">
        <v>1431805</v>
      </c>
      <c r="DM30" s="684"/>
      <c r="DN30" s="684"/>
      <c r="DO30" s="684"/>
      <c r="DP30" s="684"/>
      <c r="DQ30" s="684"/>
      <c r="DR30" s="684"/>
      <c r="DS30" s="684"/>
      <c r="DT30" s="684"/>
      <c r="DU30" s="684"/>
      <c r="DV30" s="685"/>
      <c r="DW30" s="688">
        <v>14.3</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2188783</v>
      </c>
      <c r="S31" s="684"/>
      <c r="T31" s="684"/>
      <c r="U31" s="684"/>
      <c r="V31" s="684"/>
      <c r="W31" s="684"/>
      <c r="X31" s="684"/>
      <c r="Y31" s="685"/>
      <c r="Z31" s="686">
        <v>12</v>
      </c>
      <c r="AA31" s="686"/>
      <c r="AB31" s="686"/>
      <c r="AC31" s="686"/>
      <c r="AD31" s="687" t="s">
        <v>128</v>
      </c>
      <c r="AE31" s="687"/>
      <c r="AF31" s="687"/>
      <c r="AG31" s="687"/>
      <c r="AH31" s="687"/>
      <c r="AI31" s="687"/>
      <c r="AJ31" s="687"/>
      <c r="AK31" s="687"/>
      <c r="AL31" s="688" t="s">
        <v>234</v>
      </c>
      <c r="AM31" s="689"/>
      <c r="AN31" s="689"/>
      <c r="AO31" s="690"/>
      <c r="AP31" s="740" t="s">
        <v>306</v>
      </c>
      <c r="AQ31" s="741"/>
      <c r="AR31" s="741"/>
      <c r="AS31" s="741"/>
      <c r="AT31" s="746" t="s">
        <v>307</v>
      </c>
      <c r="AU31" s="231"/>
      <c r="AV31" s="231"/>
      <c r="AW31" s="231"/>
      <c r="AX31" s="669" t="s">
        <v>183</v>
      </c>
      <c r="AY31" s="670"/>
      <c r="AZ31" s="670"/>
      <c r="BA31" s="670"/>
      <c r="BB31" s="670"/>
      <c r="BC31" s="670"/>
      <c r="BD31" s="670"/>
      <c r="BE31" s="670"/>
      <c r="BF31" s="671"/>
      <c r="BG31" s="751">
        <v>98.7</v>
      </c>
      <c r="BH31" s="738"/>
      <c r="BI31" s="738"/>
      <c r="BJ31" s="738"/>
      <c r="BK31" s="738"/>
      <c r="BL31" s="738"/>
      <c r="BM31" s="678">
        <v>95.9</v>
      </c>
      <c r="BN31" s="738"/>
      <c r="BO31" s="738"/>
      <c r="BP31" s="738"/>
      <c r="BQ31" s="739"/>
      <c r="BR31" s="751">
        <v>99</v>
      </c>
      <c r="BS31" s="738"/>
      <c r="BT31" s="738"/>
      <c r="BU31" s="738"/>
      <c r="BV31" s="738"/>
      <c r="BW31" s="738"/>
      <c r="BX31" s="678">
        <v>96.2</v>
      </c>
      <c r="BY31" s="738"/>
      <c r="BZ31" s="738"/>
      <c r="CA31" s="738"/>
      <c r="CB31" s="739"/>
      <c r="CD31" s="725"/>
      <c r="CE31" s="726"/>
      <c r="CF31" s="698" t="s">
        <v>308</v>
      </c>
      <c r="CG31" s="699"/>
      <c r="CH31" s="699"/>
      <c r="CI31" s="699"/>
      <c r="CJ31" s="699"/>
      <c r="CK31" s="699"/>
      <c r="CL31" s="699"/>
      <c r="CM31" s="699"/>
      <c r="CN31" s="699"/>
      <c r="CO31" s="699"/>
      <c r="CP31" s="699"/>
      <c r="CQ31" s="700"/>
      <c r="CR31" s="683">
        <v>85210</v>
      </c>
      <c r="CS31" s="719"/>
      <c r="CT31" s="719"/>
      <c r="CU31" s="719"/>
      <c r="CV31" s="719"/>
      <c r="CW31" s="719"/>
      <c r="CX31" s="719"/>
      <c r="CY31" s="720"/>
      <c r="CZ31" s="688">
        <v>0.5</v>
      </c>
      <c r="DA31" s="717"/>
      <c r="DB31" s="717"/>
      <c r="DC31" s="721"/>
      <c r="DD31" s="692">
        <v>83467</v>
      </c>
      <c r="DE31" s="719"/>
      <c r="DF31" s="719"/>
      <c r="DG31" s="719"/>
      <c r="DH31" s="719"/>
      <c r="DI31" s="719"/>
      <c r="DJ31" s="719"/>
      <c r="DK31" s="720"/>
      <c r="DL31" s="692">
        <v>83467</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128</v>
      </c>
      <c r="AE32" s="687"/>
      <c r="AF32" s="687"/>
      <c r="AG32" s="687"/>
      <c r="AH32" s="687"/>
      <c r="AI32" s="687"/>
      <c r="AJ32" s="687"/>
      <c r="AK32" s="687"/>
      <c r="AL32" s="688" t="s">
        <v>234</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98.5</v>
      </c>
      <c r="BH32" s="719"/>
      <c r="BI32" s="719"/>
      <c r="BJ32" s="719"/>
      <c r="BK32" s="719"/>
      <c r="BL32" s="719"/>
      <c r="BM32" s="689">
        <v>96.2</v>
      </c>
      <c r="BN32" s="749"/>
      <c r="BO32" s="749"/>
      <c r="BP32" s="749"/>
      <c r="BQ32" s="750"/>
      <c r="BR32" s="752">
        <v>99.1</v>
      </c>
      <c r="BS32" s="719"/>
      <c r="BT32" s="719"/>
      <c r="BU32" s="719"/>
      <c r="BV32" s="719"/>
      <c r="BW32" s="719"/>
      <c r="BX32" s="689">
        <v>96.9</v>
      </c>
      <c r="BY32" s="749"/>
      <c r="BZ32" s="749"/>
      <c r="CA32" s="749"/>
      <c r="CB32" s="750"/>
      <c r="CD32" s="727"/>
      <c r="CE32" s="728"/>
      <c r="CF32" s="698" t="s">
        <v>312</v>
      </c>
      <c r="CG32" s="699"/>
      <c r="CH32" s="699"/>
      <c r="CI32" s="699"/>
      <c r="CJ32" s="699"/>
      <c r="CK32" s="699"/>
      <c r="CL32" s="699"/>
      <c r="CM32" s="699"/>
      <c r="CN32" s="699"/>
      <c r="CO32" s="699"/>
      <c r="CP32" s="699"/>
      <c r="CQ32" s="700"/>
      <c r="CR32" s="683" t="s">
        <v>234</v>
      </c>
      <c r="CS32" s="684"/>
      <c r="CT32" s="684"/>
      <c r="CU32" s="684"/>
      <c r="CV32" s="684"/>
      <c r="CW32" s="684"/>
      <c r="CX32" s="684"/>
      <c r="CY32" s="685"/>
      <c r="CZ32" s="688" t="s">
        <v>128</v>
      </c>
      <c r="DA32" s="717"/>
      <c r="DB32" s="717"/>
      <c r="DC32" s="721"/>
      <c r="DD32" s="692" t="s">
        <v>128</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1045895</v>
      </c>
      <c r="S33" s="684"/>
      <c r="T33" s="684"/>
      <c r="U33" s="684"/>
      <c r="V33" s="684"/>
      <c r="W33" s="684"/>
      <c r="X33" s="684"/>
      <c r="Y33" s="685"/>
      <c r="Z33" s="686">
        <v>5.7</v>
      </c>
      <c r="AA33" s="686"/>
      <c r="AB33" s="686"/>
      <c r="AC33" s="686"/>
      <c r="AD33" s="687" t="s">
        <v>234</v>
      </c>
      <c r="AE33" s="687"/>
      <c r="AF33" s="687"/>
      <c r="AG33" s="687"/>
      <c r="AH33" s="687"/>
      <c r="AI33" s="687"/>
      <c r="AJ33" s="687"/>
      <c r="AK33" s="687"/>
      <c r="AL33" s="688" t="s">
        <v>234</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98.8</v>
      </c>
      <c r="BH33" s="754"/>
      <c r="BI33" s="754"/>
      <c r="BJ33" s="754"/>
      <c r="BK33" s="754"/>
      <c r="BL33" s="754"/>
      <c r="BM33" s="755">
        <v>95.3</v>
      </c>
      <c r="BN33" s="754"/>
      <c r="BO33" s="754"/>
      <c r="BP33" s="754"/>
      <c r="BQ33" s="756"/>
      <c r="BR33" s="753">
        <v>98.9</v>
      </c>
      <c r="BS33" s="754"/>
      <c r="BT33" s="754"/>
      <c r="BU33" s="754"/>
      <c r="BV33" s="754"/>
      <c r="BW33" s="754"/>
      <c r="BX33" s="755">
        <v>95.1</v>
      </c>
      <c r="BY33" s="754"/>
      <c r="BZ33" s="754"/>
      <c r="CA33" s="754"/>
      <c r="CB33" s="756"/>
      <c r="CD33" s="698" t="s">
        <v>315</v>
      </c>
      <c r="CE33" s="699"/>
      <c r="CF33" s="699"/>
      <c r="CG33" s="699"/>
      <c r="CH33" s="699"/>
      <c r="CI33" s="699"/>
      <c r="CJ33" s="699"/>
      <c r="CK33" s="699"/>
      <c r="CL33" s="699"/>
      <c r="CM33" s="699"/>
      <c r="CN33" s="699"/>
      <c r="CO33" s="699"/>
      <c r="CP33" s="699"/>
      <c r="CQ33" s="700"/>
      <c r="CR33" s="683">
        <v>7507231</v>
      </c>
      <c r="CS33" s="719"/>
      <c r="CT33" s="719"/>
      <c r="CU33" s="719"/>
      <c r="CV33" s="719"/>
      <c r="CW33" s="719"/>
      <c r="CX33" s="719"/>
      <c r="CY33" s="720"/>
      <c r="CZ33" s="688">
        <v>43.6</v>
      </c>
      <c r="DA33" s="717"/>
      <c r="DB33" s="717"/>
      <c r="DC33" s="721"/>
      <c r="DD33" s="692">
        <v>5682313</v>
      </c>
      <c r="DE33" s="719"/>
      <c r="DF33" s="719"/>
      <c r="DG33" s="719"/>
      <c r="DH33" s="719"/>
      <c r="DI33" s="719"/>
      <c r="DJ33" s="719"/>
      <c r="DK33" s="720"/>
      <c r="DL33" s="692">
        <v>4349278</v>
      </c>
      <c r="DM33" s="719"/>
      <c r="DN33" s="719"/>
      <c r="DO33" s="719"/>
      <c r="DP33" s="719"/>
      <c r="DQ33" s="719"/>
      <c r="DR33" s="719"/>
      <c r="DS33" s="719"/>
      <c r="DT33" s="719"/>
      <c r="DU33" s="719"/>
      <c r="DV33" s="720"/>
      <c r="DW33" s="688">
        <v>43.5</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70075</v>
      </c>
      <c r="S34" s="684"/>
      <c r="T34" s="684"/>
      <c r="U34" s="684"/>
      <c r="V34" s="684"/>
      <c r="W34" s="684"/>
      <c r="X34" s="684"/>
      <c r="Y34" s="685"/>
      <c r="Z34" s="686">
        <v>0.4</v>
      </c>
      <c r="AA34" s="686"/>
      <c r="AB34" s="686"/>
      <c r="AC34" s="686"/>
      <c r="AD34" s="687">
        <v>309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2756371</v>
      </c>
      <c r="CS34" s="684"/>
      <c r="CT34" s="684"/>
      <c r="CU34" s="684"/>
      <c r="CV34" s="684"/>
      <c r="CW34" s="684"/>
      <c r="CX34" s="684"/>
      <c r="CY34" s="685"/>
      <c r="CZ34" s="688">
        <v>16</v>
      </c>
      <c r="DA34" s="717"/>
      <c r="DB34" s="717"/>
      <c r="DC34" s="721"/>
      <c r="DD34" s="692">
        <v>2233524</v>
      </c>
      <c r="DE34" s="684"/>
      <c r="DF34" s="684"/>
      <c r="DG34" s="684"/>
      <c r="DH34" s="684"/>
      <c r="DI34" s="684"/>
      <c r="DJ34" s="684"/>
      <c r="DK34" s="685"/>
      <c r="DL34" s="692">
        <v>1409212</v>
      </c>
      <c r="DM34" s="684"/>
      <c r="DN34" s="684"/>
      <c r="DO34" s="684"/>
      <c r="DP34" s="684"/>
      <c r="DQ34" s="684"/>
      <c r="DR34" s="684"/>
      <c r="DS34" s="684"/>
      <c r="DT34" s="684"/>
      <c r="DU34" s="684"/>
      <c r="DV34" s="685"/>
      <c r="DW34" s="688">
        <v>14.1</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431633</v>
      </c>
      <c r="S35" s="684"/>
      <c r="T35" s="684"/>
      <c r="U35" s="684"/>
      <c r="V35" s="684"/>
      <c r="W35" s="684"/>
      <c r="X35" s="684"/>
      <c r="Y35" s="685"/>
      <c r="Z35" s="686">
        <v>2.4</v>
      </c>
      <c r="AA35" s="686"/>
      <c r="AB35" s="686"/>
      <c r="AC35" s="686"/>
      <c r="AD35" s="687" t="s">
        <v>128</v>
      </c>
      <c r="AE35" s="687"/>
      <c r="AF35" s="687"/>
      <c r="AG35" s="687"/>
      <c r="AH35" s="687"/>
      <c r="AI35" s="687"/>
      <c r="AJ35" s="687"/>
      <c r="AK35" s="687"/>
      <c r="AL35" s="688" t="s">
        <v>128</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225427</v>
      </c>
      <c r="CS35" s="719"/>
      <c r="CT35" s="719"/>
      <c r="CU35" s="719"/>
      <c r="CV35" s="719"/>
      <c r="CW35" s="719"/>
      <c r="CX35" s="719"/>
      <c r="CY35" s="720"/>
      <c r="CZ35" s="688">
        <v>1.3</v>
      </c>
      <c r="DA35" s="717"/>
      <c r="DB35" s="717"/>
      <c r="DC35" s="721"/>
      <c r="DD35" s="692">
        <v>209787</v>
      </c>
      <c r="DE35" s="719"/>
      <c r="DF35" s="719"/>
      <c r="DG35" s="719"/>
      <c r="DH35" s="719"/>
      <c r="DI35" s="719"/>
      <c r="DJ35" s="719"/>
      <c r="DK35" s="720"/>
      <c r="DL35" s="692">
        <v>90757</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676876</v>
      </c>
      <c r="S36" s="684"/>
      <c r="T36" s="684"/>
      <c r="U36" s="684"/>
      <c r="V36" s="684"/>
      <c r="W36" s="684"/>
      <c r="X36" s="684"/>
      <c r="Y36" s="685"/>
      <c r="Z36" s="686">
        <v>3.7</v>
      </c>
      <c r="AA36" s="686"/>
      <c r="AB36" s="686"/>
      <c r="AC36" s="686"/>
      <c r="AD36" s="687" t="s">
        <v>128</v>
      </c>
      <c r="AE36" s="687"/>
      <c r="AF36" s="687"/>
      <c r="AG36" s="687"/>
      <c r="AH36" s="687"/>
      <c r="AI36" s="687"/>
      <c r="AJ36" s="687"/>
      <c r="AK36" s="687"/>
      <c r="AL36" s="688" t="s">
        <v>234</v>
      </c>
      <c r="AM36" s="689"/>
      <c r="AN36" s="689"/>
      <c r="AO36" s="690"/>
      <c r="AP36" s="235"/>
      <c r="AQ36" s="757" t="s">
        <v>323</v>
      </c>
      <c r="AR36" s="758"/>
      <c r="AS36" s="758"/>
      <c r="AT36" s="758"/>
      <c r="AU36" s="758"/>
      <c r="AV36" s="758"/>
      <c r="AW36" s="758"/>
      <c r="AX36" s="758"/>
      <c r="AY36" s="759"/>
      <c r="AZ36" s="672">
        <v>2172802</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847</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2366081</v>
      </c>
      <c r="CS36" s="684"/>
      <c r="CT36" s="684"/>
      <c r="CU36" s="684"/>
      <c r="CV36" s="684"/>
      <c r="CW36" s="684"/>
      <c r="CX36" s="684"/>
      <c r="CY36" s="685"/>
      <c r="CZ36" s="688">
        <v>13.7</v>
      </c>
      <c r="DA36" s="717"/>
      <c r="DB36" s="717"/>
      <c r="DC36" s="721"/>
      <c r="DD36" s="692">
        <v>2016805</v>
      </c>
      <c r="DE36" s="684"/>
      <c r="DF36" s="684"/>
      <c r="DG36" s="684"/>
      <c r="DH36" s="684"/>
      <c r="DI36" s="684"/>
      <c r="DJ36" s="684"/>
      <c r="DK36" s="685"/>
      <c r="DL36" s="692">
        <v>1652389</v>
      </c>
      <c r="DM36" s="684"/>
      <c r="DN36" s="684"/>
      <c r="DO36" s="684"/>
      <c r="DP36" s="684"/>
      <c r="DQ36" s="684"/>
      <c r="DR36" s="684"/>
      <c r="DS36" s="684"/>
      <c r="DT36" s="684"/>
      <c r="DU36" s="684"/>
      <c r="DV36" s="685"/>
      <c r="DW36" s="688">
        <v>16.5</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640213</v>
      </c>
      <c r="S37" s="684"/>
      <c r="T37" s="684"/>
      <c r="U37" s="684"/>
      <c r="V37" s="684"/>
      <c r="W37" s="684"/>
      <c r="X37" s="684"/>
      <c r="Y37" s="685"/>
      <c r="Z37" s="686">
        <v>3.5</v>
      </c>
      <c r="AA37" s="686"/>
      <c r="AB37" s="686"/>
      <c r="AC37" s="686"/>
      <c r="AD37" s="687" t="s">
        <v>234</v>
      </c>
      <c r="AE37" s="687"/>
      <c r="AF37" s="687"/>
      <c r="AG37" s="687"/>
      <c r="AH37" s="687"/>
      <c r="AI37" s="687"/>
      <c r="AJ37" s="687"/>
      <c r="AK37" s="687"/>
      <c r="AL37" s="688" t="s">
        <v>128</v>
      </c>
      <c r="AM37" s="689"/>
      <c r="AN37" s="689"/>
      <c r="AO37" s="690"/>
      <c r="AQ37" s="761" t="s">
        <v>327</v>
      </c>
      <c r="AR37" s="762"/>
      <c r="AS37" s="762"/>
      <c r="AT37" s="762"/>
      <c r="AU37" s="762"/>
      <c r="AV37" s="762"/>
      <c r="AW37" s="762"/>
      <c r="AX37" s="762"/>
      <c r="AY37" s="763"/>
      <c r="AZ37" s="683">
        <v>652924</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-59706</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744677</v>
      </c>
      <c r="CS37" s="719"/>
      <c r="CT37" s="719"/>
      <c r="CU37" s="719"/>
      <c r="CV37" s="719"/>
      <c r="CW37" s="719"/>
      <c r="CX37" s="719"/>
      <c r="CY37" s="720"/>
      <c r="CZ37" s="688">
        <v>4.3</v>
      </c>
      <c r="DA37" s="717"/>
      <c r="DB37" s="717"/>
      <c r="DC37" s="721"/>
      <c r="DD37" s="692">
        <v>739988</v>
      </c>
      <c r="DE37" s="719"/>
      <c r="DF37" s="719"/>
      <c r="DG37" s="719"/>
      <c r="DH37" s="719"/>
      <c r="DI37" s="719"/>
      <c r="DJ37" s="719"/>
      <c r="DK37" s="720"/>
      <c r="DL37" s="692">
        <v>685116</v>
      </c>
      <c r="DM37" s="719"/>
      <c r="DN37" s="719"/>
      <c r="DO37" s="719"/>
      <c r="DP37" s="719"/>
      <c r="DQ37" s="719"/>
      <c r="DR37" s="719"/>
      <c r="DS37" s="719"/>
      <c r="DT37" s="719"/>
      <c r="DU37" s="719"/>
      <c r="DV37" s="720"/>
      <c r="DW37" s="688">
        <v>6.9</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730521</v>
      </c>
      <c r="S38" s="684"/>
      <c r="T38" s="684"/>
      <c r="U38" s="684"/>
      <c r="V38" s="684"/>
      <c r="W38" s="684"/>
      <c r="X38" s="684"/>
      <c r="Y38" s="685"/>
      <c r="Z38" s="686">
        <v>4</v>
      </c>
      <c r="AA38" s="686"/>
      <c r="AB38" s="686"/>
      <c r="AC38" s="686"/>
      <c r="AD38" s="687">
        <v>3324</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17516</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6363</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1502362</v>
      </c>
      <c r="CS38" s="684"/>
      <c r="CT38" s="684"/>
      <c r="CU38" s="684"/>
      <c r="CV38" s="684"/>
      <c r="CW38" s="684"/>
      <c r="CX38" s="684"/>
      <c r="CY38" s="685"/>
      <c r="CZ38" s="688">
        <v>8.6999999999999993</v>
      </c>
      <c r="DA38" s="717"/>
      <c r="DB38" s="717"/>
      <c r="DC38" s="721"/>
      <c r="DD38" s="692">
        <v>1209327</v>
      </c>
      <c r="DE38" s="684"/>
      <c r="DF38" s="684"/>
      <c r="DG38" s="684"/>
      <c r="DH38" s="684"/>
      <c r="DI38" s="684"/>
      <c r="DJ38" s="684"/>
      <c r="DK38" s="685"/>
      <c r="DL38" s="692">
        <v>1193650</v>
      </c>
      <c r="DM38" s="684"/>
      <c r="DN38" s="684"/>
      <c r="DO38" s="684"/>
      <c r="DP38" s="684"/>
      <c r="DQ38" s="684"/>
      <c r="DR38" s="684"/>
      <c r="DS38" s="684"/>
      <c r="DT38" s="684"/>
      <c r="DU38" s="684"/>
      <c r="DV38" s="685"/>
      <c r="DW38" s="688">
        <v>11.9</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1508512</v>
      </c>
      <c r="S39" s="684"/>
      <c r="T39" s="684"/>
      <c r="U39" s="684"/>
      <c r="V39" s="684"/>
      <c r="W39" s="684"/>
      <c r="X39" s="684"/>
      <c r="Y39" s="685"/>
      <c r="Z39" s="686">
        <v>8.3000000000000007</v>
      </c>
      <c r="AA39" s="686"/>
      <c r="AB39" s="686"/>
      <c r="AC39" s="686"/>
      <c r="AD39" s="687" t="s">
        <v>128</v>
      </c>
      <c r="AE39" s="687"/>
      <c r="AF39" s="687"/>
      <c r="AG39" s="687"/>
      <c r="AH39" s="687"/>
      <c r="AI39" s="687"/>
      <c r="AJ39" s="687"/>
      <c r="AK39" s="687"/>
      <c r="AL39" s="688" t="s">
        <v>234</v>
      </c>
      <c r="AM39" s="689"/>
      <c r="AN39" s="689"/>
      <c r="AO39" s="690"/>
      <c r="AQ39" s="761" t="s">
        <v>335</v>
      </c>
      <c r="AR39" s="762"/>
      <c r="AS39" s="762"/>
      <c r="AT39" s="762"/>
      <c r="AU39" s="762"/>
      <c r="AV39" s="762"/>
      <c r="AW39" s="762"/>
      <c r="AX39" s="762"/>
      <c r="AY39" s="763"/>
      <c r="AZ39" s="683">
        <v>15677</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10123</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57636</v>
      </c>
      <c r="CS39" s="719"/>
      <c r="CT39" s="719"/>
      <c r="CU39" s="719"/>
      <c r="CV39" s="719"/>
      <c r="CW39" s="719"/>
      <c r="CX39" s="719"/>
      <c r="CY39" s="720"/>
      <c r="CZ39" s="688">
        <v>0.3</v>
      </c>
      <c r="DA39" s="717"/>
      <c r="DB39" s="717"/>
      <c r="DC39" s="721"/>
      <c r="DD39" s="692" t="s">
        <v>234</v>
      </c>
      <c r="DE39" s="719"/>
      <c r="DF39" s="719"/>
      <c r="DG39" s="719"/>
      <c r="DH39" s="719"/>
      <c r="DI39" s="719"/>
      <c r="DJ39" s="719"/>
      <c r="DK39" s="720"/>
      <c r="DL39" s="692" t="s">
        <v>234</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128</v>
      </c>
      <c r="AA40" s="686"/>
      <c r="AB40" s="686"/>
      <c r="AC40" s="686"/>
      <c r="AD40" s="687" t="s">
        <v>234</v>
      </c>
      <c r="AE40" s="687"/>
      <c r="AF40" s="687"/>
      <c r="AG40" s="687"/>
      <c r="AH40" s="687"/>
      <c r="AI40" s="687"/>
      <c r="AJ40" s="687"/>
      <c r="AK40" s="687"/>
      <c r="AL40" s="688" t="s">
        <v>234</v>
      </c>
      <c r="AM40" s="689"/>
      <c r="AN40" s="689"/>
      <c r="AO40" s="690"/>
      <c r="AQ40" s="761" t="s">
        <v>339</v>
      </c>
      <c r="AR40" s="762"/>
      <c r="AS40" s="762"/>
      <c r="AT40" s="762"/>
      <c r="AU40" s="762"/>
      <c r="AV40" s="762"/>
      <c r="AW40" s="762"/>
      <c r="AX40" s="762"/>
      <c r="AY40" s="763"/>
      <c r="AZ40" s="683" t="s">
        <v>128</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86</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599354</v>
      </c>
      <c r="CS40" s="684"/>
      <c r="CT40" s="684"/>
      <c r="CU40" s="684"/>
      <c r="CV40" s="684"/>
      <c r="CW40" s="684"/>
      <c r="CX40" s="684"/>
      <c r="CY40" s="685"/>
      <c r="CZ40" s="688">
        <v>3.5</v>
      </c>
      <c r="DA40" s="717"/>
      <c r="DB40" s="717"/>
      <c r="DC40" s="721"/>
      <c r="DD40" s="692">
        <v>12870</v>
      </c>
      <c r="DE40" s="684"/>
      <c r="DF40" s="684"/>
      <c r="DG40" s="684"/>
      <c r="DH40" s="684"/>
      <c r="DI40" s="684"/>
      <c r="DJ40" s="684"/>
      <c r="DK40" s="685"/>
      <c r="DL40" s="692">
        <v>3270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498712</v>
      </c>
      <c r="S41" s="684"/>
      <c r="T41" s="684"/>
      <c r="U41" s="684"/>
      <c r="V41" s="684"/>
      <c r="W41" s="684"/>
      <c r="X41" s="684"/>
      <c r="Y41" s="685"/>
      <c r="Z41" s="686">
        <v>2.7</v>
      </c>
      <c r="AA41" s="686"/>
      <c r="AB41" s="686"/>
      <c r="AC41" s="686"/>
      <c r="AD41" s="687" t="s">
        <v>234</v>
      </c>
      <c r="AE41" s="687"/>
      <c r="AF41" s="687"/>
      <c r="AG41" s="687"/>
      <c r="AH41" s="687"/>
      <c r="AI41" s="687"/>
      <c r="AJ41" s="687"/>
      <c r="AK41" s="687"/>
      <c r="AL41" s="688" t="s">
        <v>128</v>
      </c>
      <c r="AM41" s="689"/>
      <c r="AN41" s="689"/>
      <c r="AO41" s="690"/>
      <c r="AQ41" s="761" t="s">
        <v>344</v>
      </c>
      <c r="AR41" s="762"/>
      <c r="AS41" s="762"/>
      <c r="AT41" s="762"/>
      <c r="AU41" s="762"/>
      <c r="AV41" s="762"/>
      <c r="AW41" s="762"/>
      <c r="AX41" s="762"/>
      <c r="AY41" s="763"/>
      <c r="AZ41" s="683">
        <v>355647</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234</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18204443</v>
      </c>
      <c r="S42" s="769"/>
      <c r="T42" s="769"/>
      <c r="U42" s="769"/>
      <c r="V42" s="769"/>
      <c r="W42" s="769"/>
      <c r="X42" s="769"/>
      <c r="Y42" s="777"/>
      <c r="Z42" s="778">
        <v>100</v>
      </c>
      <c r="AA42" s="778"/>
      <c r="AB42" s="778"/>
      <c r="AC42" s="778"/>
      <c r="AD42" s="779">
        <v>9493359</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1131038</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294</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2610383</v>
      </c>
      <c r="CS42" s="684"/>
      <c r="CT42" s="684"/>
      <c r="CU42" s="684"/>
      <c r="CV42" s="684"/>
      <c r="CW42" s="684"/>
      <c r="CX42" s="684"/>
      <c r="CY42" s="685"/>
      <c r="CZ42" s="688">
        <v>15.1</v>
      </c>
      <c r="DA42" s="689"/>
      <c r="DB42" s="689"/>
      <c r="DC42" s="701"/>
      <c r="DD42" s="692">
        <v>952004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76030</v>
      </c>
      <c r="CS43" s="719"/>
      <c r="CT43" s="719"/>
      <c r="CU43" s="719"/>
      <c r="CV43" s="719"/>
      <c r="CW43" s="719"/>
      <c r="CX43" s="719"/>
      <c r="CY43" s="720"/>
      <c r="CZ43" s="688">
        <v>0.4</v>
      </c>
      <c r="DA43" s="717"/>
      <c r="DB43" s="717"/>
      <c r="DC43" s="721"/>
      <c r="DD43" s="692">
        <v>75366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2389825</v>
      </c>
      <c r="CS44" s="684"/>
      <c r="CT44" s="684"/>
      <c r="CU44" s="684"/>
      <c r="CV44" s="684"/>
      <c r="CW44" s="684"/>
      <c r="CX44" s="684"/>
      <c r="CY44" s="685"/>
      <c r="CZ44" s="688">
        <v>13.9</v>
      </c>
      <c r="DA44" s="689"/>
      <c r="DB44" s="689"/>
      <c r="DC44" s="701"/>
      <c r="DD44" s="692">
        <v>844931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822178</v>
      </c>
      <c r="CS45" s="719"/>
      <c r="CT45" s="719"/>
      <c r="CU45" s="719"/>
      <c r="CV45" s="719"/>
      <c r="CW45" s="719"/>
      <c r="CX45" s="719"/>
      <c r="CY45" s="720"/>
      <c r="CZ45" s="688">
        <v>4.8</v>
      </c>
      <c r="DA45" s="717"/>
      <c r="DB45" s="717"/>
      <c r="DC45" s="721"/>
      <c r="DD45" s="692">
        <v>96498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1551213</v>
      </c>
      <c r="CS46" s="684"/>
      <c r="CT46" s="684"/>
      <c r="CU46" s="684"/>
      <c r="CV46" s="684"/>
      <c r="CW46" s="684"/>
      <c r="CX46" s="684"/>
      <c r="CY46" s="685"/>
      <c r="CZ46" s="688">
        <v>9</v>
      </c>
      <c r="DA46" s="689"/>
      <c r="DB46" s="689"/>
      <c r="DC46" s="701"/>
      <c r="DD46" s="692">
        <v>744899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220558</v>
      </c>
      <c r="CS47" s="719"/>
      <c r="CT47" s="719"/>
      <c r="CU47" s="719"/>
      <c r="CV47" s="719"/>
      <c r="CW47" s="719"/>
      <c r="CX47" s="719"/>
      <c r="CY47" s="720"/>
      <c r="CZ47" s="688">
        <v>1.3</v>
      </c>
      <c r="DA47" s="717"/>
      <c r="DB47" s="717"/>
      <c r="DC47" s="721"/>
      <c r="DD47" s="692">
        <v>107073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128</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17235405</v>
      </c>
      <c r="CS49" s="754"/>
      <c r="CT49" s="754"/>
      <c r="CU49" s="754"/>
      <c r="CV49" s="754"/>
      <c r="CW49" s="754"/>
      <c r="CX49" s="754"/>
      <c r="CY49" s="785"/>
      <c r="CZ49" s="780">
        <v>100</v>
      </c>
      <c r="DA49" s="786"/>
      <c r="DB49" s="786"/>
      <c r="DC49" s="787"/>
      <c r="DD49" s="788">
        <v>11542886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9O9PCWWoQZ0x1gX93CnukGdsYaElVyiTN0wuXVfssjI257VXykzGfmT6Z6Fi/5sW2CVOdfWMEbBbOt0lWPwuQ==" saltValue="ikl6PRw4g5USDnCOfFoQ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18098</v>
      </c>
      <c r="R7" s="819"/>
      <c r="S7" s="819"/>
      <c r="T7" s="819"/>
      <c r="U7" s="819"/>
      <c r="V7" s="819">
        <v>17216</v>
      </c>
      <c r="W7" s="819"/>
      <c r="X7" s="819"/>
      <c r="Y7" s="819"/>
      <c r="Z7" s="819"/>
      <c r="AA7" s="819">
        <v>882</v>
      </c>
      <c r="AB7" s="819"/>
      <c r="AC7" s="819"/>
      <c r="AD7" s="819"/>
      <c r="AE7" s="820"/>
      <c r="AF7" s="821">
        <v>550</v>
      </c>
      <c r="AG7" s="822"/>
      <c r="AH7" s="822"/>
      <c r="AI7" s="822"/>
      <c r="AJ7" s="823"/>
      <c r="AK7" s="858">
        <v>679</v>
      </c>
      <c r="AL7" s="859"/>
      <c r="AM7" s="859"/>
      <c r="AN7" s="859"/>
      <c r="AO7" s="859"/>
      <c r="AP7" s="859">
        <v>19073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591</v>
      </c>
      <c r="BS7" s="862" t="s">
        <v>584</v>
      </c>
      <c r="BT7" s="863"/>
      <c r="BU7" s="863"/>
      <c r="BV7" s="863"/>
      <c r="BW7" s="863"/>
      <c r="BX7" s="863"/>
      <c r="BY7" s="863"/>
      <c r="BZ7" s="863"/>
      <c r="CA7" s="863"/>
      <c r="CB7" s="863"/>
      <c r="CC7" s="863"/>
      <c r="CD7" s="863"/>
      <c r="CE7" s="863"/>
      <c r="CF7" s="863"/>
      <c r="CG7" s="864"/>
      <c r="CH7" s="855">
        <v>3</v>
      </c>
      <c r="CI7" s="856"/>
      <c r="CJ7" s="856"/>
      <c r="CK7" s="856"/>
      <c r="CL7" s="857"/>
      <c r="CM7" s="855">
        <v>-245</v>
      </c>
      <c r="CN7" s="856"/>
      <c r="CO7" s="856"/>
      <c r="CP7" s="856"/>
      <c r="CQ7" s="857"/>
      <c r="CR7" s="855">
        <v>3</v>
      </c>
      <c r="CS7" s="856"/>
      <c r="CT7" s="856"/>
      <c r="CU7" s="856"/>
      <c r="CV7" s="857"/>
      <c r="CW7" s="855" t="s">
        <v>587</v>
      </c>
      <c r="CX7" s="856"/>
      <c r="CY7" s="856"/>
      <c r="CZ7" s="856"/>
      <c r="DA7" s="857"/>
      <c r="DB7" s="855" t="s">
        <v>587</v>
      </c>
      <c r="DC7" s="856"/>
      <c r="DD7" s="856"/>
      <c r="DE7" s="856"/>
      <c r="DF7" s="857"/>
      <c r="DG7" s="855">
        <v>610</v>
      </c>
      <c r="DH7" s="856"/>
      <c r="DI7" s="856"/>
      <c r="DJ7" s="856"/>
      <c r="DK7" s="857"/>
      <c r="DL7" s="855" t="s">
        <v>590</v>
      </c>
      <c r="DM7" s="856"/>
      <c r="DN7" s="856"/>
      <c r="DO7" s="856"/>
      <c r="DP7" s="857"/>
      <c r="DQ7" s="855">
        <v>3</v>
      </c>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0</v>
      </c>
      <c r="R8" s="843"/>
      <c r="S8" s="843"/>
      <c r="T8" s="843"/>
      <c r="U8" s="843"/>
      <c r="V8" s="843">
        <v>0</v>
      </c>
      <c r="W8" s="843"/>
      <c r="X8" s="843"/>
      <c r="Y8" s="843"/>
      <c r="Z8" s="843"/>
      <c r="AA8" s="843">
        <v>0</v>
      </c>
      <c r="AB8" s="843"/>
      <c r="AC8" s="843"/>
      <c r="AD8" s="843"/>
      <c r="AE8" s="844"/>
      <c r="AF8" s="845" t="s">
        <v>128</v>
      </c>
      <c r="AG8" s="846"/>
      <c r="AH8" s="846"/>
      <c r="AI8" s="846"/>
      <c r="AJ8" s="847"/>
      <c r="AK8" s="848">
        <v>0</v>
      </c>
      <c r="AL8" s="849"/>
      <c r="AM8" s="849"/>
      <c r="AN8" s="849"/>
      <c r="AO8" s="849"/>
      <c r="AP8" s="849" t="s">
        <v>587</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-2</v>
      </c>
      <c r="CI8" s="866"/>
      <c r="CJ8" s="866"/>
      <c r="CK8" s="866"/>
      <c r="CL8" s="867"/>
      <c r="CM8" s="865">
        <v>12</v>
      </c>
      <c r="CN8" s="866"/>
      <c r="CO8" s="866"/>
      <c r="CP8" s="866"/>
      <c r="CQ8" s="867"/>
      <c r="CR8" s="865">
        <v>8</v>
      </c>
      <c r="CS8" s="866"/>
      <c r="CT8" s="866"/>
      <c r="CU8" s="866"/>
      <c r="CV8" s="867"/>
      <c r="CW8" s="865" t="s">
        <v>590</v>
      </c>
      <c r="CX8" s="866"/>
      <c r="CY8" s="866"/>
      <c r="CZ8" s="866"/>
      <c r="DA8" s="867"/>
      <c r="DB8" s="865" t="s">
        <v>587</v>
      </c>
      <c r="DC8" s="866"/>
      <c r="DD8" s="866"/>
      <c r="DE8" s="866"/>
      <c r="DF8" s="867"/>
      <c r="DG8" s="865" t="s">
        <v>587</v>
      </c>
      <c r="DH8" s="866"/>
      <c r="DI8" s="866"/>
      <c r="DJ8" s="866"/>
      <c r="DK8" s="867"/>
      <c r="DL8" s="865" t="s">
        <v>587</v>
      </c>
      <c r="DM8" s="866"/>
      <c r="DN8" s="866"/>
      <c r="DO8" s="866"/>
      <c r="DP8" s="867"/>
      <c r="DQ8" s="865" t="s">
        <v>590</v>
      </c>
      <c r="DR8" s="866"/>
      <c r="DS8" s="866"/>
      <c r="DT8" s="866"/>
      <c r="DU8" s="867"/>
      <c r="DV8" s="868"/>
      <c r="DW8" s="869"/>
      <c r="DX8" s="869"/>
      <c r="DY8" s="869"/>
      <c r="DZ8" s="870"/>
      <c r="EA8" s="255"/>
    </row>
    <row r="9" spans="1:131" s="256" customFormat="1" ht="26.25" customHeight="1" x14ac:dyDescent="0.15">
      <c r="A9" s="262">
        <v>3</v>
      </c>
      <c r="B9" s="839" t="s">
        <v>385</v>
      </c>
      <c r="C9" s="840"/>
      <c r="D9" s="840"/>
      <c r="E9" s="840"/>
      <c r="F9" s="840"/>
      <c r="G9" s="840"/>
      <c r="H9" s="840"/>
      <c r="I9" s="840"/>
      <c r="J9" s="840"/>
      <c r="K9" s="840"/>
      <c r="L9" s="840"/>
      <c r="M9" s="840"/>
      <c r="N9" s="840"/>
      <c r="O9" s="840"/>
      <c r="P9" s="841"/>
      <c r="Q9" s="842">
        <v>7</v>
      </c>
      <c r="R9" s="843"/>
      <c r="S9" s="843"/>
      <c r="T9" s="843"/>
      <c r="U9" s="843"/>
      <c r="V9" s="843">
        <v>7</v>
      </c>
      <c r="W9" s="843"/>
      <c r="X9" s="843"/>
      <c r="Y9" s="843"/>
      <c r="Z9" s="843"/>
      <c r="AA9" s="843">
        <v>0</v>
      </c>
      <c r="AB9" s="843"/>
      <c r="AC9" s="843"/>
      <c r="AD9" s="843"/>
      <c r="AE9" s="844"/>
      <c r="AF9" s="845" t="s">
        <v>128</v>
      </c>
      <c r="AG9" s="846"/>
      <c r="AH9" s="846"/>
      <c r="AI9" s="846"/>
      <c r="AJ9" s="847"/>
      <c r="AK9" s="848">
        <v>4</v>
      </c>
      <c r="AL9" s="849"/>
      <c r="AM9" s="849"/>
      <c r="AN9" s="849"/>
      <c r="AO9" s="849"/>
      <c r="AP9" s="849" t="s">
        <v>587</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c r="BU9" s="853"/>
      <c r="BV9" s="853"/>
      <c r="BW9" s="853"/>
      <c r="BX9" s="853"/>
      <c r="BY9" s="853"/>
      <c r="BZ9" s="853"/>
      <c r="CA9" s="853"/>
      <c r="CB9" s="853"/>
      <c r="CC9" s="853"/>
      <c r="CD9" s="853"/>
      <c r="CE9" s="853"/>
      <c r="CF9" s="853"/>
      <c r="CG9" s="854"/>
      <c r="CH9" s="865">
        <v>4</v>
      </c>
      <c r="CI9" s="866"/>
      <c r="CJ9" s="866"/>
      <c r="CK9" s="866"/>
      <c r="CL9" s="867"/>
      <c r="CM9" s="865">
        <v>31</v>
      </c>
      <c r="CN9" s="866"/>
      <c r="CO9" s="866"/>
      <c r="CP9" s="866"/>
      <c r="CQ9" s="867"/>
      <c r="CR9" s="865">
        <v>11</v>
      </c>
      <c r="CS9" s="866"/>
      <c r="CT9" s="866"/>
      <c r="CU9" s="866"/>
      <c r="CV9" s="867"/>
      <c r="CW9" s="865" t="s">
        <v>587</v>
      </c>
      <c r="CX9" s="866"/>
      <c r="CY9" s="866"/>
      <c r="CZ9" s="866"/>
      <c r="DA9" s="867"/>
      <c r="DB9" s="865" t="s">
        <v>587</v>
      </c>
      <c r="DC9" s="866"/>
      <c r="DD9" s="866"/>
      <c r="DE9" s="866"/>
      <c r="DF9" s="867"/>
      <c r="DG9" s="865" t="s">
        <v>587</v>
      </c>
      <c r="DH9" s="866"/>
      <c r="DI9" s="866"/>
      <c r="DJ9" s="866"/>
      <c r="DK9" s="867"/>
      <c r="DL9" s="865" t="s">
        <v>587</v>
      </c>
      <c r="DM9" s="866"/>
      <c r="DN9" s="866"/>
      <c r="DO9" s="866"/>
      <c r="DP9" s="867"/>
      <c r="DQ9" s="865" t="s">
        <v>590</v>
      </c>
      <c r="DR9" s="866"/>
      <c r="DS9" s="866"/>
      <c r="DT9" s="866"/>
      <c r="DU9" s="867"/>
      <c r="DV9" s="868"/>
      <c r="DW9" s="869"/>
      <c r="DX9" s="869"/>
      <c r="DY9" s="869"/>
      <c r="DZ9" s="870"/>
      <c r="EA9" s="255"/>
    </row>
    <row r="10" spans="1:131" s="256" customFormat="1" ht="26.25" customHeight="1" x14ac:dyDescent="0.15">
      <c r="A10" s="262">
        <v>4</v>
      </c>
      <c r="B10" s="839" t="s">
        <v>386</v>
      </c>
      <c r="C10" s="840"/>
      <c r="D10" s="840"/>
      <c r="E10" s="840"/>
      <c r="F10" s="840"/>
      <c r="G10" s="840"/>
      <c r="H10" s="840"/>
      <c r="I10" s="840"/>
      <c r="J10" s="840"/>
      <c r="K10" s="840"/>
      <c r="L10" s="840"/>
      <c r="M10" s="840"/>
      <c r="N10" s="840"/>
      <c r="O10" s="840"/>
      <c r="P10" s="841"/>
      <c r="Q10" s="842">
        <v>95</v>
      </c>
      <c r="R10" s="843"/>
      <c r="S10" s="843"/>
      <c r="T10" s="843"/>
      <c r="U10" s="843"/>
      <c r="V10" s="843">
        <v>8</v>
      </c>
      <c r="W10" s="843"/>
      <c r="X10" s="843"/>
      <c r="Y10" s="843"/>
      <c r="Z10" s="843"/>
      <c r="AA10" s="843">
        <v>87</v>
      </c>
      <c r="AB10" s="843"/>
      <c r="AC10" s="843"/>
      <c r="AD10" s="843"/>
      <c r="AE10" s="844"/>
      <c r="AF10" s="845">
        <v>87</v>
      </c>
      <c r="AG10" s="846"/>
      <c r="AH10" s="846"/>
      <c r="AI10" s="846"/>
      <c r="AJ10" s="847"/>
      <c r="AK10" s="848" t="s">
        <v>587</v>
      </c>
      <c r="AL10" s="849"/>
      <c r="AM10" s="849"/>
      <c r="AN10" s="849"/>
      <c r="AO10" s="849"/>
      <c r="AP10" s="849">
        <v>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t="s">
        <v>387</v>
      </c>
      <c r="C11" s="840"/>
      <c r="D11" s="840"/>
      <c r="E11" s="840"/>
      <c r="F11" s="840"/>
      <c r="G11" s="840"/>
      <c r="H11" s="840"/>
      <c r="I11" s="840"/>
      <c r="J11" s="840"/>
      <c r="K11" s="840"/>
      <c r="L11" s="840"/>
      <c r="M11" s="840"/>
      <c r="N11" s="840"/>
      <c r="O11" s="840"/>
      <c r="P11" s="841"/>
      <c r="Q11" s="842">
        <v>25</v>
      </c>
      <c r="R11" s="843"/>
      <c r="S11" s="843"/>
      <c r="T11" s="843"/>
      <c r="U11" s="843"/>
      <c r="V11" s="843">
        <v>25</v>
      </c>
      <c r="W11" s="843"/>
      <c r="X11" s="843"/>
      <c r="Y11" s="843"/>
      <c r="Z11" s="843"/>
      <c r="AA11" s="843">
        <v>0</v>
      </c>
      <c r="AB11" s="843"/>
      <c r="AC11" s="843"/>
      <c r="AD11" s="843"/>
      <c r="AE11" s="844"/>
      <c r="AF11" s="845">
        <v>0</v>
      </c>
      <c r="AG11" s="846"/>
      <c r="AH11" s="846"/>
      <c r="AI11" s="846"/>
      <c r="AJ11" s="847"/>
      <c r="AK11" s="848">
        <v>1</v>
      </c>
      <c r="AL11" s="849"/>
      <c r="AM11" s="849"/>
      <c r="AN11" s="849"/>
      <c r="AO11" s="849"/>
      <c r="AP11" s="849" t="s">
        <v>587</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18204</v>
      </c>
      <c r="R23" s="878"/>
      <c r="S23" s="878"/>
      <c r="T23" s="878"/>
      <c r="U23" s="878"/>
      <c r="V23" s="878">
        <v>17235</v>
      </c>
      <c r="W23" s="878"/>
      <c r="X23" s="878"/>
      <c r="Y23" s="878"/>
      <c r="Z23" s="878"/>
      <c r="AA23" s="878">
        <v>969</v>
      </c>
      <c r="AB23" s="878"/>
      <c r="AC23" s="878"/>
      <c r="AD23" s="878"/>
      <c r="AE23" s="879"/>
      <c r="AF23" s="880">
        <v>637</v>
      </c>
      <c r="AG23" s="878"/>
      <c r="AH23" s="878"/>
      <c r="AI23" s="878"/>
      <c r="AJ23" s="881"/>
      <c r="AK23" s="882"/>
      <c r="AL23" s="883"/>
      <c r="AM23" s="883"/>
      <c r="AN23" s="883"/>
      <c r="AO23" s="883"/>
      <c r="AP23" s="878">
        <v>19075</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4328</v>
      </c>
      <c r="R28" s="907"/>
      <c r="S28" s="907"/>
      <c r="T28" s="907"/>
      <c r="U28" s="907"/>
      <c r="V28" s="907">
        <v>4327</v>
      </c>
      <c r="W28" s="907"/>
      <c r="X28" s="907"/>
      <c r="Y28" s="907"/>
      <c r="Z28" s="907"/>
      <c r="AA28" s="907">
        <v>1</v>
      </c>
      <c r="AB28" s="907"/>
      <c r="AC28" s="907"/>
      <c r="AD28" s="907"/>
      <c r="AE28" s="908"/>
      <c r="AF28" s="909">
        <v>1</v>
      </c>
      <c r="AG28" s="907"/>
      <c r="AH28" s="907"/>
      <c r="AI28" s="907"/>
      <c r="AJ28" s="910"/>
      <c r="AK28" s="911">
        <v>356</v>
      </c>
      <c r="AL28" s="902"/>
      <c r="AM28" s="902"/>
      <c r="AN28" s="902"/>
      <c r="AO28" s="902"/>
      <c r="AP28" s="902" t="s">
        <v>587</v>
      </c>
      <c r="AQ28" s="902"/>
      <c r="AR28" s="902"/>
      <c r="AS28" s="902"/>
      <c r="AT28" s="902"/>
      <c r="AU28" s="902" t="s">
        <v>587</v>
      </c>
      <c r="AV28" s="902"/>
      <c r="AW28" s="902"/>
      <c r="AX28" s="902"/>
      <c r="AY28" s="902"/>
      <c r="AZ28" s="903" t="s">
        <v>587</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502</v>
      </c>
      <c r="R29" s="843"/>
      <c r="S29" s="843"/>
      <c r="T29" s="843"/>
      <c r="U29" s="843"/>
      <c r="V29" s="843">
        <v>501</v>
      </c>
      <c r="W29" s="843"/>
      <c r="X29" s="843"/>
      <c r="Y29" s="843"/>
      <c r="Z29" s="843"/>
      <c r="AA29" s="843">
        <v>1</v>
      </c>
      <c r="AB29" s="843"/>
      <c r="AC29" s="843"/>
      <c r="AD29" s="843"/>
      <c r="AE29" s="844"/>
      <c r="AF29" s="845">
        <v>1</v>
      </c>
      <c r="AG29" s="846"/>
      <c r="AH29" s="846"/>
      <c r="AI29" s="846"/>
      <c r="AJ29" s="847"/>
      <c r="AK29" s="914">
        <v>133</v>
      </c>
      <c r="AL29" s="915"/>
      <c r="AM29" s="915"/>
      <c r="AN29" s="915"/>
      <c r="AO29" s="915"/>
      <c r="AP29" s="915" t="s">
        <v>587</v>
      </c>
      <c r="AQ29" s="915"/>
      <c r="AR29" s="915"/>
      <c r="AS29" s="915"/>
      <c r="AT29" s="915"/>
      <c r="AU29" s="915" t="s">
        <v>587</v>
      </c>
      <c r="AV29" s="915"/>
      <c r="AW29" s="915"/>
      <c r="AX29" s="915"/>
      <c r="AY29" s="915"/>
      <c r="AZ29" s="916" t="s">
        <v>588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3837</v>
      </c>
      <c r="R30" s="843"/>
      <c r="S30" s="843"/>
      <c r="T30" s="843"/>
      <c r="U30" s="843"/>
      <c r="V30" s="843">
        <v>3715</v>
      </c>
      <c r="W30" s="843"/>
      <c r="X30" s="843"/>
      <c r="Y30" s="843"/>
      <c r="Z30" s="843"/>
      <c r="AA30" s="843">
        <v>122</v>
      </c>
      <c r="AB30" s="843"/>
      <c r="AC30" s="843"/>
      <c r="AD30" s="843"/>
      <c r="AE30" s="844"/>
      <c r="AF30" s="845">
        <v>122</v>
      </c>
      <c r="AG30" s="846"/>
      <c r="AH30" s="846"/>
      <c r="AI30" s="846"/>
      <c r="AJ30" s="847"/>
      <c r="AK30" s="914">
        <v>573</v>
      </c>
      <c r="AL30" s="915"/>
      <c r="AM30" s="915"/>
      <c r="AN30" s="915"/>
      <c r="AO30" s="915"/>
      <c r="AP30" s="915" t="s">
        <v>587</v>
      </c>
      <c r="AQ30" s="915"/>
      <c r="AR30" s="915"/>
      <c r="AS30" s="915"/>
      <c r="AT30" s="915"/>
      <c r="AU30" s="915" t="s">
        <v>587</v>
      </c>
      <c r="AV30" s="915"/>
      <c r="AW30" s="915"/>
      <c r="AX30" s="915"/>
      <c r="AY30" s="915"/>
      <c r="AZ30" s="916" t="s">
        <v>587</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940</v>
      </c>
      <c r="R31" s="843"/>
      <c r="S31" s="843"/>
      <c r="T31" s="843"/>
      <c r="U31" s="843"/>
      <c r="V31" s="843">
        <v>798</v>
      </c>
      <c r="W31" s="843"/>
      <c r="X31" s="843"/>
      <c r="Y31" s="843"/>
      <c r="Z31" s="843"/>
      <c r="AA31" s="843">
        <v>142</v>
      </c>
      <c r="AB31" s="843"/>
      <c r="AC31" s="843"/>
      <c r="AD31" s="843"/>
      <c r="AE31" s="844"/>
      <c r="AF31" s="845">
        <v>2383</v>
      </c>
      <c r="AG31" s="846"/>
      <c r="AH31" s="846"/>
      <c r="AI31" s="846"/>
      <c r="AJ31" s="847"/>
      <c r="AK31" s="914">
        <v>11</v>
      </c>
      <c r="AL31" s="915"/>
      <c r="AM31" s="915"/>
      <c r="AN31" s="915"/>
      <c r="AO31" s="915"/>
      <c r="AP31" s="915">
        <v>2608</v>
      </c>
      <c r="AQ31" s="915"/>
      <c r="AR31" s="915"/>
      <c r="AS31" s="915"/>
      <c r="AT31" s="915"/>
      <c r="AU31" s="915">
        <v>120</v>
      </c>
      <c r="AV31" s="915"/>
      <c r="AW31" s="915"/>
      <c r="AX31" s="915"/>
      <c r="AY31" s="915"/>
      <c r="AZ31" s="916" t="s">
        <v>587</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1157</v>
      </c>
      <c r="R32" s="843"/>
      <c r="S32" s="843"/>
      <c r="T32" s="843"/>
      <c r="U32" s="843"/>
      <c r="V32" s="843">
        <v>1097</v>
      </c>
      <c r="W32" s="843"/>
      <c r="X32" s="843"/>
      <c r="Y32" s="843"/>
      <c r="Z32" s="843"/>
      <c r="AA32" s="843">
        <v>60</v>
      </c>
      <c r="AB32" s="843"/>
      <c r="AC32" s="843"/>
      <c r="AD32" s="843"/>
      <c r="AE32" s="844"/>
      <c r="AF32" s="845">
        <v>1002</v>
      </c>
      <c r="AG32" s="846"/>
      <c r="AH32" s="846"/>
      <c r="AI32" s="846"/>
      <c r="AJ32" s="847"/>
      <c r="AK32" s="914">
        <v>489</v>
      </c>
      <c r="AL32" s="915"/>
      <c r="AM32" s="915"/>
      <c r="AN32" s="915"/>
      <c r="AO32" s="915"/>
      <c r="AP32" s="915">
        <v>9342</v>
      </c>
      <c r="AQ32" s="915"/>
      <c r="AR32" s="915"/>
      <c r="AS32" s="915"/>
      <c r="AT32" s="915"/>
      <c r="AU32" s="915">
        <v>4830</v>
      </c>
      <c r="AV32" s="915"/>
      <c r="AW32" s="915"/>
      <c r="AX32" s="915"/>
      <c r="AY32" s="915"/>
      <c r="AZ32" s="916" t="s">
        <v>587</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374</v>
      </c>
      <c r="R33" s="843"/>
      <c r="S33" s="843"/>
      <c r="T33" s="843"/>
      <c r="U33" s="843"/>
      <c r="V33" s="843">
        <v>323</v>
      </c>
      <c r="W33" s="843"/>
      <c r="X33" s="843"/>
      <c r="Y33" s="843"/>
      <c r="Z33" s="843"/>
      <c r="AA33" s="843">
        <v>52</v>
      </c>
      <c r="AB33" s="843"/>
      <c r="AC33" s="843"/>
      <c r="AD33" s="843"/>
      <c r="AE33" s="844"/>
      <c r="AF33" s="845">
        <v>135</v>
      </c>
      <c r="AG33" s="846"/>
      <c r="AH33" s="846"/>
      <c r="AI33" s="846"/>
      <c r="AJ33" s="847"/>
      <c r="AK33" s="914">
        <v>155</v>
      </c>
      <c r="AL33" s="915"/>
      <c r="AM33" s="915"/>
      <c r="AN33" s="915"/>
      <c r="AO33" s="915"/>
      <c r="AP33" s="915">
        <v>1154</v>
      </c>
      <c r="AQ33" s="915"/>
      <c r="AR33" s="915"/>
      <c r="AS33" s="915"/>
      <c r="AT33" s="915"/>
      <c r="AU33" s="915">
        <v>1089</v>
      </c>
      <c r="AV33" s="915"/>
      <c r="AW33" s="915"/>
      <c r="AX33" s="915"/>
      <c r="AY33" s="915"/>
      <c r="AZ33" s="916" t="s">
        <v>587</v>
      </c>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409</v>
      </c>
      <c r="C34" s="840"/>
      <c r="D34" s="840"/>
      <c r="E34" s="840"/>
      <c r="F34" s="840"/>
      <c r="G34" s="840"/>
      <c r="H34" s="840"/>
      <c r="I34" s="840"/>
      <c r="J34" s="840"/>
      <c r="K34" s="840"/>
      <c r="L34" s="840"/>
      <c r="M34" s="840"/>
      <c r="N34" s="840"/>
      <c r="O34" s="840"/>
      <c r="P34" s="841"/>
      <c r="Q34" s="842">
        <v>142</v>
      </c>
      <c r="R34" s="843"/>
      <c r="S34" s="843"/>
      <c r="T34" s="843"/>
      <c r="U34" s="843"/>
      <c r="V34" s="843">
        <v>119</v>
      </c>
      <c r="W34" s="843"/>
      <c r="X34" s="843"/>
      <c r="Y34" s="843"/>
      <c r="Z34" s="843"/>
      <c r="AA34" s="843">
        <v>23</v>
      </c>
      <c r="AB34" s="843"/>
      <c r="AC34" s="843"/>
      <c r="AD34" s="843"/>
      <c r="AE34" s="844"/>
      <c r="AF34" s="845">
        <v>23</v>
      </c>
      <c r="AG34" s="846"/>
      <c r="AH34" s="846"/>
      <c r="AI34" s="846"/>
      <c r="AJ34" s="847"/>
      <c r="AK34" s="914" t="s">
        <v>597</v>
      </c>
      <c r="AL34" s="915"/>
      <c r="AM34" s="915"/>
      <c r="AN34" s="915"/>
      <c r="AO34" s="915"/>
      <c r="AP34" s="915" t="s">
        <v>587</v>
      </c>
      <c r="AQ34" s="915"/>
      <c r="AR34" s="915"/>
      <c r="AS34" s="915"/>
      <c r="AT34" s="915"/>
      <c r="AU34" s="915" t="s">
        <v>587</v>
      </c>
      <c r="AV34" s="915"/>
      <c r="AW34" s="915"/>
      <c r="AX34" s="915"/>
      <c r="AY34" s="915"/>
      <c r="AZ34" s="916" t="s">
        <v>587</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3667</v>
      </c>
      <c r="AG63" s="926"/>
      <c r="AH63" s="926"/>
      <c r="AI63" s="926"/>
      <c r="AJ63" s="927"/>
      <c r="AK63" s="928"/>
      <c r="AL63" s="923"/>
      <c r="AM63" s="923"/>
      <c r="AN63" s="923"/>
      <c r="AO63" s="923"/>
      <c r="AP63" s="926">
        <v>13104</v>
      </c>
      <c r="AQ63" s="926"/>
      <c r="AR63" s="926"/>
      <c r="AS63" s="926"/>
      <c r="AT63" s="926"/>
      <c r="AU63" s="926">
        <v>6039</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395</v>
      </c>
      <c r="W66" s="802"/>
      <c r="X66" s="802"/>
      <c r="Y66" s="802"/>
      <c r="Z66" s="803"/>
      <c r="AA66" s="801" t="s">
        <v>396</v>
      </c>
      <c r="AB66" s="802"/>
      <c r="AC66" s="802"/>
      <c r="AD66" s="802"/>
      <c r="AE66" s="803"/>
      <c r="AF66" s="936" t="s">
        <v>397</v>
      </c>
      <c r="AG66" s="897"/>
      <c r="AH66" s="897"/>
      <c r="AI66" s="897"/>
      <c r="AJ66" s="937"/>
      <c r="AK66" s="801" t="s">
        <v>398</v>
      </c>
      <c r="AL66" s="825"/>
      <c r="AM66" s="825"/>
      <c r="AN66" s="825"/>
      <c r="AO66" s="826"/>
      <c r="AP66" s="801" t="s">
        <v>416</v>
      </c>
      <c r="AQ66" s="802"/>
      <c r="AR66" s="802"/>
      <c r="AS66" s="802"/>
      <c r="AT66" s="803"/>
      <c r="AU66" s="801" t="s">
        <v>417</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572</v>
      </c>
      <c r="C68" s="954"/>
      <c r="D68" s="954"/>
      <c r="E68" s="954"/>
      <c r="F68" s="954"/>
      <c r="G68" s="954"/>
      <c r="H68" s="954"/>
      <c r="I68" s="954"/>
      <c r="J68" s="954"/>
      <c r="K68" s="954"/>
      <c r="L68" s="954"/>
      <c r="M68" s="954"/>
      <c r="N68" s="954"/>
      <c r="O68" s="954"/>
      <c r="P68" s="955"/>
      <c r="Q68" s="956">
        <v>787</v>
      </c>
      <c r="R68" s="950"/>
      <c r="S68" s="950"/>
      <c r="T68" s="950"/>
      <c r="U68" s="950"/>
      <c r="V68" s="950">
        <v>786</v>
      </c>
      <c r="W68" s="950"/>
      <c r="X68" s="950"/>
      <c r="Y68" s="950"/>
      <c r="Z68" s="950"/>
      <c r="AA68" s="950">
        <v>1</v>
      </c>
      <c r="AB68" s="950"/>
      <c r="AC68" s="950"/>
      <c r="AD68" s="950"/>
      <c r="AE68" s="950"/>
      <c r="AF68" s="950">
        <v>1</v>
      </c>
      <c r="AG68" s="950"/>
      <c r="AH68" s="950"/>
      <c r="AI68" s="950"/>
      <c r="AJ68" s="950"/>
      <c r="AK68" s="950">
        <v>43</v>
      </c>
      <c r="AL68" s="950"/>
      <c r="AM68" s="950"/>
      <c r="AN68" s="950"/>
      <c r="AO68" s="950"/>
      <c r="AP68" s="950" t="s">
        <v>588</v>
      </c>
      <c r="AQ68" s="950"/>
      <c r="AR68" s="950"/>
      <c r="AS68" s="950"/>
      <c r="AT68" s="950"/>
      <c r="AU68" s="950" t="s">
        <v>587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573</v>
      </c>
      <c r="C69" s="958"/>
      <c r="D69" s="958"/>
      <c r="E69" s="958"/>
      <c r="F69" s="958"/>
      <c r="G69" s="958"/>
      <c r="H69" s="958"/>
      <c r="I69" s="958"/>
      <c r="J69" s="958"/>
      <c r="K69" s="958"/>
      <c r="L69" s="958"/>
      <c r="M69" s="958"/>
      <c r="N69" s="958"/>
      <c r="O69" s="958"/>
      <c r="P69" s="959"/>
      <c r="Q69" s="960">
        <v>2147</v>
      </c>
      <c r="R69" s="915"/>
      <c r="S69" s="915"/>
      <c r="T69" s="915"/>
      <c r="U69" s="915"/>
      <c r="V69" s="915">
        <v>2144</v>
      </c>
      <c r="W69" s="915"/>
      <c r="X69" s="915"/>
      <c r="Y69" s="915"/>
      <c r="Z69" s="915"/>
      <c r="AA69" s="915">
        <v>3</v>
      </c>
      <c r="AB69" s="915"/>
      <c r="AC69" s="915"/>
      <c r="AD69" s="915"/>
      <c r="AE69" s="915"/>
      <c r="AF69" s="915">
        <v>3</v>
      </c>
      <c r="AG69" s="915"/>
      <c r="AH69" s="915"/>
      <c r="AI69" s="915"/>
      <c r="AJ69" s="915"/>
      <c r="AK69" s="915">
        <v>17</v>
      </c>
      <c r="AL69" s="915"/>
      <c r="AM69" s="915"/>
      <c r="AN69" s="915"/>
      <c r="AO69" s="915"/>
      <c r="AP69" s="915">
        <v>6</v>
      </c>
      <c r="AQ69" s="915"/>
      <c r="AR69" s="915"/>
      <c r="AS69" s="915"/>
      <c r="AT69" s="915"/>
      <c r="AU69" s="915">
        <v>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574</v>
      </c>
      <c r="C70" s="958"/>
      <c r="D70" s="958"/>
      <c r="E70" s="958"/>
      <c r="F70" s="958"/>
      <c r="G70" s="958"/>
      <c r="H70" s="958"/>
      <c r="I70" s="958"/>
      <c r="J70" s="958"/>
      <c r="K70" s="958"/>
      <c r="L70" s="958"/>
      <c r="M70" s="958"/>
      <c r="N70" s="958"/>
      <c r="O70" s="958"/>
      <c r="P70" s="959"/>
      <c r="Q70" s="960">
        <v>516</v>
      </c>
      <c r="R70" s="915"/>
      <c r="S70" s="915"/>
      <c r="T70" s="915"/>
      <c r="U70" s="915"/>
      <c r="V70" s="915">
        <v>514</v>
      </c>
      <c r="W70" s="915"/>
      <c r="X70" s="915"/>
      <c r="Y70" s="915"/>
      <c r="Z70" s="915"/>
      <c r="AA70" s="915">
        <v>2</v>
      </c>
      <c r="AB70" s="915"/>
      <c r="AC70" s="915"/>
      <c r="AD70" s="915"/>
      <c r="AE70" s="915"/>
      <c r="AF70" s="915">
        <v>2</v>
      </c>
      <c r="AG70" s="915"/>
      <c r="AH70" s="915"/>
      <c r="AI70" s="915"/>
      <c r="AJ70" s="915"/>
      <c r="AK70" s="915">
        <v>108</v>
      </c>
      <c r="AL70" s="915"/>
      <c r="AM70" s="915"/>
      <c r="AN70" s="915"/>
      <c r="AO70" s="915"/>
      <c r="AP70" s="915" t="s">
        <v>587</v>
      </c>
      <c r="AQ70" s="915"/>
      <c r="AR70" s="915"/>
      <c r="AS70" s="915"/>
      <c r="AT70" s="915"/>
      <c r="AU70" s="915" t="s">
        <v>588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575</v>
      </c>
      <c r="C71" s="958"/>
      <c r="D71" s="958"/>
      <c r="E71" s="958"/>
      <c r="F71" s="958"/>
      <c r="G71" s="958"/>
      <c r="H71" s="958"/>
      <c r="I71" s="958"/>
      <c r="J71" s="958"/>
      <c r="K71" s="958"/>
      <c r="L71" s="958"/>
      <c r="M71" s="958"/>
      <c r="N71" s="958"/>
      <c r="O71" s="958"/>
      <c r="P71" s="959"/>
      <c r="Q71" s="960">
        <v>214</v>
      </c>
      <c r="R71" s="915"/>
      <c r="S71" s="915"/>
      <c r="T71" s="915"/>
      <c r="U71" s="915"/>
      <c r="V71" s="915">
        <v>213</v>
      </c>
      <c r="W71" s="915"/>
      <c r="X71" s="915"/>
      <c r="Y71" s="915"/>
      <c r="Z71" s="915"/>
      <c r="AA71" s="915">
        <v>1</v>
      </c>
      <c r="AB71" s="915"/>
      <c r="AC71" s="915"/>
      <c r="AD71" s="915"/>
      <c r="AE71" s="915"/>
      <c r="AF71" s="915">
        <v>1</v>
      </c>
      <c r="AG71" s="915"/>
      <c r="AH71" s="915"/>
      <c r="AI71" s="915"/>
      <c r="AJ71" s="915"/>
      <c r="AK71" s="915">
        <v>5</v>
      </c>
      <c r="AL71" s="915"/>
      <c r="AM71" s="915"/>
      <c r="AN71" s="915"/>
      <c r="AO71" s="915"/>
      <c r="AP71" s="915" t="s">
        <v>587</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576</v>
      </c>
      <c r="C72" s="958"/>
      <c r="D72" s="958"/>
      <c r="E72" s="958"/>
      <c r="F72" s="958"/>
      <c r="G72" s="958"/>
      <c r="H72" s="958"/>
      <c r="I72" s="958"/>
      <c r="J72" s="958"/>
      <c r="K72" s="958"/>
      <c r="L72" s="958"/>
      <c r="M72" s="958"/>
      <c r="N72" s="958"/>
      <c r="O72" s="958"/>
      <c r="P72" s="959"/>
      <c r="Q72" s="960">
        <v>131</v>
      </c>
      <c r="R72" s="915"/>
      <c r="S72" s="915"/>
      <c r="T72" s="915"/>
      <c r="U72" s="915"/>
      <c r="V72" s="915">
        <v>131</v>
      </c>
      <c r="W72" s="915"/>
      <c r="X72" s="915"/>
      <c r="Y72" s="915"/>
      <c r="Z72" s="915"/>
      <c r="AA72" s="915">
        <v>0</v>
      </c>
      <c r="AB72" s="915"/>
      <c r="AC72" s="915"/>
      <c r="AD72" s="915"/>
      <c r="AE72" s="915"/>
      <c r="AF72" s="915">
        <v>0</v>
      </c>
      <c r="AG72" s="915"/>
      <c r="AH72" s="915"/>
      <c r="AI72" s="915"/>
      <c r="AJ72" s="915"/>
      <c r="AK72" s="915">
        <v>95</v>
      </c>
      <c r="AL72" s="915"/>
      <c r="AM72" s="915"/>
      <c r="AN72" s="915"/>
      <c r="AO72" s="915"/>
      <c r="AP72" s="915">
        <v>4</v>
      </c>
      <c r="AQ72" s="915"/>
      <c r="AR72" s="915"/>
      <c r="AS72" s="915"/>
      <c r="AT72" s="915"/>
      <c r="AU72" s="915">
        <v>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577</v>
      </c>
      <c r="C73" s="958"/>
      <c r="D73" s="958"/>
      <c r="E73" s="958"/>
      <c r="F73" s="958"/>
      <c r="G73" s="958"/>
      <c r="H73" s="958"/>
      <c r="I73" s="958"/>
      <c r="J73" s="958"/>
      <c r="K73" s="958"/>
      <c r="L73" s="958"/>
      <c r="M73" s="958"/>
      <c r="N73" s="958"/>
      <c r="O73" s="958"/>
      <c r="P73" s="959"/>
      <c r="Q73" s="960">
        <v>796</v>
      </c>
      <c r="R73" s="915"/>
      <c r="S73" s="915"/>
      <c r="T73" s="915"/>
      <c r="U73" s="915"/>
      <c r="V73" s="915">
        <v>742</v>
      </c>
      <c r="W73" s="915"/>
      <c r="X73" s="915"/>
      <c r="Y73" s="915"/>
      <c r="Z73" s="915"/>
      <c r="AA73" s="915">
        <v>54</v>
      </c>
      <c r="AB73" s="915"/>
      <c r="AC73" s="915"/>
      <c r="AD73" s="915"/>
      <c r="AE73" s="915"/>
      <c r="AF73" s="915">
        <v>54</v>
      </c>
      <c r="AG73" s="915"/>
      <c r="AH73" s="915"/>
      <c r="AI73" s="915"/>
      <c r="AJ73" s="915"/>
      <c r="AK73" s="915">
        <v>0</v>
      </c>
      <c r="AL73" s="915"/>
      <c r="AM73" s="915"/>
      <c r="AN73" s="915"/>
      <c r="AO73" s="915"/>
      <c r="AP73" s="915">
        <v>59</v>
      </c>
      <c r="AQ73" s="915"/>
      <c r="AR73" s="915"/>
      <c r="AS73" s="915"/>
      <c r="AT73" s="915"/>
      <c r="AU73" s="915">
        <v>30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578</v>
      </c>
      <c r="C74" s="958"/>
      <c r="D74" s="958"/>
      <c r="E74" s="958"/>
      <c r="F74" s="958"/>
      <c r="G74" s="958"/>
      <c r="H74" s="958"/>
      <c r="I74" s="958"/>
      <c r="J74" s="958"/>
      <c r="K74" s="958"/>
      <c r="L74" s="958"/>
      <c r="M74" s="958"/>
      <c r="N74" s="958"/>
      <c r="O74" s="958"/>
      <c r="P74" s="959"/>
      <c r="Q74" s="960">
        <v>336</v>
      </c>
      <c r="R74" s="915"/>
      <c r="S74" s="915"/>
      <c r="T74" s="915"/>
      <c r="U74" s="915"/>
      <c r="V74" s="915">
        <v>224</v>
      </c>
      <c r="W74" s="915"/>
      <c r="X74" s="915"/>
      <c r="Y74" s="915"/>
      <c r="Z74" s="915"/>
      <c r="AA74" s="915">
        <v>112</v>
      </c>
      <c r="AB74" s="915"/>
      <c r="AC74" s="915"/>
      <c r="AD74" s="915"/>
      <c r="AE74" s="915"/>
      <c r="AF74" s="915">
        <v>736</v>
      </c>
      <c r="AG74" s="915"/>
      <c r="AH74" s="915"/>
      <c r="AI74" s="915"/>
      <c r="AJ74" s="915"/>
      <c r="AK74" s="915">
        <v>1</v>
      </c>
      <c r="AL74" s="915"/>
      <c r="AM74" s="915"/>
      <c r="AN74" s="915"/>
      <c r="AO74" s="915"/>
      <c r="AP74" s="915">
        <v>497</v>
      </c>
      <c r="AQ74" s="915"/>
      <c r="AR74" s="915"/>
      <c r="AS74" s="915"/>
      <c r="AT74" s="915"/>
      <c r="AU74" s="915" t="s">
        <v>587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579</v>
      </c>
      <c r="C75" s="958"/>
      <c r="D75" s="958"/>
      <c r="E75" s="958"/>
      <c r="F75" s="958"/>
      <c r="G75" s="958"/>
      <c r="H75" s="958"/>
      <c r="I75" s="958"/>
      <c r="J75" s="958"/>
      <c r="K75" s="958"/>
      <c r="L75" s="958"/>
      <c r="M75" s="958"/>
      <c r="N75" s="958"/>
      <c r="O75" s="958"/>
      <c r="P75" s="959"/>
      <c r="Q75" s="963">
        <v>1069</v>
      </c>
      <c r="R75" s="964"/>
      <c r="S75" s="964"/>
      <c r="T75" s="964"/>
      <c r="U75" s="914"/>
      <c r="V75" s="965">
        <v>1042</v>
      </c>
      <c r="W75" s="964"/>
      <c r="X75" s="964"/>
      <c r="Y75" s="964"/>
      <c r="Z75" s="914"/>
      <c r="AA75" s="965">
        <v>28</v>
      </c>
      <c r="AB75" s="964"/>
      <c r="AC75" s="964"/>
      <c r="AD75" s="964"/>
      <c r="AE75" s="914"/>
      <c r="AF75" s="965">
        <v>28</v>
      </c>
      <c r="AG75" s="964"/>
      <c r="AH75" s="964"/>
      <c r="AI75" s="964"/>
      <c r="AJ75" s="914"/>
      <c r="AK75" s="965">
        <v>11</v>
      </c>
      <c r="AL75" s="964"/>
      <c r="AM75" s="964"/>
      <c r="AN75" s="964"/>
      <c r="AO75" s="914"/>
      <c r="AP75" s="965" t="s">
        <v>590</v>
      </c>
      <c r="AQ75" s="964"/>
      <c r="AR75" s="964"/>
      <c r="AS75" s="964"/>
      <c r="AT75" s="914"/>
      <c r="AU75" s="965" t="s">
        <v>587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580</v>
      </c>
      <c r="C76" s="958"/>
      <c r="D76" s="958"/>
      <c r="E76" s="958"/>
      <c r="F76" s="958"/>
      <c r="G76" s="958"/>
      <c r="H76" s="958"/>
      <c r="I76" s="958"/>
      <c r="J76" s="958"/>
      <c r="K76" s="958"/>
      <c r="L76" s="958"/>
      <c r="M76" s="958"/>
      <c r="N76" s="958"/>
      <c r="O76" s="958"/>
      <c r="P76" s="959"/>
      <c r="Q76" s="963">
        <v>1097</v>
      </c>
      <c r="R76" s="964"/>
      <c r="S76" s="964"/>
      <c r="T76" s="964"/>
      <c r="U76" s="914"/>
      <c r="V76" s="965">
        <v>1024</v>
      </c>
      <c r="W76" s="964"/>
      <c r="X76" s="964"/>
      <c r="Y76" s="964"/>
      <c r="Z76" s="914"/>
      <c r="AA76" s="965">
        <v>73</v>
      </c>
      <c r="AB76" s="964"/>
      <c r="AC76" s="964"/>
      <c r="AD76" s="964"/>
      <c r="AE76" s="914"/>
      <c r="AF76" s="965">
        <v>73</v>
      </c>
      <c r="AG76" s="964"/>
      <c r="AH76" s="964"/>
      <c r="AI76" s="964"/>
      <c r="AJ76" s="914"/>
      <c r="AK76" s="965">
        <v>141</v>
      </c>
      <c r="AL76" s="964"/>
      <c r="AM76" s="964"/>
      <c r="AN76" s="964"/>
      <c r="AO76" s="914"/>
      <c r="AP76" s="965" t="s">
        <v>587</v>
      </c>
      <c r="AQ76" s="964"/>
      <c r="AR76" s="964"/>
      <c r="AS76" s="964"/>
      <c r="AT76" s="914"/>
      <c r="AU76" s="965" t="s">
        <v>589</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581</v>
      </c>
      <c r="C77" s="958"/>
      <c r="D77" s="958"/>
      <c r="E77" s="958"/>
      <c r="F77" s="958"/>
      <c r="G77" s="958"/>
      <c r="H77" s="958"/>
      <c r="I77" s="958"/>
      <c r="J77" s="958"/>
      <c r="K77" s="958"/>
      <c r="L77" s="958"/>
      <c r="M77" s="958"/>
      <c r="N77" s="958"/>
      <c r="O77" s="958"/>
      <c r="P77" s="959"/>
      <c r="Q77" s="963">
        <v>293449</v>
      </c>
      <c r="R77" s="964"/>
      <c r="S77" s="964"/>
      <c r="T77" s="964"/>
      <c r="U77" s="914"/>
      <c r="V77" s="965">
        <v>280469</v>
      </c>
      <c r="W77" s="964"/>
      <c r="X77" s="964"/>
      <c r="Y77" s="964"/>
      <c r="Z77" s="914"/>
      <c r="AA77" s="965">
        <v>12980</v>
      </c>
      <c r="AB77" s="964"/>
      <c r="AC77" s="964"/>
      <c r="AD77" s="964"/>
      <c r="AE77" s="914"/>
      <c r="AF77" s="965">
        <v>12980</v>
      </c>
      <c r="AG77" s="964"/>
      <c r="AH77" s="964"/>
      <c r="AI77" s="964"/>
      <c r="AJ77" s="914"/>
      <c r="AK77" s="965">
        <v>723</v>
      </c>
      <c r="AL77" s="964"/>
      <c r="AM77" s="964"/>
      <c r="AN77" s="964"/>
      <c r="AO77" s="914"/>
      <c r="AP77" s="965" t="s">
        <v>587</v>
      </c>
      <c r="AQ77" s="964"/>
      <c r="AR77" s="964"/>
      <c r="AS77" s="964"/>
      <c r="AT77" s="914"/>
      <c r="AU77" s="965" t="s">
        <v>587</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582</v>
      </c>
      <c r="C78" s="958"/>
      <c r="D78" s="958"/>
      <c r="E78" s="958"/>
      <c r="F78" s="958"/>
      <c r="G78" s="958"/>
      <c r="H78" s="958"/>
      <c r="I78" s="958"/>
      <c r="J78" s="958"/>
      <c r="K78" s="958"/>
      <c r="L78" s="958"/>
      <c r="M78" s="958"/>
      <c r="N78" s="958"/>
      <c r="O78" s="958"/>
      <c r="P78" s="959"/>
      <c r="Q78" s="960">
        <v>394</v>
      </c>
      <c r="R78" s="915"/>
      <c r="S78" s="915"/>
      <c r="T78" s="915"/>
      <c r="U78" s="915"/>
      <c r="V78" s="915">
        <v>183</v>
      </c>
      <c r="W78" s="915"/>
      <c r="X78" s="915"/>
      <c r="Y78" s="915"/>
      <c r="Z78" s="915"/>
      <c r="AA78" s="915">
        <v>211</v>
      </c>
      <c r="AB78" s="915"/>
      <c r="AC78" s="915"/>
      <c r="AD78" s="915"/>
      <c r="AE78" s="915"/>
      <c r="AF78" s="915">
        <v>211</v>
      </c>
      <c r="AG78" s="915"/>
      <c r="AH78" s="915"/>
      <c r="AI78" s="915"/>
      <c r="AJ78" s="915"/>
      <c r="AK78" s="915">
        <v>4</v>
      </c>
      <c r="AL78" s="915"/>
      <c r="AM78" s="915"/>
      <c r="AN78" s="915"/>
      <c r="AO78" s="915"/>
      <c r="AP78" s="915" t="s">
        <v>587</v>
      </c>
      <c r="AQ78" s="915"/>
      <c r="AR78" s="915"/>
      <c r="AS78" s="915"/>
      <c r="AT78" s="915"/>
      <c r="AU78" s="915" t="s">
        <v>587</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583</v>
      </c>
      <c r="C79" s="958"/>
      <c r="D79" s="958"/>
      <c r="E79" s="958"/>
      <c r="F79" s="958"/>
      <c r="G79" s="958"/>
      <c r="H79" s="958"/>
      <c r="I79" s="958"/>
      <c r="J79" s="958"/>
      <c r="K79" s="958"/>
      <c r="L79" s="958"/>
      <c r="M79" s="958"/>
      <c r="N79" s="958"/>
      <c r="O79" s="958"/>
      <c r="P79" s="959"/>
      <c r="Q79" s="960">
        <v>194</v>
      </c>
      <c r="R79" s="915"/>
      <c r="S79" s="915"/>
      <c r="T79" s="915"/>
      <c r="U79" s="915"/>
      <c r="V79" s="915">
        <v>191</v>
      </c>
      <c r="W79" s="915"/>
      <c r="X79" s="915"/>
      <c r="Y79" s="915"/>
      <c r="Z79" s="915"/>
      <c r="AA79" s="915">
        <v>3</v>
      </c>
      <c r="AB79" s="915"/>
      <c r="AC79" s="915"/>
      <c r="AD79" s="915"/>
      <c r="AE79" s="915"/>
      <c r="AF79" s="915">
        <v>3</v>
      </c>
      <c r="AG79" s="915"/>
      <c r="AH79" s="915"/>
      <c r="AI79" s="915"/>
      <c r="AJ79" s="915"/>
      <c r="AK79" s="915" t="s">
        <v>588</v>
      </c>
      <c r="AL79" s="915"/>
      <c r="AM79" s="915"/>
      <c r="AN79" s="915"/>
      <c r="AO79" s="915"/>
      <c r="AP79" s="915" t="s">
        <v>587</v>
      </c>
      <c r="AQ79" s="915"/>
      <c r="AR79" s="915"/>
      <c r="AS79" s="915"/>
      <c r="AT79" s="915"/>
      <c r="AU79" s="915" t="s">
        <v>587</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14092</v>
      </c>
      <c r="AG88" s="926"/>
      <c r="AH88" s="926"/>
      <c r="AI88" s="926"/>
      <c r="AJ88" s="926"/>
      <c r="AK88" s="923"/>
      <c r="AL88" s="923"/>
      <c r="AM88" s="923"/>
      <c r="AN88" s="923"/>
      <c r="AO88" s="923"/>
      <c r="AP88" s="926">
        <v>566</v>
      </c>
      <c r="AQ88" s="926"/>
      <c r="AR88" s="926"/>
      <c r="AS88" s="926"/>
      <c r="AT88" s="926"/>
      <c r="AU88" s="926">
        <v>23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303</v>
      </c>
      <c r="AG109" s="979"/>
      <c r="AH109" s="979"/>
      <c r="AI109" s="979"/>
      <c r="AJ109" s="980"/>
      <c r="AK109" s="978" t="s">
        <v>302</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303</v>
      </c>
      <c r="BW109" s="979"/>
      <c r="BX109" s="979"/>
      <c r="BY109" s="979"/>
      <c r="BZ109" s="980"/>
      <c r="CA109" s="978" t="s">
        <v>302</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303</v>
      </c>
      <c r="DM109" s="979"/>
      <c r="DN109" s="979"/>
      <c r="DO109" s="979"/>
      <c r="DP109" s="980"/>
      <c r="DQ109" s="978" t="s">
        <v>302</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1653044</v>
      </c>
      <c r="AB110" s="986"/>
      <c r="AC110" s="986"/>
      <c r="AD110" s="986"/>
      <c r="AE110" s="987"/>
      <c r="AF110" s="988">
        <v>1562393</v>
      </c>
      <c r="AG110" s="986"/>
      <c r="AH110" s="986"/>
      <c r="AI110" s="986"/>
      <c r="AJ110" s="987"/>
      <c r="AK110" s="988">
        <v>1536927</v>
      </c>
      <c r="AL110" s="986"/>
      <c r="AM110" s="986"/>
      <c r="AN110" s="986"/>
      <c r="AO110" s="987"/>
      <c r="AP110" s="989">
        <v>18.100000000000001</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18983529</v>
      </c>
      <c r="BR110" s="1021"/>
      <c r="BS110" s="1021"/>
      <c r="BT110" s="1021"/>
      <c r="BU110" s="1021"/>
      <c r="BV110" s="1021">
        <v>19106967</v>
      </c>
      <c r="BW110" s="1021"/>
      <c r="BX110" s="1021"/>
      <c r="BY110" s="1021"/>
      <c r="BZ110" s="1021"/>
      <c r="CA110" s="1021">
        <v>19074637</v>
      </c>
      <c r="CB110" s="1021"/>
      <c r="CC110" s="1021"/>
      <c r="CD110" s="1021"/>
      <c r="CE110" s="1021"/>
      <c r="CF110" s="1035">
        <v>224.3</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391</v>
      </c>
      <c r="DH110" s="1021"/>
      <c r="DI110" s="1021"/>
      <c r="DJ110" s="1021"/>
      <c r="DK110" s="1021"/>
      <c r="DL110" s="1021" t="s">
        <v>391</v>
      </c>
      <c r="DM110" s="1021"/>
      <c r="DN110" s="1021"/>
      <c r="DO110" s="1021"/>
      <c r="DP110" s="1021"/>
      <c r="DQ110" s="1021" t="s">
        <v>128</v>
      </c>
      <c r="DR110" s="1021"/>
      <c r="DS110" s="1021"/>
      <c r="DT110" s="1021"/>
      <c r="DU110" s="1021"/>
      <c r="DV110" s="1022" t="s">
        <v>391</v>
      </c>
      <c r="DW110" s="1022"/>
      <c r="DX110" s="1022"/>
      <c r="DY110" s="1022"/>
      <c r="DZ110" s="1023"/>
    </row>
    <row r="111" spans="1:131" s="247" customFormat="1" ht="26.25" customHeight="1" x14ac:dyDescent="0.15">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391</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2641</v>
      </c>
      <c r="BR111" s="1014"/>
      <c r="BS111" s="1014"/>
      <c r="BT111" s="1014"/>
      <c r="BU111" s="1014"/>
      <c r="BV111" s="1014">
        <v>4578</v>
      </c>
      <c r="BW111" s="1014"/>
      <c r="BX111" s="1014"/>
      <c r="BY111" s="1014"/>
      <c r="BZ111" s="1014"/>
      <c r="CA111" s="1014">
        <v>35082</v>
      </c>
      <c r="CB111" s="1014"/>
      <c r="CC111" s="1014"/>
      <c r="CD111" s="1014"/>
      <c r="CE111" s="1014"/>
      <c r="CF111" s="1008">
        <v>0.4</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391</v>
      </c>
      <c r="DM111" s="1014"/>
      <c r="DN111" s="1014"/>
      <c r="DO111" s="1014"/>
      <c r="DP111" s="1014"/>
      <c r="DQ111" s="1014" t="s">
        <v>391</v>
      </c>
      <c r="DR111" s="1014"/>
      <c r="DS111" s="1014"/>
      <c r="DT111" s="1014"/>
      <c r="DU111" s="1014"/>
      <c r="DV111" s="1015" t="s">
        <v>128</v>
      </c>
      <c r="DW111" s="1015"/>
      <c r="DX111" s="1015"/>
      <c r="DY111" s="1015"/>
      <c r="DZ111" s="1016"/>
    </row>
    <row r="112" spans="1:131" s="247" customFormat="1" ht="26.25" customHeight="1" x14ac:dyDescent="0.15">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391</v>
      </c>
      <c r="AB112" s="1053"/>
      <c r="AC112" s="1053"/>
      <c r="AD112" s="1053"/>
      <c r="AE112" s="1054"/>
      <c r="AF112" s="1055" t="s">
        <v>391</v>
      </c>
      <c r="AG112" s="1053"/>
      <c r="AH112" s="1053"/>
      <c r="AI112" s="1053"/>
      <c r="AJ112" s="1054"/>
      <c r="AK112" s="1055" t="s">
        <v>391</v>
      </c>
      <c r="AL112" s="1053"/>
      <c r="AM112" s="1053"/>
      <c r="AN112" s="1053"/>
      <c r="AO112" s="1054"/>
      <c r="AP112" s="1056" t="s">
        <v>391</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7627695</v>
      </c>
      <c r="BR112" s="1014"/>
      <c r="BS112" s="1014"/>
      <c r="BT112" s="1014"/>
      <c r="BU112" s="1014"/>
      <c r="BV112" s="1014">
        <v>6442143</v>
      </c>
      <c r="BW112" s="1014"/>
      <c r="BX112" s="1014"/>
      <c r="BY112" s="1014"/>
      <c r="BZ112" s="1014"/>
      <c r="CA112" s="1014">
        <v>6038691</v>
      </c>
      <c r="CB112" s="1014"/>
      <c r="CC112" s="1014"/>
      <c r="CD112" s="1014"/>
      <c r="CE112" s="1014"/>
      <c r="CF112" s="1008">
        <v>71</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128</v>
      </c>
      <c r="DR112" s="1014"/>
      <c r="DS112" s="1014"/>
      <c r="DT112" s="1014"/>
      <c r="DU112" s="1014"/>
      <c r="DV112" s="1015" t="s">
        <v>128</v>
      </c>
      <c r="DW112" s="1015"/>
      <c r="DX112" s="1015"/>
      <c r="DY112" s="1015"/>
      <c r="DZ112" s="1016"/>
    </row>
    <row r="113" spans="1:130" s="247" customFormat="1" ht="26.25" customHeight="1" x14ac:dyDescent="0.15">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647497</v>
      </c>
      <c r="AB113" s="1028"/>
      <c r="AC113" s="1028"/>
      <c r="AD113" s="1028"/>
      <c r="AE113" s="1029"/>
      <c r="AF113" s="1030">
        <v>610288</v>
      </c>
      <c r="AG113" s="1028"/>
      <c r="AH113" s="1028"/>
      <c r="AI113" s="1028"/>
      <c r="AJ113" s="1029"/>
      <c r="AK113" s="1030">
        <v>583323</v>
      </c>
      <c r="AL113" s="1028"/>
      <c r="AM113" s="1028"/>
      <c r="AN113" s="1028"/>
      <c r="AO113" s="1029"/>
      <c r="AP113" s="1031">
        <v>6.9</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277798</v>
      </c>
      <c r="BR113" s="1014"/>
      <c r="BS113" s="1014"/>
      <c r="BT113" s="1014"/>
      <c r="BU113" s="1014"/>
      <c r="BV113" s="1014">
        <v>79965</v>
      </c>
      <c r="BW113" s="1014"/>
      <c r="BX113" s="1014"/>
      <c r="BY113" s="1014"/>
      <c r="BZ113" s="1014"/>
      <c r="CA113" s="1014">
        <v>31499</v>
      </c>
      <c r="CB113" s="1014"/>
      <c r="CC113" s="1014"/>
      <c r="CD113" s="1014"/>
      <c r="CE113" s="1014"/>
      <c r="CF113" s="1008">
        <v>0.4</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391</v>
      </c>
      <c r="DM113" s="1053"/>
      <c r="DN113" s="1053"/>
      <c r="DO113" s="1053"/>
      <c r="DP113" s="1054"/>
      <c r="DQ113" s="1055" t="s">
        <v>128</v>
      </c>
      <c r="DR113" s="1053"/>
      <c r="DS113" s="1053"/>
      <c r="DT113" s="1053"/>
      <c r="DU113" s="1054"/>
      <c r="DV113" s="1056" t="s">
        <v>128</v>
      </c>
      <c r="DW113" s="1057"/>
      <c r="DX113" s="1057"/>
      <c r="DY113" s="1057"/>
      <c r="DZ113" s="1058"/>
    </row>
    <row r="114" spans="1:130" s="247" customFormat="1" ht="26.25" customHeight="1" x14ac:dyDescent="0.15">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111915</v>
      </c>
      <c r="AB114" s="1053"/>
      <c r="AC114" s="1053"/>
      <c r="AD114" s="1053"/>
      <c r="AE114" s="1054"/>
      <c r="AF114" s="1055">
        <v>96301</v>
      </c>
      <c r="AG114" s="1053"/>
      <c r="AH114" s="1053"/>
      <c r="AI114" s="1053"/>
      <c r="AJ114" s="1054"/>
      <c r="AK114" s="1055">
        <v>47406</v>
      </c>
      <c r="AL114" s="1053"/>
      <c r="AM114" s="1053"/>
      <c r="AN114" s="1053"/>
      <c r="AO114" s="1054"/>
      <c r="AP114" s="1056">
        <v>0.6</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2562817</v>
      </c>
      <c r="BR114" s="1014"/>
      <c r="BS114" s="1014"/>
      <c r="BT114" s="1014"/>
      <c r="BU114" s="1014"/>
      <c r="BV114" s="1014">
        <v>2489876</v>
      </c>
      <c r="BW114" s="1014"/>
      <c r="BX114" s="1014"/>
      <c r="BY114" s="1014"/>
      <c r="BZ114" s="1014"/>
      <c r="CA114" s="1014">
        <v>2484323</v>
      </c>
      <c r="CB114" s="1014"/>
      <c r="CC114" s="1014"/>
      <c r="CD114" s="1014"/>
      <c r="CE114" s="1014"/>
      <c r="CF114" s="1008">
        <v>29.2</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128</v>
      </c>
      <c r="DM114" s="1053"/>
      <c r="DN114" s="1053"/>
      <c r="DO114" s="1053"/>
      <c r="DP114" s="1054"/>
      <c r="DQ114" s="1055" t="s">
        <v>128</v>
      </c>
      <c r="DR114" s="1053"/>
      <c r="DS114" s="1053"/>
      <c r="DT114" s="1053"/>
      <c r="DU114" s="1054"/>
      <c r="DV114" s="1056" t="s">
        <v>128</v>
      </c>
      <c r="DW114" s="1057"/>
      <c r="DX114" s="1057"/>
      <c r="DY114" s="1057"/>
      <c r="DZ114" s="1058"/>
    </row>
    <row r="115" spans="1:130" s="247" customFormat="1" ht="26.25" customHeight="1" x14ac:dyDescent="0.15">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56</v>
      </c>
      <c r="AB115" s="1028"/>
      <c r="AC115" s="1028"/>
      <c r="AD115" s="1028"/>
      <c r="AE115" s="1029"/>
      <c r="AF115" s="1030">
        <v>3122</v>
      </c>
      <c r="AG115" s="1028"/>
      <c r="AH115" s="1028"/>
      <c r="AI115" s="1028"/>
      <c r="AJ115" s="1029"/>
      <c r="AK115" s="1030">
        <v>5338</v>
      </c>
      <c r="AL115" s="1028"/>
      <c r="AM115" s="1028"/>
      <c r="AN115" s="1028"/>
      <c r="AO115" s="1029"/>
      <c r="AP115" s="1031">
        <v>0.1</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v>309933</v>
      </c>
      <c r="BR115" s="1014"/>
      <c r="BS115" s="1014"/>
      <c r="BT115" s="1014"/>
      <c r="BU115" s="1014"/>
      <c r="BV115" s="1014">
        <v>309858</v>
      </c>
      <c r="BW115" s="1014"/>
      <c r="BX115" s="1014"/>
      <c r="BY115" s="1014"/>
      <c r="BZ115" s="1014"/>
      <c r="CA115" s="1014">
        <v>244756</v>
      </c>
      <c r="CB115" s="1014"/>
      <c r="CC115" s="1014"/>
      <c r="CD115" s="1014"/>
      <c r="CE115" s="1014"/>
      <c r="CF115" s="1008">
        <v>2.9</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391</v>
      </c>
      <c r="DM115" s="1053"/>
      <c r="DN115" s="1053"/>
      <c r="DO115" s="1053"/>
      <c r="DP115" s="1054"/>
      <c r="DQ115" s="1055" t="s">
        <v>391</v>
      </c>
      <c r="DR115" s="1053"/>
      <c r="DS115" s="1053"/>
      <c r="DT115" s="1053"/>
      <c r="DU115" s="1054"/>
      <c r="DV115" s="1056" t="s">
        <v>128</v>
      </c>
      <c r="DW115" s="1057"/>
      <c r="DX115" s="1057"/>
      <c r="DY115" s="1057"/>
      <c r="DZ115" s="1058"/>
    </row>
    <row r="116" spans="1:130" s="247" customFormat="1" ht="26.25" customHeight="1" x14ac:dyDescent="0.15">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128</v>
      </c>
      <c r="AG116" s="1053"/>
      <c r="AH116" s="1053"/>
      <c r="AI116" s="1053"/>
      <c r="AJ116" s="1054"/>
      <c r="AK116" s="1055" t="s">
        <v>128</v>
      </c>
      <c r="AL116" s="1053"/>
      <c r="AM116" s="1053"/>
      <c r="AN116" s="1053"/>
      <c r="AO116" s="1054"/>
      <c r="AP116" s="1056" t="s">
        <v>391</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391</v>
      </c>
      <c r="BR116" s="1014"/>
      <c r="BS116" s="1014"/>
      <c r="BT116" s="1014"/>
      <c r="BU116" s="1014"/>
      <c r="BV116" s="1014" t="s">
        <v>391</v>
      </c>
      <c r="BW116" s="1014"/>
      <c r="BX116" s="1014"/>
      <c r="BY116" s="1014"/>
      <c r="BZ116" s="1014"/>
      <c r="CA116" s="1014" t="s">
        <v>128</v>
      </c>
      <c r="CB116" s="1014"/>
      <c r="CC116" s="1014"/>
      <c r="CD116" s="1014"/>
      <c r="CE116" s="1014"/>
      <c r="CF116" s="1008" t="s">
        <v>128</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2412512</v>
      </c>
      <c r="AB117" s="1071"/>
      <c r="AC117" s="1071"/>
      <c r="AD117" s="1071"/>
      <c r="AE117" s="1072"/>
      <c r="AF117" s="1073">
        <v>2272104</v>
      </c>
      <c r="AG117" s="1071"/>
      <c r="AH117" s="1071"/>
      <c r="AI117" s="1071"/>
      <c r="AJ117" s="1072"/>
      <c r="AK117" s="1073">
        <v>2172994</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391</v>
      </c>
      <c r="BW117" s="1014"/>
      <c r="BX117" s="1014"/>
      <c r="BY117" s="1014"/>
      <c r="BZ117" s="1014"/>
      <c r="CA117" s="1014" t="s">
        <v>391</v>
      </c>
      <c r="CB117" s="1014"/>
      <c r="CC117" s="1014"/>
      <c r="CD117" s="1014"/>
      <c r="CE117" s="1014"/>
      <c r="CF117" s="1008" t="s">
        <v>391</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t="s">
        <v>391</v>
      </c>
      <c r="DR117" s="1053"/>
      <c r="DS117" s="1053"/>
      <c r="DT117" s="1053"/>
      <c r="DU117" s="1054"/>
      <c r="DV117" s="1056" t="s">
        <v>391</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303</v>
      </c>
      <c r="AG118" s="979"/>
      <c r="AH118" s="979"/>
      <c r="AI118" s="979"/>
      <c r="AJ118" s="980"/>
      <c r="AK118" s="978" t="s">
        <v>302</v>
      </c>
      <c r="AL118" s="979"/>
      <c r="AM118" s="979"/>
      <c r="AN118" s="979"/>
      <c r="AO118" s="980"/>
      <c r="AP118" s="1065" t="s">
        <v>428</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391</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128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391</v>
      </c>
      <c r="AL119" s="986"/>
      <c r="AM119" s="986"/>
      <c r="AN119" s="986"/>
      <c r="AO119" s="987"/>
      <c r="AP119" s="989" t="s">
        <v>128</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458</v>
      </c>
      <c r="BP119" s="1100"/>
      <c r="BQ119" s="1091">
        <v>29764413</v>
      </c>
      <c r="BR119" s="1092"/>
      <c r="BS119" s="1092"/>
      <c r="BT119" s="1092"/>
      <c r="BU119" s="1092"/>
      <c r="BV119" s="1092">
        <v>28433387</v>
      </c>
      <c r="BW119" s="1092"/>
      <c r="BX119" s="1092"/>
      <c r="BY119" s="1092"/>
      <c r="BZ119" s="1092"/>
      <c r="CA119" s="1092">
        <v>27908988</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2641</v>
      </c>
      <c r="DH119" s="1078"/>
      <c r="DI119" s="1078"/>
      <c r="DJ119" s="1078"/>
      <c r="DK119" s="1079"/>
      <c r="DL119" s="1077">
        <v>4578</v>
      </c>
      <c r="DM119" s="1078"/>
      <c r="DN119" s="1078"/>
      <c r="DO119" s="1078"/>
      <c r="DP119" s="1079"/>
      <c r="DQ119" s="1077">
        <v>35082</v>
      </c>
      <c r="DR119" s="1078"/>
      <c r="DS119" s="1078"/>
      <c r="DT119" s="1078"/>
      <c r="DU119" s="1079"/>
      <c r="DV119" s="1080">
        <v>0.4</v>
      </c>
      <c r="DW119" s="1081"/>
      <c r="DX119" s="1081"/>
      <c r="DY119" s="1081"/>
      <c r="DZ119" s="1082"/>
    </row>
    <row r="120" spans="1:130" s="247" customFormat="1" ht="26.25" customHeight="1" x14ac:dyDescent="0.15">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128</v>
      </c>
      <c r="AL120" s="1053"/>
      <c r="AM120" s="1053"/>
      <c r="AN120" s="1053"/>
      <c r="AO120" s="1054"/>
      <c r="AP120" s="1056" t="s">
        <v>128</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7426318</v>
      </c>
      <c r="BR120" s="1021"/>
      <c r="BS120" s="1021"/>
      <c r="BT120" s="1021"/>
      <c r="BU120" s="1021"/>
      <c r="BV120" s="1021">
        <v>7497879</v>
      </c>
      <c r="BW120" s="1021"/>
      <c r="BX120" s="1021"/>
      <c r="BY120" s="1021"/>
      <c r="BZ120" s="1021"/>
      <c r="CA120" s="1021">
        <v>7245293</v>
      </c>
      <c r="CB120" s="1021"/>
      <c r="CC120" s="1021"/>
      <c r="CD120" s="1021"/>
      <c r="CE120" s="1021"/>
      <c r="CF120" s="1035">
        <v>85.2</v>
      </c>
      <c r="CG120" s="1036"/>
      <c r="CH120" s="1036"/>
      <c r="CI120" s="1036"/>
      <c r="CJ120" s="1036"/>
      <c r="CK120" s="1101" t="s">
        <v>462</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6234386</v>
      </c>
      <c r="DH120" s="1021"/>
      <c r="DI120" s="1021"/>
      <c r="DJ120" s="1021"/>
      <c r="DK120" s="1021"/>
      <c r="DL120" s="1021">
        <v>5108922</v>
      </c>
      <c r="DM120" s="1021"/>
      <c r="DN120" s="1021"/>
      <c r="DO120" s="1021"/>
      <c r="DP120" s="1021"/>
      <c r="DQ120" s="1021">
        <v>4829623</v>
      </c>
      <c r="DR120" s="1021"/>
      <c r="DS120" s="1021"/>
      <c r="DT120" s="1021"/>
      <c r="DU120" s="1021"/>
      <c r="DV120" s="1022">
        <v>56.8</v>
      </c>
      <c r="DW120" s="1022"/>
      <c r="DX120" s="1022"/>
      <c r="DY120" s="1022"/>
      <c r="DZ120" s="1023"/>
    </row>
    <row r="121" spans="1:130" s="247" customFormat="1" ht="26.25" customHeight="1" x14ac:dyDescent="0.15">
      <c r="A121" s="1153"/>
      <c r="B121" s="1040"/>
      <c r="C121" s="1061" t="s">
        <v>463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128</v>
      </c>
      <c r="AQ121" s="1057"/>
      <c r="AR121" s="1057"/>
      <c r="AS121" s="1057"/>
      <c r="AT121" s="1058"/>
      <c r="AU121" s="1086"/>
      <c r="AV121" s="1087"/>
      <c r="AW121" s="1087"/>
      <c r="AX121" s="1087"/>
      <c r="AY121" s="1088"/>
      <c r="AZ121" s="1043" t="s">
        <v>464</v>
      </c>
      <c r="BA121" s="1044"/>
      <c r="BB121" s="1044"/>
      <c r="BC121" s="1044"/>
      <c r="BD121" s="1044"/>
      <c r="BE121" s="1044"/>
      <c r="BF121" s="1044"/>
      <c r="BG121" s="1044"/>
      <c r="BH121" s="1044"/>
      <c r="BI121" s="1044"/>
      <c r="BJ121" s="1044"/>
      <c r="BK121" s="1044"/>
      <c r="BL121" s="1044"/>
      <c r="BM121" s="1044"/>
      <c r="BN121" s="1044"/>
      <c r="BO121" s="1044"/>
      <c r="BP121" s="1045"/>
      <c r="BQ121" s="1013">
        <v>2464698</v>
      </c>
      <c r="BR121" s="1014"/>
      <c r="BS121" s="1014"/>
      <c r="BT121" s="1014"/>
      <c r="BU121" s="1014"/>
      <c r="BV121" s="1014">
        <v>2289514</v>
      </c>
      <c r="BW121" s="1014"/>
      <c r="BX121" s="1014"/>
      <c r="BY121" s="1014"/>
      <c r="BZ121" s="1014"/>
      <c r="CA121" s="1014">
        <v>2166193</v>
      </c>
      <c r="CB121" s="1014"/>
      <c r="CC121" s="1014"/>
      <c r="CD121" s="1014"/>
      <c r="CE121" s="1014"/>
      <c r="CF121" s="1008">
        <v>25.5</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v>1227865</v>
      </c>
      <c r="DM121" s="1014"/>
      <c r="DN121" s="1014"/>
      <c r="DO121" s="1014"/>
      <c r="DP121" s="1014"/>
      <c r="DQ121" s="1014">
        <v>1089096</v>
      </c>
      <c r="DR121" s="1014"/>
      <c r="DS121" s="1014"/>
      <c r="DT121" s="1014"/>
      <c r="DU121" s="1014"/>
      <c r="DV121" s="1015">
        <v>12.8</v>
      </c>
      <c r="DW121" s="1015"/>
      <c r="DX121" s="1015"/>
      <c r="DY121" s="1015"/>
      <c r="DZ121" s="1016"/>
    </row>
    <row r="122" spans="1:130" s="247" customFormat="1" ht="26.25" customHeight="1" x14ac:dyDescent="0.15">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16624230</v>
      </c>
      <c r="BR122" s="1092"/>
      <c r="BS122" s="1092"/>
      <c r="BT122" s="1092"/>
      <c r="BU122" s="1092"/>
      <c r="BV122" s="1092">
        <v>16648822</v>
      </c>
      <c r="BW122" s="1092"/>
      <c r="BX122" s="1092"/>
      <c r="BY122" s="1092"/>
      <c r="BZ122" s="1092"/>
      <c r="CA122" s="1092">
        <v>16515519</v>
      </c>
      <c r="CB122" s="1092"/>
      <c r="CC122" s="1092"/>
      <c r="CD122" s="1092"/>
      <c r="CE122" s="1092"/>
      <c r="CF122" s="1112">
        <v>194.2</v>
      </c>
      <c r="CG122" s="1113"/>
      <c r="CH122" s="1113"/>
      <c r="CI122" s="1113"/>
      <c r="CJ122" s="1113"/>
      <c r="CK122" s="1104"/>
      <c r="CL122" s="1105"/>
      <c r="CM122" s="1105"/>
      <c r="CN122" s="1105"/>
      <c r="CO122" s="1106"/>
      <c r="CP122" s="1114" t="s">
        <v>466</v>
      </c>
      <c r="CQ122" s="1115"/>
      <c r="CR122" s="1115"/>
      <c r="CS122" s="1115"/>
      <c r="CT122" s="1115"/>
      <c r="CU122" s="1115"/>
      <c r="CV122" s="1115"/>
      <c r="CW122" s="1115"/>
      <c r="CX122" s="1115"/>
      <c r="CY122" s="1115"/>
      <c r="CZ122" s="1115"/>
      <c r="DA122" s="1115"/>
      <c r="DB122" s="1115"/>
      <c r="DC122" s="1115"/>
      <c r="DD122" s="1115"/>
      <c r="DE122" s="1115"/>
      <c r="DF122" s="1116"/>
      <c r="DG122" s="1013">
        <v>97760</v>
      </c>
      <c r="DH122" s="1014"/>
      <c r="DI122" s="1014"/>
      <c r="DJ122" s="1014"/>
      <c r="DK122" s="1014"/>
      <c r="DL122" s="1014">
        <v>105356</v>
      </c>
      <c r="DM122" s="1014"/>
      <c r="DN122" s="1014"/>
      <c r="DO122" s="1014"/>
      <c r="DP122" s="1014"/>
      <c r="DQ122" s="1014">
        <v>119972</v>
      </c>
      <c r="DR122" s="1014"/>
      <c r="DS122" s="1014"/>
      <c r="DT122" s="1014"/>
      <c r="DU122" s="1014"/>
      <c r="DV122" s="1015">
        <v>1.4</v>
      </c>
      <c r="DW122" s="1015"/>
      <c r="DX122" s="1015"/>
      <c r="DY122" s="1015"/>
      <c r="DZ122" s="1016"/>
    </row>
    <row r="123" spans="1:130" s="247" customFormat="1" ht="26.25" customHeight="1" x14ac:dyDescent="0.15">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391</v>
      </c>
      <c r="AB123" s="1053"/>
      <c r="AC123" s="1053"/>
      <c r="AD123" s="1053"/>
      <c r="AE123" s="1054"/>
      <c r="AF123" s="1055" t="s">
        <v>391</v>
      </c>
      <c r="AG123" s="1053"/>
      <c r="AH123" s="1053"/>
      <c r="AI123" s="1053"/>
      <c r="AJ123" s="1054"/>
      <c r="AK123" s="1055" t="s">
        <v>391</v>
      </c>
      <c r="AL123" s="1053"/>
      <c r="AM123" s="1053"/>
      <c r="AN123" s="1053"/>
      <c r="AO123" s="1054"/>
      <c r="AP123" s="1056" t="s">
        <v>391</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467</v>
      </c>
      <c r="BP123" s="1100"/>
      <c r="BQ123" s="1159">
        <v>26515246</v>
      </c>
      <c r="BR123" s="1160"/>
      <c r="BS123" s="1160"/>
      <c r="BT123" s="1160"/>
      <c r="BU123" s="1160"/>
      <c r="BV123" s="1160">
        <v>26436215</v>
      </c>
      <c r="BW123" s="1160"/>
      <c r="BX123" s="1160"/>
      <c r="BY123" s="1160"/>
      <c r="BZ123" s="1160"/>
      <c r="CA123" s="1160">
        <v>25927005</v>
      </c>
      <c r="CB123" s="1160"/>
      <c r="CC123" s="1160"/>
      <c r="CD123" s="1160"/>
      <c r="CE123" s="1160"/>
      <c r="CF123" s="1093"/>
      <c r="CG123" s="1094"/>
      <c r="CH123" s="1094"/>
      <c r="CI123" s="1094"/>
      <c r="CJ123" s="1095"/>
      <c r="CK123" s="1104"/>
      <c r="CL123" s="1105"/>
      <c r="CM123" s="1105"/>
      <c r="CN123" s="1105"/>
      <c r="CO123" s="1106"/>
      <c r="CP123" s="1114" t="s">
        <v>409</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128</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468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38.200000000000003</v>
      </c>
      <c r="BR124" s="1122"/>
      <c r="BS124" s="1122"/>
      <c r="BT124" s="1122"/>
      <c r="BU124" s="1122"/>
      <c r="BV124" s="1122">
        <v>23.4</v>
      </c>
      <c r="BW124" s="1122"/>
      <c r="BX124" s="1122"/>
      <c r="BY124" s="1122"/>
      <c r="BZ124" s="1122"/>
      <c r="CA124" s="1122">
        <v>23.3</v>
      </c>
      <c r="CB124" s="1122"/>
      <c r="CC124" s="1122"/>
      <c r="CD124" s="1122"/>
      <c r="CE124" s="1122"/>
      <c r="CF124" s="1123"/>
      <c r="CG124" s="1124"/>
      <c r="CH124" s="1124"/>
      <c r="CI124" s="1124"/>
      <c r="CJ124" s="1125"/>
      <c r="CK124" s="1107"/>
      <c r="CL124" s="1107"/>
      <c r="CM124" s="1107"/>
      <c r="CN124" s="1107"/>
      <c r="CO124" s="1108"/>
      <c r="CP124" s="1114" t="s">
        <v>469</v>
      </c>
      <c r="CQ124" s="1115"/>
      <c r="CR124" s="1115"/>
      <c r="CS124" s="1115"/>
      <c r="CT124" s="1115"/>
      <c r="CU124" s="1115"/>
      <c r="CV124" s="1115"/>
      <c r="CW124" s="1115"/>
      <c r="CX124" s="1115"/>
      <c r="CY124" s="1115"/>
      <c r="CZ124" s="1115"/>
      <c r="DA124" s="1115"/>
      <c r="DB124" s="1115"/>
      <c r="DC124" s="1115"/>
      <c r="DD124" s="1115"/>
      <c r="DE124" s="1115"/>
      <c r="DF124" s="1116"/>
      <c r="DG124" s="1099">
        <v>1295549</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470</v>
      </c>
      <c r="CL125" s="1102"/>
      <c r="CM125" s="1102"/>
      <c r="CN125" s="1102"/>
      <c r="CO125" s="1103"/>
      <c r="CP125" s="1034" t="s">
        <v>471</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472</v>
      </c>
      <c r="CQ126" s="1044"/>
      <c r="CR126" s="1044"/>
      <c r="CS126" s="1044"/>
      <c r="CT126" s="1044"/>
      <c r="CU126" s="1044"/>
      <c r="CV126" s="1044"/>
      <c r="CW126" s="1044"/>
      <c r="CX126" s="1044"/>
      <c r="CY126" s="1044"/>
      <c r="CZ126" s="1044"/>
      <c r="DA126" s="1044"/>
      <c r="DB126" s="1044"/>
      <c r="DC126" s="1044"/>
      <c r="DD126" s="1044"/>
      <c r="DE126" s="1044"/>
      <c r="DF126" s="1045"/>
      <c r="DG126" s="1013">
        <v>309933</v>
      </c>
      <c r="DH126" s="1014"/>
      <c r="DI126" s="1014"/>
      <c r="DJ126" s="1014"/>
      <c r="DK126" s="1014"/>
      <c r="DL126" s="1014">
        <v>309858</v>
      </c>
      <c r="DM126" s="1014"/>
      <c r="DN126" s="1014"/>
      <c r="DO126" s="1014"/>
      <c r="DP126" s="1014"/>
      <c r="DQ126" s="1014">
        <v>244756</v>
      </c>
      <c r="DR126" s="1014"/>
      <c r="DS126" s="1014"/>
      <c r="DT126" s="1014"/>
      <c r="DU126" s="1014"/>
      <c r="DV126" s="1015">
        <v>2.9</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56</v>
      </c>
      <c r="AB127" s="1053"/>
      <c r="AC127" s="1053"/>
      <c r="AD127" s="1053"/>
      <c r="AE127" s="1054"/>
      <c r="AF127" s="1055">
        <v>3122</v>
      </c>
      <c r="AG127" s="1053"/>
      <c r="AH127" s="1053"/>
      <c r="AI127" s="1053"/>
      <c r="AJ127" s="1054"/>
      <c r="AK127" s="1055">
        <v>5338</v>
      </c>
      <c r="AL127" s="1053"/>
      <c r="AM127" s="1053"/>
      <c r="AN127" s="1053"/>
      <c r="AO127" s="1054"/>
      <c r="AP127" s="1056">
        <v>0.1</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v>281536</v>
      </c>
      <c r="AB128" s="1142"/>
      <c r="AC128" s="1142"/>
      <c r="AD128" s="1142"/>
      <c r="AE128" s="1143"/>
      <c r="AF128" s="1144">
        <v>263643</v>
      </c>
      <c r="AG128" s="1142"/>
      <c r="AH128" s="1142"/>
      <c r="AI128" s="1142"/>
      <c r="AJ128" s="1143"/>
      <c r="AK128" s="1144">
        <v>238239</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128</v>
      </c>
      <c r="BG128" s="1149"/>
      <c r="BH128" s="1149"/>
      <c r="BI128" s="1149"/>
      <c r="BJ128" s="1149"/>
      <c r="BK128" s="1149"/>
      <c r="BL128" s="1150"/>
      <c r="BM128" s="1148">
        <v>13.36</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482</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128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483</v>
      </c>
      <c r="X129" s="1168"/>
      <c r="Y129" s="1168"/>
      <c r="Z129" s="1169"/>
      <c r="AA129" s="1052">
        <v>9860896</v>
      </c>
      <c r="AB129" s="1053"/>
      <c r="AC129" s="1053"/>
      <c r="AD129" s="1053"/>
      <c r="AE129" s="1054"/>
      <c r="AF129" s="1055">
        <v>9877223</v>
      </c>
      <c r="AG129" s="1053"/>
      <c r="AH129" s="1053"/>
      <c r="AI129" s="1053"/>
      <c r="AJ129" s="1054"/>
      <c r="AK129" s="1055">
        <v>9824315</v>
      </c>
      <c r="AL129" s="1053"/>
      <c r="AM129" s="1053"/>
      <c r="AN129" s="1053"/>
      <c r="AO129" s="1054"/>
      <c r="AP129" s="1170"/>
      <c r="AQ129" s="1171"/>
      <c r="AR129" s="1171"/>
      <c r="AS129" s="1171"/>
      <c r="AT129" s="1172"/>
      <c r="AU129" s="285"/>
      <c r="AV129" s="285"/>
      <c r="AW129" s="285"/>
      <c r="AX129" s="1161" t="s">
        <v>484</v>
      </c>
      <c r="AY129" s="1044"/>
      <c r="AZ129" s="1044"/>
      <c r="BA129" s="1044"/>
      <c r="BB129" s="1044"/>
      <c r="BC129" s="1044"/>
      <c r="BD129" s="1044"/>
      <c r="BE129" s="1045"/>
      <c r="BF129" s="1162" t="s">
        <v>128</v>
      </c>
      <c r="BG129" s="1163"/>
      <c r="BH129" s="1163"/>
      <c r="BI129" s="1163"/>
      <c r="BJ129" s="1163"/>
      <c r="BK129" s="1163"/>
      <c r="BL129" s="1164"/>
      <c r="BM129" s="1162">
        <v>18.36</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486</v>
      </c>
      <c r="X130" s="1168"/>
      <c r="Y130" s="1168"/>
      <c r="Z130" s="1169"/>
      <c r="AA130" s="1052">
        <v>1355382</v>
      </c>
      <c r="AB130" s="1053"/>
      <c r="AC130" s="1053"/>
      <c r="AD130" s="1053"/>
      <c r="AE130" s="1054"/>
      <c r="AF130" s="1055">
        <v>1366963</v>
      </c>
      <c r="AG130" s="1053"/>
      <c r="AH130" s="1053"/>
      <c r="AI130" s="1053"/>
      <c r="AJ130" s="1054"/>
      <c r="AK130" s="1055">
        <v>1319827</v>
      </c>
      <c r="AL130" s="1053"/>
      <c r="AM130" s="1053"/>
      <c r="AN130" s="1053"/>
      <c r="AO130" s="1054"/>
      <c r="AP130" s="1170"/>
      <c r="AQ130" s="1171"/>
      <c r="AR130" s="1171"/>
      <c r="AS130" s="1171"/>
      <c r="AT130" s="1172"/>
      <c r="AU130" s="285"/>
      <c r="AV130" s="285"/>
      <c r="AW130" s="285"/>
      <c r="AX130" s="1161" t="s">
        <v>487</v>
      </c>
      <c r="AY130" s="1044"/>
      <c r="AZ130" s="1044"/>
      <c r="BA130" s="1044"/>
      <c r="BB130" s="1044"/>
      <c r="BC130" s="1044"/>
      <c r="BD130" s="1044"/>
      <c r="BE130" s="1045"/>
      <c r="BF130" s="1198">
        <v>7.9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488</v>
      </c>
      <c r="X131" s="1206"/>
      <c r="Y131" s="1206"/>
      <c r="Z131" s="1207"/>
      <c r="AA131" s="1099">
        <v>8505514</v>
      </c>
      <c r="AB131" s="1078"/>
      <c r="AC131" s="1078"/>
      <c r="AD131" s="1078"/>
      <c r="AE131" s="1079"/>
      <c r="AF131" s="1077">
        <v>8510260</v>
      </c>
      <c r="AG131" s="1078"/>
      <c r="AH131" s="1078"/>
      <c r="AI131" s="1078"/>
      <c r="AJ131" s="1079"/>
      <c r="AK131" s="1077">
        <v>8504488</v>
      </c>
      <c r="AL131" s="1078"/>
      <c r="AM131" s="1078"/>
      <c r="AN131" s="1078"/>
      <c r="AO131" s="1079"/>
      <c r="AP131" s="1208"/>
      <c r="AQ131" s="1209"/>
      <c r="AR131" s="1209"/>
      <c r="AS131" s="1209"/>
      <c r="AT131" s="1210"/>
      <c r="AU131" s="285"/>
      <c r="AV131" s="285"/>
      <c r="AW131" s="285"/>
      <c r="AX131" s="1180" t="s">
        <v>489</v>
      </c>
      <c r="AY131" s="1131"/>
      <c r="AZ131" s="1131"/>
      <c r="BA131" s="1131"/>
      <c r="BB131" s="1131"/>
      <c r="BC131" s="1131"/>
      <c r="BD131" s="1131"/>
      <c r="BE131" s="1132"/>
      <c r="BF131" s="1181">
        <v>23.3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491</v>
      </c>
      <c r="W132" s="1191"/>
      <c r="X132" s="1191"/>
      <c r="Y132" s="1191"/>
      <c r="Z132" s="1192"/>
      <c r="AA132" s="1193">
        <v>9.1187199270000008</v>
      </c>
      <c r="AB132" s="1194"/>
      <c r="AC132" s="1194"/>
      <c r="AD132" s="1194"/>
      <c r="AE132" s="1195"/>
      <c r="AF132" s="1196">
        <v>7.5379365610000004</v>
      </c>
      <c r="AG132" s="1194"/>
      <c r="AH132" s="1194"/>
      <c r="AI132" s="1194"/>
      <c r="AJ132" s="1195"/>
      <c r="AK132" s="1196">
        <v>7.2306292870000002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492</v>
      </c>
      <c r="W133" s="1174"/>
      <c r="X133" s="1174"/>
      <c r="Y133" s="1174"/>
      <c r="Z133" s="1175"/>
      <c r="AA133" s="1176">
        <v>8.8000000000000007</v>
      </c>
      <c r="AB133" s="1177"/>
      <c r="AC133" s="1177"/>
      <c r="AD133" s="1177"/>
      <c r="AE133" s="1178"/>
      <c r="AF133" s="1176">
        <v>8</v>
      </c>
      <c r="AG133" s="1177"/>
      <c r="AH133" s="1177"/>
      <c r="AI133" s="1177"/>
      <c r="AJ133" s="1178"/>
      <c r="AK133" s="1176">
        <v>7.9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cJBZp9aWbBGoZm5hWsJxbKL4jk5B2Ov4IqfJ9iL/tUqjAtqLqXx7Nj9527qHvy+MrCEdjA6/QEGX0XaaJhYTQ==" saltValue="hQ+MCnToCL+l8rfSbMsG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election activeCell="BD21" sqref="BD2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8E/Vx+DWYUh2IPoacFDaLPeMsgsK9CFHXkgQRhqX4DjivDHOELsWi8BtdqD2m8TQU/CZ6bPZ4tjwymV4rSbcRw==" saltValue="PUGcE4MzDuUZLQIR1SnF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iKC0S4Rytn6N6QzMLTg+DVSf/4mv5GRd5pbKhThy1/VS/5wBY0cgmefwQuYc57VFrEWWaUvD8GskY9L+zzN6g==" saltValue="RShIsrBF+uFvBx3X4TQ/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501</v>
      </c>
      <c r="AL9" s="1217"/>
      <c r="AM9" s="1217"/>
      <c r="AN9" s="1218"/>
      <c r="AO9" s="313">
        <v>2348618</v>
      </c>
      <c r="AP9" s="313">
        <v>55615</v>
      </c>
      <c r="AQ9" s="314">
        <v>90613</v>
      </c>
      <c r="AR9" s="315">
        <v>-38.6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502</v>
      </c>
      <c r="AL10" s="1217"/>
      <c r="AM10" s="1217"/>
      <c r="AN10" s="1218"/>
      <c r="AO10" s="316">
        <v>362922</v>
      </c>
      <c r="AP10" s="316">
        <v>8594</v>
      </c>
      <c r="AQ10" s="317">
        <v>7525</v>
      </c>
      <c r="AR10" s="318">
        <v>14.2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503</v>
      </c>
      <c r="AL11" s="1217"/>
      <c r="AM11" s="1217"/>
      <c r="AN11" s="1218"/>
      <c r="AO11" s="316">
        <v>329119</v>
      </c>
      <c r="AP11" s="316">
        <v>7793</v>
      </c>
      <c r="AQ11" s="317">
        <v>9582</v>
      </c>
      <c r="AR11" s="318">
        <v>-18.7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504</v>
      </c>
      <c r="AL12" s="1217"/>
      <c r="AM12" s="1217"/>
      <c r="AN12" s="1218"/>
      <c r="AO12" s="316">
        <v>12579</v>
      </c>
      <c r="AP12" s="316">
        <v>298</v>
      </c>
      <c r="AQ12" s="317">
        <v>1356</v>
      </c>
      <c r="AR12" s="318">
        <v>-78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506</v>
      </c>
      <c r="AP13" s="316" t="s">
        <v>506</v>
      </c>
      <c r="AQ13" s="317">
        <v>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507</v>
      </c>
      <c r="AL14" s="1217"/>
      <c r="AM14" s="1217"/>
      <c r="AN14" s="1218"/>
      <c r="AO14" s="316">
        <v>92369</v>
      </c>
      <c r="AP14" s="316">
        <v>2187</v>
      </c>
      <c r="AQ14" s="317">
        <v>4182</v>
      </c>
      <c r="AR14" s="318">
        <v>-47.7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508</v>
      </c>
      <c r="AL15" s="1217"/>
      <c r="AM15" s="1217"/>
      <c r="AN15" s="1218"/>
      <c r="AO15" s="316">
        <v>76030</v>
      </c>
      <c r="AP15" s="316">
        <v>1800</v>
      </c>
      <c r="AQ15" s="317">
        <v>2331</v>
      </c>
      <c r="AR15" s="318">
        <v>-22.8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509</v>
      </c>
      <c r="AL16" s="1220"/>
      <c r="AM16" s="1220"/>
      <c r="AN16" s="1221"/>
      <c r="AO16" s="316">
        <v>-118504</v>
      </c>
      <c r="AP16" s="316">
        <v>-2806</v>
      </c>
      <c r="AQ16" s="317">
        <v>-8270</v>
      </c>
      <c r="AR16" s="318">
        <v>-66.099999999999994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3103133</v>
      </c>
      <c r="AP17" s="316">
        <v>73482</v>
      </c>
      <c r="AQ17" s="317">
        <v>107322</v>
      </c>
      <c r="AR17" s="318">
        <v>-31.5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514</v>
      </c>
      <c r="AL21" s="1212"/>
      <c r="AM21" s="1212"/>
      <c r="AN21" s="1213"/>
      <c r="AO21" s="328">
        <v>6.84</v>
      </c>
      <c r="AP21" s="329">
        <v>10.18</v>
      </c>
      <c r="AQ21" s="330">
        <v>-3.34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515</v>
      </c>
      <c r="AL22" s="1212"/>
      <c r="AM22" s="1212"/>
      <c r="AN22" s="1213"/>
      <c r="AO22" s="333">
        <v>98.3</v>
      </c>
      <c r="AP22" s="334">
        <v>97.7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519</v>
      </c>
      <c r="AL32" s="1228"/>
      <c r="AM32" s="1228"/>
      <c r="AN32" s="1229"/>
      <c r="AO32" s="343">
        <v>1536927</v>
      </c>
      <c r="AP32" s="343">
        <v>36394</v>
      </c>
      <c r="AQ32" s="344">
        <v>67619</v>
      </c>
      <c r="AR32" s="345">
        <v>-46.2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520</v>
      </c>
      <c r="AL33" s="1228"/>
      <c r="AM33" s="1228"/>
      <c r="AN33" s="1229"/>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521</v>
      </c>
      <c r="AL34" s="1228"/>
      <c r="AM34" s="1228"/>
      <c r="AN34" s="1229"/>
      <c r="AO34" s="343" t="s">
        <v>506</v>
      </c>
      <c r="AP34" s="343" t="s">
        <v>506</v>
      </c>
      <c r="AQ34" s="344">
        <v>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522</v>
      </c>
      <c r="AL35" s="1228"/>
      <c r="AM35" s="1228"/>
      <c r="AN35" s="1229"/>
      <c r="AO35" s="343">
        <v>583323</v>
      </c>
      <c r="AP35" s="343">
        <v>13813</v>
      </c>
      <c r="AQ35" s="344">
        <v>17835</v>
      </c>
      <c r="AR35" s="345">
        <v>-22.6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523</v>
      </c>
      <c r="AL36" s="1228"/>
      <c r="AM36" s="1228"/>
      <c r="AN36" s="1229"/>
      <c r="AO36" s="343">
        <v>47406</v>
      </c>
      <c r="AP36" s="343">
        <v>1123</v>
      </c>
      <c r="AQ36" s="344">
        <v>2401</v>
      </c>
      <c r="AR36" s="345">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524</v>
      </c>
      <c r="AL37" s="1228"/>
      <c r="AM37" s="1228"/>
      <c r="AN37" s="1229"/>
      <c r="AO37" s="343">
        <v>5338</v>
      </c>
      <c r="AP37" s="343">
        <v>126</v>
      </c>
      <c r="AQ37" s="344">
        <v>732</v>
      </c>
      <c r="AR37" s="345">
        <v>-82.8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525</v>
      </c>
      <c r="AL38" s="1231"/>
      <c r="AM38" s="1231"/>
      <c r="AN38" s="1232"/>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526</v>
      </c>
      <c r="AL39" s="1231"/>
      <c r="AM39" s="1231"/>
      <c r="AN39" s="1232"/>
      <c r="AO39" s="343">
        <v>-238239</v>
      </c>
      <c r="AP39" s="343">
        <v>-5641</v>
      </c>
      <c r="AQ39" s="344">
        <v>-3806</v>
      </c>
      <c r="AR39" s="345">
        <v>48.2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527</v>
      </c>
      <c r="AL40" s="1228"/>
      <c r="AM40" s="1228"/>
      <c r="AN40" s="1229"/>
      <c r="AO40" s="343">
        <v>-1319827</v>
      </c>
      <c r="AP40" s="343">
        <v>-31253</v>
      </c>
      <c r="AQ40" s="344">
        <v>-59049</v>
      </c>
      <c r="AR40" s="345">
        <v>-47.1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614928</v>
      </c>
      <c r="AP41" s="343">
        <v>14561</v>
      </c>
      <c r="AQ41" s="344">
        <v>25740</v>
      </c>
      <c r="AR41" s="345">
        <v>-43.4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496</v>
      </c>
      <c r="AN49" s="1224" t="s">
        <v>531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6226341</v>
      </c>
      <c r="AN51" s="365">
        <v>143759</v>
      </c>
      <c r="AO51" s="366">
        <v>8.9</v>
      </c>
      <c r="AP51" s="367">
        <v>85459</v>
      </c>
      <c r="AQ51" s="368">
        <v>-19.8</v>
      </c>
      <c r="AR51" s="369">
        <v>28.7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3486500</v>
      </c>
      <c r="AN52" s="373">
        <v>80499</v>
      </c>
      <c r="AO52" s="374">
        <v>-1.9</v>
      </c>
      <c r="AP52" s="375">
        <v>44378</v>
      </c>
      <c r="AQ52" s="376">
        <v>-2.6</v>
      </c>
      <c r="AR52" s="377">
        <v>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2814168</v>
      </c>
      <c r="AN53" s="365">
        <v>65516</v>
      </c>
      <c r="AO53" s="366">
        <v>-54.4</v>
      </c>
      <c r="AP53" s="367">
        <v>83280</v>
      </c>
      <c r="AQ53" s="368">
        <v>-2.5</v>
      </c>
      <c r="AR53" s="369">
        <v>-51.9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1730442</v>
      </c>
      <c r="AN54" s="373">
        <v>40286</v>
      </c>
      <c r="AO54" s="374">
        <v>-50</v>
      </c>
      <c r="AP54" s="375">
        <v>43123</v>
      </c>
      <c r="AQ54" s="376">
        <v>-2.8</v>
      </c>
      <c r="AR54" s="377">
        <v>-47.2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4826856</v>
      </c>
      <c r="AN55" s="365">
        <v>113179</v>
      </c>
      <c r="AO55" s="366">
        <v>72.8</v>
      </c>
      <c r="AP55" s="367">
        <v>88968</v>
      </c>
      <c r="AQ55" s="368">
        <v>6.8</v>
      </c>
      <c r="AR55" s="369">
        <v>66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2921666</v>
      </c>
      <c r="AN56" s="373">
        <v>68507</v>
      </c>
      <c r="AO56" s="374">
        <v>70.099999999999994</v>
      </c>
      <c r="AP56" s="375">
        <v>45482</v>
      </c>
      <c r="AQ56" s="376">
        <v>5.5</v>
      </c>
      <c r="AR56" s="377">
        <v>64.599999999999994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2392385</v>
      </c>
      <c r="AN57" s="365">
        <v>56330</v>
      </c>
      <c r="AO57" s="366">
        <v>-50.2</v>
      </c>
      <c r="AP57" s="367">
        <v>85173</v>
      </c>
      <c r="AQ57" s="368">
        <v>-4.3</v>
      </c>
      <c r="AR57" s="369">
        <v>-45.9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1376390</v>
      </c>
      <c r="AN58" s="373">
        <v>32408</v>
      </c>
      <c r="AO58" s="374">
        <v>-52.7</v>
      </c>
      <c r="AP58" s="375">
        <v>43913</v>
      </c>
      <c r="AQ58" s="376">
        <v>-3.4</v>
      </c>
      <c r="AR58" s="377">
        <v>-49.3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2389825</v>
      </c>
      <c r="AN59" s="365">
        <v>56591</v>
      </c>
      <c r="AO59" s="366">
        <v>0.5</v>
      </c>
      <c r="AP59" s="367">
        <v>94081</v>
      </c>
      <c r="AQ59" s="368">
        <v>10.5</v>
      </c>
      <c r="AR59" s="369">
        <v>-10</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1551213</v>
      </c>
      <c r="AN60" s="373">
        <v>36732</v>
      </c>
      <c r="AO60" s="374">
        <v>13.3</v>
      </c>
      <c r="AP60" s="375">
        <v>48949</v>
      </c>
      <c r="AQ60" s="376">
        <v>11.5</v>
      </c>
      <c r="AR60" s="377">
        <v>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3729915</v>
      </c>
      <c r="AN61" s="380">
        <v>87075</v>
      </c>
      <c r="AO61" s="381">
        <v>-4.5</v>
      </c>
      <c r="AP61" s="382">
        <v>87392</v>
      </c>
      <c r="AQ61" s="383">
        <v>-1.9</v>
      </c>
      <c r="AR61" s="369">
        <v>-2.6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2213242</v>
      </c>
      <c r="AN62" s="373">
        <v>51686</v>
      </c>
      <c r="AO62" s="374">
        <v>-4.2</v>
      </c>
      <c r="AP62" s="375">
        <v>45169</v>
      </c>
      <c r="AQ62" s="376">
        <v>1.6</v>
      </c>
      <c r="AR62" s="377">
        <v>-5.8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Y78fsEAjxQ/hS2L+DVHWOvoXqfqOknkb2zh4Mm/ytfe/v2/1iWr/ac1NhZuQNtCdnCyCO+RzCpx7RfZ6AK7RQ==" saltValue="/70zJ5molDmifM/JKoxq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Ouq6NpCPUUf1v3W8D5BHMwTr4fgLRrD0ZNGG6HZo4yYF4jN94fuciTGQ7Ykryh7YuCRSA25Z3YpFmCKxQi0hwA==" saltValue="MAZ9PaXCYymAuVif8/f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Sk9VVCgMH1XvH/iqr4hFe/+8J1sa5vdz5DSsKo0k50nvEWTMK6Tb/fos3FA2N4pfwSqmBmBw6e0rh0TpT/JPvA==" saltValue="Kz9GUK0nkHuODeSwsKfJ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2"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24.96</v>
      </c>
      <c r="G47" s="12">
        <v>26.13</v>
      </c>
      <c r="H47" s="12">
        <v>24.57</v>
      </c>
      <c r="I47" s="12">
        <v>24.84</v>
      </c>
      <c r="J47" s="13">
        <v>23.36</v>
      </c>
    </row>
    <row r="48" spans="2:10" ht="57.75" customHeight="1" x14ac:dyDescent="0.15">
      <c r="B48" s="14"/>
      <c r="C48" s="1238" t="s">
        <v>4</v>
      </c>
      <c r="D48" s="1238"/>
      <c r="E48" s="1239"/>
      <c r="F48" s="15">
        <v>5.6</v>
      </c>
      <c r="G48" s="16">
        <v>5.78</v>
      </c>
      <c r="H48" s="16">
        <v>5.28</v>
      </c>
      <c r="I48" s="16">
        <v>5.51</v>
      </c>
      <c r="J48" s="17">
        <v>6.48</v>
      </c>
    </row>
    <row r="49" spans="2:10" ht="57.75" customHeight="1" thickBot="1" x14ac:dyDescent="0.2">
      <c r="B49" s="18"/>
      <c r="C49" s="1240" t="s">
        <v>5</v>
      </c>
      <c r="D49" s="1240"/>
      <c r="E49" s="1241"/>
      <c r="F49" s="19">
        <v>0.53</v>
      </c>
      <c r="G49" s="20" t="s">
        <v>552</v>
      </c>
      <c r="H49" s="20" t="s">
        <v>553</v>
      </c>
      <c r="I49" s="20" t="s">
        <v>554</v>
      </c>
      <c r="J49" s="21" t="s">
        <v>555</v>
      </c>
    </row>
    <row r="50" spans="2:10" ht="13.5" customHeight="1" x14ac:dyDescent="0.15"/>
  </sheetData>
  <sheetProtection algorithmName="SHA-512" hashValue="x5OQ40n06Vgf2PvZZCO/tusDZQ7A0yvb56ePrI7Rc8QdjKVmT5YXwsWA8AicO74rD8Vo4LlGizyCCcwfbmB+FA==" saltValue="bDZjqrHAB22iAb4z9kjh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2021-10-01T06:34:58Z</cp:lastPrinted>
  <dcterms:created xsi:type="dcterms:W3CDTF">2021-02-05T02:30:56Z</dcterms:created>
  <dcterms:modified xsi:type="dcterms:W3CDTF">2021-10-13T07:50:33Z</dcterms:modified>
  <cp:category/>
</cp:coreProperties>
</file>