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C36" i="10"/>
  <c r="BE35" i="10"/>
  <c r="C35" i="10"/>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<sst xmlns="http://schemas.openxmlformats.org/spreadsheetml/2006/main" count="1124" uniqueCount="643">
  <si>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</si>
  <si>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</si>
  <si>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</si>
  <si>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</si>
  <si>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</si>
  <si>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</si>
  <si>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</si>
  <si>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</si>
  <si>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</si>
  <si>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</si>
  <si>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</si>
  <si>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</si>
  <si>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</si>
  <si>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</si>
  <si>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</si>
  <si>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</si>
  <si>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</si>
  <si>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</si>
  <si>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</si>
  <si>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</si>
  <si>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</si>
  <si>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</si>
  <si>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</si>
  <si>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</si>
  <si>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</si>
  <si>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</si>
  <si>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</si>
  <si>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</si>
  <si>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</si>
  <si>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</si>
  <si>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</si>
  <si>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</si>
  <si>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</si>
  <si>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</si>
  <si>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</si>
  <si>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</si>
  <si>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</si>
  <si>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</si>
  <si>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</si>
  <si>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</si>
  <si>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</si>
  <si>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</si>
  <si>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</si>
  <si>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</si>
  <si>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</si>
  <si>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</si>
  <si>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</si>
  <si>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</si>
  <si>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</si>
  <si>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</si>
  <si>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</si>
  <si>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</si>
  <si>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</si>
  <si>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</si>
  <si>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</si>
  <si>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</si>
  <si>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</si>
  <si>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</si>
  <si>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</si>
  <si>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</si>
  <si>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</si>
  <si>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</si>
  <si>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</si>
  <si>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</si>
  <si>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</si>
  <si>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</si>
  <si>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</si>
  <si>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</si>
  <si>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</si>
  <si>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</si>
  <si>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</si>
  <si>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</si>
  <si>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</si>
  <si>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</si>
  <si>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</si>
  <si>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</si>
  <si>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</si>
  <si>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</si>
  <si>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</si>
  <si>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</si>
  <si>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</si>
  <si>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</si>
  <si>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</si>
  <si>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</si>
  <si>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</si>
  <si>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</si>
  <si>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</si>
  <si>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</si>
  <si>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</si>
  <si>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</si>
  <si>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</si>
  <si>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</si>
  <si>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</si>
  <si>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</si>
  <si>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</si>
  <si>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</si>
  <si>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</si>
  <si>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</si>
  <si>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</si>
  <si>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</si>
  <si>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</si>
  <si>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</si>
  <si>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</si>
  <si>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</si>
  <si>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</si>
  <si>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</si>
  <si>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</si>
  <si>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</si>
  <si>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</si>
  <si>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</si>
  <si>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</si>
  <si>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</si>
  <si>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</si>
  <si>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</si>
  <si>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</si>
  <si>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</si>
  <si>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</si>
  <si>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</si>
  <si>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</si>
  <si>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</si>
  <si>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</si>
  <si>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</si>
  <si>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</si>
  <si>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</si>
  <si>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</si>
  <si>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</si>
  <si>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</si>
  <si>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</si>
  <si>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</si>
  <si>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</si>
  <si>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</si>
  <si>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</si>
  <si>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</si>
  <si>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</si>
  <si>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</si>
  <si>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</si>
  <si>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</si>
  <si>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</si>
  <si>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</si>
  <si>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</si>
  <si>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</si>
  <si>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</si>
  <si>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</si>
  <si>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</si>
  <si>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</si>
  <si>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</si>
  <si>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</si>
  <si>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</si>
  <si>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</si>
  <si>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</si>
  <si>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</si>
  <si>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</si>
  <si>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</si>
  <si>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</si>
  <si>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</si>
  <si>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</si>
  <si>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</si>
  <si>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</si>
  <si>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</si>
  <si>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</si>
  <si>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</si>
  <si>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</si>
  <si>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</si>
  <si>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</si>
  <si>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</si>
  <si>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</si>
  <si>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</si>
  <si>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</si>
  <si>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</si>
  <si>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</si>
  <si>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</si>
  <si>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</si>
  <si>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</si>
  <si>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</si>
  <si>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</si>
  <si>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</si>
  <si>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</si>
  <si>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</si>
  <si>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</si>
  <si>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</si>
  <si>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</si>
  <si>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</si>
  <si>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</si>
  <si>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</si>
  <si>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</si>
  <si>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</si>
  <si>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</si>
  <si>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</si>
  <si>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</si>
  <si>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</si>
  <si>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</si>
  <si>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</si>
  <si>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</si>
  <si>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</si>
  <si>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</si>
  <si>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</si>
  <si>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</si>
  <si>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</si>
  <si>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</si>
  <si>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</si>
  <si>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</si>
  <si>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</si>
  <si>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</si>
  <si>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</si>
  <si>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</si>
  <si>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</si>
  <si>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</si>
  <si>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</si>
  <si>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</si>
  <si>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</si>
  <si>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</si>
  <si>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</si>
  <si>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</si>
  <si>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</si>
  <si>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</si>
  <si>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</si>
  <si>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</si>
  <si>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</si>
  <si>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長野県伊那市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</si>
  <si>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</si>
  <si>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</si>
  <si>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</si>
  <si>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</si>
  <si>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</si>
  <si>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</si>
  <si>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</si>
  <si>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</si>
  <si>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</si>
  <si>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</si>
  <si>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</si>
  <si>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</si>
  <si>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</si>
  <si>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</si>
  <si>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</si>
  <si>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</si>
  <si>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</si>
  <si>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</si>
  <si>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</si>
  <si>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</si>
  <si>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</si>
  <si>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</si>
  <si>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</si>
  <si>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</si>
  <si>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</si>
  <si>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</si>
  <si>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</si>
  <si>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</si>
  <si>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</si>
  <si>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</si>
  <si>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</si>
  <si>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</si>
  <si>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</si>
  <si>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</si>
  <si>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</si>
  <si>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</si>
  <si>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</si>
  <si>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</si>
  <si>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</si>
  <si>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</si>
  <si>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</si>
  <si>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</si>
  <si>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</si>
  <si>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</si>
  <si>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</si>
  <si>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</si>
  <si>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</si>
  <si>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</si>
  <si>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</si>
  <si>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</si>
  <si>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</si>
  <si>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</si>
  <si>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</si>
  <si>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</si>
  <si>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</si>
  <si>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</si>
  <si>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</si>
  <si>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</si>
  <si>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</si>
  <si>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</si>
  <si>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</si>
  <si>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</si>
  <si>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</si>
  <si>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</si>
  <si>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</si>
  <si>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</si>
  <si>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</si>
  <si>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</si>
  <si>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</si>
  <si>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</si>
  <si>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</si>
  <si>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</si>
  <si>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</si>
  <si>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</si>
  <si>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</si>
  <si>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</si>
  <si>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</si>
  <si>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</si>
  <si>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</si>
  <si>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</si>
  <si>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</si>
  <si>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</si>
  <si>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</si>
  <si>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</si>
  <si>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</si>
  <si>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</si>
  <si>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</si>
  <si>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</si>
  <si>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</si>
  <si>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</si>
  <si>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</si>
  <si>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</si>
  <si>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</si>
  <si>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</si>
  <si>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</si>
  <si>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</si>
  <si>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</si>
  <si>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</si>
  <si>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</si>
  <si>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</si>
  <si>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</si>
  <si>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</si>
  <si>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</si>
  <si>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</si>
  <si>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</si>
  <si>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</si>
  <si>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</si>
  <si>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</si>
  <si>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</si>
  <si>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</si>
  <si>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</si>
  <si>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</si>
  <si>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</si>
  <si>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</si>
  <si>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</si>
  <si>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</si>
  <si>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</si>
  <si>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</si>
  <si>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</si>
  <si>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</si>
  <si>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</si>
  <si>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</si>
  <si>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</si>
  <si>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</si>
  <si>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</si>
  <si>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</si>
  <si>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</si>
  <si>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</si>
  <si>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</si>
  <si>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</si>
  <si>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</si>
  <si>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</si>
  <si>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</si>
  <si>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</si>
  <si>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</si>
  <si>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</si>
  <si>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</si>
  <si>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</si>
  <si>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</si>
  <si>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</si>
  <si>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</si>
  <si>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</si>
  <si>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</si>
  <si>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</si>
  <si>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</si>
  <si>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</si>
  <si>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</si>
  <si>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</si>
  <si>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</si>
  <si>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長野県伊那市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</si>
  <si>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</si>
  <si>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</si>
  <si>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</si>
  <si>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</si>
  <si>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</si>
  <si>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</si>
  <si>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</si>
  <si>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</si>
  <si>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</si>
  <si>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</si>
  <si>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</si>
  <si>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</si>
  <si>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</si>
  <si>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</si>
  <si>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</si>
  <si>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</si>
  <si>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</si>
  <si>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</si>
  <si>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</si>
  <si>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</si>
  <si>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</si>
  <si>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</si>
  <si>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</si>
  <si>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</si>
  <si>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</si>
  <si>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</si>
  <si>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</si>
  <si>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</si>
  <si>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</si>
  <si>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</si>
  <si>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</si>
  <si>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</si>
  <si>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</si>
  <si>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</si>
  <si>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</si>
  <si>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</si>
  <si>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</si>
  <si>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</si>
  <si>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国民健康保険直営診療所特別会計</t>
    <phoneticPr fontId="5"/>
  </si>
  <si>
    <t>-</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</si>
  <si>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</si>
  <si>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</si>
  <si>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</si>
  <si>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</si>
  <si>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</si>
  <si>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</si>
  <si>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</si>
  <si>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</si>
  <si>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</si>
  <si>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</si>
  <si>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</si>
  <si>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</si>
  <si>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</si>
  <si>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</si>
  <si>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</si>
  <si>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</si>
  <si>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</si>
  <si>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</si>
  <si>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</si>
  <si>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</si>
  <si>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</si>
  <si>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</si>
  <si>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</si>
  <si>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</si>
  <si>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</si>
  <si>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</si>
  <si>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</si>
  <si>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</si>
  <si>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</si>
  <si>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</si>
  <si>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</si>
  <si>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</si>
  <si>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</si>
  <si>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</si>
  <si>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</si>
  <si>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</si>
  <si>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</si>
  <si>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</si>
  <si>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</si>
  <si>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</si>
  <si>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</si>
  <si>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</si>
  <si>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</si>
  <si>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</si>
  <si>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</si>
  <si>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</si>
  <si>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</si>
  <si>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</si>
  <si>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</si>
  <si>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</si>
  <si>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</si>
  <si>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</si>
  <si>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</si>
  <si>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</si>
  <si>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</si>
  <si>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</si>
  <si>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</si>
  <si>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</si>
  <si>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</si>
  <si>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</si>
  <si>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</si>
  <si>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</si>
  <si>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</si>
  <si>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</si>
  <si>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</si>
  <si>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</si>
  <si>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</si>
  <si>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</si>
  <si>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</si>
  <si>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</si>
  <si>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</si>
  <si>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</si>
  <si>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</si>
  <si>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</si>
  <si>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</si>
  <si>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</si>
  <si>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</si>
  <si>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</si>
  <si>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</si>
  <si>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</si>
  <si>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</si>
  <si>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</si>
  <si>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</si>
  <si>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</si>
  <si>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</si>
  <si>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</si>
  <si>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</si>
  <si>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</si>
  <si>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</si>
  <si>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</si>
  <si>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</si>
  <si>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</si>
  <si>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</si>
  <si>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</si>
  <si>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</si>
  <si>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</si>
  <si>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</si>
  <si>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</si>
  <si>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</si>
  <si>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</si>
  <si>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</si>
  <si>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</si>
  <si>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</si>
  <si>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</si>
  <si>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</si>
  <si>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</si>
  <si>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</si>
  <si>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</si>
  <si>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</si>
  <si>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</si>
  <si>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</si>
  <si>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</si>
  <si>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</si>
  <si>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</si>
  <si>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</si>
  <si>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</si>
  <si>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</si>
  <si>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</si>
  <si>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</si>
  <si>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</si>
  <si>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</si>
  <si>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</si>
  <si>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</si>
  <si>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</si>
  <si>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</si>
  <si>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</si>
  <si>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</si>
  <si>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</si>
  <si>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</si>
  <si>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</si>
  <si>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</si>
  <si>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</si>
  <si>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</si>
  <si>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</si>
  <si>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</si>
  <si>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</si>
  <si>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</si>
  <si>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</si>
  <si>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</si>
  <si>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</si>
  <si>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</si>
  <si>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</si>
  <si>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</si>
  <si>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</si>
  <si>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</si>
  <si>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</si>
  <si>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</si>
  <si>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</si>
  <si>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</si>
  <si>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</si>
  <si>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</si>
  <si>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</si>
  <si>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</si>
  <si>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</si>
  <si>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</si>
  <si>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</si>
  <si>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</si>
  <si>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</si>
  <si>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</si>
  <si>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</si>
  <si>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</si>
  <si>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</si>
  <si>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</si>
  <si>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</si>
  <si>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</si>
  <si>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</si>
  <si>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下水道事業会計</t>
  </si>
  <si>
    <t>一般会計</t>
  </si>
  <si>
    <t>水道事業会計</t>
  </si>
  <si>
    <t>自動車運送事業会計</t>
  </si>
  <si>
    <t>介護保険特別会計</t>
  </si>
  <si>
    <t>後期高齢者医療特別会計</t>
  </si>
  <si>
    <t>市営駐車場事業特別会計</t>
  </si>
  <si>
    <t>公有財産管理活用事業特別会計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</si>
  <si>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</si>
  <si>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</si>
  <si>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</si>
  <si>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</si>
  <si>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</si>
  <si>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</si>
  <si>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</si>
  <si>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</si>
  <si>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</si>
  <si>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</si>
  <si>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</si>
  <si>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</si>
  <si>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</si>
  <si>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</si>
  <si>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</si>
  <si>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</si>
  <si>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</si>
  <si>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上伊那広域連合（一般会計）</t>
  </si>
  <si>
    <t>上伊那広域連合（消防事業特別会計）</t>
  </si>
  <si>
    <t>伊那中央行政組合（一般会計）</t>
  </si>
  <si>
    <t>伊那中央行政組合（伊那中央病院会計）</t>
  </si>
  <si>
    <t>長野県上伊那広域水道用水企業団（水道用水供給事業会計）</t>
  </si>
  <si>
    <t>長野県後期高齢者医療広域連合（一般会計）</t>
  </si>
  <si>
    <t>長野県後期高齢者医療広域連合（後期高齢者医療特別会計）</t>
  </si>
  <si>
    <t>長野県市町村自治振興組合（一般会計）</t>
  </si>
  <si>
    <t>長野県民交通災害共済組合（一般会計）</t>
  </si>
  <si>
    <t>長野県地方税滞納整理機構（一般会計）</t>
  </si>
  <si>
    <t>-</t>
    <phoneticPr fontId="2"/>
  </si>
  <si>
    <t>-</t>
    <phoneticPr fontId="2"/>
  </si>
  <si>
    <t>伊那市振興公社</t>
    <rPh sb="0" eb="3">
      <t>イナシ</t>
    </rPh>
    <rPh sb="3" eb="5">
      <t>シンコウ</t>
    </rPh>
    <rPh sb="5" eb="7">
      <t>コウシャ</t>
    </rPh>
    <phoneticPr fontId="2"/>
  </si>
  <si>
    <t>伊那市観光</t>
    <rPh sb="0" eb="3">
      <t>イナシ</t>
    </rPh>
    <rPh sb="3" eb="5">
      <t>カンコウ</t>
    </rPh>
    <phoneticPr fontId="2"/>
  </si>
  <si>
    <t>-</t>
    <phoneticPr fontId="2"/>
  </si>
  <si>
    <t>-</t>
    <phoneticPr fontId="2"/>
  </si>
  <si>
    <t>-</t>
    <phoneticPr fontId="2"/>
  </si>
  <si>
    <t>-</t>
    <phoneticPr fontId="2"/>
  </si>
  <si>
    <t>上伊那産業振興会</t>
    <rPh sb="0" eb="3">
      <t>カミイナ</t>
    </rPh>
    <rPh sb="3" eb="5">
      <t>サンギョウ</t>
    </rPh>
    <rPh sb="5" eb="7">
      <t>シンコウ</t>
    </rPh>
    <rPh sb="7" eb="8">
      <t>カイ</t>
    </rPh>
    <phoneticPr fontId="2"/>
  </si>
  <si>
    <t>ふるさと応援基金</t>
  </si>
  <si>
    <t>職員退職手当基金</t>
  </si>
  <si>
    <t>まちづくり基金</t>
  </si>
  <si>
    <t>公共施設等管理基金</t>
    <rPh sb="0" eb="2">
      <t>コウキョウ</t>
    </rPh>
    <rPh sb="2" eb="4">
      <t>シセツ</t>
    </rPh>
    <rPh sb="4" eb="5">
      <t>トウ</t>
    </rPh>
    <rPh sb="5" eb="7">
      <t>カンリ</t>
    </rPh>
    <rPh sb="7" eb="9">
      <t>キキン</t>
    </rPh>
    <phoneticPr fontId="11"/>
  </si>
  <si>
    <t>土地取得基金</t>
    <rPh sb="0" eb="2">
      <t>トチ</t>
    </rPh>
    <rPh sb="2" eb="4">
      <t>シュトク</t>
    </rPh>
    <rPh sb="4" eb="6">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</si>
  <si>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</si>
  <si>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</si>
  <si>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</si>
  <si>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</si>
  <si>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</si>
  <si>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</si>
  <si>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</si>
  <si>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</si>
  <si>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</si>
  <si>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</si>
  <si>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</si>
  <si>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</si>
  <si>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</si>
  <si>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</si>
  <si>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</si>
  <si>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</si>
  <si>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</si>
  <si>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財政健全化の取組により、将来負担比率、実質公債費比率とも順調に改善している。
将来負担比率は、地方債残高の減少や基金への積立てなどにより引き続き「数値なし」となったものの、実質公債費比率は、類似団体内平均値を依然として上回っており、更なる改善が必要である。
今後、いくつかの大型事業も控えているため、一層の経費削減に努め、地方債の繰上償還や基金の積立て等を積極的に行い、引き続き財政の健全化に努める。</t>
    <phoneticPr fontId="5"/>
  </si>
  <si>
    <t>将来負担比率は、「返すより多く借りない」方針に基づき、地方債残高の減少に取り組んだこと、また、経費削減により生じた決算剰余金の基金への積立てを行ったことなどにより、前年度に引き続き「数値なし」となった。
有形固定資産減価償却率については、小中学校等の老朽化が進んでいることなどから上昇傾向にあるものの、平成29年６月に鳩吹クリーンセンターを廃止したことにより、類似団体平均、全国平均、長野県平均を下回る結果となった。
今後、増加が見込まれる施設の更新等に当たっては地方債や基金等の活用も視野に入れつつ、公共施設等総合管理計画に基づき、施設の統廃合や長寿命化による計画的な施設の管理に努める。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</si>
</sst>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67319</c:v>
                </c:pt>
                <c:pt idx="3">
                  <c:v>70615</c:v>
                </c:pt>
                <c:pt idx="4">
                  <c:v>69185</c:v>
                </c:pt>
              </c:numCache>
            </c:numRef>
          </c:val>
          <c:smooth val="0"/>
          <c:extLst>
            <c:ext xmlns:c16="http://schemas.microsoft.com/office/drawing/2014/chart" uri="{C3380CC4-5D6E-409C-BE32-E72D297353CC}">
              <c16:uniqueId val="{00000000-A155-4AE9-9B0F-6A9F47CE3D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40687</c:v>
                </c:pt>
                <c:pt idx="1">
                  <c:v>69270</c:v>
                </c:pt>
                <c:pt idx="2">
                  <c:v>59010</c:v>
                </c:pt>
                <c:pt idx="3">
                  <c:v>71234</c:v>
                </c:pt>
                <c:pt idx="4">
                  <c:v>67804</c:v>
                </c:pt>
              </c:numCache>
            </c:numRef>
          </c:val>
          <c:smooth val="0"/>
          <c:extLst>
            <c:ext xmlns:c16="http://schemas.microsoft.com/office/drawing/2014/chart" uri="{C3380CC4-5D6E-409C-BE32-E72D297353CC}">
              <c16:uniqueId val="{00000001-A155-4AE9-9B0F-6A9F47CE3DBD}"/>
            </c:ext>
          </c:extLst>
        </c:ser>
        <c:dLbls>
          <c:showLegendKey val="0"/>
          <c:showVal val="0"/>
          <c:showCatName val="0"/>
          <c:showSerName val="0"/>
          <c:showPercent val="0"/>
          <c:showBubbleSize val="0"/>
        </c:dLbls>
        <c:marker val="1"/>
        <c:smooth val="0"/>
        <c:axId val="240427264"/>
        <c:axId val="240427648"/>
      </c:lineChart>
      <c:catAx>
        <c:axId val="240427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427648"/>
        <c:crosses val="autoZero"/>
        <c:auto val="1"/>
        <c:lblAlgn val="ctr"/>
        <c:lblOffset val="100"/>
        <c:tickLblSkip val="1"/>
        <c:tickMarkSkip val="1"/>
        <c:noMultiLvlLbl val="0"/>
      </c:catAx>
      <c:valAx>
        <c:axId val="2404276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42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4.78</c:v>
                </c:pt>
                <c:pt idx="2">
                  <c:v>4.9800000000000004</c:v>
                </c:pt>
                <c:pt idx="3">
                  <c:v>4.96</c:v>
                </c:pt>
                <c:pt idx="4">
                  <c:v>4.3</c:v>
                </c:pt>
              </c:numCache>
            </c:numRef>
          </c:val>
          <c:extLst>
            <c:ext xmlns:c16="http://schemas.microsoft.com/office/drawing/2014/chart" uri="{C3380CC4-5D6E-409C-BE32-E72D297353CC}">
              <c16:uniqueId val="{00000000-1B9E-4C0B-914E-B27FDA75B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19.32</c:v>
                </c:pt>
                <c:pt idx="1">
                  <c:v>19.11</c:v>
                </c:pt>
                <c:pt idx="2">
                  <c:v>22.51</c:v>
                </c:pt>
                <c:pt idx="3">
                  <c:v>23.46</c:v>
                </c:pt>
                <c:pt idx="4">
                  <c:v>26.44</c:v>
                </c:pt>
              </c:numCache>
            </c:numRef>
          </c:val>
          <c:extLst>
            <c:ext xmlns:c16="http://schemas.microsoft.com/office/drawing/2014/chart" uri="{C3380CC4-5D6E-409C-BE32-E72D297353CC}">
              <c16:uniqueId val="{00000001-1B9E-4C0B-914E-B27FDA75BBA0}"/>
            </c:ext>
          </c:extLst>
        </c:ser>
        <c:dLbls>
          <c:showLegendKey val="0"/>
          <c:showVal val="0"/>
          <c:showCatName val="0"/>
          <c:showSerName val="0"/>
          <c:showPercent val="0"/>
          <c:showBubbleSize val="0"/>
        </c:dLbls>
        <c:gapWidth val="250"/>
        <c:overlap val="100"/>
        <c:axId val="236700784"/>
        <c:axId val="236701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0.5</c:v>
                </c:pt>
                <c:pt idx="2">
                  <c:v>7.84</c:v>
                </c:pt>
                <c:pt idx="3">
                  <c:v>0.57999999999999996</c:v>
                </c:pt>
                <c:pt idx="4">
                  <c:v>3.86</c:v>
                </c:pt>
              </c:numCache>
            </c:numRef>
          </c:val>
          <c:smooth val="0"/>
          <c:extLst>
            <c:ext xmlns:c16="http://schemas.microsoft.com/office/drawing/2014/chart" uri="{C3380CC4-5D6E-409C-BE32-E72D297353CC}">
              <c16:uniqueId val="{00000002-1B9E-4C0B-914E-B27FDA75BBA0}"/>
            </c:ext>
          </c:extLst>
        </c:ser>
        <c:dLbls>
          <c:showLegendKey val="0"/>
          <c:showVal val="0"/>
          <c:showCatName val="0"/>
          <c:showSerName val="0"/>
          <c:showPercent val="0"/>
          <c:showBubbleSize val="0"/>
        </c:dLbls>
        <c:marker val="1"/>
        <c:smooth val="0"/>
        <c:axId val="236700784"/>
        <c:axId val="236701176"/>
      </c:lineChart>
      <c:catAx>
        <c:axId val="23670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701176"/>
        <c:crosses val="autoZero"/>
        <c:auto val="1"/>
        <c:lblAlgn val="ctr"/>
        <c:lblOffset val="100"/>
        <c:tickLblSkip val="1"/>
        <c:tickMarkSkip val="1"/>
        <c:noMultiLvlLbl val="0"/>
      </c:catAx>
      <c:valAx>
        <c:axId val="23670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0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0.24</c:v>
                </c:pt>
                <c:pt idx="6">
                  <c:v>#N/A</c:v>
                </c:pt>
                <c:pt idx="7">
                  <c:v>0.09</c:v>
                </c:pt>
                <c:pt idx="8">
                  <c:v>#N/A</c:v>
                </c:pt>
                <c:pt idx="9">
                  <c:v>0</c:v>
                </c:pt>
              </c:numCache>
            </c:numRef>
          </c:val>
          <c:extLst>
            <c:ext xmlns:c16="http://schemas.microsoft.com/office/drawing/2014/chart" uri="{C3380CC4-5D6E-409C-BE32-E72D297353CC}">
              <c16:uniqueId val="{00000000-B398-4084-BA8D-8B42C6F615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98-4084-BA8D-8B42C6F61575}"/>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B398-4084-BA8D-8B42C6F61575}"/>
            </c:ext>
          </c:extLst>
        </c:ser>
        <c:ser>
          <c:idx val="3"/>
          <c:order val="3"/>
          <c:tx>
            <c:strRef>
              <c:f>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98-4084-BA8D-8B42C6F615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0.13</c:v>
                </c:pt>
                <c:pt idx="8">
                  <c:v>#N/A</c:v>
                </c:pt>
                <c:pt idx="9">
                  <c:v>0.03</c:v>
                </c:pt>
              </c:numCache>
            </c:numRef>
          </c:val>
          <c:extLst>
            <c:ext xmlns:c16="http://schemas.microsoft.com/office/drawing/2014/chart" uri="{C3380CC4-5D6E-409C-BE32-E72D297353CC}">
              <c16:uniqueId val="{00000004-B398-4084-BA8D-8B42C6F6157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0.04</c:v>
                </c:pt>
                <c:pt idx="4">
                  <c:v>#N/A</c:v>
                </c:pt>
                <c:pt idx="5">
                  <c:v>0.73</c:v>
                </c:pt>
                <c:pt idx="6">
                  <c:v>#N/A</c:v>
                </c:pt>
                <c:pt idx="7">
                  <c:v>0.46</c:v>
                </c:pt>
                <c:pt idx="8">
                  <c:v>#N/A</c:v>
                </c:pt>
                <c:pt idx="9">
                  <c:v>0.59</c:v>
                </c:pt>
              </c:numCache>
            </c:numRef>
          </c:val>
          <c:extLst>
            <c:ext xmlns:c16="http://schemas.microsoft.com/office/drawing/2014/chart" uri="{C3380CC4-5D6E-409C-BE32-E72D297353CC}">
              <c16:uniqueId val="{00000005-B398-4084-BA8D-8B42C6F61575}"/>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0.85</c:v>
                </c:pt>
                <c:pt idx="4">
                  <c:v>#N/A</c:v>
                </c:pt>
                <c:pt idx="5">
                  <c:v>0.87</c:v>
                </c:pt>
                <c:pt idx="6">
                  <c:v>#N/A</c:v>
                </c:pt>
                <c:pt idx="7">
                  <c:v>0.96</c:v>
                </c:pt>
                <c:pt idx="8">
                  <c:v>#N/A</c:v>
                </c:pt>
                <c:pt idx="9">
                  <c:v>1.04</c:v>
                </c:pt>
              </c:numCache>
            </c:numRef>
          </c:val>
          <c:extLst>
            <c:ext xmlns:c16="http://schemas.microsoft.com/office/drawing/2014/chart" uri="{C3380CC4-5D6E-409C-BE32-E72D297353CC}">
              <c16:uniqueId val="{00000006-B398-4084-BA8D-8B42C6F6157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1.89</c:v>
                </c:pt>
                <c:pt idx="2">
                  <c:v>#N/A</c:v>
                </c:pt>
                <c:pt idx="3">
                  <c:v>2.04</c:v>
                </c:pt>
                <c:pt idx="4">
                  <c:v>#N/A</c:v>
                </c:pt>
                <c:pt idx="5">
                  <c:v>2.74</c:v>
                </c:pt>
                <c:pt idx="6">
                  <c:v>#N/A</c:v>
                </c:pt>
                <c:pt idx="7">
                  <c:v>2.86</c:v>
                </c:pt>
                <c:pt idx="8">
                  <c:v>#N/A</c:v>
                </c:pt>
                <c:pt idx="9">
                  <c:v>3.21</c:v>
                </c:pt>
              </c:numCache>
            </c:numRef>
          </c:val>
          <c:extLst>
            <c:ext xmlns:c16="http://schemas.microsoft.com/office/drawing/2014/chart" uri="{C3380CC4-5D6E-409C-BE32-E72D297353CC}">
              <c16:uniqueId val="{00000007-B398-4084-BA8D-8B42C6F615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4.97</c:v>
                </c:pt>
                <c:pt idx="2">
                  <c:v>#N/A</c:v>
                </c:pt>
                <c:pt idx="3">
                  <c:v>4.78</c:v>
                </c:pt>
                <c:pt idx="4">
                  <c:v>#N/A</c:v>
                </c:pt>
                <c:pt idx="5">
                  <c:v>4.9800000000000004</c:v>
                </c:pt>
                <c:pt idx="6">
                  <c:v>#N/A</c:v>
                </c:pt>
                <c:pt idx="7">
                  <c:v>4.95</c:v>
                </c:pt>
                <c:pt idx="8">
                  <c:v>#N/A</c:v>
                </c:pt>
                <c:pt idx="9">
                  <c:v>4.3</c:v>
                </c:pt>
              </c:numCache>
            </c:numRef>
          </c:val>
          <c:extLst>
            <c:ext xmlns:c16="http://schemas.microsoft.com/office/drawing/2014/chart" uri="{C3380CC4-5D6E-409C-BE32-E72D297353CC}">
              <c16:uniqueId val="{00000008-B398-4084-BA8D-8B42C6F6157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4.46</c:v>
                </c:pt>
                <c:pt idx="2">
                  <c:v>#N/A</c:v>
                </c:pt>
                <c:pt idx="3">
                  <c:v>4.67</c:v>
                </c:pt>
                <c:pt idx="4">
                  <c:v>#N/A</c:v>
                </c:pt>
                <c:pt idx="5">
                  <c:v>5.63</c:v>
                </c:pt>
                <c:pt idx="6">
                  <c:v>#N/A</c:v>
                </c:pt>
                <c:pt idx="7">
                  <c:v>6.56</c:v>
                </c:pt>
                <c:pt idx="8">
                  <c:v>#N/A</c:v>
                </c:pt>
                <c:pt idx="9">
                  <c:v>7.14</c:v>
                </c:pt>
              </c:numCache>
            </c:numRef>
          </c:val>
          <c:extLst>
            <c:ext xmlns:c16="http://schemas.microsoft.com/office/drawing/2014/chart" uri="{C3380CC4-5D6E-409C-BE32-E72D297353CC}">
              <c16:uniqueId val="{00000009-B398-4084-BA8D-8B42C6F61575}"/>
            </c:ext>
          </c:extLst>
        </c:ser>
        <c:dLbls>
          <c:showLegendKey val="0"/>
          <c:showVal val="0"/>
          <c:showCatName val="0"/>
          <c:showSerName val="0"/>
          <c:showPercent val="0"/>
          <c:showBubbleSize val="0"/>
        </c:dLbls>
        <c:gapWidth val="150"/>
        <c:overlap val="100"/>
        <c:axId val="236701960"/>
        <c:axId val="236702352"/>
      </c:barChart>
      <c:catAx>
        <c:axId val="236701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702352"/>
        <c:crosses val="autoZero"/>
        <c:auto val="1"/>
        <c:lblAlgn val="ctr"/>
        <c:lblOffset val="100"/>
        <c:tickLblSkip val="1"/>
        <c:tickMarkSkip val="1"/>
        <c:noMultiLvlLbl val="0"/>
      </c:catAx>
      <c:valAx>
        <c:axId val="23670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01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4999</c:v>
                </c:pt>
                <c:pt idx="5">
                  <c:v>4801</c:v>
                </c:pt>
                <c:pt idx="8">
                  <c:v>4854</c:v>
                </c:pt>
                <c:pt idx="11">
                  <c:v>4529</c:v>
                </c:pt>
                <c:pt idx="14">
                  <c:v>4547</c:v>
                </c:pt>
              </c:numCache>
            </c:numRef>
          </c:val>
          <c:extLst>
            <c:ext xmlns:c16="http://schemas.microsoft.com/office/drawing/2014/chart" uri="{C3380CC4-5D6E-409C-BE32-E72D297353CC}">
              <c16:uniqueId val="{00000000-5431-41D0-A5F6-6D89DF2CC3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31-41D0-A5F6-6D89DF2CC3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c:v>
                </c:pt>
                <c:pt idx="3">
                  <c:v>43</c:v>
                </c:pt>
                <c:pt idx="6">
                  <c:v>34</c:v>
                </c:pt>
                <c:pt idx="9">
                  <c:v>33</c:v>
                </c:pt>
                <c:pt idx="12">
                  <c:v>33</c:v>
                </c:pt>
              </c:numCache>
            </c:numRef>
          </c:val>
          <c:extLst>
            <c:ext xmlns:c16="http://schemas.microsoft.com/office/drawing/2014/chart" uri="{C3380CC4-5D6E-409C-BE32-E72D297353CC}">
              <c16:uniqueId val="{00000002-5431-41D0-A5F6-6D89DF2CC3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813</c:v>
                </c:pt>
                <c:pt idx="3">
                  <c:v>848</c:v>
                </c:pt>
                <c:pt idx="6">
                  <c:v>854</c:v>
                </c:pt>
                <c:pt idx="9">
                  <c:v>935</c:v>
                </c:pt>
                <c:pt idx="12">
                  <c:v>968</c:v>
                </c:pt>
              </c:numCache>
            </c:numRef>
          </c:val>
          <c:extLst>
            <c:ext xmlns:c16="http://schemas.microsoft.com/office/drawing/2014/chart" uri="{C3380CC4-5D6E-409C-BE32-E72D297353CC}">
              <c16:uniqueId val="{00000003-5431-41D0-A5F6-6D89DF2CC3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1403</c:v>
                </c:pt>
                <c:pt idx="3">
                  <c:v>1417</c:v>
                </c:pt>
                <c:pt idx="6">
                  <c:v>1303</c:v>
                </c:pt>
                <c:pt idx="9">
                  <c:v>1289</c:v>
                </c:pt>
                <c:pt idx="12">
                  <c:v>1234</c:v>
                </c:pt>
              </c:numCache>
            </c:numRef>
          </c:val>
          <c:extLst>
            <c:ext xmlns:c16="http://schemas.microsoft.com/office/drawing/2014/chart" uri="{C3380CC4-5D6E-409C-BE32-E72D297353CC}">
              <c16:uniqueId val="{00000004-5431-41D0-A5F6-6D89DF2CC3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31-41D0-A5F6-6D89DF2CC3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31-41D0-A5F6-6D89DF2CC3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4342</c:v>
                </c:pt>
                <c:pt idx="3">
                  <c:v>4161</c:v>
                </c:pt>
                <c:pt idx="6">
                  <c:v>4284</c:v>
                </c:pt>
                <c:pt idx="9">
                  <c:v>3803</c:v>
                </c:pt>
                <c:pt idx="12">
                  <c:v>3818</c:v>
                </c:pt>
              </c:numCache>
            </c:numRef>
          </c:val>
          <c:extLst>
            <c:ext xmlns:c16="http://schemas.microsoft.com/office/drawing/2014/chart" uri="{C3380CC4-5D6E-409C-BE32-E72D297353CC}">
              <c16:uniqueId val="{00000007-5431-41D0-A5F6-6D89DF2CC308}"/>
            </c:ext>
          </c:extLst>
        </c:ser>
        <c:dLbls>
          <c:showLegendKey val="0"/>
          <c:showVal val="0"/>
          <c:showCatName val="0"/>
          <c:showSerName val="0"/>
          <c:showPercent val="0"/>
          <c:showBubbleSize val="0"/>
        </c:dLbls>
        <c:gapWidth val="100"/>
        <c:overlap val="100"/>
        <c:axId val="411001296"/>
        <c:axId val="41100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1619</c:v>
                </c:pt>
                <c:pt idx="2">
                  <c:v>#N/A</c:v>
                </c:pt>
                <c:pt idx="3">
                  <c:v>#N/A</c:v>
                </c:pt>
                <c:pt idx="4">
                  <c:v>1668</c:v>
                </c:pt>
                <c:pt idx="5">
                  <c:v>#N/A</c:v>
                </c:pt>
                <c:pt idx="6">
                  <c:v>#N/A</c:v>
                </c:pt>
                <c:pt idx="7">
                  <c:v>1621</c:v>
                </c:pt>
                <c:pt idx="8">
                  <c:v>#N/A</c:v>
                </c:pt>
                <c:pt idx="9">
                  <c:v>#N/A</c:v>
                </c:pt>
                <c:pt idx="10">
                  <c:v>1531</c:v>
                </c:pt>
                <c:pt idx="11">
                  <c:v>#N/A</c:v>
                </c:pt>
                <c:pt idx="12">
                  <c:v>#N/A</c:v>
                </c:pt>
                <c:pt idx="13">
                  <c:v>1506</c:v>
                </c:pt>
                <c:pt idx="14">
                  <c:v>#N/A</c:v>
                </c:pt>
              </c:numCache>
            </c:numRef>
          </c:val>
          <c:smooth val="0"/>
          <c:extLst>
            <c:ext xmlns:c16="http://schemas.microsoft.com/office/drawing/2014/chart" uri="{C3380CC4-5D6E-409C-BE32-E72D297353CC}">
              <c16:uniqueId val="{00000008-5431-41D0-A5F6-6D89DF2CC308}"/>
            </c:ext>
          </c:extLst>
        </c:ser>
        <c:dLbls>
          <c:showLegendKey val="0"/>
          <c:showVal val="0"/>
          <c:showCatName val="0"/>
          <c:showSerName val="0"/>
          <c:showPercent val="0"/>
          <c:showBubbleSize val="0"/>
        </c:dLbls>
        <c:marker val="1"/>
        <c:smooth val="0"/>
        <c:axId val="411001296"/>
        <c:axId val="411001688"/>
      </c:lineChart>
      <c:catAx>
        <c:axId val="41100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001688"/>
        <c:crosses val="autoZero"/>
        <c:auto val="1"/>
        <c:lblAlgn val="ctr"/>
        <c:lblOffset val="100"/>
        <c:tickLblSkip val="1"/>
        <c:tickMarkSkip val="1"/>
        <c:noMultiLvlLbl val="0"/>
      </c:catAx>
      <c:valAx>
        <c:axId val="41100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0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51784</c:v>
                </c:pt>
                <c:pt idx="5">
                  <c:v>51331</c:v>
                </c:pt>
                <c:pt idx="8">
                  <c:v>50874</c:v>
                </c:pt>
                <c:pt idx="11">
                  <c:v>50887</c:v>
                </c:pt>
                <c:pt idx="14">
                  <c:v>50435</c:v>
                </c:pt>
              </c:numCache>
            </c:numRef>
          </c:val>
          <c:extLst>
            <c:ext xmlns:c16="http://schemas.microsoft.com/office/drawing/2014/chart" uri="{C3380CC4-5D6E-409C-BE32-E72D297353CC}">
              <c16:uniqueId val="{00000000-9FCB-45D2-A8D8-9B4F0B2A38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3647</c:v>
                </c:pt>
                <c:pt idx="5">
                  <c:v>3244</c:v>
                </c:pt>
                <c:pt idx="8">
                  <c:v>3042</c:v>
                </c:pt>
                <c:pt idx="11">
                  <c:v>2849</c:v>
                </c:pt>
                <c:pt idx="14">
                  <c:v>2666</c:v>
                </c:pt>
              </c:numCache>
            </c:numRef>
          </c:val>
          <c:extLst>
            <c:ext xmlns:c16="http://schemas.microsoft.com/office/drawing/2014/chart" uri="{C3380CC4-5D6E-409C-BE32-E72D297353CC}">
              <c16:uniqueId val="{00000001-9FCB-45D2-A8D8-9B4F0B2A38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10528</c:v>
                </c:pt>
                <c:pt idx="5">
                  <c:v>13510</c:v>
                </c:pt>
                <c:pt idx="8">
                  <c:v>17090</c:v>
                </c:pt>
                <c:pt idx="11">
                  <c:v>18247</c:v>
                </c:pt>
                <c:pt idx="14">
                  <c:v>18094</c:v>
                </c:pt>
              </c:numCache>
            </c:numRef>
          </c:val>
          <c:extLst>
            <c:ext xmlns:c16="http://schemas.microsoft.com/office/drawing/2014/chart" uri="{C3380CC4-5D6E-409C-BE32-E72D297353CC}">
              <c16:uniqueId val="{00000002-9FCB-45D2-A8D8-9B4F0B2A38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CB-45D2-A8D8-9B4F0B2A38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CB-45D2-A8D8-9B4F0B2A38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CB-45D2-A8D8-9B4F0B2A38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6575</c:v>
                </c:pt>
                <c:pt idx="3">
                  <c:v>6969</c:v>
                </c:pt>
                <c:pt idx="6">
                  <c:v>6680</c:v>
                </c:pt>
                <c:pt idx="9">
                  <c:v>6529</c:v>
                </c:pt>
                <c:pt idx="12">
                  <c:v>6100</c:v>
                </c:pt>
              </c:numCache>
            </c:numRef>
          </c:val>
          <c:extLst>
            <c:ext xmlns:c16="http://schemas.microsoft.com/office/drawing/2014/chart" uri="{C3380CC4-5D6E-409C-BE32-E72D297353CC}">
              <c16:uniqueId val="{00000006-9FCB-45D2-A8D8-9B4F0B2A38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8045</c:v>
                </c:pt>
                <c:pt idx="3">
                  <c:v>7659</c:v>
                </c:pt>
                <c:pt idx="6">
                  <c:v>8344</c:v>
                </c:pt>
                <c:pt idx="9">
                  <c:v>8039</c:v>
                </c:pt>
                <c:pt idx="12">
                  <c:v>8920</c:v>
                </c:pt>
              </c:numCache>
            </c:numRef>
          </c:val>
          <c:extLst>
            <c:ext xmlns:c16="http://schemas.microsoft.com/office/drawing/2014/chart" uri="{C3380CC4-5D6E-409C-BE32-E72D297353CC}">
              <c16:uniqueId val="{00000007-9FCB-45D2-A8D8-9B4F0B2A38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27159</c:v>
                </c:pt>
                <c:pt idx="3">
                  <c:v>24547</c:v>
                </c:pt>
                <c:pt idx="6">
                  <c:v>23017</c:v>
                </c:pt>
                <c:pt idx="9">
                  <c:v>21735</c:v>
                </c:pt>
                <c:pt idx="12">
                  <c:v>20470</c:v>
                </c:pt>
              </c:numCache>
            </c:numRef>
          </c:val>
          <c:extLst>
            <c:ext xmlns:c16="http://schemas.microsoft.com/office/drawing/2014/chart" uri="{C3380CC4-5D6E-409C-BE32-E72D297353CC}">
              <c16:uniqueId val="{00000008-9FCB-45D2-A8D8-9B4F0B2A38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252</c:v>
                </c:pt>
                <c:pt idx="3">
                  <c:v>212</c:v>
                </c:pt>
                <c:pt idx="6">
                  <c:v>180</c:v>
                </c:pt>
                <c:pt idx="9">
                  <c:v>148</c:v>
                </c:pt>
                <c:pt idx="12">
                  <c:v>117</c:v>
                </c:pt>
              </c:numCache>
            </c:numRef>
          </c:val>
          <c:extLst>
            <c:ext xmlns:c16="http://schemas.microsoft.com/office/drawing/2014/chart" uri="{C3380CC4-5D6E-409C-BE32-E72D297353CC}">
              <c16:uniqueId val="{00000009-9FCB-45D2-A8D8-9B4F0B2A38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33710</c:v>
                </c:pt>
                <c:pt idx="3">
                  <c:v>33605</c:v>
                </c:pt>
                <c:pt idx="6">
                  <c:v>32003</c:v>
                </c:pt>
                <c:pt idx="9">
                  <c:v>31900</c:v>
                </c:pt>
                <c:pt idx="12">
                  <c:v>31306</c:v>
                </c:pt>
              </c:numCache>
            </c:numRef>
          </c:val>
          <c:extLst>
            <c:ext xmlns:c16="http://schemas.microsoft.com/office/drawing/2014/chart" uri="{C3380CC4-5D6E-409C-BE32-E72D297353CC}">
              <c16:uniqueId val="{0000000A-9FCB-45D2-A8D8-9B4F0B2A3816}"/>
            </c:ext>
          </c:extLst>
        </c:ser>
        <c:dLbls>
          <c:showLegendKey val="0"/>
          <c:showVal val="0"/>
          <c:showCatName val="0"/>
          <c:showSerName val="0"/>
          <c:showPercent val="0"/>
          <c:showBubbleSize val="0"/>
        </c:dLbls>
        <c:gapWidth val="100"/>
        <c:overlap val="100"/>
        <c:axId val="411004040"/>
        <c:axId val="41100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9782</c:v>
                </c:pt>
                <c:pt idx="2">
                  <c:v>#N/A</c:v>
                </c:pt>
                <c:pt idx="3">
                  <c:v>#N/A</c:v>
                </c:pt>
                <c:pt idx="4">
                  <c:v>4906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CB-45D2-A8D8-9B4F0B2A3816}"/>
            </c:ext>
          </c:extLst>
        </c:ser>
        <c:dLbls>
          <c:showLegendKey val="0"/>
          <c:showVal val="0"/>
          <c:showCatName val="0"/>
          <c:showSerName val="0"/>
          <c:showPercent val="0"/>
          <c:showBubbleSize val="0"/>
        </c:dLbls>
        <c:marker val="1"/>
        <c:smooth val="0"/>
        <c:axId val="411004040"/>
        <c:axId val="411004432"/>
      </c:lineChart>
      <c:catAx>
        <c:axId val="41100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1004432"/>
        <c:crosses val="autoZero"/>
        <c:auto val="1"/>
        <c:lblAlgn val="ctr"/>
        <c:lblOffset val="100"/>
        <c:tickLblSkip val="1"/>
        <c:tickMarkSkip val="1"/>
        <c:noMultiLvlLbl val="0"/>
      </c:catAx>
      <c:valAx>
        <c:axId val="41100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004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4656</c:v>
                </c:pt>
                <c:pt idx="1">
                  <c:v>4792</c:v>
                </c:pt>
                <c:pt idx="2">
                  <c:v>5467</c:v>
                </c:pt>
              </c:numCache>
            </c:numRef>
          </c:val>
          <c:extLst>
            <c:ext xmlns:c16="http://schemas.microsoft.com/office/drawing/2014/chart" uri="{C3380CC4-5D6E-409C-BE32-E72D297353CC}">
              <c16:uniqueId val="{00000000-2BF6-4E28-98C7-0D24208F3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1192</c:v>
                </c:pt>
                <c:pt idx="1">
                  <c:v>1194</c:v>
                </c:pt>
                <c:pt idx="2">
                  <c:v>949</c:v>
                </c:pt>
              </c:numCache>
            </c:numRef>
          </c:val>
          <c:extLst>
            <c:ext xmlns:c16="http://schemas.microsoft.com/office/drawing/2014/chart" uri="{C3380CC4-5D6E-409C-BE32-E72D297353CC}">
              <c16:uniqueId val="{00000001-2BF6-4E28-98C7-0D24208F3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13032</c:v>
                </c:pt>
                <c:pt idx="1">
                  <c:v>13474</c:v>
                </c:pt>
                <c:pt idx="2">
                  <c:v>12859</c:v>
                </c:pt>
              </c:numCache>
            </c:numRef>
          </c:val>
          <c:extLst>
            <c:ext xmlns:c16="http://schemas.microsoft.com/office/drawing/2014/chart" uri="{C3380CC4-5D6E-409C-BE32-E72D297353CC}">
              <c16:uniqueId val="{00000002-2BF6-4E28-98C7-0D24208F34BA}"/>
            </c:ext>
          </c:extLst>
        </c:ser>
        <c:dLbls>
          <c:showLegendKey val="0"/>
          <c:showVal val="0"/>
          <c:showCatName val="0"/>
          <c:showSerName val="0"/>
          <c:showPercent val="0"/>
          <c:showBubbleSize val="0"/>
        </c:dLbls>
        <c:gapWidth val="120"/>
        <c:overlap val="100"/>
        <c:axId val="414284072"/>
        <c:axId val="414284464"/>
      </c:barChart>
      <c:catAx>
        <c:axId val="41428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284464"/>
        <c:crosses val="autoZero"/>
        <c:auto val="1"/>
        <c:lblAlgn val="ctr"/>
        <c:lblOffset val="100"/>
        <c:tickLblSkip val="1"/>
        <c:tickMarkSkip val="1"/>
        <c:noMultiLvlLbl val="0"/>
      </c:catAx>
      <c:valAx>
        <c:axId val="414284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28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{709258CD-5703-4929-8108-5FA614DA45D2}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28C-4C47-91FE-C58569EF65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{C1B5C93F-7AB3-4547-9332-5DA6418F7506}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8C-4C47-91FE-C58569EF65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{50BB9E19-254E-4206-A046-71CAA7DB605C}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8C-4C47-91FE-C58569EF65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{E0F0C21D-7FDB-4F90-8C6C-A5C5BA1A6D31}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8C-4C47-91FE-C58569EF65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{9E486058-1B4E-422B-A9F0-B246FCBE5FAC}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8C-4C47-91FE-C58569EF65A2}"/>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{876FF054-8DBA-4FCA-A0E7-432A6A245BF0}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28C-4C47-91FE-C58569EF65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{4AEABD0C-242F-4570-A99C-13C0ED39D63E}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28C-4C47-91FE-C58569EF65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{B470A916-6A33-4EB6-8199-2DEE41F7B022}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28C-4C47-91FE-C58569EF65A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{4960EAE9-43BB-464C-9758-80F759A3437C}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28C-4C47-91FE-C58569EF65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c:v>
                </c:pt>
                <c:pt idx="24">
                  <c:v>59.8</c:v>
                </c:pt>
                <c:pt idx="32">
                  <c:v>58.7</c:v>
                </c:pt>
              </c:numCache>
            </c:numRef>
          </c:xVal>
          <c:yVal>
            <c:numRef>
              <c:f>公会計指標分析・財政指標組合せ分析表!$BP$51:$DC$51</c:f>
              <c:numCache>
                <c:formatCode>#,##0.0;"▲ "#,##0.0</c:formatCode>
                <c:ptCount val="40"/>
                <c:pt idx="8">
                  <c:v>29.7</c:v>
                </c:pt>
              </c:numCache>
            </c:numRef>
          </c:yVal>
          <c:smooth val="0"/>
          <c:extLst>
            <c:ext xmlns:c16="http://schemas.microsoft.com/office/drawing/2014/chart" uri="{C3380CC4-5D6E-409C-BE32-E72D297353CC}">
              <c16:uniqueId val="{00000009-B28C-4C47-91FE-C58569EF65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{CBB2B963-730A-4426-8D1E-420BFD77938C}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28C-4C47-91FE-C58569EF65A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{07500DA6-9369-441C-AADB-3C608428B7A5}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8C-4C47-91FE-C58569EF65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{A392800F-C206-4020-95D8-87B132CD67C8}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8C-4C47-91FE-C58569EF65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{8DED0D57-A918-458B-B8A8-0928C99F28E0}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8C-4C47-91FE-C58569EF65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{572C68A6-7833-4F61-B5D8-7568CE588F9A}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8C-4C47-91FE-C58569EF65A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{6772F9FD-20A8-4B1A-B52E-9044ADAE784F}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28C-4C47-91FE-C58569EF65A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{B1D4E4D1-6114-48AC-851B-91CF6FC9F317}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28C-4C47-91FE-C58569EF65A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{EC724A47-54A5-4266-B437-F1400B18A0CA}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28C-4C47-91FE-C58569EF65A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{34AD8439-4CFC-46E7-A55A-A955E1A6BDE6}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28C-4C47-91FE-C58569EF65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57</c:v>
                </c:pt>
                <c:pt idx="24">
                  <c:v>58.9</c:v>
                </c:pt>
                <c:pt idx="32">
                  <c:v>60.2</c:v>
                </c:pt>
              </c:numCache>
            </c:numRef>
          </c:xVal>
          <c:yVal>
            <c:numRef>
              <c:f>公会計指標分析・財政指標組合せ分析表!$BP$55:$DC$55</c:f>
              <c:numCache>
                <c:formatCode>#,##0.0;"▲ "#,##0.0</c:formatCode>
                <c:ptCount val="40"/>
                <c:pt idx="8">
                  <c:v>35.700000000000003</c:v>
                </c:pt>
                <c:pt idx="16">
                  <c:v>32.5</c:v>
                </c:pt>
                <c:pt idx="24">
                  <c:v>30.2</c:v>
                </c:pt>
                <c:pt idx="32">
                  <c:v>25.4</c:v>
                </c:pt>
              </c:numCache>
            </c:numRef>
          </c:yVal>
          <c:smooth val="0"/>
          <c:extLst>
            <c:ext xmlns:c16="http://schemas.microsoft.com/office/drawing/2014/chart" uri="{C3380CC4-5D6E-409C-BE32-E72D297353CC}">
              <c16:uniqueId val="{00000013-B28C-4C47-91FE-C58569EF65A2}"/>
            </c:ext>
          </c:extLst>
        </c:ser>
        <c:dLbls>
          <c:showLegendKey val="0"/>
          <c:showVal val="1"/>
          <c:showCatName val="0"/>
          <c:showSerName val="0"/>
          <c:showPercent val="0"/>
          <c:showBubbleSize val="0"/>
        </c:dLbls>
        <c:axId val="411003648"/>
        <c:axId val="411003256"/>
      </c:scatterChart>
      <c:valAx>
        <c:axId val="411003648"/>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003256"/>
        <c:crosses val="autoZero"/>
        <c:crossBetween val="midCat"/>
      </c:valAx>
      <c:valAx>
        <c:axId val="411003256"/>
        <c:scaling>
          <c:orientation val="minMax"/>
          <c:max val="3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00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{79501155-7F65-4B05-9079-CB0E2426B5A7}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32-41FA-B4B5-02DE5361D4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{754B2FD4-8E14-4ED4-BE62-FF2E375A98C7}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32-41FA-B4B5-02DE5361D4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{62737A5E-9174-4D5B-A012-A2D9A3C66ECC}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32-41FA-B4B5-02DE5361D4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{617FB034-8298-4E6A-A03D-9DD2EB8AEF14}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32-41FA-B4B5-02DE5361D4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{85AA564F-943F-4A74-8FFA-1DEBAD3EBA8D}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32-41FA-B4B5-02DE5361D40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{BCDE4C16-58D4-4D9D-A81F-0EAE2B06A22B}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32-41FA-B4B5-02DE5361D40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{5AB8441C-6CD1-4256-B041-4597863E157A}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32-41FA-B4B5-02DE5361D40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{EF06BF08-AE8A-455E-98B9-B3067A2B53E4}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32-41FA-B4B5-02DE5361D40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{412A9E19-CB0B-4AC0-9DB9-1D5DABD5F6CB}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32-41FA-B4B5-02DE5361D4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11.1</c:v>
                </c:pt>
                <c:pt idx="16">
                  <c:v>9.9</c:v>
                </c:pt>
                <c:pt idx="24">
                  <c:v>9.8000000000000007</c:v>
                </c:pt>
                <c:pt idx="32">
                  <c:v>9.5</c:v>
                </c:pt>
              </c:numCache>
            </c:numRef>
          </c:xVal>
          <c:yVal>
            <c:numRef>
              <c:f>公会計指標分析・財政指標組合せ分析表!$BP$73:$DC$73</c:f>
              <c:numCache>
                <c:formatCode>#,##0.0;"▲ "#,##0.0</c:formatCode>
                <c:ptCount val="40"/>
                <c:pt idx="0">
                  <c:v>60.2</c:v>
                </c:pt>
                <c:pt idx="8">
                  <c:v>29.7</c:v>
                </c:pt>
              </c:numCache>
            </c:numRef>
          </c:yVal>
          <c:smooth val="0"/>
          <c:extLst>
            <c:ext xmlns:c16="http://schemas.microsoft.com/office/drawing/2014/chart" uri="{C3380CC4-5D6E-409C-BE32-E72D297353CC}">
              <c16:uniqueId val="{00000009-1A32-41FA-B4B5-02DE5361D4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{8FA4A892-FB28-42EE-A144-E08EC29ACFF9}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32-41FA-B4B5-02DE5361D4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{905D9516-4AAB-4E3F-84D3-3CD679147EEE}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32-41FA-B4B5-02DE5361D4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{871AD062-83CB-4DB3-BB88-4EA191E77126}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32-41FA-B4B5-02DE5361D4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{F51E6A00-5E61-4375-973D-8E6F33ED686D}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32-41FA-B4B5-02DE5361D4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{2082CDF4-2C74-426C-AAED-48DB9A35FECB}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32-41FA-B4B5-02DE5361D40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{9B299607-FD73-4E3D-B973-A287117818BF}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32-41FA-B4B5-02DE5361D40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{66C6DB00-5F27-408A-B87D-0A71D80B67AA}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32-41FA-B4B5-02DE5361D40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{5AEA77F8-9025-4CBF-86DF-0568CF123E70}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32-41FA-B4B5-02DE5361D40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{9805B3D6-9162-4FF2-890D-DF55461876D5}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32-41FA-B4B5-02DE5361D4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8.1999999999999993</c:v>
                </c:pt>
                <c:pt idx="24">
                  <c:v>8</c:v>
                </c:pt>
                <c:pt idx="32">
                  <c:v>7.8</c:v>
                </c:pt>
              </c:numCache>
            </c:numRef>
          </c:xVal>
          <c:yVal>
            <c:numRef>
              <c:f>公会計指標分析・財政指標組合せ分析表!$BP$77:$DC$77</c:f>
              <c:numCache>
                <c:formatCode>#,##0.0;"▲ "#,##0.0</c:formatCode>
                <c:ptCount val="40"/>
                <c:pt idx="0">
                  <c:v>33</c:v>
                </c:pt>
                <c:pt idx="8">
                  <c:v>35.700000000000003</c:v>
                </c:pt>
                <c:pt idx="16">
                  <c:v>32.5</c:v>
                </c:pt>
                <c:pt idx="24">
                  <c:v>30.2</c:v>
                </c:pt>
                <c:pt idx="32">
                  <c:v>25.4</c:v>
                </c:pt>
              </c:numCache>
            </c:numRef>
          </c:yVal>
          <c:smooth val="0"/>
          <c:extLst>
            <c:ext xmlns:c16="http://schemas.microsoft.com/office/drawing/2014/chart" uri="{C3380CC4-5D6E-409C-BE32-E72D297353CC}">
              <c16:uniqueId val="{00000013-1A32-41FA-B4B5-02DE5361D406}"/>
            </c:ext>
          </c:extLst>
        </c:ser>
        <c:dLbls>
          <c:showLegendKey val="0"/>
          <c:showVal val="1"/>
          <c:showCatName val="0"/>
          <c:showSerName val="0"/>
          <c:showPercent val="0"/>
          <c:showBubbleSize val="0"/>
        </c:dLbls>
        <c:axId val="411002080"/>
        <c:axId val="414285640"/>
      </c:scatterChart>
      <c:valAx>
        <c:axId val="411002080"/>
        <c:scaling>
          <c:orientation val="minMax"/>
          <c:max val="12.7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285640"/>
        <c:crosses val="autoZero"/>
        <c:crossBetween val="midCat"/>
      </c:valAx>
      <c:valAx>
        <c:axId val="41428564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0020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施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・財政調整基金に約８億２千万円、土地取得基金に約２億３千万円を積み立てた一方、ふるさと応援基金を約４億８千万円、ごみ処理施設整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備基金を約３億２千万円取り崩したことなどから、基金全体としては、約１億８千万円の減となった。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・ふるさと応援基金：ふるさと納税（寄附）約１億４千万円を積立てた一方、寄附者の意向に沿う事業の実施に約４億８千万円取り崩したこ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・職員退職手当基金：退職手当の財源として約３千万円積立てた一方、約１億４千万円取り崩したことにより減少。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・まちづくり基金：基金利子を約２百万円積み立てた一方、合併後の連帯強化及び地域振興に資する事業の実施に４百万円取り崩したことに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・公共施設等管理基金：基金利子を約２百万円積み立てたことにより増加。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・土地取得基金：産業用地の整備等に約６千万円取り崩した一方、産業用地売払収入等を約２億３千万円積み立てたことにより増加。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・職員退職手当基金：退職手当に係るの平準化を図るため、必要に応じて積立て、取崩しを行う。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・土地取得基金：計画的に公有地の購入、管理及び売却等に活用する。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・決算余剰金等を約８億２千万円積み立てたことによる増加。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・小中学校冷房設備整備事業に活用するため、約１億４千万円取り崩したことによる減少。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・令和２年度に交付税の合併優遇措置の終了が予定されている。また、将来的には人口減少による税収の減少等が懸念されるため、引き続き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経費削減に努め、生じた決算剰余金の積み立て等を行い、財政基盤の強化に努める。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・繰上償還の財源として約２億５千万円を取り崩したことによる減少。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年度に策定した公共施設等総合管理計画において、事業資産の総量</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％減と長寿命化による更新費用の</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％縮減を目標として掲げ、施設の統廃合や老朽化した施設の長寿命化を進めている。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有形固定資産減価償却率については、小中学校等の老朽化が進んでいることなどから上昇傾向にあるものの、平成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年６月に鳩吹クリーンセンターを廃止したことにより、類似団体平均、全国平均、長野県平均を下回る結果となった。</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0" name="直線コネクタ 69"/>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1"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2" name="直線コネクタ 71"/>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3"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4" name="直線コネクタ 73"/>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5"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6" name="フローチャート: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7" name="フローチャート: 判断 76"/>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8" name="フローチャート: 判断 77"/>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9" name="フローチャート: 判断 78"/>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85" name="楕円 84"/>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6" name="有形固定資産減価償却率該当値テキスト"/>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7" name="楕円 86"/>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164253</xdr:rowOff>
    </xdr:to>
    <xdr:cxnSp macro="">
      <xdr:nvCxnSpPr>
        <xdr:cNvPr id="88" name="直線コネクタ 87"/>
        <xdr:cNvCxnSpPr/>
      </xdr:nvCxnSpPr>
      <xdr:spPr>
        <a:xfrm>
          <a:off x="4051300" y="6039697"/>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9" name="楕円 88"/>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153458</xdr:rowOff>
    </xdr:to>
    <xdr:cxnSp macro="">
      <xdr:nvCxnSpPr>
        <xdr:cNvPr id="90" name="直線コネクタ 89"/>
        <xdr:cNvCxnSpPr/>
      </xdr:nvCxnSpPr>
      <xdr:spPr>
        <a:xfrm flipV="1">
          <a:off x="3289300" y="603969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1" name="楕円 90"/>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21590</xdr:rowOff>
    </xdr:to>
    <xdr:cxnSp macro="">
      <xdr:nvCxnSpPr>
        <xdr:cNvPr id="92" name="直線コネクタ 91"/>
        <xdr:cNvCxnSpPr/>
      </xdr:nvCxnSpPr>
      <xdr:spPr>
        <a:xfrm flipV="1">
          <a:off x="2527300" y="60684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3"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95" name="n_3aveValue有形固定資産減価償却率"/>
        <xdr:cNvSpPr txBox="1"/>
      </xdr:nvSpPr>
      <xdr:spPr>
        <a:xfrm>
          <a:off x="2324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6"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97" name="n_2mainValue有形固定資産減価償却率"/>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88917</xdr:rowOff>
    </xdr:from>
    <xdr:ext cx="405111" cy="259045"/>
    <xdr:sp macro="" textlink="">
      <xdr:nvSpPr>
        <xdr:cNvPr id="98" name="n_3mainValue有形固定資産減価償却率"/>
        <xdr:cNvSpPr txBox="1"/>
      </xdr:nvSpPr>
      <xdr:spPr>
        <a:xfrm>
          <a:off x="2324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ポイント下回る結果となった。全国平均と比較しても低い数値となっているが、長野県平均と比較すると高い数値となっている。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これまでの財政健全化の取組による地方債残高の減少と基金の積立て等によるものと考えられる。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今後、いくつかの大型事業も控えているため、一層の経費削減に努め、地方債の繰上償還や基金の積立て等を積極的に行い、引き続き財政の健全化に努める。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7" name="直線コネクタ 126"/>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0"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1" name="直線コネクタ 130"/>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2"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3" name="フローチャート: 判断 132"/>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4" name="フローチャート: 判断 133"/>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112974</xdr:rowOff>
    </xdr:from>
    <xdr:to>
      <xdr:col>76</xdr:col>
      <xdr:colOff>73025</xdr:colOff>
      <xdr:row>31</xdr:row>
      <xdr:rowOff>43124</xdr:rowOff>
    </xdr:to>
    <xdr:sp macro="" textlink="">
      <xdr:nvSpPr>
        <xdr:cNvPr id="140" name="楕円 139"/>
        <xdr:cNvSpPr/>
      </xdr:nvSpPr>
      <xdr:spPr>
        <a:xfrm>
          <a:off x="14744700" y="60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91401</xdr:rowOff>
    </xdr:from>
    <xdr:ext cx="469744" cy="259045"/>
    <xdr:sp macro="" textlink="">
      <xdr:nvSpPr>
        <xdr:cNvPr id="141" name="債務償還比率該当値テキスト"/>
        <xdr:cNvSpPr txBox="1"/>
      </xdr:nvSpPr>
      <xdr:spPr>
        <a:xfrm>
          <a:off x="14846300" y="60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78549</xdr:rowOff>
    </xdr:from>
    <xdr:to>
      <xdr:col>72</xdr:col>
      <xdr:colOff>123825</xdr:colOff>
      <xdr:row>31</xdr:row>
      <xdr:rowOff>8699</xdr:rowOff>
    </xdr:to>
    <xdr:sp macro="" textlink="">
      <xdr:nvSpPr>
        <xdr:cNvPr id="142" name="楕円 141"/>
        <xdr:cNvSpPr/>
      </xdr:nvSpPr>
      <xdr:spPr>
        <a:xfrm>
          <a:off x="14033500" y="59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129349</xdr:rowOff>
    </xdr:from>
    <xdr:to>
      <xdr:col>76</xdr:col>
      <xdr:colOff>22225</xdr:colOff>
      <xdr:row>30</xdr:row>
      <xdr:rowOff>163774</xdr:rowOff>
    </xdr:to>
    <xdr:cxnSp macro="">
      <xdr:nvCxnSpPr>
        <xdr:cNvPr id="143" name="直線コネクタ 142"/>
        <xdr:cNvCxnSpPr/>
      </xdr:nvCxnSpPr>
      <xdr:spPr>
        <a:xfrm>
          <a:off x="14084300" y="6044374"/>
          <a:ext cx="7112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4"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171276</xdr:rowOff>
    </xdr:from>
    <xdr:ext cx="469744" cy="259045"/>
    <xdr:sp macro="" textlink="">
      <xdr:nvSpPr>
        <xdr:cNvPr id="145" name="n_1mainValue債務償還比率"/>
        <xdr:cNvSpPr txBox="1"/>
      </xdr:nvSpPr>
      <xdr:spPr>
        <a:xfrm>
          <a:off x="13836727" y="60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5" name="フローチャート: 判断 64"/>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1" name="楕円 70"/>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2"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72390</xdr:rowOff>
    </xdr:to>
    <xdr:cxnSp macro="">
      <xdr:nvCxnSpPr>
        <xdr:cNvPr id="74" name="直線コネクタ 73"/>
        <xdr:cNvCxnSpPr/>
      </xdr:nvCxnSpPr>
      <xdr:spPr>
        <a:xfrm flipV="1">
          <a:off x="3797300" y="6410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5" name="楕円 74"/>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91440</xdr:rowOff>
    </xdr:to>
    <xdr:cxnSp macro="">
      <xdr:nvCxnSpPr>
        <xdr:cNvPr id="76" name="直線コネクタ 75"/>
        <xdr:cNvCxnSpPr/>
      </xdr:nvCxnSpPr>
      <xdr:spPr>
        <a:xfrm flipV="1">
          <a:off x="2908300" y="64160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7" name="楕円 76"/>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125730</xdr:rowOff>
    </xdr:to>
    <xdr:cxnSp macro="">
      <xdr:nvCxnSpPr>
        <xdr:cNvPr id="78" name="直線コネクタ 77"/>
        <xdr:cNvCxnSpPr/>
      </xdr:nvCxnSpPr>
      <xdr:spPr>
        <a:xfrm flipV="1">
          <a:off x="2019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1"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3" name="n_2main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4" name="n_3mainValue【道路】&#10;有形固定資産減価償却率"/>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45974</xdr:rowOff>
    </xdr:from>
    <xdr:to>
      <xdr:col>41</xdr:col>
      <xdr:colOff>101600</xdr:colOff>
      <xdr:row>38</xdr:row>
      <xdr:rowOff>147574</xdr:rowOff>
    </xdr:to>
    <xdr:sp macro="" textlink="">
      <xdr:nvSpPr>
        <xdr:cNvPr id="119" name="フローチャート: 判断 118"/>
        <xdr:cNvSpPr/>
      </xdr:nvSpPr>
      <xdr:spPr>
        <a:xfrm>
          <a:off x="7810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159653</xdr:rowOff>
    </xdr:from>
    <xdr:to>
      <xdr:col>55</xdr:col>
      <xdr:colOff>50800</xdr:colOff>
      <xdr:row>36</xdr:row>
      <xdr:rowOff>89803</xdr:rowOff>
    </xdr:to>
    <xdr:sp macro="" textlink="">
      <xdr:nvSpPr>
        <xdr:cNvPr id="125" name="楕円 124"/>
        <xdr:cNvSpPr/>
      </xdr:nvSpPr>
      <xdr:spPr>
        <a:xfrm>
          <a:off x="10426700" y="61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11080</xdr:rowOff>
    </xdr:from>
    <xdr:ext cx="534377" cy="259045"/>
    <xdr:sp macro="" textlink="">
      <xdr:nvSpPr>
        <xdr:cNvPr id="126" name="【道路】&#10;一人当たり延長該当値テキスト"/>
        <xdr:cNvSpPr txBox="1"/>
      </xdr:nvSpPr>
      <xdr:spPr>
        <a:xfrm>
          <a:off x="10515600" y="60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154755</xdr:rowOff>
    </xdr:from>
    <xdr:to>
      <xdr:col>50</xdr:col>
      <xdr:colOff>165100</xdr:colOff>
      <xdr:row>36</xdr:row>
      <xdr:rowOff>84905</xdr:rowOff>
    </xdr:to>
    <xdr:sp macro="" textlink="">
      <xdr:nvSpPr>
        <xdr:cNvPr id="127" name="楕円 126"/>
        <xdr:cNvSpPr/>
      </xdr:nvSpPr>
      <xdr:spPr>
        <a:xfrm>
          <a:off x="9588500" y="61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34105</xdr:rowOff>
    </xdr:from>
    <xdr:to>
      <xdr:col>55</xdr:col>
      <xdr:colOff>0</xdr:colOff>
      <xdr:row>36</xdr:row>
      <xdr:rowOff>39003</xdr:rowOff>
    </xdr:to>
    <xdr:cxnSp macro="">
      <xdr:nvCxnSpPr>
        <xdr:cNvPr id="128" name="直線コネクタ 127"/>
        <xdr:cNvCxnSpPr/>
      </xdr:nvCxnSpPr>
      <xdr:spPr>
        <a:xfrm>
          <a:off x="9639300" y="620630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161156</xdr:rowOff>
    </xdr:from>
    <xdr:to>
      <xdr:col>46</xdr:col>
      <xdr:colOff>38100</xdr:colOff>
      <xdr:row>36</xdr:row>
      <xdr:rowOff>91306</xdr:rowOff>
    </xdr:to>
    <xdr:sp macro="" textlink="">
      <xdr:nvSpPr>
        <xdr:cNvPr id="129" name="楕円 128"/>
        <xdr:cNvSpPr/>
      </xdr:nvSpPr>
      <xdr:spPr>
        <a:xfrm>
          <a:off x="8699500" y="61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34105</xdr:rowOff>
    </xdr:from>
    <xdr:to>
      <xdr:col>50</xdr:col>
      <xdr:colOff>114300</xdr:colOff>
      <xdr:row>36</xdr:row>
      <xdr:rowOff>40506</xdr:rowOff>
    </xdr:to>
    <xdr:cxnSp macro="">
      <xdr:nvCxnSpPr>
        <xdr:cNvPr id="130" name="直線コネクタ 129"/>
        <xdr:cNvCxnSpPr/>
      </xdr:nvCxnSpPr>
      <xdr:spPr>
        <a:xfrm flipV="1">
          <a:off x="8750300" y="62063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11717</xdr:rowOff>
    </xdr:from>
    <xdr:to>
      <xdr:col>41</xdr:col>
      <xdr:colOff>101600</xdr:colOff>
      <xdr:row>36</xdr:row>
      <xdr:rowOff>113317</xdr:rowOff>
    </xdr:to>
    <xdr:sp macro="" textlink="">
      <xdr:nvSpPr>
        <xdr:cNvPr id="131" name="楕円 130"/>
        <xdr:cNvSpPr/>
      </xdr:nvSpPr>
      <xdr:spPr>
        <a:xfrm>
          <a:off x="7810500" y="61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40506</xdr:rowOff>
    </xdr:from>
    <xdr:to>
      <xdr:col>45</xdr:col>
      <xdr:colOff>177800</xdr:colOff>
      <xdr:row>36</xdr:row>
      <xdr:rowOff>62517</xdr:rowOff>
    </xdr:to>
    <xdr:cxnSp macro="">
      <xdr:nvCxnSpPr>
        <xdr:cNvPr id="132" name="直線コネクタ 131"/>
        <xdr:cNvCxnSpPr/>
      </xdr:nvCxnSpPr>
      <xdr:spPr>
        <a:xfrm flipV="1">
          <a:off x="7861300" y="6212706"/>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138701</xdr:rowOff>
    </xdr:from>
    <xdr:ext cx="534377" cy="259045"/>
    <xdr:sp macro="" textlink="">
      <xdr:nvSpPr>
        <xdr:cNvPr id="135" name="n_3aveValue【道路】&#10;一人当たり延長"/>
        <xdr:cNvSpPr txBox="1"/>
      </xdr:nvSpPr>
      <xdr:spPr>
        <a:xfrm>
          <a:off x="7594111" y="66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101432</xdr:rowOff>
    </xdr:from>
    <xdr:ext cx="534377" cy="259045"/>
    <xdr:sp macro="" textlink="">
      <xdr:nvSpPr>
        <xdr:cNvPr id="136" name="n_1mainValue【道路】&#10;一人当たり延長"/>
        <xdr:cNvSpPr txBox="1"/>
      </xdr:nvSpPr>
      <xdr:spPr>
        <a:xfrm>
          <a:off x="9359411" y="59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107833</xdr:rowOff>
    </xdr:from>
    <xdr:ext cx="534377" cy="259045"/>
    <xdr:sp macro="" textlink="">
      <xdr:nvSpPr>
        <xdr:cNvPr id="137" name="n_2mainValue【道路】&#10;一人当たり延長"/>
        <xdr:cNvSpPr txBox="1"/>
      </xdr:nvSpPr>
      <xdr:spPr>
        <a:xfrm>
          <a:off x="8483111" y="59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129844</xdr:rowOff>
    </xdr:from>
    <xdr:ext cx="534377" cy="259045"/>
    <xdr:sp macro="" textlink="">
      <xdr:nvSpPr>
        <xdr:cNvPr id="138" name="n_3mainValue【道路】&#10;一人当たり延長"/>
        <xdr:cNvSpPr txBox="1"/>
      </xdr:nvSpPr>
      <xdr:spPr>
        <a:xfrm>
          <a:off x="7594111" y="59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171269</xdr:rowOff>
    </xdr:from>
    <xdr:to>
      <xdr:col>10</xdr:col>
      <xdr:colOff>165100</xdr:colOff>
      <xdr:row>59</xdr:row>
      <xdr:rowOff>101419</xdr:rowOff>
    </xdr:to>
    <xdr:sp macro="" textlink="">
      <xdr:nvSpPr>
        <xdr:cNvPr id="173" name="フローチャート: 判断 172"/>
        <xdr:cNvSpPr/>
      </xdr:nvSpPr>
      <xdr:spPr>
        <a:xfrm>
          <a:off x="1968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79" name="楕円 178"/>
        <xdr:cNvSpPr/>
      </xdr:nvSpPr>
      <xdr:spPr>
        <a:xfrm>
          <a:off x="4584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143164</xdr:rowOff>
    </xdr:from>
    <xdr:ext cx="405111" cy="259045"/>
    <xdr:sp macro="" textlink="">
      <xdr:nvSpPr>
        <xdr:cNvPr id="180" name="【橋りょう・トンネル】&#10;有形固定資産減価償却率該当値テキスト"/>
        <xdr:cNvSpPr txBox="1"/>
      </xdr:nvSpPr>
      <xdr:spPr>
        <a:xfrm>
          <a:off x="4673600"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81" name="楕円 180"/>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59</xdr:row>
      <xdr:rowOff>63681</xdr:rowOff>
    </xdr:to>
    <xdr:cxnSp macro="">
      <xdr:nvCxnSpPr>
        <xdr:cNvPr id="182" name="直線コネクタ 181"/>
        <xdr:cNvCxnSpPr/>
      </xdr:nvCxnSpPr>
      <xdr:spPr>
        <a:xfrm flipV="1">
          <a:off x="3797300" y="101596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83" name="楕円 182"/>
        <xdr:cNvSpPr/>
      </xdr:nvSpPr>
      <xdr:spPr>
        <a:xfrm>
          <a:off x="2857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86541</xdr:rowOff>
    </xdr:to>
    <xdr:cxnSp macro="">
      <xdr:nvCxnSpPr>
        <xdr:cNvPr id="184" name="直線コネクタ 183"/>
        <xdr:cNvCxnSpPr/>
      </xdr:nvCxnSpPr>
      <xdr:spPr>
        <a:xfrm flipV="1">
          <a:off x="2908300" y="101792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85" name="楕円 184"/>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109401</xdr:rowOff>
    </xdr:to>
    <xdr:cxnSp macro="">
      <xdr:nvCxnSpPr>
        <xdr:cNvPr id="186" name="直線コネクタ 185"/>
        <xdr:cNvCxnSpPr/>
      </xdr:nvCxnSpPr>
      <xdr:spPr>
        <a:xfrm flipV="1">
          <a:off x="2019300" y="102020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117946</xdr:rowOff>
    </xdr:from>
    <xdr:ext cx="405111" cy="259045"/>
    <xdr:sp macro="" textlink="">
      <xdr:nvSpPr>
        <xdr:cNvPr id="189" name="n_3aveValue【橋りょう・トンネル】&#10;有形固定資産減価償却率"/>
        <xdr:cNvSpPr txBox="1"/>
      </xdr:nvSpPr>
      <xdr:spPr>
        <a:xfrm>
          <a:off x="1816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105608</xdr:rowOff>
    </xdr:from>
    <xdr:ext cx="405111" cy="259045"/>
    <xdr:sp macro="" textlink="">
      <xdr:nvSpPr>
        <xdr:cNvPr id="190" name="n_1main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128468</xdr:rowOff>
    </xdr:from>
    <xdr:ext cx="405111" cy="259045"/>
    <xdr:sp macro="" textlink="">
      <xdr:nvSpPr>
        <xdr:cNvPr id="191" name="n_2mainValue【橋りょう・トンネル】&#10;有形固定資産減価償却率"/>
        <xdr:cNvSpPr txBox="1"/>
      </xdr:nvSpPr>
      <xdr:spPr>
        <a:xfrm>
          <a:off x="2705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92" name="n_3main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137936</xdr:rowOff>
    </xdr:from>
    <xdr:to>
      <xdr:col>41</xdr:col>
      <xdr:colOff>101600</xdr:colOff>
      <xdr:row>64</xdr:row>
      <xdr:rowOff>68086</xdr:rowOff>
    </xdr:to>
    <xdr:sp macro="" textlink="">
      <xdr:nvSpPr>
        <xdr:cNvPr id="225" name="フローチャート: 判断 224"/>
        <xdr:cNvSpPr/>
      </xdr:nvSpPr>
      <xdr:spPr>
        <a:xfrm>
          <a:off x="7810500" y="1093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130474</xdr:rowOff>
    </xdr:from>
    <xdr:to>
      <xdr:col>55</xdr:col>
      <xdr:colOff>50800</xdr:colOff>
      <xdr:row>64</xdr:row>
      <xdr:rowOff>60624</xdr:rowOff>
    </xdr:to>
    <xdr:sp macro="" textlink="">
      <xdr:nvSpPr>
        <xdr:cNvPr id="231" name="楕円 230"/>
        <xdr:cNvSpPr/>
      </xdr:nvSpPr>
      <xdr:spPr>
        <a:xfrm>
          <a:off x="10426700" y="109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32"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131140</xdr:rowOff>
    </xdr:from>
    <xdr:to>
      <xdr:col>50</xdr:col>
      <xdr:colOff>165100</xdr:colOff>
      <xdr:row>64</xdr:row>
      <xdr:rowOff>61290</xdr:rowOff>
    </xdr:to>
    <xdr:sp macro="" textlink="">
      <xdr:nvSpPr>
        <xdr:cNvPr id="233" name="楕円 232"/>
        <xdr:cNvSpPr/>
      </xdr:nvSpPr>
      <xdr:spPr>
        <a:xfrm>
          <a:off x="9588500" y="109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9824</xdr:rowOff>
    </xdr:from>
    <xdr:to>
      <xdr:col>55</xdr:col>
      <xdr:colOff>0</xdr:colOff>
      <xdr:row>64</xdr:row>
      <xdr:rowOff>10490</xdr:rowOff>
    </xdr:to>
    <xdr:cxnSp macro="">
      <xdr:nvCxnSpPr>
        <xdr:cNvPr id="234" name="直線コネクタ 233"/>
        <xdr:cNvCxnSpPr/>
      </xdr:nvCxnSpPr>
      <xdr:spPr>
        <a:xfrm flipV="1">
          <a:off x="9639300" y="10982624"/>
          <a:ext cx="8382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131761</xdr:rowOff>
    </xdr:from>
    <xdr:to>
      <xdr:col>46</xdr:col>
      <xdr:colOff>38100</xdr:colOff>
      <xdr:row>64</xdr:row>
      <xdr:rowOff>61911</xdr:rowOff>
    </xdr:to>
    <xdr:sp macro="" textlink="">
      <xdr:nvSpPr>
        <xdr:cNvPr id="235" name="楕円 234"/>
        <xdr:cNvSpPr/>
      </xdr:nvSpPr>
      <xdr:spPr>
        <a:xfrm>
          <a:off x="8699500" y="10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10490</xdr:rowOff>
    </xdr:from>
    <xdr:to>
      <xdr:col>50</xdr:col>
      <xdr:colOff>114300</xdr:colOff>
      <xdr:row>64</xdr:row>
      <xdr:rowOff>11111</xdr:rowOff>
    </xdr:to>
    <xdr:cxnSp macro="">
      <xdr:nvCxnSpPr>
        <xdr:cNvPr id="236" name="直線コネクタ 235"/>
        <xdr:cNvCxnSpPr/>
      </xdr:nvCxnSpPr>
      <xdr:spPr>
        <a:xfrm flipV="1">
          <a:off x="8750300" y="1098329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132347</xdr:rowOff>
    </xdr:from>
    <xdr:to>
      <xdr:col>41</xdr:col>
      <xdr:colOff>101600</xdr:colOff>
      <xdr:row>64</xdr:row>
      <xdr:rowOff>62497</xdr:rowOff>
    </xdr:to>
    <xdr:sp macro="" textlink="">
      <xdr:nvSpPr>
        <xdr:cNvPr id="237" name="楕円 236"/>
        <xdr:cNvSpPr/>
      </xdr:nvSpPr>
      <xdr:spPr>
        <a:xfrm>
          <a:off x="7810500" y="1093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11111</xdr:rowOff>
    </xdr:from>
    <xdr:to>
      <xdr:col>45</xdr:col>
      <xdr:colOff>177800</xdr:colOff>
      <xdr:row>64</xdr:row>
      <xdr:rowOff>11697</xdr:rowOff>
    </xdr:to>
    <xdr:cxnSp macro="">
      <xdr:nvCxnSpPr>
        <xdr:cNvPr id="238" name="直線コネクタ 237"/>
        <xdr:cNvCxnSpPr/>
      </xdr:nvCxnSpPr>
      <xdr:spPr>
        <a:xfrm flipV="1">
          <a:off x="7861300" y="10983911"/>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59213</xdr:rowOff>
    </xdr:from>
    <xdr:ext cx="599010" cy="259045"/>
    <xdr:sp macro="" textlink="">
      <xdr:nvSpPr>
        <xdr:cNvPr id="241" name="n_3aveValue【橋りょう・トンネル】&#10;一人当たり有形固定資産（償却資産）額"/>
        <xdr:cNvSpPr txBox="1"/>
      </xdr:nvSpPr>
      <xdr:spPr>
        <a:xfrm>
          <a:off x="7561795" y="1103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52417</xdr:rowOff>
    </xdr:from>
    <xdr:ext cx="599010" cy="259045"/>
    <xdr:sp macro="" textlink="">
      <xdr:nvSpPr>
        <xdr:cNvPr id="242" name="n_1mainValue【橋りょう・トンネル】&#10;一人当たり有形固定資産（償却資産）額"/>
        <xdr:cNvSpPr txBox="1"/>
      </xdr:nvSpPr>
      <xdr:spPr>
        <a:xfrm>
          <a:off x="9327095" y="1102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53038</xdr:rowOff>
    </xdr:from>
    <xdr:ext cx="599010" cy="259045"/>
    <xdr:sp macro="" textlink="">
      <xdr:nvSpPr>
        <xdr:cNvPr id="243" name="n_2mainValue【橋りょう・トンネル】&#10;一人当たり有形固定資産（償却資産）額"/>
        <xdr:cNvSpPr txBox="1"/>
      </xdr:nvSpPr>
      <xdr:spPr>
        <a:xfrm>
          <a:off x="8450795" y="1102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79024</xdr:rowOff>
    </xdr:from>
    <xdr:ext cx="599010" cy="259045"/>
    <xdr:sp macro="" textlink="">
      <xdr:nvSpPr>
        <xdr:cNvPr id="244" name="n_3mainValue【橋りょう・トンネル】&#10;一人当たり有形固定資産（償却資産）額"/>
        <xdr:cNvSpPr txBox="1"/>
      </xdr:nvSpPr>
      <xdr:spPr>
        <a:xfrm>
          <a:off x="7561795" y="1070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76" name="フローチャート: 判断 275"/>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82" name="楕円 28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83"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149606</xdr:rowOff>
    </xdr:from>
    <xdr:to>
      <xdr:col>20</xdr:col>
      <xdr:colOff>38100</xdr:colOff>
      <xdr:row>83</xdr:row>
      <xdr:rowOff>79756</xdr:rowOff>
    </xdr:to>
    <xdr:sp macro="" textlink="">
      <xdr:nvSpPr>
        <xdr:cNvPr id="284" name="楕円 283"/>
        <xdr:cNvSpPr/>
      </xdr:nvSpPr>
      <xdr:spPr>
        <a:xfrm>
          <a:off x="3746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28956</xdr:rowOff>
    </xdr:to>
    <xdr:cxnSp macro="">
      <xdr:nvCxnSpPr>
        <xdr:cNvPr id="285" name="直線コネクタ 284"/>
        <xdr:cNvCxnSpPr/>
      </xdr:nvCxnSpPr>
      <xdr:spPr>
        <a:xfrm flipV="1">
          <a:off x="3797300" y="1422273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5587</xdr:rowOff>
    </xdr:from>
    <xdr:to>
      <xdr:col>15</xdr:col>
      <xdr:colOff>101600</xdr:colOff>
      <xdr:row>83</xdr:row>
      <xdr:rowOff>107187</xdr:rowOff>
    </xdr:to>
    <xdr:sp macro="" textlink="">
      <xdr:nvSpPr>
        <xdr:cNvPr id="286" name="楕円 285"/>
        <xdr:cNvSpPr/>
      </xdr:nvSpPr>
      <xdr:spPr>
        <a:xfrm>
          <a:off x="28575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28956</xdr:rowOff>
    </xdr:from>
    <xdr:to>
      <xdr:col>19</xdr:col>
      <xdr:colOff>177800</xdr:colOff>
      <xdr:row>83</xdr:row>
      <xdr:rowOff>56387</xdr:rowOff>
    </xdr:to>
    <xdr:cxnSp macro="">
      <xdr:nvCxnSpPr>
        <xdr:cNvPr id="287" name="直線コネクタ 286"/>
        <xdr:cNvCxnSpPr/>
      </xdr:nvCxnSpPr>
      <xdr:spPr>
        <a:xfrm flipV="1">
          <a:off x="2908300" y="142593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49022</xdr:rowOff>
    </xdr:from>
    <xdr:to>
      <xdr:col>10</xdr:col>
      <xdr:colOff>165100</xdr:colOff>
      <xdr:row>83</xdr:row>
      <xdr:rowOff>150622</xdr:rowOff>
    </xdr:to>
    <xdr:sp macro="" textlink="">
      <xdr:nvSpPr>
        <xdr:cNvPr id="288" name="楕円 287"/>
        <xdr:cNvSpPr/>
      </xdr:nvSpPr>
      <xdr:spPr>
        <a:xfrm>
          <a:off x="196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56387</xdr:rowOff>
    </xdr:from>
    <xdr:to>
      <xdr:col>15</xdr:col>
      <xdr:colOff>50800</xdr:colOff>
      <xdr:row>83</xdr:row>
      <xdr:rowOff>99822</xdr:rowOff>
    </xdr:to>
    <xdr:cxnSp macro="">
      <xdr:nvCxnSpPr>
        <xdr:cNvPr id="289" name="直線コネクタ 288"/>
        <xdr:cNvCxnSpPr/>
      </xdr:nvCxnSpPr>
      <xdr:spPr>
        <a:xfrm flipV="1">
          <a:off x="2019300" y="142867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92" name="n_3aveValue【公営住宅】&#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70883</xdr:rowOff>
    </xdr:from>
    <xdr:ext cx="405111" cy="259045"/>
    <xdr:sp macro="" textlink="">
      <xdr:nvSpPr>
        <xdr:cNvPr id="293" name="n_1mainValue【公営住宅】&#10;有形固定資産減価償却率"/>
        <xdr:cNvSpPr txBox="1"/>
      </xdr:nvSpPr>
      <xdr:spPr>
        <a:xfrm>
          <a:off x="3582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98314</xdr:rowOff>
    </xdr:from>
    <xdr:ext cx="405111" cy="259045"/>
    <xdr:sp macro="" textlink="">
      <xdr:nvSpPr>
        <xdr:cNvPr id="294" name="n_2mainValue【公営住宅】&#10;有形固定資産減価償却率"/>
        <xdr:cNvSpPr txBox="1"/>
      </xdr:nvSpPr>
      <xdr:spPr>
        <a:xfrm>
          <a:off x="2705744" y="1432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141749</xdr:rowOff>
    </xdr:from>
    <xdr:ext cx="405111" cy="259045"/>
    <xdr:sp macro="" textlink="">
      <xdr:nvSpPr>
        <xdr:cNvPr id="295" name="n_3mainValue【公営住宅】&#10;有形固定資産減価償却率"/>
        <xdr:cNvSpPr txBox="1"/>
      </xdr:nvSpPr>
      <xdr:spPr>
        <a:xfrm>
          <a:off x="1816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157987</xdr:rowOff>
    </xdr:from>
    <xdr:to>
      <xdr:col>41</xdr:col>
      <xdr:colOff>101600</xdr:colOff>
      <xdr:row>84</xdr:row>
      <xdr:rowOff>88137</xdr:rowOff>
    </xdr:to>
    <xdr:sp macro="" textlink="">
      <xdr:nvSpPr>
        <xdr:cNvPr id="328" name="フローチャート: 判断 327"/>
        <xdr:cNvSpPr/>
      </xdr:nvSpPr>
      <xdr:spPr>
        <a:xfrm>
          <a:off x="7810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128270</xdr:rowOff>
    </xdr:from>
    <xdr:to>
      <xdr:col>55</xdr:col>
      <xdr:colOff>50800</xdr:colOff>
      <xdr:row>84</xdr:row>
      <xdr:rowOff>58420</xdr:rowOff>
    </xdr:to>
    <xdr:sp macro="" textlink="">
      <xdr:nvSpPr>
        <xdr:cNvPr id="334" name="楕円 333"/>
        <xdr:cNvSpPr/>
      </xdr:nvSpPr>
      <xdr:spPr>
        <a:xfrm>
          <a:off x="10426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106697</xdr:rowOff>
    </xdr:from>
    <xdr:ext cx="469744" cy="259045"/>
    <xdr:sp macro="" textlink="">
      <xdr:nvSpPr>
        <xdr:cNvPr id="335" name="【公営住宅】&#10;一人当たり面積該当値テキスト"/>
        <xdr:cNvSpPr txBox="1"/>
      </xdr:nvSpPr>
      <xdr:spPr>
        <a:xfrm>
          <a:off x="105156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127508</xdr:rowOff>
    </xdr:from>
    <xdr:to>
      <xdr:col>50</xdr:col>
      <xdr:colOff>165100</xdr:colOff>
      <xdr:row>84</xdr:row>
      <xdr:rowOff>57658</xdr:rowOff>
    </xdr:to>
    <xdr:sp macro="" textlink="">
      <xdr:nvSpPr>
        <xdr:cNvPr id="336" name="楕円 335"/>
        <xdr:cNvSpPr/>
      </xdr:nvSpPr>
      <xdr:spPr>
        <a:xfrm>
          <a:off x="9588500" y="1435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6858</xdr:rowOff>
    </xdr:from>
    <xdr:to>
      <xdr:col>55</xdr:col>
      <xdr:colOff>0</xdr:colOff>
      <xdr:row>84</xdr:row>
      <xdr:rowOff>7620</xdr:rowOff>
    </xdr:to>
    <xdr:cxnSp macro="">
      <xdr:nvCxnSpPr>
        <xdr:cNvPr id="337" name="直線コネクタ 336"/>
        <xdr:cNvCxnSpPr/>
      </xdr:nvCxnSpPr>
      <xdr:spPr>
        <a:xfrm>
          <a:off x="9639300" y="144086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38" name="楕円 337"/>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170687</xdr:rowOff>
    </xdr:from>
    <xdr:to>
      <xdr:col>50</xdr:col>
      <xdr:colOff>114300</xdr:colOff>
      <xdr:row>84</xdr:row>
      <xdr:rowOff>6858</xdr:rowOff>
    </xdr:to>
    <xdr:cxnSp macro="">
      <xdr:nvCxnSpPr>
        <xdr:cNvPr id="339" name="直線コネクタ 338"/>
        <xdr:cNvCxnSpPr/>
      </xdr:nvCxnSpPr>
      <xdr:spPr>
        <a:xfrm>
          <a:off x="8750300" y="144010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40" name="楕円 339"/>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170687</xdr:rowOff>
    </xdr:from>
    <xdr:to>
      <xdr:col>45</xdr:col>
      <xdr:colOff>177800</xdr:colOff>
      <xdr:row>84</xdr:row>
      <xdr:rowOff>0</xdr:rowOff>
    </xdr:to>
    <xdr:cxnSp macro="">
      <xdr:nvCxnSpPr>
        <xdr:cNvPr id="341" name="直線コネクタ 340"/>
        <xdr:cNvCxnSpPr/>
      </xdr:nvCxnSpPr>
      <xdr:spPr>
        <a:xfrm flipV="1">
          <a:off x="7861300" y="144010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79264</xdr:rowOff>
    </xdr:from>
    <xdr:ext cx="469744" cy="259045"/>
    <xdr:sp macro="" textlink="">
      <xdr:nvSpPr>
        <xdr:cNvPr id="344" name="n_3aveValue【公営住宅】&#10;一人当たり面積"/>
        <xdr:cNvSpPr txBox="1"/>
      </xdr:nvSpPr>
      <xdr:spPr>
        <a:xfrm>
          <a:off x="7626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48785</xdr:rowOff>
    </xdr:from>
    <xdr:ext cx="469744" cy="259045"/>
    <xdr:sp macro="" textlink="">
      <xdr:nvSpPr>
        <xdr:cNvPr id="345" name="n_1main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41164</xdr:rowOff>
    </xdr:from>
    <xdr:ext cx="469744" cy="259045"/>
    <xdr:sp macro="" textlink="">
      <xdr:nvSpPr>
        <xdr:cNvPr id="346" name="n_2mainValue【公営住宅】&#10;一人当たり面積"/>
        <xdr:cNvSpPr txBox="1"/>
      </xdr:nvSpPr>
      <xdr:spPr>
        <a:xfrm>
          <a:off x="85154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47" name="n_3mainValue【公営住宅】&#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93"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7" name="フローチャート: 判断 396"/>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23495</xdr:rowOff>
    </xdr:from>
    <xdr:to>
      <xdr:col>85</xdr:col>
      <xdr:colOff>177800</xdr:colOff>
      <xdr:row>39</xdr:row>
      <xdr:rowOff>125095</xdr:rowOff>
    </xdr:to>
    <xdr:sp macro="" textlink="">
      <xdr:nvSpPr>
        <xdr:cNvPr id="403" name="楕円 402"/>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1922</xdr:rowOff>
    </xdr:from>
    <xdr:ext cx="405111" cy="259045"/>
    <xdr:sp macro="" textlink="">
      <xdr:nvSpPr>
        <xdr:cNvPr id="404" name="【認定こども園・幼稚園・保育所】&#10;有形固定資産減価償却率該当値テキスト"/>
        <xdr:cNvSpPr txBox="1"/>
      </xdr:nvSpPr>
      <xdr:spPr>
        <a:xfrm>
          <a:off x="163576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405" name="楕円 404"/>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74295</xdr:rowOff>
    </xdr:to>
    <xdr:cxnSp macro="">
      <xdr:nvCxnSpPr>
        <xdr:cNvPr id="406" name="直線コネクタ 405"/>
        <xdr:cNvCxnSpPr/>
      </xdr:nvCxnSpPr>
      <xdr:spPr>
        <a:xfrm>
          <a:off x="15481300" y="6724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46355</xdr:rowOff>
    </xdr:from>
    <xdr:to>
      <xdr:col>76</xdr:col>
      <xdr:colOff>165100</xdr:colOff>
      <xdr:row>39</xdr:row>
      <xdr:rowOff>147955</xdr:rowOff>
    </xdr:to>
    <xdr:sp macro="" textlink="">
      <xdr:nvSpPr>
        <xdr:cNvPr id="407" name="楕円 406"/>
        <xdr:cNvSpPr/>
      </xdr:nvSpPr>
      <xdr:spPr>
        <a:xfrm>
          <a:off x="14541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97155</xdr:rowOff>
    </xdr:to>
    <xdr:cxnSp macro="">
      <xdr:nvCxnSpPr>
        <xdr:cNvPr id="408" name="直線コネクタ 407"/>
        <xdr:cNvCxnSpPr/>
      </xdr:nvCxnSpPr>
      <xdr:spPr>
        <a:xfrm flipV="1">
          <a:off x="14592300" y="67246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09" name="楕円 408"/>
        <xdr:cNvSpPr/>
      </xdr:nvSpPr>
      <xdr:spPr>
        <a:xfrm>
          <a:off x="1365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40</xdr:row>
      <xdr:rowOff>34290</xdr:rowOff>
    </xdr:to>
    <xdr:cxnSp macro="">
      <xdr:nvCxnSpPr>
        <xdr:cNvPr id="410" name="直線コネクタ 409"/>
        <xdr:cNvCxnSpPr/>
      </xdr:nvCxnSpPr>
      <xdr:spPr>
        <a:xfrm flipV="1">
          <a:off x="13703300" y="67837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11"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412"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413"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414" name="n_1mainValue【認定こども園・幼稚園・保育所】&#10;有形固定資産減価償却率"/>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139082</xdr:rowOff>
    </xdr:from>
    <xdr:ext cx="405111" cy="259045"/>
    <xdr:sp macro="" textlink="">
      <xdr:nvSpPr>
        <xdr:cNvPr id="415" name="n_2mainValue【認定こども園・幼稚園・保育所】&#10;有形固定資産減価償却率"/>
        <xdr:cNvSpPr txBox="1"/>
      </xdr:nvSpPr>
      <xdr:spPr>
        <a:xfrm>
          <a:off x="14389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416" name="n_3mainValue【認定こども園・幼稚園・保育所】&#10;有形固定資産減価償却率"/>
        <xdr:cNvSpPr txBox="1"/>
      </xdr:nvSpPr>
      <xdr:spPr>
        <a:xfrm>
          <a:off x="13500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141333</xdr:rowOff>
    </xdr:from>
    <xdr:to>
      <xdr:col>102</xdr:col>
      <xdr:colOff>165100</xdr:colOff>
      <xdr:row>38</xdr:row>
      <xdr:rowOff>71482</xdr:rowOff>
    </xdr:to>
    <xdr:sp macro="" textlink="">
      <xdr:nvSpPr>
        <xdr:cNvPr id="451" name="フローチャート: 判断 450"/>
        <xdr:cNvSpPr/>
      </xdr:nvSpPr>
      <xdr:spPr>
        <a:xfrm>
          <a:off x="19494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2540</xdr:rowOff>
    </xdr:from>
    <xdr:to>
      <xdr:col>116</xdr:col>
      <xdr:colOff>114300</xdr:colOff>
      <xdr:row>36</xdr:row>
      <xdr:rowOff>104140</xdr:rowOff>
    </xdr:to>
    <xdr:sp macro="" textlink="">
      <xdr:nvSpPr>
        <xdr:cNvPr id="457" name="楕円 456"/>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25417</xdr:rowOff>
    </xdr:from>
    <xdr:ext cx="469744" cy="259045"/>
    <xdr:sp macro="" textlink="">
      <xdr:nvSpPr>
        <xdr:cNvPr id="458" name="【認定こども園・幼稚園・保育所】&#10;一人当たり面積該当値テキスト"/>
        <xdr:cNvSpPr txBox="1"/>
      </xdr:nvSpPr>
      <xdr:spPr>
        <a:xfrm>
          <a:off x="22199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35197</xdr:rowOff>
    </xdr:from>
    <xdr:to>
      <xdr:col>112</xdr:col>
      <xdr:colOff>38100</xdr:colOff>
      <xdr:row>36</xdr:row>
      <xdr:rowOff>136797</xdr:rowOff>
    </xdr:to>
    <xdr:sp macro="" textlink="">
      <xdr:nvSpPr>
        <xdr:cNvPr id="459" name="楕円 458"/>
        <xdr:cNvSpPr/>
      </xdr:nvSpPr>
      <xdr:spPr>
        <a:xfrm>
          <a:off x="21272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53340</xdr:rowOff>
    </xdr:from>
    <xdr:to>
      <xdr:col>116</xdr:col>
      <xdr:colOff>63500</xdr:colOff>
      <xdr:row>36</xdr:row>
      <xdr:rowOff>85997</xdr:rowOff>
    </xdr:to>
    <xdr:cxnSp macro="">
      <xdr:nvCxnSpPr>
        <xdr:cNvPr id="460" name="直線コネクタ 459"/>
        <xdr:cNvCxnSpPr/>
      </xdr:nvCxnSpPr>
      <xdr:spPr>
        <a:xfrm flipV="1">
          <a:off x="21323300" y="62255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15603</xdr:rowOff>
    </xdr:from>
    <xdr:to>
      <xdr:col>107</xdr:col>
      <xdr:colOff>101600</xdr:colOff>
      <xdr:row>36</xdr:row>
      <xdr:rowOff>117203</xdr:rowOff>
    </xdr:to>
    <xdr:sp macro="" textlink="">
      <xdr:nvSpPr>
        <xdr:cNvPr id="461" name="楕円 460"/>
        <xdr:cNvSpPr/>
      </xdr:nvSpPr>
      <xdr:spPr>
        <a:xfrm>
          <a:off x="20383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66403</xdr:rowOff>
    </xdr:from>
    <xdr:to>
      <xdr:col>111</xdr:col>
      <xdr:colOff>177800</xdr:colOff>
      <xdr:row>36</xdr:row>
      <xdr:rowOff>85997</xdr:rowOff>
    </xdr:to>
    <xdr:cxnSp macro="">
      <xdr:nvCxnSpPr>
        <xdr:cNvPr id="462" name="直線コネクタ 461"/>
        <xdr:cNvCxnSpPr/>
      </xdr:nvCxnSpPr>
      <xdr:spPr>
        <a:xfrm>
          <a:off x="20434300" y="62386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63" name="楕円 462"/>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66403</xdr:rowOff>
    </xdr:from>
    <xdr:to>
      <xdr:col>107</xdr:col>
      <xdr:colOff>50800</xdr:colOff>
      <xdr:row>36</xdr:row>
      <xdr:rowOff>167640</xdr:rowOff>
    </xdr:to>
    <xdr:cxnSp macro="">
      <xdr:nvCxnSpPr>
        <xdr:cNvPr id="464" name="直線コネクタ 463"/>
        <xdr:cNvCxnSpPr/>
      </xdr:nvCxnSpPr>
      <xdr:spPr>
        <a:xfrm flipV="1">
          <a:off x="19545300" y="623860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65"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66"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62610</xdr:rowOff>
    </xdr:from>
    <xdr:ext cx="469744" cy="259045"/>
    <xdr:sp macro="" textlink="">
      <xdr:nvSpPr>
        <xdr:cNvPr id="467" name="n_3aveValue【認定こども園・幼稚園・保育所】&#10;一人当たり面積"/>
        <xdr:cNvSpPr txBox="1"/>
      </xdr:nvSpPr>
      <xdr:spPr>
        <a:xfrm>
          <a:off x="19310427" y="65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153324</xdr:rowOff>
    </xdr:from>
    <xdr:ext cx="469744" cy="259045"/>
    <xdr:sp macro="" textlink="">
      <xdr:nvSpPr>
        <xdr:cNvPr id="468" name="n_1mainValue【認定こども園・幼稚園・保育所】&#10;一人当たり面積"/>
        <xdr:cNvSpPr txBox="1"/>
      </xdr:nvSpPr>
      <xdr:spPr>
        <a:xfrm>
          <a:off x="21075727" y="59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133730</xdr:rowOff>
    </xdr:from>
    <xdr:ext cx="469744" cy="259045"/>
    <xdr:sp macro="" textlink="">
      <xdr:nvSpPr>
        <xdr:cNvPr id="469" name="n_2mainValue【認定こども園・幼稚園・保育所】&#10;一人当たり面積"/>
        <xdr:cNvSpPr txBox="1"/>
      </xdr:nvSpPr>
      <xdr:spPr>
        <a:xfrm>
          <a:off x="20199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470"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116078</xdr:rowOff>
    </xdr:from>
    <xdr:to>
      <xdr:col>72</xdr:col>
      <xdr:colOff>38100</xdr:colOff>
      <xdr:row>59</xdr:row>
      <xdr:rowOff>46228</xdr:rowOff>
    </xdr:to>
    <xdr:sp macro="" textlink="">
      <xdr:nvSpPr>
        <xdr:cNvPr id="502" name="フローチャート: 判断 501"/>
        <xdr:cNvSpPr/>
      </xdr:nvSpPr>
      <xdr:spPr>
        <a:xfrm>
          <a:off x="13652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08" name="楕円 507"/>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09" name="【学校施設】&#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81788</xdr:rowOff>
    </xdr:from>
    <xdr:to>
      <xdr:col>81</xdr:col>
      <xdr:colOff>101600</xdr:colOff>
      <xdr:row>58</xdr:row>
      <xdr:rowOff>11938</xdr:rowOff>
    </xdr:to>
    <xdr:sp macro="" textlink="">
      <xdr:nvSpPr>
        <xdr:cNvPr id="510" name="楕円 509"/>
        <xdr:cNvSpPr/>
      </xdr:nvSpPr>
      <xdr:spPr>
        <a:xfrm>
          <a:off x="15430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132588</xdr:rowOff>
    </xdr:from>
    <xdr:to>
      <xdr:col>85</xdr:col>
      <xdr:colOff>127000</xdr:colOff>
      <xdr:row>57</xdr:row>
      <xdr:rowOff>148590</xdr:rowOff>
    </xdr:to>
    <xdr:cxnSp macro="">
      <xdr:nvCxnSpPr>
        <xdr:cNvPr id="511" name="直線コネクタ 510"/>
        <xdr:cNvCxnSpPr/>
      </xdr:nvCxnSpPr>
      <xdr:spPr>
        <a:xfrm>
          <a:off x="15481300" y="990523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79502</xdr:rowOff>
    </xdr:from>
    <xdr:to>
      <xdr:col>76</xdr:col>
      <xdr:colOff>165100</xdr:colOff>
      <xdr:row>58</xdr:row>
      <xdr:rowOff>9652</xdr:rowOff>
    </xdr:to>
    <xdr:sp macro="" textlink="">
      <xdr:nvSpPr>
        <xdr:cNvPr id="512" name="楕円 511"/>
        <xdr:cNvSpPr/>
      </xdr:nvSpPr>
      <xdr:spPr>
        <a:xfrm>
          <a:off x="14541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130302</xdr:rowOff>
    </xdr:from>
    <xdr:to>
      <xdr:col>81</xdr:col>
      <xdr:colOff>50800</xdr:colOff>
      <xdr:row>57</xdr:row>
      <xdr:rowOff>132588</xdr:rowOff>
    </xdr:to>
    <xdr:cxnSp macro="">
      <xdr:nvCxnSpPr>
        <xdr:cNvPr id="513" name="直線コネクタ 512"/>
        <xdr:cNvCxnSpPr/>
      </xdr:nvCxnSpPr>
      <xdr:spPr>
        <a:xfrm>
          <a:off x="14592300" y="99029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514" name="楕円 513"/>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130302</xdr:rowOff>
    </xdr:to>
    <xdr:cxnSp macro="">
      <xdr:nvCxnSpPr>
        <xdr:cNvPr id="515" name="直線コネクタ 514"/>
        <xdr:cNvCxnSpPr/>
      </xdr:nvCxnSpPr>
      <xdr:spPr>
        <a:xfrm>
          <a:off x="13703300" y="98526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37355</xdr:rowOff>
    </xdr:from>
    <xdr:ext cx="405111" cy="259045"/>
    <xdr:sp macro="" textlink="">
      <xdr:nvSpPr>
        <xdr:cNvPr id="518" name="n_3aveValue【学校施設】&#10;有形固定資産減価償却率"/>
        <xdr:cNvSpPr txBox="1"/>
      </xdr:nvSpPr>
      <xdr:spPr>
        <a:xfrm>
          <a:off x="13500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28465</xdr:rowOff>
    </xdr:from>
    <xdr:ext cx="405111" cy="259045"/>
    <xdr:sp macro="" textlink="">
      <xdr:nvSpPr>
        <xdr:cNvPr id="519" name="n_1mainValue【学校施設】&#10;有形固定資産減価償却率"/>
        <xdr:cNvSpPr txBox="1"/>
      </xdr:nvSpPr>
      <xdr:spPr>
        <a:xfrm>
          <a:off x="152660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26179</xdr:rowOff>
    </xdr:from>
    <xdr:ext cx="405111" cy="259045"/>
    <xdr:sp macro="" textlink="">
      <xdr:nvSpPr>
        <xdr:cNvPr id="520" name="n_2mainValue【学校施設】&#10;有形固定資産減価償却率"/>
        <xdr:cNvSpPr txBox="1"/>
      </xdr:nvSpPr>
      <xdr:spPr>
        <a:xfrm>
          <a:off x="14389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521" name="n_3mainValue【学校施設】&#10;有形固定資産減価償却率"/>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50"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3683</xdr:rowOff>
    </xdr:from>
    <xdr:to>
      <xdr:col>102</xdr:col>
      <xdr:colOff>165100</xdr:colOff>
      <xdr:row>60</xdr:row>
      <xdr:rowOff>105283</xdr:rowOff>
    </xdr:to>
    <xdr:sp macro="" textlink="">
      <xdr:nvSpPr>
        <xdr:cNvPr id="554" name="フローチャート: 判断 553"/>
        <xdr:cNvSpPr/>
      </xdr:nvSpPr>
      <xdr:spPr>
        <a:xfrm>
          <a:off x="19494500" y="102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130175</xdr:rowOff>
    </xdr:from>
    <xdr:to>
      <xdr:col>116</xdr:col>
      <xdr:colOff>114300</xdr:colOff>
      <xdr:row>60</xdr:row>
      <xdr:rowOff>60325</xdr:rowOff>
    </xdr:to>
    <xdr:sp macro="" textlink="">
      <xdr:nvSpPr>
        <xdr:cNvPr id="560" name="楕円 559"/>
        <xdr:cNvSpPr/>
      </xdr:nvSpPr>
      <xdr:spPr>
        <a:xfrm>
          <a:off x="22110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153052</xdr:rowOff>
    </xdr:from>
    <xdr:ext cx="469744" cy="259045"/>
    <xdr:sp macro="" textlink="">
      <xdr:nvSpPr>
        <xdr:cNvPr id="561" name="【学校施設】&#10;一人当たり面積該当値テキスト"/>
        <xdr:cNvSpPr txBox="1"/>
      </xdr:nvSpPr>
      <xdr:spPr>
        <a:xfrm>
          <a:off x="22199600"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137795</xdr:rowOff>
    </xdr:from>
    <xdr:to>
      <xdr:col>112</xdr:col>
      <xdr:colOff>38100</xdr:colOff>
      <xdr:row>60</xdr:row>
      <xdr:rowOff>67945</xdr:rowOff>
    </xdr:to>
    <xdr:sp macro="" textlink="">
      <xdr:nvSpPr>
        <xdr:cNvPr id="562" name="楕円 561"/>
        <xdr:cNvSpPr/>
      </xdr:nvSpPr>
      <xdr:spPr>
        <a:xfrm>
          <a:off x="2127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9525</xdr:rowOff>
    </xdr:from>
    <xdr:to>
      <xdr:col>116</xdr:col>
      <xdr:colOff>63500</xdr:colOff>
      <xdr:row>60</xdr:row>
      <xdr:rowOff>17145</xdr:rowOff>
    </xdr:to>
    <xdr:cxnSp macro="">
      <xdr:nvCxnSpPr>
        <xdr:cNvPr id="563" name="直線コネクタ 562"/>
        <xdr:cNvCxnSpPr/>
      </xdr:nvCxnSpPr>
      <xdr:spPr>
        <a:xfrm flipV="1">
          <a:off x="21323300" y="102965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143891</xdr:rowOff>
    </xdr:from>
    <xdr:to>
      <xdr:col>107</xdr:col>
      <xdr:colOff>101600</xdr:colOff>
      <xdr:row>60</xdr:row>
      <xdr:rowOff>74041</xdr:rowOff>
    </xdr:to>
    <xdr:sp macro="" textlink="">
      <xdr:nvSpPr>
        <xdr:cNvPr id="564" name="楕円 563"/>
        <xdr:cNvSpPr/>
      </xdr:nvSpPr>
      <xdr:spPr>
        <a:xfrm>
          <a:off x="20383500" y="1025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17145</xdr:rowOff>
    </xdr:from>
    <xdr:to>
      <xdr:col>111</xdr:col>
      <xdr:colOff>177800</xdr:colOff>
      <xdr:row>60</xdr:row>
      <xdr:rowOff>23241</xdr:rowOff>
    </xdr:to>
    <xdr:cxnSp macro="">
      <xdr:nvCxnSpPr>
        <xdr:cNvPr id="565" name="直線コネクタ 564"/>
        <xdr:cNvCxnSpPr/>
      </xdr:nvCxnSpPr>
      <xdr:spPr>
        <a:xfrm flipV="1">
          <a:off x="20434300" y="103041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161036</xdr:rowOff>
    </xdr:from>
    <xdr:to>
      <xdr:col>102</xdr:col>
      <xdr:colOff>165100</xdr:colOff>
      <xdr:row>60</xdr:row>
      <xdr:rowOff>91186</xdr:rowOff>
    </xdr:to>
    <xdr:sp macro="" textlink="">
      <xdr:nvSpPr>
        <xdr:cNvPr id="566" name="楕円 565"/>
        <xdr:cNvSpPr/>
      </xdr:nvSpPr>
      <xdr:spPr>
        <a:xfrm>
          <a:off x="19494500" y="102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23241</xdr:rowOff>
    </xdr:from>
    <xdr:to>
      <xdr:col>107</xdr:col>
      <xdr:colOff>50800</xdr:colOff>
      <xdr:row>60</xdr:row>
      <xdr:rowOff>40386</xdr:rowOff>
    </xdr:to>
    <xdr:cxnSp macro="">
      <xdr:nvCxnSpPr>
        <xdr:cNvPr id="567" name="直線コネクタ 566"/>
        <xdr:cNvCxnSpPr/>
      </xdr:nvCxnSpPr>
      <xdr:spPr>
        <a:xfrm flipV="1">
          <a:off x="19545300" y="103102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6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6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96410</xdr:rowOff>
    </xdr:from>
    <xdr:ext cx="469744" cy="259045"/>
    <xdr:sp macro="" textlink="">
      <xdr:nvSpPr>
        <xdr:cNvPr id="570" name="n_3aveValue【学校施設】&#10;一人当たり面積"/>
        <xdr:cNvSpPr txBox="1"/>
      </xdr:nvSpPr>
      <xdr:spPr>
        <a:xfrm>
          <a:off x="19310427" y="1038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84472</xdr:rowOff>
    </xdr:from>
    <xdr:ext cx="469744" cy="259045"/>
    <xdr:sp macro="" textlink="">
      <xdr:nvSpPr>
        <xdr:cNvPr id="571" name="n_1mainValue【学校施設】&#10;一人当たり面積"/>
        <xdr:cNvSpPr txBox="1"/>
      </xdr:nvSpPr>
      <xdr:spPr>
        <a:xfrm>
          <a:off x="210757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90568</xdr:rowOff>
    </xdr:from>
    <xdr:ext cx="469744" cy="259045"/>
    <xdr:sp macro="" textlink="">
      <xdr:nvSpPr>
        <xdr:cNvPr id="572" name="n_2mainValue【学校施設】&#10;一人当たり面積"/>
        <xdr:cNvSpPr txBox="1"/>
      </xdr:nvSpPr>
      <xdr:spPr>
        <a:xfrm>
          <a:off x="20199427" y="100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107713</xdr:rowOff>
    </xdr:from>
    <xdr:ext cx="469744" cy="259045"/>
    <xdr:sp macro="" textlink="">
      <xdr:nvSpPr>
        <xdr:cNvPr id="573" name="n_3mainValue【学校施設】&#10;一人当たり面積"/>
        <xdr:cNvSpPr txBox="1"/>
      </xdr:nvSpPr>
      <xdr:spPr>
        <a:xfrm>
          <a:off x="193104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0" name="テキスト ボックス 5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2" name="テキスト ボックス 6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0" name="テキスト ボックス 6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14" name="直線コネクタ 61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1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16" name="直線コネクタ 61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1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18" name="直線コネクタ 61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19"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20" name="フローチャート: 判断 61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21" name="フローチャート: 判断 62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22" name="フローチャート: 判断 62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23" name="フローチャート: 判断 622"/>
        <xdr:cNvSpPr/>
      </xdr:nvSpPr>
      <xdr:spPr>
        <a:xfrm>
          <a:off x="1365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158750</xdr:rowOff>
    </xdr:from>
    <xdr:to>
      <xdr:col>85</xdr:col>
      <xdr:colOff>177800</xdr:colOff>
      <xdr:row>107</xdr:row>
      <xdr:rowOff>88900</xdr:rowOff>
    </xdr:to>
    <xdr:sp macro="" textlink="">
      <xdr:nvSpPr>
        <xdr:cNvPr id="629" name="楕円 628"/>
        <xdr:cNvSpPr/>
      </xdr:nvSpPr>
      <xdr:spPr>
        <a:xfrm>
          <a:off x="16268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137177</xdr:rowOff>
    </xdr:from>
    <xdr:ext cx="405111" cy="259045"/>
    <xdr:sp macro="" textlink="">
      <xdr:nvSpPr>
        <xdr:cNvPr id="630" name="【公民館】&#10;有形固定資産減価償却率該当値テキスト"/>
        <xdr:cNvSpPr txBox="1"/>
      </xdr:nvSpPr>
      <xdr:spPr>
        <a:xfrm>
          <a:off x="16357600"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38736</xdr:rowOff>
    </xdr:from>
    <xdr:to>
      <xdr:col>81</xdr:col>
      <xdr:colOff>101600</xdr:colOff>
      <xdr:row>107</xdr:row>
      <xdr:rowOff>140336</xdr:rowOff>
    </xdr:to>
    <xdr:sp macro="" textlink="">
      <xdr:nvSpPr>
        <xdr:cNvPr id="631" name="楕円 630"/>
        <xdr:cNvSpPr/>
      </xdr:nvSpPr>
      <xdr:spPr>
        <a:xfrm>
          <a:off x="1543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38100</xdr:rowOff>
    </xdr:from>
    <xdr:to>
      <xdr:col>85</xdr:col>
      <xdr:colOff>127000</xdr:colOff>
      <xdr:row>107</xdr:row>
      <xdr:rowOff>89536</xdr:rowOff>
    </xdr:to>
    <xdr:cxnSp macro="">
      <xdr:nvCxnSpPr>
        <xdr:cNvPr id="632" name="直線コネクタ 631"/>
        <xdr:cNvCxnSpPr/>
      </xdr:nvCxnSpPr>
      <xdr:spPr>
        <a:xfrm flipV="1">
          <a:off x="15481300" y="183832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90170</xdr:rowOff>
    </xdr:from>
    <xdr:to>
      <xdr:col>76</xdr:col>
      <xdr:colOff>165100</xdr:colOff>
      <xdr:row>108</xdr:row>
      <xdr:rowOff>20320</xdr:rowOff>
    </xdr:to>
    <xdr:sp macro="" textlink="">
      <xdr:nvSpPr>
        <xdr:cNvPr id="633" name="楕円 632"/>
        <xdr:cNvSpPr/>
      </xdr:nvSpPr>
      <xdr:spPr>
        <a:xfrm>
          <a:off x="14541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89536</xdr:rowOff>
    </xdr:from>
    <xdr:to>
      <xdr:col>81</xdr:col>
      <xdr:colOff>50800</xdr:colOff>
      <xdr:row>107</xdr:row>
      <xdr:rowOff>140970</xdr:rowOff>
    </xdr:to>
    <xdr:cxnSp macro="">
      <xdr:nvCxnSpPr>
        <xdr:cNvPr id="634" name="直線コネクタ 633"/>
        <xdr:cNvCxnSpPr/>
      </xdr:nvCxnSpPr>
      <xdr:spPr>
        <a:xfrm flipV="1">
          <a:off x="14592300" y="184346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xdr:rowOff>
    </xdr:from>
    <xdr:to>
      <xdr:col>72</xdr:col>
      <xdr:colOff>38100</xdr:colOff>
      <xdr:row>107</xdr:row>
      <xdr:rowOff>117475</xdr:rowOff>
    </xdr:to>
    <xdr:sp macro="" textlink="">
      <xdr:nvSpPr>
        <xdr:cNvPr id="635" name="楕円 634"/>
        <xdr:cNvSpPr/>
      </xdr:nvSpPr>
      <xdr:spPr>
        <a:xfrm>
          <a:off x="1365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66675</xdr:rowOff>
    </xdr:from>
    <xdr:to>
      <xdr:col>76</xdr:col>
      <xdr:colOff>114300</xdr:colOff>
      <xdr:row>107</xdr:row>
      <xdr:rowOff>140970</xdr:rowOff>
    </xdr:to>
    <xdr:cxnSp macro="">
      <xdr:nvCxnSpPr>
        <xdr:cNvPr id="636" name="直線コネクタ 635"/>
        <xdr:cNvCxnSpPr/>
      </xdr:nvCxnSpPr>
      <xdr:spPr>
        <a:xfrm>
          <a:off x="13703300" y="184118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37"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38"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139716</xdr:rowOff>
    </xdr:from>
    <xdr:ext cx="405111" cy="259045"/>
    <xdr:sp macro="" textlink="">
      <xdr:nvSpPr>
        <xdr:cNvPr id="639" name="n_3aveValue【公民館】&#10;有形固定資産減価償却率"/>
        <xdr:cNvSpPr txBox="1"/>
      </xdr:nvSpPr>
      <xdr:spPr>
        <a:xfrm>
          <a:off x="13500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131463</xdr:rowOff>
    </xdr:from>
    <xdr:ext cx="405111" cy="259045"/>
    <xdr:sp macro="" textlink="">
      <xdr:nvSpPr>
        <xdr:cNvPr id="640" name="n_1mainValue【公民館】&#10;有形固定資産減価償却率"/>
        <xdr:cNvSpPr txBox="1"/>
      </xdr:nvSpPr>
      <xdr:spPr>
        <a:xfrm>
          <a:off x="15266044"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11447</xdr:rowOff>
    </xdr:from>
    <xdr:ext cx="405111" cy="259045"/>
    <xdr:sp macro="" textlink="">
      <xdr:nvSpPr>
        <xdr:cNvPr id="641" name="n_2mainValue【公民館】&#10;有形固定資産減価償却率"/>
        <xdr:cNvSpPr txBox="1"/>
      </xdr:nvSpPr>
      <xdr:spPr>
        <a:xfrm>
          <a:off x="14389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108602</xdr:rowOff>
    </xdr:from>
    <xdr:ext cx="405111" cy="259045"/>
    <xdr:sp macro="" textlink="">
      <xdr:nvSpPr>
        <xdr:cNvPr id="642" name="n_3mainValue【公民館】&#10;有形固定資産減価償却率"/>
        <xdr:cNvSpPr txBox="1"/>
      </xdr:nvSpPr>
      <xdr:spPr>
        <a:xfrm>
          <a:off x="13500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64" name="直線コネクタ 663"/>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6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66" name="直線コネクタ 66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67"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68" name="直線コネクタ 667"/>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69"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70" name="フローチャート: 判断 669"/>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71" name="フローチャート: 判断 670"/>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72" name="フローチャート: 判断 67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141987</xdr:rowOff>
    </xdr:from>
    <xdr:to>
      <xdr:col>102</xdr:col>
      <xdr:colOff>165100</xdr:colOff>
      <xdr:row>106</xdr:row>
      <xdr:rowOff>72137</xdr:rowOff>
    </xdr:to>
    <xdr:sp macro="" textlink="">
      <xdr:nvSpPr>
        <xdr:cNvPr id="673" name="フローチャート: 判断 672"/>
        <xdr:cNvSpPr/>
      </xdr:nvSpPr>
      <xdr:spPr>
        <a:xfrm>
          <a:off x="19494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7113</xdr:rowOff>
    </xdr:from>
    <xdr:to>
      <xdr:col>116</xdr:col>
      <xdr:colOff>114300</xdr:colOff>
      <xdr:row>105</xdr:row>
      <xdr:rowOff>108713</xdr:rowOff>
    </xdr:to>
    <xdr:sp macro="" textlink="">
      <xdr:nvSpPr>
        <xdr:cNvPr id="679" name="楕円 678"/>
        <xdr:cNvSpPr/>
      </xdr:nvSpPr>
      <xdr:spPr>
        <a:xfrm>
          <a:off x="22110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29990</xdr:rowOff>
    </xdr:from>
    <xdr:ext cx="469744" cy="259045"/>
    <xdr:sp macro="" textlink="">
      <xdr:nvSpPr>
        <xdr:cNvPr id="680" name="【公民館】&#10;一人当たり面積該当値テキスト"/>
        <xdr:cNvSpPr txBox="1"/>
      </xdr:nvSpPr>
      <xdr:spPr>
        <a:xfrm>
          <a:off x="22199600" y="1786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681" name="楕円 680"/>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57913</xdr:rowOff>
    </xdr:from>
    <xdr:to>
      <xdr:col>116</xdr:col>
      <xdr:colOff>63500</xdr:colOff>
      <xdr:row>105</xdr:row>
      <xdr:rowOff>60198</xdr:rowOff>
    </xdr:to>
    <xdr:cxnSp macro="">
      <xdr:nvCxnSpPr>
        <xdr:cNvPr id="682" name="直線コネクタ 681"/>
        <xdr:cNvCxnSpPr/>
      </xdr:nvCxnSpPr>
      <xdr:spPr>
        <a:xfrm flipV="1">
          <a:off x="21323300" y="180601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83" name="楕円 682"/>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64770</xdr:rowOff>
    </xdr:to>
    <xdr:cxnSp macro="">
      <xdr:nvCxnSpPr>
        <xdr:cNvPr id="684" name="直線コネクタ 683"/>
        <xdr:cNvCxnSpPr/>
      </xdr:nvCxnSpPr>
      <xdr:spPr>
        <a:xfrm flipV="1">
          <a:off x="20434300" y="1806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116839</xdr:rowOff>
    </xdr:from>
    <xdr:to>
      <xdr:col>102</xdr:col>
      <xdr:colOff>165100</xdr:colOff>
      <xdr:row>104</xdr:row>
      <xdr:rowOff>46989</xdr:rowOff>
    </xdr:to>
    <xdr:sp macro="" textlink="">
      <xdr:nvSpPr>
        <xdr:cNvPr id="685" name="楕円 684"/>
        <xdr:cNvSpPr/>
      </xdr:nvSpPr>
      <xdr:spPr>
        <a:xfrm>
          <a:off x="19494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167639</xdr:rowOff>
    </xdr:from>
    <xdr:to>
      <xdr:col>107</xdr:col>
      <xdr:colOff>50800</xdr:colOff>
      <xdr:row>105</xdr:row>
      <xdr:rowOff>64770</xdr:rowOff>
    </xdr:to>
    <xdr:cxnSp macro="">
      <xdr:nvCxnSpPr>
        <xdr:cNvPr id="686" name="直線コネクタ 685"/>
        <xdr:cNvCxnSpPr/>
      </xdr:nvCxnSpPr>
      <xdr:spPr>
        <a:xfrm>
          <a:off x="19545300" y="178269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687"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88"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63264</xdr:rowOff>
    </xdr:from>
    <xdr:ext cx="469744" cy="259045"/>
    <xdr:sp macro="" textlink="">
      <xdr:nvSpPr>
        <xdr:cNvPr id="689" name="n_3aveValue【公民館】&#10;一人当たり面積"/>
        <xdr:cNvSpPr txBox="1"/>
      </xdr:nvSpPr>
      <xdr:spPr>
        <a:xfrm>
          <a:off x="19310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127525</xdr:rowOff>
    </xdr:from>
    <xdr:ext cx="469744" cy="259045"/>
    <xdr:sp macro="" textlink="">
      <xdr:nvSpPr>
        <xdr:cNvPr id="690" name="n_1mainValue【公民館】&#10;一人当たり面積"/>
        <xdr:cNvSpPr txBox="1"/>
      </xdr:nvSpPr>
      <xdr:spPr>
        <a:xfrm>
          <a:off x="210757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691" name="n_2main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63516</xdr:rowOff>
    </xdr:from>
    <xdr:ext cx="469744" cy="259045"/>
    <xdr:sp macro="" textlink="">
      <xdr:nvSpPr>
        <xdr:cNvPr id="692" name="n_3mainValue【公民館】&#10;一人当たり面積"/>
        <xdr:cNvSpPr txBox="1"/>
      </xdr:nvSpPr>
      <xdr:spPr>
        <a:xfrm>
          <a:off x="19310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類似団体内平均値と比較して、特に有形固定資産減価償却率が高くなっている施設は、学校施設であり、特に低くなっている施設は、公民館である。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学校施設については、昭和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年代に建設された施設が多く、小学校の有形固定資産減価償却率は</a:t>
          </a:r>
          <a:r>
            <a:rPr kumimoji="1" lang="en-US" altLang="ja-JP" sz="1100">
              <a:solidFill>
                <a:schemeClr val="dk1"/>
              </a:solidFill>
              <a:effectLst/>
              <a:latin typeface="+mn-lt"/>
              <a:ea typeface="+mn-ea"/>
              <a:cs typeface="+mn-cs"/>
            </a:rPr>
            <a:t>66.6</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％となっており、特に小学校の有形固定資産減価償却率が高くなっている。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公民館については、平成８年度から市内の大規模な公民館の更新を順次進めてきており、有形固定資産減価償却率は低くなっている。しかしながら、一部未更新の施設があり、更新済の施設も建設から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年が経過してきていることから、今後、大規模な改修等が必要になることが予想される。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各施設とも</a:t>
          </a:r>
          <a:r>
            <a:rPr kumimoji="1" lang="ja-JP" altLang="en-US" sz="1100">
              <a:solidFill>
                <a:schemeClr val="dk1"/>
              </a:solidFill>
              <a:effectLst/>
              <a:latin typeface="+mn-lt"/>
              <a:ea typeface="+mn-ea"/>
              <a:cs typeface="+mn-cs"/>
            </a:rPr>
            <a:t>公共施設等総合管理計画個別施設計画</a:t>
          </a:r>
          <a:r>
            <a:rPr kumimoji="1" lang="ja-JP" altLang="ja-JP" sz="1100">
              <a:solidFill>
                <a:schemeClr val="dk1"/>
              </a:solidFill>
              <a:effectLst/>
              <a:latin typeface="+mn-lt"/>
              <a:ea typeface="+mn-ea"/>
              <a:cs typeface="+mn-cs"/>
            </a:rPr>
            <a:t>において、集約化や複合化、大規模改修、長寿命化による計画的な施設の管理のなどの方針を定め、老朽化対策に</a:t>
          </a:r>
          <a:r>
            <a:rPr kumimoji="1" lang="ja-JP" altLang="en-US" sz="1100">
              <a:solidFill>
                <a:schemeClr val="dk1"/>
              </a:solidFill>
              <a:effectLst/>
              <a:latin typeface="+mn-lt"/>
              <a:ea typeface="+mn-ea"/>
              <a:cs typeface="+mn-cs"/>
            </a:rPr>
            <a:t>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12337</xdr:rowOff>
    </xdr:from>
    <xdr:to>
      <xdr:col>10</xdr:col>
      <xdr:colOff>165100</xdr:colOff>
      <xdr:row>38</xdr:row>
      <xdr:rowOff>113937</xdr:rowOff>
    </xdr:to>
    <xdr:sp macro="" textlink="">
      <xdr:nvSpPr>
        <xdr:cNvPr id="66" name="フローチャート: 判断 65"/>
        <xdr:cNvSpPr/>
      </xdr:nvSpPr>
      <xdr:spPr>
        <a:xfrm>
          <a:off x="1968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2" name="楕円 71"/>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3" name="【図書館】&#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4" name="楕円 73"/>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89263</xdr:rowOff>
    </xdr:to>
    <xdr:cxnSp macro="">
      <xdr:nvCxnSpPr>
        <xdr:cNvPr id="75" name="直線コネクタ 74"/>
        <xdr:cNvCxnSpPr/>
      </xdr:nvCxnSpPr>
      <xdr:spPr>
        <a:xfrm flipV="1">
          <a:off x="3797300" y="63969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74386</xdr:rowOff>
    </xdr:from>
    <xdr:to>
      <xdr:col>15</xdr:col>
      <xdr:colOff>101600</xdr:colOff>
      <xdr:row>38</xdr:row>
      <xdr:rowOff>4536</xdr:rowOff>
    </xdr:to>
    <xdr:sp macro="" textlink="">
      <xdr:nvSpPr>
        <xdr:cNvPr id="76" name="楕円 75"/>
        <xdr:cNvSpPr/>
      </xdr:nvSpPr>
      <xdr:spPr>
        <a:xfrm>
          <a:off x="2857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125186</xdr:rowOff>
    </xdr:to>
    <xdr:cxnSp macro="">
      <xdr:nvCxnSpPr>
        <xdr:cNvPr id="77" name="直線コネクタ 76"/>
        <xdr:cNvCxnSpPr/>
      </xdr:nvCxnSpPr>
      <xdr:spPr>
        <a:xfrm flipV="1">
          <a:off x="2908300" y="643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78" name="楕円 77"/>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159476</xdr:rowOff>
    </xdr:to>
    <xdr:cxnSp macro="">
      <xdr:nvCxnSpPr>
        <xdr:cNvPr id="79" name="直線コネクタ 78"/>
        <xdr:cNvCxnSpPr/>
      </xdr:nvCxnSpPr>
      <xdr:spPr>
        <a:xfrm flipV="1">
          <a:off x="2019300" y="64688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105064</xdr:rowOff>
    </xdr:from>
    <xdr:ext cx="405111" cy="259045"/>
    <xdr:sp macro="" textlink="">
      <xdr:nvSpPr>
        <xdr:cNvPr id="82" name="n_3aveValue【図書館】&#10;有形固定資産減価償却率"/>
        <xdr:cNvSpPr txBox="1"/>
      </xdr:nvSpPr>
      <xdr:spPr>
        <a:xfrm>
          <a:off x="1816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83" name="n_1mainValue【図書館】&#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21063</xdr:rowOff>
    </xdr:from>
    <xdr:ext cx="405111" cy="259045"/>
    <xdr:sp macro="" textlink="">
      <xdr:nvSpPr>
        <xdr:cNvPr id="84" name="n_2mainValue【図書館】&#10;有形固定資産減価償却率"/>
        <xdr:cNvSpPr txBox="1"/>
      </xdr:nvSpPr>
      <xdr:spPr>
        <a:xfrm>
          <a:off x="2705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85" name="n_3mainValue【図書館】&#10;有形固定資産減価償却率"/>
        <xdr:cNvSpPr txBox="1"/>
      </xdr:nvSpPr>
      <xdr:spPr>
        <a:xfrm>
          <a:off x="1816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25400</xdr:rowOff>
    </xdr:from>
    <xdr:to>
      <xdr:col>41</xdr:col>
      <xdr:colOff>101600</xdr:colOff>
      <xdr:row>37</xdr:row>
      <xdr:rowOff>127000</xdr:rowOff>
    </xdr:to>
    <xdr:sp macro="" textlink="">
      <xdr:nvSpPr>
        <xdr:cNvPr id="118" name="フローチャート: 判断 117"/>
        <xdr:cNvSpPr/>
      </xdr:nvSpPr>
      <xdr:spPr>
        <a:xfrm>
          <a:off x="781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4" name="楕円 123"/>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25"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6" name="楕円 125"/>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7" name="直線コネクタ 126"/>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8" name="楕円 127"/>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9" name="直線コネクタ 128"/>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0" name="楕円 129"/>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57150</xdr:rowOff>
    </xdr:to>
    <xdr:cxnSp macro="">
      <xdr:nvCxnSpPr>
        <xdr:cNvPr id="131" name="直線コネクタ 130"/>
        <xdr:cNvCxnSpPr/>
      </xdr:nvCxnSpPr>
      <xdr:spPr>
        <a:xfrm flipV="1">
          <a:off x="7861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118127</xdr:rowOff>
    </xdr:from>
    <xdr:ext cx="469744" cy="259045"/>
    <xdr:sp macro="" textlink="">
      <xdr:nvSpPr>
        <xdr:cNvPr id="134" name="n_3aveValue【図書館】&#10;一人当たり面積"/>
        <xdr:cNvSpPr txBox="1"/>
      </xdr:nvSpPr>
      <xdr:spPr>
        <a:xfrm>
          <a:off x="7626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6"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7"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71" name="フローチャート: 判断 170"/>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77" name="楕円 176"/>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78" name="【体育館・プー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79" name="楕円 178"/>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61</xdr:row>
      <xdr:rowOff>152400</xdr:rowOff>
    </xdr:to>
    <xdr:cxnSp macro="">
      <xdr:nvCxnSpPr>
        <xdr:cNvPr id="180" name="直線コネクタ 179"/>
        <xdr:cNvCxnSpPr/>
      </xdr:nvCxnSpPr>
      <xdr:spPr>
        <a:xfrm flipV="1">
          <a:off x="3797300" y="1039749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81" name="楕円 180"/>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152400</xdr:rowOff>
    </xdr:to>
    <xdr:cxnSp macro="">
      <xdr:nvCxnSpPr>
        <xdr:cNvPr id="182" name="直線コネクタ 181"/>
        <xdr:cNvCxnSpPr/>
      </xdr:nvCxnSpPr>
      <xdr:spPr>
        <a:xfrm>
          <a:off x="2908300" y="10507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83" name="楕円 182"/>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49530</xdr:rowOff>
    </xdr:to>
    <xdr:cxnSp macro="">
      <xdr:nvCxnSpPr>
        <xdr:cNvPr id="184" name="直線コネクタ 183"/>
        <xdr:cNvCxnSpPr/>
      </xdr:nvCxnSpPr>
      <xdr:spPr>
        <a:xfrm>
          <a:off x="2019300" y="104870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7" name="n_3aveValue【体育館・プー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88" name="n_1mainValue【体育館・プー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189" name="n_2mainValue【体育館・プール】&#10;有形固定資産減価償却率"/>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90" name="n_3mainValue【体育館・プール】&#10;有形固定資産減価償却率"/>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21" name="フローチャート: 判断 22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122936</xdr:rowOff>
    </xdr:from>
    <xdr:to>
      <xdr:col>55</xdr:col>
      <xdr:colOff>50800</xdr:colOff>
      <xdr:row>62</xdr:row>
      <xdr:rowOff>53086</xdr:rowOff>
    </xdr:to>
    <xdr:sp macro="" textlink="">
      <xdr:nvSpPr>
        <xdr:cNvPr id="227" name="楕円 226"/>
        <xdr:cNvSpPr/>
      </xdr:nvSpPr>
      <xdr:spPr>
        <a:xfrm>
          <a:off x="10426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101363</xdr:rowOff>
    </xdr:from>
    <xdr:ext cx="469744" cy="259045"/>
    <xdr:sp macro="" textlink="">
      <xdr:nvSpPr>
        <xdr:cNvPr id="228" name="【体育館・プール】&#10;一人当たり面積該当値テキスト"/>
        <xdr:cNvSpPr txBox="1"/>
      </xdr:nvSpPr>
      <xdr:spPr>
        <a:xfrm>
          <a:off x="10515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125222</xdr:rowOff>
    </xdr:from>
    <xdr:to>
      <xdr:col>50</xdr:col>
      <xdr:colOff>165100</xdr:colOff>
      <xdr:row>62</xdr:row>
      <xdr:rowOff>55372</xdr:rowOff>
    </xdr:to>
    <xdr:sp macro="" textlink="">
      <xdr:nvSpPr>
        <xdr:cNvPr id="229" name="楕円 228"/>
        <xdr:cNvSpPr/>
      </xdr:nvSpPr>
      <xdr:spPr>
        <a:xfrm>
          <a:off x="9588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xdr:rowOff>
    </xdr:from>
    <xdr:to>
      <xdr:col>55</xdr:col>
      <xdr:colOff>0</xdr:colOff>
      <xdr:row>62</xdr:row>
      <xdr:rowOff>4572</xdr:rowOff>
    </xdr:to>
    <xdr:cxnSp macro="">
      <xdr:nvCxnSpPr>
        <xdr:cNvPr id="230" name="直線コネクタ 229"/>
        <xdr:cNvCxnSpPr/>
      </xdr:nvCxnSpPr>
      <xdr:spPr>
        <a:xfrm flipV="1">
          <a:off x="9639300" y="106321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31" name="楕円 230"/>
        <xdr:cNvSpPr/>
      </xdr:nvSpPr>
      <xdr:spPr>
        <a:xfrm>
          <a:off x="8699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xdr:rowOff>
    </xdr:from>
    <xdr:to>
      <xdr:col>50</xdr:col>
      <xdr:colOff>114300</xdr:colOff>
      <xdr:row>62</xdr:row>
      <xdr:rowOff>6858</xdr:rowOff>
    </xdr:to>
    <xdr:cxnSp macro="">
      <xdr:nvCxnSpPr>
        <xdr:cNvPr id="232" name="直線コネクタ 231"/>
        <xdr:cNvCxnSpPr/>
      </xdr:nvCxnSpPr>
      <xdr:spPr>
        <a:xfrm flipV="1">
          <a:off x="8750300" y="1063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58928</xdr:rowOff>
    </xdr:from>
    <xdr:to>
      <xdr:col>41</xdr:col>
      <xdr:colOff>101600</xdr:colOff>
      <xdr:row>61</xdr:row>
      <xdr:rowOff>160528</xdr:rowOff>
    </xdr:to>
    <xdr:sp macro="" textlink="">
      <xdr:nvSpPr>
        <xdr:cNvPr id="233" name="楕円 232"/>
        <xdr:cNvSpPr/>
      </xdr:nvSpPr>
      <xdr:spPr>
        <a:xfrm>
          <a:off x="7810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109728</xdr:rowOff>
    </xdr:from>
    <xdr:to>
      <xdr:col>45</xdr:col>
      <xdr:colOff>177800</xdr:colOff>
      <xdr:row>62</xdr:row>
      <xdr:rowOff>6858</xdr:rowOff>
    </xdr:to>
    <xdr:cxnSp macro="">
      <xdr:nvCxnSpPr>
        <xdr:cNvPr id="234" name="直線コネクタ 233"/>
        <xdr:cNvCxnSpPr/>
      </xdr:nvCxnSpPr>
      <xdr:spPr>
        <a:xfrm>
          <a:off x="7861300" y="105681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37"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46499</xdr:rowOff>
    </xdr:from>
    <xdr:ext cx="469744" cy="259045"/>
    <xdr:sp macro="" textlink="">
      <xdr:nvSpPr>
        <xdr:cNvPr id="238" name="n_1mainValue【体育館・プール】&#10;一人当たり面積"/>
        <xdr:cNvSpPr txBox="1"/>
      </xdr:nvSpPr>
      <xdr:spPr>
        <a:xfrm>
          <a:off x="9391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48785</xdr:rowOff>
    </xdr:from>
    <xdr:ext cx="469744" cy="259045"/>
    <xdr:sp macro="" textlink="">
      <xdr:nvSpPr>
        <xdr:cNvPr id="239" name="n_2mainValue【体育館・プール】&#10;一人当たり面積"/>
        <xdr:cNvSpPr txBox="1"/>
      </xdr:nvSpPr>
      <xdr:spPr>
        <a:xfrm>
          <a:off x="8515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5605</xdr:rowOff>
    </xdr:from>
    <xdr:ext cx="469744" cy="259045"/>
    <xdr:sp macro="" textlink="">
      <xdr:nvSpPr>
        <xdr:cNvPr id="240" name="n_3mainValue【体育館・プール】&#10;一人当たり面積"/>
        <xdr:cNvSpPr txBox="1"/>
      </xdr:nvSpPr>
      <xdr:spPr>
        <a:xfrm>
          <a:off x="7626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95886</xdr:rowOff>
    </xdr:from>
    <xdr:to>
      <xdr:col>10</xdr:col>
      <xdr:colOff>165100</xdr:colOff>
      <xdr:row>84</xdr:row>
      <xdr:rowOff>26036</xdr:rowOff>
    </xdr:to>
    <xdr:sp macro="" textlink="">
      <xdr:nvSpPr>
        <xdr:cNvPr id="274" name="フローチャート: 判断 273"/>
        <xdr:cNvSpPr/>
      </xdr:nvSpPr>
      <xdr:spPr>
        <a:xfrm>
          <a:off x="1968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80" name="楕円 279"/>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81" name="【福祉施設】&#10;有形固定資産減価償却率該当値テキスト"/>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282" name="楕円 281"/>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19050</xdr:rowOff>
    </xdr:from>
    <xdr:to>
      <xdr:col>24</xdr:col>
      <xdr:colOff>63500</xdr:colOff>
      <xdr:row>82</xdr:row>
      <xdr:rowOff>53339</xdr:rowOff>
    </xdr:to>
    <xdr:cxnSp macro="">
      <xdr:nvCxnSpPr>
        <xdr:cNvPr id="283" name="直線コネクタ 282"/>
        <xdr:cNvCxnSpPr/>
      </xdr:nvCxnSpPr>
      <xdr:spPr>
        <a:xfrm flipV="1">
          <a:off x="3797300" y="14077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84" name="楕円 283"/>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89536</xdr:rowOff>
    </xdr:to>
    <xdr:cxnSp macro="">
      <xdr:nvCxnSpPr>
        <xdr:cNvPr id="285" name="直線コネクタ 284"/>
        <xdr:cNvCxnSpPr/>
      </xdr:nvCxnSpPr>
      <xdr:spPr>
        <a:xfrm flipV="1">
          <a:off x="2908300" y="1411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86" name="楕円 285"/>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120014</xdr:rowOff>
    </xdr:to>
    <xdr:cxnSp macro="">
      <xdr:nvCxnSpPr>
        <xdr:cNvPr id="287" name="直線コネクタ 286"/>
        <xdr:cNvCxnSpPr/>
      </xdr:nvCxnSpPr>
      <xdr:spPr>
        <a:xfrm flipV="1">
          <a:off x="2019300" y="141484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290" name="n_3aveValue【福祉施設】&#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120666</xdr:rowOff>
    </xdr:from>
    <xdr:ext cx="405111" cy="259045"/>
    <xdr:sp macro="" textlink="">
      <xdr:nvSpPr>
        <xdr:cNvPr id="291" name="n_1mainValue【福祉施設】&#10;有形固定資産減価償却率"/>
        <xdr:cNvSpPr txBox="1"/>
      </xdr:nvSpPr>
      <xdr:spPr>
        <a:xfrm>
          <a:off x="3582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92" name="n_2mainValue【福祉施設】&#10;有形固定資産減価償却率"/>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293" name="n_3mainValue【福祉施設】&#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150586</xdr:rowOff>
    </xdr:from>
    <xdr:to>
      <xdr:col>41</xdr:col>
      <xdr:colOff>101600</xdr:colOff>
      <xdr:row>85</xdr:row>
      <xdr:rowOff>80736</xdr:rowOff>
    </xdr:to>
    <xdr:sp macro="" textlink="">
      <xdr:nvSpPr>
        <xdr:cNvPr id="328" name="フローチャート: 判断 327"/>
        <xdr:cNvSpPr/>
      </xdr:nvSpPr>
      <xdr:spPr>
        <a:xfrm>
          <a:off x="7810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132624</xdr:rowOff>
    </xdr:from>
    <xdr:to>
      <xdr:col>55</xdr:col>
      <xdr:colOff>50800</xdr:colOff>
      <xdr:row>84</xdr:row>
      <xdr:rowOff>62774</xdr:rowOff>
    </xdr:to>
    <xdr:sp macro="" textlink="">
      <xdr:nvSpPr>
        <xdr:cNvPr id="334" name="楕円 333"/>
        <xdr:cNvSpPr/>
      </xdr:nvSpPr>
      <xdr:spPr>
        <a:xfrm>
          <a:off x="10426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155501</xdr:rowOff>
    </xdr:from>
    <xdr:ext cx="469744" cy="259045"/>
    <xdr:sp macro="" textlink="">
      <xdr:nvSpPr>
        <xdr:cNvPr id="335" name="【福祉施設】&#10;一人当たり面積該当値テキスト"/>
        <xdr:cNvSpPr txBox="1"/>
      </xdr:nvSpPr>
      <xdr:spPr>
        <a:xfrm>
          <a:off x="10515600" y="142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119562</xdr:rowOff>
    </xdr:from>
    <xdr:to>
      <xdr:col>50</xdr:col>
      <xdr:colOff>165100</xdr:colOff>
      <xdr:row>84</xdr:row>
      <xdr:rowOff>49712</xdr:rowOff>
    </xdr:to>
    <xdr:sp macro="" textlink="">
      <xdr:nvSpPr>
        <xdr:cNvPr id="336" name="楕円 335"/>
        <xdr:cNvSpPr/>
      </xdr:nvSpPr>
      <xdr:spPr>
        <a:xfrm>
          <a:off x="958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170362</xdr:rowOff>
    </xdr:from>
    <xdr:to>
      <xdr:col>55</xdr:col>
      <xdr:colOff>0</xdr:colOff>
      <xdr:row>84</xdr:row>
      <xdr:rowOff>11974</xdr:rowOff>
    </xdr:to>
    <xdr:cxnSp macro="">
      <xdr:nvCxnSpPr>
        <xdr:cNvPr id="337" name="直線コネクタ 336"/>
        <xdr:cNvCxnSpPr/>
      </xdr:nvCxnSpPr>
      <xdr:spPr>
        <a:xfrm>
          <a:off x="9639300" y="144007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70576</xdr:rowOff>
    </xdr:from>
    <xdr:to>
      <xdr:col>46</xdr:col>
      <xdr:colOff>38100</xdr:colOff>
      <xdr:row>84</xdr:row>
      <xdr:rowOff>726</xdr:rowOff>
    </xdr:to>
    <xdr:sp macro="" textlink="">
      <xdr:nvSpPr>
        <xdr:cNvPr id="338" name="楕円 337"/>
        <xdr:cNvSpPr/>
      </xdr:nvSpPr>
      <xdr:spPr>
        <a:xfrm>
          <a:off x="8699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121376</xdr:rowOff>
    </xdr:from>
    <xdr:to>
      <xdr:col>50</xdr:col>
      <xdr:colOff>114300</xdr:colOff>
      <xdr:row>83</xdr:row>
      <xdr:rowOff>170362</xdr:rowOff>
    </xdr:to>
    <xdr:cxnSp macro="">
      <xdr:nvCxnSpPr>
        <xdr:cNvPr id="339" name="直線コネクタ 338"/>
        <xdr:cNvCxnSpPr/>
      </xdr:nvCxnSpPr>
      <xdr:spPr>
        <a:xfrm>
          <a:off x="8750300" y="143517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50981</xdr:rowOff>
    </xdr:from>
    <xdr:to>
      <xdr:col>41</xdr:col>
      <xdr:colOff>101600</xdr:colOff>
      <xdr:row>85</xdr:row>
      <xdr:rowOff>152581</xdr:rowOff>
    </xdr:to>
    <xdr:sp macro="" textlink="">
      <xdr:nvSpPr>
        <xdr:cNvPr id="340" name="楕円 339"/>
        <xdr:cNvSpPr/>
      </xdr:nvSpPr>
      <xdr:spPr>
        <a:xfrm>
          <a:off x="781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121376</xdr:rowOff>
    </xdr:from>
    <xdr:to>
      <xdr:col>45</xdr:col>
      <xdr:colOff>177800</xdr:colOff>
      <xdr:row>85</xdr:row>
      <xdr:rowOff>101781</xdr:rowOff>
    </xdr:to>
    <xdr:cxnSp macro="">
      <xdr:nvCxnSpPr>
        <xdr:cNvPr id="341" name="直線コネクタ 340"/>
        <xdr:cNvCxnSpPr/>
      </xdr:nvCxnSpPr>
      <xdr:spPr>
        <a:xfrm flipV="1">
          <a:off x="7861300" y="14351726"/>
          <a:ext cx="889000" cy="3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3"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44" name="n_3aveValue【福祉施設】&#10;一人当たり面積"/>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66239</xdr:rowOff>
    </xdr:from>
    <xdr:ext cx="469744" cy="259045"/>
    <xdr:sp macro="" textlink="">
      <xdr:nvSpPr>
        <xdr:cNvPr id="345" name="n_1main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17253</xdr:rowOff>
    </xdr:from>
    <xdr:ext cx="469744" cy="259045"/>
    <xdr:sp macro="" textlink="">
      <xdr:nvSpPr>
        <xdr:cNvPr id="346" name="n_2mainValue【福祉施設】&#10;一人当たり面積"/>
        <xdr:cNvSpPr txBox="1"/>
      </xdr:nvSpPr>
      <xdr:spPr>
        <a:xfrm>
          <a:off x="85154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143708</xdr:rowOff>
    </xdr:from>
    <xdr:ext cx="469744" cy="259045"/>
    <xdr:sp macro="" textlink="">
      <xdr:nvSpPr>
        <xdr:cNvPr id="347" name="n_3mainValue【福祉施設】&#10;一人当たり面積"/>
        <xdr:cNvSpPr txBox="1"/>
      </xdr:nvSpPr>
      <xdr:spPr>
        <a:xfrm>
          <a:off x="7626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8"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2" name="フローチャート: 判断 381"/>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157662</xdr:rowOff>
    </xdr:from>
    <xdr:to>
      <xdr:col>24</xdr:col>
      <xdr:colOff>114300</xdr:colOff>
      <xdr:row>106</xdr:row>
      <xdr:rowOff>87812</xdr:rowOff>
    </xdr:to>
    <xdr:sp macro="" textlink="">
      <xdr:nvSpPr>
        <xdr:cNvPr id="388" name="楕円 387"/>
        <xdr:cNvSpPr/>
      </xdr:nvSpPr>
      <xdr:spPr>
        <a:xfrm>
          <a:off x="4584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136089</xdr:rowOff>
    </xdr:from>
    <xdr:ext cx="405111" cy="259045"/>
    <xdr:sp macro="" textlink="">
      <xdr:nvSpPr>
        <xdr:cNvPr id="389" name="【市民会館】&#10;有形固定資産減価償却率該当値テキスト"/>
        <xdr:cNvSpPr txBox="1"/>
      </xdr:nvSpPr>
      <xdr:spPr>
        <a:xfrm>
          <a:off x="4673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18869</xdr:rowOff>
    </xdr:from>
    <xdr:to>
      <xdr:col>20</xdr:col>
      <xdr:colOff>38100</xdr:colOff>
      <xdr:row>106</xdr:row>
      <xdr:rowOff>120469</xdr:rowOff>
    </xdr:to>
    <xdr:sp macro="" textlink="">
      <xdr:nvSpPr>
        <xdr:cNvPr id="390" name="楕円 389"/>
        <xdr:cNvSpPr/>
      </xdr:nvSpPr>
      <xdr:spPr>
        <a:xfrm>
          <a:off x="3746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37012</xdr:rowOff>
    </xdr:from>
    <xdr:to>
      <xdr:col>24</xdr:col>
      <xdr:colOff>63500</xdr:colOff>
      <xdr:row>106</xdr:row>
      <xdr:rowOff>69669</xdr:rowOff>
    </xdr:to>
    <xdr:cxnSp macro="">
      <xdr:nvCxnSpPr>
        <xdr:cNvPr id="391" name="直線コネクタ 390"/>
        <xdr:cNvCxnSpPr/>
      </xdr:nvCxnSpPr>
      <xdr:spPr>
        <a:xfrm flipV="1">
          <a:off x="3797300" y="182107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92" name="楕円 391"/>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393" name="直線コネクタ 392"/>
        <xdr:cNvCxnSpPr/>
      </xdr:nvCxnSpPr>
      <xdr:spPr>
        <a:xfrm flipV="1">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20501</xdr:rowOff>
    </xdr:from>
    <xdr:to>
      <xdr:col>10</xdr:col>
      <xdr:colOff>165100</xdr:colOff>
      <xdr:row>105</xdr:row>
      <xdr:rowOff>122101</xdr:rowOff>
    </xdr:to>
    <xdr:sp macro="" textlink="">
      <xdr:nvSpPr>
        <xdr:cNvPr id="394" name="楕円 393"/>
        <xdr:cNvSpPr/>
      </xdr:nvSpPr>
      <xdr:spPr>
        <a:xfrm>
          <a:off x="196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71301</xdr:rowOff>
    </xdr:from>
    <xdr:to>
      <xdr:col>15</xdr:col>
      <xdr:colOff>50800</xdr:colOff>
      <xdr:row>106</xdr:row>
      <xdr:rowOff>102326</xdr:rowOff>
    </xdr:to>
    <xdr:cxnSp macro="">
      <xdr:nvCxnSpPr>
        <xdr:cNvPr id="395" name="直線コネクタ 394"/>
        <xdr:cNvCxnSpPr/>
      </xdr:nvCxnSpPr>
      <xdr:spPr>
        <a:xfrm>
          <a:off x="2019300" y="1807355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398"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111596</xdr:rowOff>
    </xdr:from>
    <xdr:ext cx="405111" cy="259045"/>
    <xdr:sp macro="" textlink="">
      <xdr:nvSpPr>
        <xdr:cNvPr id="399" name="n_1mainValue【市民会館】&#10;有形固定資産減価償却率"/>
        <xdr:cNvSpPr txBox="1"/>
      </xdr:nvSpPr>
      <xdr:spPr>
        <a:xfrm>
          <a:off x="3582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400" name="n_2mainValue【市民会館】&#10;有形固定資産減価償却率"/>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113228</xdr:rowOff>
    </xdr:from>
    <xdr:ext cx="405111" cy="259045"/>
    <xdr:sp macro="" textlink="">
      <xdr:nvSpPr>
        <xdr:cNvPr id="401" name="n_3mainValue【市民会館】&#10;有形固定資産減価償却率"/>
        <xdr:cNvSpPr txBox="1"/>
      </xdr:nvSpPr>
      <xdr:spPr>
        <a:xfrm>
          <a:off x="1816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59689</xdr:rowOff>
    </xdr:from>
    <xdr:to>
      <xdr:col>41</xdr:col>
      <xdr:colOff>101600</xdr:colOff>
      <xdr:row>105</xdr:row>
      <xdr:rowOff>161289</xdr:rowOff>
    </xdr:to>
    <xdr:sp macro="" textlink="">
      <xdr:nvSpPr>
        <xdr:cNvPr id="432" name="フローチャート: 判断 431"/>
        <xdr:cNvSpPr/>
      </xdr:nvSpPr>
      <xdr:spPr>
        <a:xfrm>
          <a:off x="781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100837</xdr:rowOff>
    </xdr:from>
    <xdr:to>
      <xdr:col>55</xdr:col>
      <xdr:colOff>50800</xdr:colOff>
      <xdr:row>106</xdr:row>
      <xdr:rowOff>30987</xdr:rowOff>
    </xdr:to>
    <xdr:sp macro="" textlink="">
      <xdr:nvSpPr>
        <xdr:cNvPr id="438" name="楕円 437"/>
        <xdr:cNvSpPr/>
      </xdr:nvSpPr>
      <xdr:spPr>
        <a:xfrm>
          <a:off x="10426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79264</xdr:rowOff>
    </xdr:from>
    <xdr:ext cx="469744" cy="259045"/>
    <xdr:sp macro="" textlink="">
      <xdr:nvSpPr>
        <xdr:cNvPr id="439" name="【市民会館】&#10;一人当たり面積該当値テキスト"/>
        <xdr:cNvSpPr txBox="1"/>
      </xdr:nvSpPr>
      <xdr:spPr>
        <a:xfrm>
          <a:off x="10515600"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40" name="楕円 439"/>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151637</xdr:rowOff>
    </xdr:from>
    <xdr:to>
      <xdr:col>55</xdr:col>
      <xdr:colOff>0</xdr:colOff>
      <xdr:row>105</xdr:row>
      <xdr:rowOff>156211</xdr:rowOff>
    </xdr:to>
    <xdr:cxnSp macro="">
      <xdr:nvCxnSpPr>
        <xdr:cNvPr id="441" name="直線コネクタ 440"/>
        <xdr:cNvCxnSpPr/>
      </xdr:nvCxnSpPr>
      <xdr:spPr>
        <a:xfrm flipV="1">
          <a:off x="9639300" y="1815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42" name="楕円 441"/>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43" name="直線コネクタ 442"/>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44" name="楕円 443"/>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105</xdr:row>
      <xdr:rowOff>156211</xdr:rowOff>
    </xdr:to>
    <xdr:cxnSp macro="">
      <xdr:nvCxnSpPr>
        <xdr:cNvPr id="445" name="直線コネクタ 444"/>
        <xdr:cNvCxnSpPr/>
      </xdr:nvCxnSpPr>
      <xdr:spPr>
        <a:xfrm>
          <a:off x="7861300" y="179527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152416</xdr:rowOff>
    </xdr:from>
    <xdr:ext cx="469744" cy="259045"/>
    <xdr:sp macro="" textlink="">
      <xdr:nvSpPr>
        <xdr:cNvPr id="448" name="n_3aveValue【市民会館】&#10;一人当たり面積"/>
        <xdr:cNvSpPr txBox="1"/>
      </xdr:nvSpPr>
      <xdr:spPr>
        <a:xfrm>
          <a:off x="7626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49"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50"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51"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86" name="フローチャート: 判断 485"/>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492" name="楕円 491"/>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52994</xdr:rowOff>
    </xdr:from>
    <xdr:ext cx="405111" cy="259045"/>
    <xdr:sp macro="" textlink="">
      <xdr:nvSpPr>
        <xdr:cNvPr id="493" name="【一般廃棄物処理施設】&#10;有形固定資産減価償却率該当値テキスト"/>
        <xdr:cNvSpPr txBox="1"/>
      </xdr:nvSpPr>
      <xdr:spPr>
        <a:xfrm>
          <a:off x="16357600" y="691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494" name="楕円 493"/>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41</xdr:row>
      <xdr:rowOff>17417</xdr:rowOff>
    </xdr:to>
    <xdr:cxnSp macro="">
      <xdr:nvCxnSpPr>
        <xdr:cNvPr id="495" name="直線コネクタ 494"/>
        <xdr:cNvCxnSpPr/>
      </xdr:nvCxnSpPr>
      <xdr:spPr>
        <a:xfrm>
          <a:off x="15481300" y="5959384"/>
          <a:ext cx="838200" cy="10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90714</xdr:rowOff>
    </xdr:from>
    <xdr:to>
      <xdr:col>76</xdr:col>
      <xdr:colOff>165100</xdr:colOff>
      <xdr:row>35</xdr:row>
      <xdr:rowOff>20864</xdr:rowOff>
    </xdr:to>
    <xdr:sp macro="" textlink="">
      <xdr:nvSpPr>
        <xdr:cNvPr id="496" name="楕円 495"/>
        <xdr:cNvSpPr/>
      </xdr:nvSpPr>
      <xdr:spPr>
        <a:xfrm>
          <a:off x="14541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34</xdr:row>
      <xdr:rowOff>141514</xdr:rowOff>
    </xdr:to>
    <xdr:cxnSp macro="">
      <xdr:nvCxnSpPr>
        <xdr:cNvPr id="497" name="直線コネクタ 496"/>
        <xdr:cNvCxnSpPr/>
      </xdr:nvCxnSpPr>
      <xdr:spPr>
        <a:xfrm flipV="1">
          <a:off x="14592300" y="59593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98"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99"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500" name="n_3aveValue【一般廃棄物処理施設】&#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501" name="n_1mainValue【一般廃棄物処理施設】&#10;有形固定資産減価償却率"/>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37391</xdr:rowOff>
    </xdr:from>
    <xdr:ext cx="405111" cy="259045"/>
    <xdr:sp macro="" textlink="">
      <xdr:nvSpPr>
        <xdr:cNvPr id="502" name="n_2mainValue【一般廃棄物処理施設】&#10;有形固定資産減価償却率"/>
        <xdr:cNvSpPr txBox="1"/>
      </xdr:nvSpPr>
      <xdr:spPr>
        <a:xfrm>
          <a:off x="14389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3" name="直線コネクタ 51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4" name="テキスト ボックス 51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7" name="直線コネクタ 51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8" name="テキスト ボックス 51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2" name="直線コネクタ 521"/>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3"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4" name="直線コネクタ 523"/>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5"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6" name="直線コネクタ 525"/>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27"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8" name="フローチャート: 判断 527"/>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9" name="フローチャート: 判断 528"/>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0" name="フローチャート: 判断 529"/>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44185</xdr:rowOff>
    </xdr:from>
    <xdr:to>
      <xdr:col>102</xdr:col>
      <xdr:colOff>165100</xdr:colOff>
      <xdr:row>39</xdr:row>
      <xdr:rowOff>145785</xdr:rowOff>
    </xdr:to>
    <xdr:sp macro="" textlink="">
      <xdr:nvSpPr>
        <xdr:cNvPr id="531" name="フローチャート: 判断 530"/>
        <xdr:cNvSpPr/>
      </xdr:nvSpPr>
      <xdr:spPr>
        <a:xfrm>
          <a:off x="19494500" y="673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83499</xdr:rowOff>
    </xdr:from>
    <xdr:to>
      <xdr:col>116</xdr:col>
      <xdr:colOff>114300</xdr:colOff>
      <xdr:row>38</xdr:row>
      <xdr:rowOff>13649</xdr:rowOff>
    </xdr:to>
    <xdr:sp macro="" textlink="">
      <xdr:nvSpPr>
        <xdr:cNvPr id="537" name="楕円 536"/>
        <xdr:cNvSpPr/>
      </xdr:nvSpPr>
      <xdr:spPr>
        <a:xfrm>
          <a:off x="22110700" y="64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106376</xdr:rowOff>
    </xdr:from>
    <xdr:ext cx="534377" cy="259045"/>
    <xdr:sp macro="" textlink="">
      <xdr:nvSpPr>
        <xdr:cNvPr id="538" name="【一般廃棄物処理施設】&#10;一人当たり有形固定資産（償却資産）額該当値テキスト"/>
        <xdr:cNvSpPr txBox="1"/>
      </xdr:nvSpPr>
      <xdr:spPr>
        <a:xfrm>
          <a:off x="22199600" y="62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108931</xdr:rowOff>
    </xdr:from>
    <xdr:to>
      <xdr:col>112</xdr:col>
      <xdr:colOff>38100</xdr:colOff>
      <xdr:row>40</xdr:row>
      <xdr:rowOff>39081</xdr:rowOff>
    </xdr:to>
    <xdr:sp macro="" textlink="">
      <xdr:nvSpPr>
        <xdr:cNvPr id="539" name="楕円 538"/>
        <xdr:cNvSpPr/>
      </xdr:nvSpPr>
      <xdr:spPr>
        <a:xfrm>
          <a:off x="21272500" y="67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134299</xdr:rowOff>
    </xdr:from>
    <xdr:to>
      <xdr:col>116</xdr:col>
      <xdr:colOff>63500</xdr:colOff>
      <xdr:row>39</xdr:row>
      <xdr:rowOff>159731</xdr:rowOff>
    </xdr:to>
    <xdr:cxnSp macro="">
      <xdr:nvCxnSpPr>
        <xdr:cNvPr id="540" name="直線コネクタ 539"/>
        <xdr:cNvCxnSpPr/>
      </xdr:nvCxnSpPr>
      <xdr:spPr>
        <a:xfrm flipV="1">
          <a:off x="21323300" y="6477949"/>
          <a:ext cx="838200" cy="3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29606</xdr:rowOff>
    </xdr:from>
    <xdr:to>
      <xdr:col>107</xdr:col>
      <xdr:colOff>101600</xdr:colOff>
      <xdr:row>40</xdr:row>
      <xdr:rowOff>131206</xdr:rowOff>
    </xdr:to>
    <xdr:sp macro="" textlink="">
      <xdr:nvSpPr>
        <xdr:cNvPr id="541" name="楕円 540"/>
        <xdr:cNvSpPr/>
      </xdr:nvSpPr>
      <xdr:spPr>
        <a:xfrm>
          <a:off x="20383500" y="6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159731</xdr:rowOff>
    </xdr:from>
    <xdr:to>
      <xdr:col>111</xdr:col>
      <xdr:colOff>177800</xdr:colOff>
      <xdr:row>40</xdr:row>
      <xdr:rowOff>80406</xdr:rowOff>
    </xdr:to>
    <xdr:cxnSp macro="">
      <xdr:nvCxnSpPr>
        <xdr:cNvPr id="542" name="直線コネクタ 541"/>
        <xdr:cNvCxnSpPr/>
      </xdr:nvCxnSpPr>
      <xdr:spPr>
        <a:xfrm flipV="1">
          <a:off x="20434300" y="6846281"/>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3"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4"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162312</xdr:rowOff>
    </xdr:from>
    <xdr:ext cx="534377" cy="259045"/>
    <xdr:sp macro="" textlink="">
      <xdr:nvSpPr>
        <xdr:cNvPr id="545" name="n_3aveValue【一般廃棄物処理施設】&#10;一人当たり有形固定資産（償却資産）額"/>
        <xdr:cNvSpPr txBox="1"/>
      </xdr:nvSpPr>
      <xdr:spPr>
        <a:xfrm>
          <a:off x="19278111" y="650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30208</xdr:rowOff>
    </xdr:from>
    <xdr:ext cx="534377" cy="259045"/>
    <xdr:sp macro="" textlink="">
      <xdr:nvSpPr>
        <xdr:cNvPr id="546" name="n_1mainValue【一般廃棄物処理施設】&#10;一人当たり有形固定資産（償却資産）額"/>
        <xdr:cNvSpPr txBox="1"/>
      </xdr:nvSpPr>
      <xdr:spPr>
        <a:xfrm>
          <a:off x="21043411" y="688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122333</xdr:rowOff>
    </xdr:from>
    <xdr:ext cx="534377" cy="259045"/>
    <xdr:sp macro="" textlink="">
      <xdr:nvSpPr>
        <xdr:cNvPr id="547" name="n_2mainValue【一般廃棄物処理施設】&#10;一人当たり有形固定資産（償却資産）額"/>
        <xdr:cNvSpPr txBox="1"/>
      </xdr:nvSpPr>
      <xdr:spPr>
        <a:xfrm>
          <a:off x="20167111" y="69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7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82" name="フローチャート: 判断 581"/>
        <xdr:cNvSpPr/>
      </xdr:nvSpPr>
      <xdr:spPr>
        <a:xfrm>
          <a:off x="13652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88" name="楕円 587"/>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89" name="【保健センター・保健所】&#10;有形固定資産減価償却率該当値テキスト"/>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590" name="楕円 589"/>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26126</xdr:rowOff>
    </xdr:from>
    <xdr:to>
      <xdr:col>85</xdr:col>
      <xdr:colOff>127000</xdr:colOff>
      <xdr:row>62</xdr:row>
      <xdr:rowOff>58783</xdr:rowOff>
    </xdr:to>
    <xdr:cxnSp macro="">
      <xdr:nvCxnSpPr>
        <xdr:cNvPr id="591" name="直線コネクタ 590"/>
        <xdr:cNvCxnSpPr/>
      </xdr:nvCxnSpPr>
      <xdr:spPr>
        <a:xfrm flipV="1">
          <a:off x="15481300" y="106560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592" name="楕円 591"/>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58783</xdr:rowOff>
    </xdr:from>
    <xdr:to>
      <xdr:col>81</xdr:col>
      <xdr:colOff>50800</xdr:colOff>
      <xdr:row>62</xdr:row>
      <xdr:rowOff>91440</xdr:rowOff>
    </xdr:to>
    <xdr:cxnSp macro="">
      <xdr:nvCxnSpPr>
        <xdr:cNvPr id="593" name="直線コネクタ 592"/>
        <xdr:cNvCxnSpPr/>
      </xdr:nvCxnSpPr>
      <xdr:spPr>
        <a:xfrm flipV="1">
          <a:off x="14592300" y="10688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73297</xdr:rowOff>
    </xdr:from>
    <xdr:to>
      <xdr:col>72</xdr:col>
      <xdr:colOff>38100</xdr:colOff>
      <xdr:row>63</xdr:row>
      <xdr:rowOff>3447</xdr:rowOff>
    </xdr:to>
    <xdr:sp macro="" textlink="">
      <xdr:nvSpPr>
        <xdr:cNvPr id="594" name="楕円 593"/>
        <xdr:cNvSpPr/>
      </xdr:nvSpPr>
      <xdr:spPr>
        <a:xfrm>
          <a:off x="13652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91440</xdr:rowOff>
    </xdr:from>
    <xdr:to>
      <xdr:col>76</xdr:col>
      <xdr:colOff>114300</xdr:colOff>
      <xdr:row>62</xdr:row>
      <xdr:rowOff>124097</xdr:rowOff>
    </xdr:to>
    <xdr:cxnSp macro="">
      <xdr:nvCxnSpPr>
        <xdr:cNvPr id="595" name="直線コネクタ 594"/>
        <xdr:cNvCxnSpPr/>
      </xdr:nvCxnSpPr>
      <xdr:spPr>
        <a:xfrm flipV="1">
          <a:off x="13703300" y="107213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9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97"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70593</xdr:rowOff>
    </xdr:from>
    <xdr:ext cx="405111" cy="259045"/>
    <xdr:sp macro="" textlink="">
      <xdr:nvSpPr>
        <xdr:cNvPr id="598" name="n_3aveValue【保健センター・保健所】&#10;有形固定資産減価償却率"/>
        <xdr:cNvSpPr txBox="1"/>
      </xdr:nvSpPr>
      <xdr:spPr>
        <a:xfrm>
          <a:off x="13500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599" name="n_1mainValue【保健センター・保健所】&#10;有形固定資産減価償却率"/>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600" name="n_2mainValue【保健センター・保健所】&#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166024</xdr:rowOff>
    </xdr:from>
    <xdr:ext cx="405111" cy="259045"/>
    <xdr:sp macro="" textlink="">
      <xdr:nvSpPr>
        <xdr:cNvPr id="601" name="n_3mainValue【保健センター・保健所】&#10;有形固定資産減価償却率"/>
        <xdr:cNvSpPr txBox="1"/>
      </xdr:nvSpPr>
      <xdr:spPr>
        <a:xfrm>
          <a:off x="13500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34" name="フローチャート: 判断 633"/>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640" name="楕円 639"/>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641"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642" name="楕円 641"/>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643" name="直線コネクタ 642"/>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44" name="楕円 643"/>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152400</xdr:rowOff>
    </xdr:to>
    <xdr:cxnSp macro="">
      <xdr:nvCxnSpPr>
        <xdr:cNvPr id="645" name="直線コネクタ 644"/>
        <xdr:cNvCxnSpPr/>
      </xdr:nvCxnSpPr>
      <xdr:spPr>
        <a:xfrm flipV="1">
          <a:off x="20434300" y="10774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46" name="楕円 645"/>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47" name="直線コネクタ 646"/>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5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651"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52"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53"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84"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88" name="フローチャート: 判断 68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94" name="楕円 693"/>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95" name="【消防施設】&#10;有形固定資産減価償却率該当値テキスト"/>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696" name="楕円 695"/>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140970</xdr:rowOff>
    </xdr:from>
    <xdr:to>
      <xdr:col>85</xdr:col>
      <xdr:colOff>127000</xdr:colOff>
      <xdr:row>84</xdr:row>
      <xdr:rowOff>3811</xdr:rowOff>
    </xdr:to>
    <xdr:cxnSp macro="">
      <xdr:nvCxnSpPr>
        <xdr:cNvPr id="697" name="直線コネクタ 696"/>
        <xdr:cNvCxnSpPr/>
      </xdr:nvCxnSpPr>
      <xdr:spPr>
        <a:xfrm flipV="1">
          <a:off x="15481300" y="14371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698" name="楕円 697"/>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5443</xdr:rowOff>
    </xdr:to>
    <xdr:cxnSp macro="">
      <xdr:nvCxnSpPr>
        <xdr:cNvPr id="699" name="直線コネクタ 698"/>
        <xdr:cNvCxnSpPr/>
      </xdr:nvCxnSpPr>
      <xdr:spPr>
        <a:xfrm flipV="1">
          <a:off x="14592300" y="144056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0"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1"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02"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703" name="n_1mainValue【消防施設】&#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04" name="n_2mainValue【消防施設】&#10;有形固定資産減価償却率"/>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5" name="直線コネクタ 7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6" name="テキスト ボックス 7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7" name="直線コネクタ 7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8" name="テキスト ボックス 7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9" name="直線コネクタ 7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0" name="テキスト ボックス 7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1" name="直線コネクタ 7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2" name="テキスト ボックス 7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3" name="直線コネクタ 7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4" name="テキスト ボックス 7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6" name="直線コネクタ 72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28" name="直線コネクタ 72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0" name="直線コネクタ 72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3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2" name="フローチャート: 判断 73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3" name="フローチャート: 判断 73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4" name="フローチャート: 判断 73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735" name="フローチャート: 判断 734"/>
        <xdr:cNvSpPr/>
      </xdr:nvSpPr>
      <xdr:spPr>
        <a:xfrm>
          <a:off x="19494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6" name="テキスト ボックス 7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7" name="テキスト ボックス 7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8" name="テキスト ボックス 7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9" name="テキスト ボックス 7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0" name="テキスト ボックス 7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41" name="楕円 74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742"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743" name="楕円 742"/>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70104</xdr:rowOff>
    </xdr:to>
    <xdr:cxnSp macro="">
      <xdr:nvCxnSpPr>
        <xdr:cNvPr id="744" name="直線コネクタ 743"/>
        <xdr:cNvCxnSpPr/>
      </xdr:nvCxnSpPr>
      <xdr:spPr>
        <a:xfrm>
          <a:off x="21323300" y="1447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745" name="楕円 744"/>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92963</xdr:rowOff>
    </xdr:to>
    <xdr:cxnSp macro="">
      <xdr:nvCxnSpPr>
        <xdr:cNvPr id="746" name="直線コネクタ 745"/>
        <xdr:cNvCxnSpPr/>
      </xdr:nvCxnSpPr>
      <xdr:spPr>
        <a:xfrm flipV="1">
          <a:off x="20434300" y="14471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4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4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77995</xdr:rowOff>
    </xdr:from>
    <xdr:ext cx="469744" cy="259045"/>
    <xdr:sp macro="" textlink="">
      <xdr:nvSpPr>
        <xdr:cNvPr id="749" name="n_3aveValue【消防施設】&#10;一人当たり面積"/>
        <xdr:cNvSpPr txBox="1"/>
      </xdr:nvSpPr>
      <xdr:spPr>
        <a:xfrm>
          <a:off x="19310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750"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51"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0" name="テキスト ボックス 7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1" name="直線コネクタ 7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3" name="テキスト ボックス 7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3" name="テキスト ボックス 7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5" name="テキスト ボックス 7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7" name="直線コネクタ 77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9" name="直線コネクタ 77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1" name="直線コネクタ 78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3" name="フローチャート: 判断 78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84" name="フローチャート: 判断 78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85" name="フローチャート: 判断 78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86" name="フローチャート: 判断 785"/>
        <xdr:cNvSpPr/>
      </xdr:nvSpPr>
      <xdr:spPr>
        <a:xfrm>
          <a:off x="13652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7" name="テキスト ボックス 7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8" name="テキスト ボックス 7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9" name="テキスト ボックス 7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0" name="テキスト ボックス 7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1" name="テキスト ボックス 7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792" name="楕円 791"/>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793" name="【庁舎】&#10;有形固定資産減価償却率該当値テキスト"/>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94" name="楕円 793"/>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30480</xdr:rowOff>
    </xdr:to>
    <xdr:cxnSp macro="">
      <xdr:nvCxnSpPr>
        <xdr:cNvPr id="795" name="直線コネクタ 794"/>
        <xdr:cNvCxnSpPr/>
      </xdr:nvCxnSpPr>
      <xdr:spPr>
        <a:xfrm flipV="1">
          <a:off x="15481300" y="178302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96" name="楕円 795"/>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58238</xdr:rowOff>
    </xdr:to>
    <xdr:cxnSp macro="">
      <xdr:nvCxnSpPr>
        <xdr:cNvPr id="797" name="直線コネクタ 796"/>
        <xdr:cNvCxnSpPr/>
      </xdr:nvCxnSpPr>
      <xdr:spPr>
        <a:xfrm flipV="1">
          <a:off x="14592300" y="178612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98" name="楕円 797"/>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58238</xdr:rowOff>
    </xdr:from>
    <xdr:to>
      <xdr:col>76</xdr:col>
      <xdr:colOff>114300</xdr:colOff>
      <xdr:row>104</xdr:row>
      <xdr:rowOff>87630</xdr:rowOff>
    </xdr:to>
    <xdr:cxnSp macro="">
      <xdr:nvCxnSpPr>
        <xdr:cNvPr id="799" name="直線コネクタ 798"/>
        <xdr:cNvCxnSpPr/>
      </xdr:nvCxnSpPr>
      <xdr:spPr>
        <a:xfrm flipV="1">
          <a:off x="13703300" y="1788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0"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1"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02" name="n_3ave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803" name="n_1main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804" name="n_2main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805" name="n_3mainValue【庁舎】&#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4" name="テキスト ボックス 8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6" name="直線コネクタ 8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7" name="テキスト ボックス 8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8" name="直線コネクタ 8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9" name="テキスト ボックス 8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2" name="直線コネクタ 8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3" name="テキスト ボックス 8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4" name="直線コネクタ 8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5" name="テキスト ボックス 8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29" name="直線コネクタ 828"/>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0"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1" name="直線コネクタ 830"/>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2"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3" name="直線コネクタ 832"/>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34"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35" name="フローチャート: 判断 834"/>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36" name="フローチャート: 判断 835"/>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37" name="フローチャート: 判断 836"/>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38" name="フローチャート: 判断 837"/>
        <xdr:cNvSpPr/>
      </xdr:nvSpPr>
      <xdr:spPr>
        <a:xfrm>
          <a:off x="19494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154939</xdr:rowOff>
    </xdr:from>
    <xdr:to>
      <xdr:col>116</xdr:col>
      <xdr:colOff>114300</xdr:colOff>
      <xdr:row>106</xdr:row>
      <xdr:rowOff>85089</xdr:rowOff>
    </xdr:to>
    <xdr:sp macro="" textlink="">
      <xdr:nvSpPr>
        <xdr:cNvPr id="844" name="楕円 843"/>
        <xdr:cNvSpPr/>
      </xdr:nvSpPr>
      <xdr:spPr>
        <a:xfrm>
          <a:off x="22110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133366</xdr:rowOff>
    </xdr:from>
    <xdr:ext cx="469744" cy="259045"/>
    <xdr:sp macro="" textlink="">
      <xdr:nvSpPr>
        <xdr:cNvPr id="845" name="【庁舎】&#10;一人当たり面積該当値テキスト"/>
        <xdr:cNvSpPr txBox="1"/>
      </xdr:nvSpPr>
      <xdr:spPr>
        <a:xfrm>
          <a:off x="22199600" y="181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156845</xdr:rowOff>
    </xdr:from>
    <xdr:to>
      <xdr:col>112</xdr:col>
      <xdr:colOff>38100</xdr:colOff>
      <xdr:row>106</xdr:row>
      <xdr:rowOff>86995</xdr:rowOff>
    </xdr:to>
    <xdr:sp macro="" textlink="">
      <xdr:nvSpPr>
        <xdr:cNvPr id="846" name="楕円 845"/>
        <xdr:cNvSpPr/>
      </xdr:nvSpPr>
      <xdr:spPr>
        <a:xfrm>
          <a:off x="21272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34289</xdr:rowOff>
    </xdr:from>
    <xdr:to>
      <xdr:col>116</xdr:col>
      <xdr:colOff>63500</xdr:colOff>
      <xdr:row>106</xdr:row>
      <xdr:rowOff>36195</xdr:rowOff>
    </xdr:to>
    <xdr:cxnSp macro="">
      <xdr:nvCxnSpPr>
        <xdr:cNvPr id="847" name="直線コネクタ 846"/>
        <xdr:cNvCxnSpPr/>
      </xdr:nvCxnSpPr>
      <xdr:spPr>
        <a:xfrm flipV="1">
          <a:off x="21323300" y="182079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48" name="楕円 847"/>
        <xdr:cNvSpPr/>
      </xdr:nvSpPr>
      <xdr:spPr>
        <a:xfrm>
          <a:off x="20383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36195</xdr:rowOff>
    </xdr:from>
    <xdr:to>
      <xdr:col>111</xdr:col>
      <xdr:colOff>177800</xdr:colOff>
      <xdr:row>106</xdr:row>
      <xdr:rowOff>38100</xdr:rowOff>
    </xdr:to>
    <xdr:cxnSp macro="">
      <xdr:nvCxnSpPr>
        <xdr:cNvPr id="849" name="直線コネクタ 848"/>
        <xdr:cNvCxnSpPr/>
      </xdr:nvCxnSpPr>
      <xdr:spPr>
        <a:xfrm flipV="1">
          <a:off x="20434300" y="1820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850" name="楕円 849"/>
        <xdr:cNvSpPr/>
      </xdr:nvSpPr>
      <xdr:spPr>
        <a:xfrm>
          <a:off x="19494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41911</xdr:rowOff>
    </xdr:to>
    <xdr:cxnSp macro="">
      <xdr:nvCxnSpPr>
        <xdr:cNvPr id="851" name="直線コネクタ 850"/>
        <xdr:cNvCxnSpPr/>
      </xdr:nvCxnSpPr>
      <xdr:spPr>
        <a:xfrm flipV="1">
          <a:off x="19545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52"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3"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86377</xdr:rowOff>
    </xdr:from>
    <xdr:ext cx="469744" cy="259045"/>
    <xdr:sp macro="" textlink="">
      <xdr:nvSpPr>
        <xdr:cNvPr id="854" name="n_3aveValue【庁舎】&#10;一人当たり面積"/>
        <xdr:cNvSpPr txBox="1"/>
      </xdr:nvSpPr>
      <xdr:spPr>
        <a:xfrm>
          <a:off x="19310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78122</xdr:rowOff>
    </xdr:from>
    <xdr:ext cx="469744" cy="259045"/>
    <xdr:sp macro="" textlink="">
      <xdr:nvSpPr>
        <xdr:cNvPr id="855" name="n_1mainValue【庁舎】&#10;一人当たり面積"/>
        <xdr:cNvSpPr txBox="1"/>
      </xdr:nvSpPr>
      <xdr:spPr>
        <a:xfrm>
          <a:off x="21075727" y="182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56" name="n_2mainValue【庁舎】&#10;一人当たり面積"/>
        <xdr:cNvSpPr txBox="1"/>
      </xdr:nvSpPr>
      <xdr:spPr>
        <a:xfrm>
          <a:off x="20199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857" name="n_3main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類似団体内平均値と比較して、特に有形固定資産減価償却率が高くなっている施設は、庁舎であり、特に低くなっている施設は、一般廃棄物処理施設、消防施設、市民会館、保健センター・保健所である。</a:t>
          </a:r>
        </a:p>
        <a:p>
          <a:r>
            <a:rPr kumimoji="1" lang="ja-JP" altLang="en-US" sz="1300">
              <a:latin typeface="ＭＳ Ｐゴシック" panose="020B0600070205080204" pitchFamily="50" charset="-128"/>
              <a:ea typeface="ＭＳ Ｐゴシック" panose="020B0600070205080204" pitchFamily="50" charset="-128"/>
            </a:rPr>
            <a:t>庁舎については、平成５年３月に建設から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年が経過し、老朽化が進みつつあるが、日々の修繕を適切に行っているため、使用する上で大きな問題はない。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年６月に鳩吹クリーンセンターを廃止したため、有形固定資産減価償却率が大きく低下している。また、消防施設、市民会館、保健センター・保健所については、平成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年度に上伊那広域消防本部庁舎を、平成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年度に生涯学習センターを、平成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年度に保健センターをそれぞれ建設したため、有形固定資産減価償却率が低くなっている。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各施設とも公共施設等総合管理計画個別施設計画において、集約化や複合化、大規模改修、長寿命化による計画的な施設の管理のなどの方針を定め、老朽化対策に積極的に取り組んでいく。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景気回復の影響等による税収の増などにより、基準財政収入額が増加した一方、制度見直し等により基準財政需要額も増加したことから、前年度と同ポイントとなった。類似団体内平均値との比較では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おり、長野県平均は上回っているものの、全国平均と比較すると低い値となっている。今後も、行財政改革の推進により、人件費等の義務的経費の削減に取り組みながら、税収増につながる移住定住対策や企業誘致等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106892</xdr:rowOff>
    </xdr:from>
    <xdr:to>
      <xdr:col>11</xdr:col>
      <xdr:colOff>82550</xdr:colOff>
      <xdr:row>40</xdr:row>
      <xdr:rowOff>37042</xdr:rowOff>
    </xdr:to>
    <xdr:sp macro="" textlink="">
      <xdr:nvSpPr>
        <xdr:cNvPr id="79" name="フローチャート: 判断 78"/>
        <xdr:cNvSpPr/>
      </xdr:nvSpPr>
      <xdr:spPr>
        <a:xfrm>
          <a:off x="2286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80" name="テキスト ボックス 79"/>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81" name="フローチャート: 判断 80"/>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82" name="テキスト ボックス 81"/>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景気回復の影響等による税収の増などにより、前年度と比較して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類似団体内平均値及び全国平均は下回っているものの、長野県平均と比較すると高い値となっている。今後も、移住定住対策や企業誘致等に取り組み、一般財源の確保に努めるとともに、行財政改革の推進による経常経費の削減、一部事務組合等と連携した負担の適正化、繰上償還の実施や新規地方債の発行抑制等による公債費の削減などに取り組み、弾力的な財政構造の構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116840</xdr:rowOff>
    </xdr:to>
    <xdr:cxnSp macro="">
      <xdr:nvCxnSpPr>
        <xdr:cNvPr id="132" name="直線コネクタ 131"/>
        <xdr:cNvCxnSpPr/>
      </xdr:nvCxnSpPr>
      <xdr:spPr>
        <a:xfrm flipV="1">
          <a:off x="4114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132927</xdr:rowOff>
    </xdr:to>
    <xdr:cxnSp macro="">
      <xdr:nvCxnSpPr>
        <xdr:cNvPr id="135" name="直線コネクタ 134"/>
        <xdr:cNvCxnSpPr/>
      </xdr:nvCxnSpPr>
      <xdr:spPr>
        <a:xfrm flipV="1">
          <a:off x="3225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62</xdr:row>
      <xdr:rowOff>132927</xdr:rowOff>
    </xdr:to>
    <xdr:cxnSp macro="">
      <xdr:nvCxnSpPr>
        <xdr:cNvPr id="138" name="直線コネクタ 137"/>
        <xdr:cNvCxnSpPr/>
      </xdr:nvCxnSpPr>
      <xdr:spPr>
        <a:xfrm>
          <a:off x="2336800" y="105858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116840</xdr:rowOff>
    </xdr:to>
    <xdr:cxnSp macro="">
      <xdr:nvCxnSpPr>
        <xdr:cNvPr id="141" name="直線コネクタ 140"/>
        <xdr:cNvCxnSpPr/>
      </xdr:nvCxnSpPr>
      <xdr:spPr>
        <a:xfrm flipV="1">
          <a:off x="1447800" y="105858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151554</xdr:rowOff>
    </xdr:from>
    <xdr:to>
      <xdr:col>11</xdr:col>
      <xdr:colOff>82550</xdr:colOff>
      <xdr:row>61</xdr:row>
      <xdr:rowOff>81704</xdr:rowOff>
    </xdr:to>
    <xdr:sp macro="" textlink="">
      <xdr:nvSpPr>
        <xdr:cNvPr id="142" name="フローチャート: 判断 141"/>
        <xdr:cNvSpPr/>
      </xdr:nvSpPr>
      <xdr:spPr>
        <a:xfrm>
          <a:off x="2286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43" name="テキスト ボックス 142"/>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5" name="テキスト ボックス 144"/>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2"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4" name="テキスト ボックス 153"/>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82127</xdr:rowOff>
    </xdr:from>
    <xdr:to>
      <xdr:col>15</xdr:col>
      <xdr:colOff>133350</xdr:colOff>
      <xdr:row>63</xdr:row>
      <xdr:rowOff>12277</xdr:rowOff>
    </xdr:to>
    <xdr:sp macro="" textlink="">
      <xdr:nvSpPr>
        <xdr:cNvPr id="155" name="楕円 154"/>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56" name="テキスト ボックス 155"/>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7" name="楕円 156"/>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8" name="テキスト ボックス 157"/>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職員数の減により人件費が減少したが、人口も減少したことから、一人当たりの決算額は、前年度と比較して</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16,390</a:t>
          </a:r>
          <a:r>
            <a:rPr kumimoji="1" lang="ja-JP" altLang="en-US" sz="1300">
              <a:latin typeface="ＭＳ Ｐゴシック" panose="020B0600070205080204" pitchFamily="50" charset="-128"/>
              <a:ea typeface="ＭＳ Ｐゴシック" panose="020B0600070205080204" pitchFamily="50" charset="-128"/>
            </a:rPr>
            <a:t>円下回っており、全国平均や長野県平均と比較しても低い値となっている。定員適正化計画に基づく職員数の削減や財政健全化の取組による経常経費の削減に取り組んできた結果である。今後も、定員適正化計画に基づく定数管理と経常経費の見直し等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34621</xdr:rowOff>
    </xdr:from>
    <xdr:to>
      <xdr:col>23</xdr:col>
      <xdr:colOff>133350</xdr:colOff>
      <xdr:row>82</xdr:row>
      <xdr:rowOff>36647</xdr:rowOff>
    </xdr:to>
    <xdr:cxnSp macro="">
      <xdr:nvCxnSpPr>
        <xdr:cNvPr id="193" name="直線コネクタ 192"/>
        <xdr:cNvCxnSpPr/>
      </xdr:nvCxnSpPr>
      <xdr:spPr>
        <a:xfrm>
          <a:off x="4114800" y="14093521"/>
          <a:ext cx="8382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34621</xdr:rowOff>
    </xdr:from>
    <xdr:to>
      <xdr:col>19</xdr:col>
      <xdr:colOff>133350</xdr:colOff>
      <xdr:row>82</xdr:row>
      <xdr:rowOff>68721</xdr:rowOff>
    </xdr:to>
    <xdr:cxnSp macro="">
      <xdr:nvCxnSpPr>
        <xdr:cNvPr id="196" name="直線コネクタ 195"/>
        <xdr:cNvCxnSpPr/>
      </xdr:nvCxnSpPr>
      <xdr:spPr>
        <a:xfrm flipV="1">
          <a:off x="3225800" y="14093521"/>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167001</xdr:rowOff>
    </xdr:from>
    <xdr:to>
      <xdr:col>15</xdr:col>
      <xdr:colOff>82550</xdr:colOff>
      <xdr:row>82</xdr:row>
      <xdr:rowOff>68721</xdr:rowOff>
    </xdr:to>
    <xdr:cxnSp macro="">
      <xdr:nvCxnSpPr>
        <xdr:cNvPr id="199" name="直線コネクタ 198"/>
        <xdr:cNvCxnSpPr/>
      </xdr:nvCxnSpPr>
      <xdr:spPr>
        <a:xfrm>
          <a:off x="2336800" y="14054451"/>
          <a:ext cx="889000" cy="7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167001</xdr:rowOff>
    </xdr:from>
    <xdr:to>
      <xdr:col>11</xdr:col>
      <xdr:colOff>31750</xdr:colOff>
      <xdr:row>82</xdr:row>
      <xdr:rowOff>1090</xdr:rowOff>
    </xdr:to>
    <xdr:cxnSp macro="">
      <xdr:nvCxnSpPr>
        <xdr:cNvPr id="202" name="直線コネクタ 201"/>
        <xdr:cNvCxnSpPr/>
      </xdr:nvCxnSpPr>
      <xdr:spPr>
        <a:xfrm flipV="1">
          <a:off x="1447800" y="14054451"/>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88216</xdr:rowOff>
    </xdr:from>
    <xdr:to>
      <xdr:col>11</xdr:col>
      <xdr:colOff>82550</xdr:colOff>
      <xdr:row>84</xdr:row>
      <xdr:rowOff>18366</xdr:rowOff>
    </xdr:to>
    <xdr:sp macro="" textlink="">
      <xdr:nvSpPr>
        <xdr:cNvPr id="203" name="フローチャート: 判断 202"/>
        <xdr:cNvSpPr/>
      </xdr:nvSpPr>
      <xdr:spPr>
        <a:xfrm>
          <a:off x="2286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3143</xdr:rowOff>
    </xdr:from>
    <xdr:ext cx="762000" cy="259045"/>
    <xdr:sp macro="" textlink="">
      <xdr:nvSpPr>
        <xdr:cNvPr id="204" name="テキスト ボックス 203"/>
        <xdr:cNvSpPr txBox="1"/>
      </xdr:nvSpPr>
      <xdr:spPr>
        <a:xfrm>
          <a:off x="1955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5" name="フローチャート: 判断 204"/>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6" name="テキスト ボックス 205"/>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157297</xdr:rowOff>
    </xdr:from>
    <xdr:to>
      <xdr:col>23</xdr:col>
      <xdr:colOff>184150</xdr:colOff>
      <xdr:row>82</xdr:row>
      <xdr:rowOff>87447</xdr:rowOff>
    </xdr:to>
    <xdr:sp macro="" textlink="">
      <xdr:nvSpPr>
        <xdr:cNvPr id="212" name="楕円 211"/>
        <xdr:cNvSpPr/>
      </xdr:nvSpPr>
      <xdr:spPr>
        <a:xfrm>
          <a:off x="4902200" y="14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2374</xdr:rowOff>
    </xdr:from>
    <xdr:ext cx="762000" cy="259045"/>
    <xdr:sp macro="" textlink="">
      <xdr:nvSpPr>
        <xdr:cNvPr id="213" name="人件費・物件費等の状況該当値テキスト"/>
        <xdr:cNvSpPr txBox="1"/>
      </xdr:nvSpPr>
      <xdr:spPr>
        <a:xfrm>
          <a:off x="5041900" y="1388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155271</xdr:rowOff>
    </xdr:from>
    <xdr:to>
      <xdr:col>19</xdr:col>
      <xdr:colOff>184150</xdr:colOff>
      <xdr:row>82</xdr:row>
      <xdr:rowOff>85421</xdr:rowOff>
    </xdr:to>
    <xdr:sp macro="" textlink="">
      <xdr:nvSpPr>
        <xdr:cNvPr id="214" name="楕円 213"/>
        <xdr:cNvSpPr/>
      </xdr:nvSpPr>
      <xdr:spPr>
        <a:xfrm>
          <a:off x="4064000" y="140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95598</xdr:rowOff>
    </xdr:from>
    <xdr:ext cx="736600" cy="259045"/>
    <xdr:sp macro="" textlink="">
      <xdr:nvSpPr>
        <xdr:cNvPr id="215" name="テキスト ボックス 214"/>
        <xdr:cNvSpPr txBox="1"/>
      </xdr:nvSpPr>
      <xdr:spPr>
        <a:xfrm>
          <a:off x="3733800" y="1381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17921</xdr:rowOff>
    </xdr:from>
    <xdr:to>
      <xdr:col>15</xdr:col>
      <xdr:colOff>133350</xdr:colOff>
      <xdr:row>82</xdr:row>
      <xdr:rowOff>119521</xdr:rowOff>
    </xdr:to>
    <xdr:sp macro="" textlink="">
      <xdr:nvSpPr>
        <xdr:cNvPr id="216" name="楕円 215"/>
        <xdr:cNvSpPr/>
      </xdr:nvSpPr>
      <xdr:spPr>
        <a:xfrm>
          <a:off x="3175000" y="14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129698</xdr:rowOff>
    </xdr:from>
    <xdr:ext cx="762000" cy="259045"/>
    <xdr:sp macro="" textlink="">
      <xdr:nvSpPr>
        <xdr:cNvPr id="217" name="テキスト ボックス 216"/>
        <xdr:cNvSpPr txBox="1"/>
      </xdr:nvSpPr>
      <xdr:spPr>
        <a:xfrm>
          <a:off x="2844800" y="1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116201</xdr:rowOff>
    </xdr:from>
    <xdr:to>
      <xdr:col>11</xdr:col>
      <xdr:colOff>82550</xdr:colOff>
      <xdr:row>82</xdr:row>
      <xdr:rowOff>46351</xdr:rowOff>
    </xdr:to>
    <xdr:sp macro="" textlink="">
      <xdr:nvSpPr>
        <xdr:cNvPr id="218" name="楕円 217"/>
        <xdr:cNvSpPr/>
      </xdr:nvSpPr>
      <xdr:spPr>
        <a:xfrm>
          <a:off x="2286000" y="140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56528</xdr:rowOff>
    </xdr:from>
    <xdr:ext cx="762000" cy="259045"/>
    <xdr:sp macro="" textlink="">
      <xdr:nvSpPr>
        <xdr:cNvPr id="219" name="テキスト ボックス 218"/>
        <xdr:cNvSpPr txBox="1"/>
      </xdr:nvSpPr>
      <xdr:spPr>
        <a:xfrm>
          <a:off x="1955800" y="1377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121740</xdr:rowOff>
    </xdr:from>
    <xdr:to>
      <xdr:col>7</xdr:col>
      <xdr:colOff>31750</xdr:colOff>
      <xdr:row>82</xdr:row>
      <xdr:rowOff>51890</xdr:rowOff>
    </xdr:to>
    <xdr:sp macro="" textlink="">
      <xdr:nvSpPr>
        <xdr:cNvPr id="220" name="楕円 219"/>
        <xdr:cNvSpPr/>
      </xdr:nvSpPr>
      <xdr:spPr>
        <a:xfrm>
          <a:off x="1397000" y="14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62067</xdr:rowOff>
    </xdr:from>
    <xdr:ext cx="762000" cy="259045"/>
    <xdr:sp macro="" textlink="">
      <xdr:nvSpPr>
        <xdr:cNvPr id="221" name="テキスト ボックス 220"/>
        <xdr:cNvSpPr txBox="1"/>
      </xdr:nvSpPr>
      <xdr:spPr>
        <a:xfrm>
          <a:off x="1066800" y="1377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や全国町村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112184</xdr:rowOff>
    </xdr:to>
    <xdr:cxnSp macro="">
      <xdr:nvCxnSpPr>
        <xdr:cNvPr id="255" name="直線コネクタ 254"/>
        <xdr:cNvCxnSpPr/>
      </xdr:nvCxnSpPr>
      <xdr:spPr>
        <a:xfrm>
          <a:off x="16179800" y="145647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58" name="直線コネクタ 257"/>
        <xdr:cNvCxnSpPr/>
      </xdr:nvCxnSpPr>
      <xdr:spPr>
        <a:xfrm>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82550</xdr:rowOff>
    </xdr:to>
    <xdr:cxnSp macro="">
      <xdr:nvCxnSpPr>
        <xdr:cNvPr id="261" name="直線コネクタ 260"/>
        <xdr:cNvCxnSpPr/>
      </xdr:nvCxnSpPr>
      <xdr:spPr>
        <a:xfrm>
          <a:off x="14401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119945</xdr:rowOff>
    </xdr:from>
    <xdr:to>
      <xdr:col>68</xdr:col>
      <xdr:colOff>152400</xdr:colOff>
      <xdr:row>84</xdr:row>
      <xdr:rowOff>28928</xdr:rowOff>
    </xdr:to>
    <xdr:cxnSp macro="">
      <xdr:nvCxnSpPr>
        <xdr:cNvPr id="264" name="直線コネクタ 263"/>
        <xdr:cNvCxnSpPr/>
      </xdr:nvCxnSpPr>
      <xdr:spPr>
        <a:xfrm>
          <a:off x="13512800" y="1435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66" name="テキスト ボックス 26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7" name="フローチャート: 判断 266"/>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8" name="テキスト ボックス 267"/>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0" name="楕円 279"/>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81" name="テキスト ボックス 280"/>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69145</xdr:rowOff>
    </xdr:from>
    <xdr:to>
      <xdr:col>64</xdr:col>
      <xdr:colOff>152400</xdr:colOff>
      <xdr:row>83</xdr:row>
      <xdr:rowOff>170745</xdr:rowOff>
    </xdr:to>
    <xdr:sp macro="" textlink="">
      <xdr:nvSpPr>
        <xdr:cNvPr id="282" name="楕円 281"/>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9472</xdr:rowOff>
    </xdr:from>
    <xdr:ext cx="762000" cy="259045"/>
    <xdr:sp macro="" textlink="">
      <xdr:nvSpPr>
        <xdr:cNvPr id="283" name="テキスト ボックス 282"/>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職員数は減少したが、人口も減少したことから、前年度と比較して</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20562</xdr:rowOff>
    </xdr:from>
    <xdr:to>
      <xdr:col>81</xdr:col>
      <xdr:colOff>44450</xdr:colOff>
      <xdr:row>61</xdr:row>
      <xdr:rowOff>32052</xdr:rowOff>
    </xdr:to>
    <xdr:cxnSp macro="">
      <xdr:nvCxnSpPr>
        <xdr:cNvPr id="320" name="直線コネクタ 319"/>
        <xdr:cNvCxnSpPr/>
      </xdr:nvCxnSpPr>
      <xdr:spPr>
        <a:xfrm>
          <a:off x="16179800" y="1047901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20562</xdr:rowOff>
    </xdr:from>
    <xdr:to>
      <xdr:col>77</xdr:col>
      <xdr:colOff>44450</xdr:colOff>
      <xdr:row>61</xdr:row>
      <xdr:rowOff>28605</xdr:rowOff>
    </xdr:to>
    <xdr:cxnSp macro="">
      <xdr:nvCxnSpPr>
        <xdr:cNvPr id="323" name="直線コネクタ 322"/>
        <xdr:cNvCxnSpPr/>
      </xdr:nvCxnSpPr>
      <xdr:spPr>
        <a:xfrm flipV="1">
          <a:off x="15290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28605</xdr:rowOff>
    </xdr:from>
    <xdr:to>
      <xdr:col>72</xdr:col>
      <xdr:colOff>203200</xdr:colOff>
      <xdr:row>61</xdr:row>
      <xdr:rowOff>40096</xdr:rowOff>
    </xdr:to>
    <xdr:cxnSp macro="">
      <xdr:nvCxnSpPr>
        <xdr:cNvPr id="326" name="直線コネクタ 325"/>
        <xdr:cNvCxnSpPr/>
      </xdr:nvCxnSpPr>
      <xdr:spPr>
        <a:xfrm flipV="1">
          <a:off x="14401800" y="1048705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40096</xdr:rowOff>
    </xdr:from>
    <xdr:to>
      <xdr:col>68</xdr:col>
      <xdr:colOff>152400</xdr:colOff>
      <xdr:row>61</xdr:row>
      <xdr:rowOff>49288</xdr:rowOff>
    </xdr:to>
    <xdr:cxnSp macro="">
      <xdr:nvCxnSpPr>
        <xdr:cNvPr id="329" name="直線コネクタ 328"/>
        <xdr:cNvCxnSpPr/>
      </xdr:nvCxnSpPr>
      <xdr:spPr>
        <a:xfrm flipV="1">
          <a:off x="13512800" y="1049854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146957</xdr:rowOff>
    </xdr:from>
    <xdr:to>
      <xdr:col>68</xdr:col>
      <xdr:colOff>203200</xdr:colOff>
      <xdr:row>61</xdr:row>
      <xdr:rowOff>77107</xdr:rowOff>
    </xdr:to>
    <xdr:sp macro="" textlink="">
      <xdr:nvSpPr>
        <xdr:cNvPr id="330" name="フローチャート: 判断 329"/>
        <xdr:cNvSpPr/>
      </xdr:nvSpPr>
      <xdr:spPr>
        <a:xfrm>
          <a:off x="14351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31" name="テキスト ボックス 330"/>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117082</xdr:rowOff>
    </xdr:from>
    <xdr:to>
      <xdr:col>64</xdr:col>
      <xdr:colOff>152400</xdr:colOff>
      <xdr:row>61</xdr:row>
      <xdr:rowOff>47232</xdr:rowOff>
    </xdr:to>
    <xdr:sp macro="" textlink="">
      <xdr:nvSpPr>
        <xdr:cNvPr id="332" name="フローチャート: 判断 331"/>
        <xdr:cNvSpPr/>
      </xdr:nvSpPr>
      <xdr:spPr>
        <a:xfrm>
          <a:off x="13462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57409</xdr:rowOff>
    </xdr:from>
    <xdr:ext cx="762000" cy="259045"/>
    <xdr:sp macro="" textlink="">
      <xdr:nvSpPr>
        <xdr:cNvPr id="333" name="テキスト ボックス 332"/>
        <xdr:cNvSpPr txBox="1"/>
      </xdr:nvSpPr>
      <xdr:spPr>
        <a:xfrm>
          <a:off x="13131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39" name="楕円 338"/>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40" name="定員管理の状況該当値テキスト"/>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1" name="楕円 340"/>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81539</xdr:rowOff>
    </xdr:from>
    <xdr:ext cx="736600" cy="259045"/>
    <xdr:sp macro="" textlink="">
      <xdr:nvSpPr>
        <xdr:cNvPr id="342" name="テキスト ボックス 341"/>
        <xdr:cNvSpPr txBox="1"/>
      </xdr:nvSpPr>
      <xdr:spPr>
        <a:xfrm>
          <a:off x="15798800" y="1019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149255</xdr:rowOff>
    </xdr:from>
    <xdr:to>
      <xdr:col>73</xdr:col>
      <xdr:colOff>44450</xdr:colOff>
      <xdr:row>61</xdr:row>
      <xdr:rowOff>79405</xdr:rowOff>
    </xdr:to>
    <xdr:sp macro="" textlink="">
      <xdr:nvSpPr>
        <xdr:cNvPr id="343" name="楕円 342"/>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89582</xdr:rowOff>
    </xdr:from>
    <xdr:ext cx="762000" cy="259045"/>
    <xdr:sp macro="" textlink="">
      <xdr:nvSpPr>
        <xdr:cNvPr id="344" name="テキスト ボックス 343"/>
        <xdr:cNvSpPr txBox="1"/>
      </xdr:nvSpPr>
      <xdr:spPr>
        <a:xfrm>
          <a:off x="14909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5" name="楕円 344"/>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46" name="テキスト ボックス 345"/>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169938</xdr:rowOff>
    </xdr:from>
    <xdr:to>
      <xdr:col>64</xdr:col>
      <xdr:colOff>152400</xdr:colOff>
      <xdr:row>61</xdr:row>
      <xdr:rowOff>100088</xdr:rowOff>
    </xdr:to>
    <xdr:sp macro="" textlink="">
      <xdr:nvSpPr>
        <xdr:cNvPr id="347" name="楕円 346"/>
        <xdr:cNvSpPr/>
      </xdr:nvSpPr>
      <xdr:spPr>
        <a:xfrm>
          <a:off x="13462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84865</xdr:rowOff>
    </xdr:from>
    <xdr:ext cx="762000" cy="259045"/>
    <xdr:sp macro="" textlink="">
      <xdr:nvSpPr>
        <xdr:cNvPr id="348" name="テキスト ボックス 347"/>
        <xdr:cNvSpPr txBox="1"/>
      </xdr:nvSpPr>
      <xdr:spPr>
        <a:xfrm>
          <a:off x="13131800" y="1054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ポイント改善した。しかしながら、類似団体内平均値との比較では、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一般会計及び公営企業分は減少したものの、一部事務組合等に係る公債費相当分の負担金等が増加していることが要因である。急激な数値の改善は難しいが、「返すより多く借りない」方針を堅持しつつ、積極的に繰上償還を行い、数値の着実な改善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6096</xdr:rowOff>
    </xdr:to>
    <xdr:cxnSp macro="">
      <xdr:nvCxnSpPr>
        <xdr:cNvPr id="380" name="直線コネクタ 379"/>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83" name="直線コネクタ 382"/>
        <xdr:cNvCxnSpPr/>
      </xdr:nvCxnSpPr>
      <xdr:spPr>
        <a:xfrm flipV="1">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131572</xdr:rowOff>
    </xdr:to>
    <xdr:cxnSp macro="">
      <xdr:nvCxnSpPr>
        <xdr:cNvPr id="386" name="直線コネクタ 385"/>
        <xdr:cNvCxnSpPr/>
      </xdr:nvCxnSpPr>
      <xdr:spPr>
        <a:xfrm flipV="1">
          <a:off x="14401800" y="72166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85598</xdr:rowOff>
    </xdr:to>
    <xdr:cxnSp macro="">
      <xdr:nvCxnSpPr>
        <xdr:cNvPr id="389" name="直線コネクタ 388"/>
        <xdr:cNvCxnSpPr/>
      </xdr:nvCxnSpPr>
      <xdr:spPr>
        <a:xfrm flipV="1">
          <a:off x="13512800" y="733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90" name="フローチャート: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5" name="楕円 404"/>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6" name="テキスト ボックス 40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7" name="楕円 406"/>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8" name="テキスト ボックス 407"/>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だこと、また、経費削減により生じた決算剰余金を基金に積み立てたことなどにより、前年度に引き続き「数値なし」となった。今後も、道路整備や市営住宅の建設など大きな財政負担を伴う事業が予定されていることから、繰上償還の実施による地方債残高の更なる圧縮や基金の積み増し等を行い、将来負担比率の上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82731</xdr:rowOff>
    </xdr:from>
    <xdr:to>
      <xdr:col>68</xdr:col>
      <xdr:colOff>152400</xdr:colOff>
      <xdr:row>17</xdr:row>
      <xdr:rowOff>90291</xdr:rowOff>
    </xdr:to>
    <xdr:cxnSp macro="">
      <xdr:nvCxnSpPr>
        <xdr:cNvPr id="444" name="直線コネクタ 443"/>
        <xdr:cNvCxnSpPr/>
      </xdr:nvCxnSpPr>
      <xdr:spPr>
        <a:xfrm flipV="1">
          <a:off x="13512800" y="2654481"/>
          <a:ext cx="889000" cy="35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7" name="フローチャート: 判断 446"/>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8" name="テキスト ボックス 447"/>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9" name="フローチャート: 判断 448"/>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0" name="テキスト ボックス 449"/>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51" name="フローチャート: 判断 450"/>
        <xdr:cNvSpPr/>
      </xdr:nvSpPr>
      <xdr:spPr>
        <a:xfrm>
          <a:off x="14351000" y="267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52" name="テキスト ボックス 451"/>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3" name="フローチャート: 判断 452"/>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4" name="テキスト ボックス 453"/>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60" name="楕円 459"/>
        <xdr:cNvSpPr/>
      </xdr:nvSpPr>
      <xdr:spPr>
        <a:xfrm>
          <a:off x="14351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61" name="テキスト ボックス 460"/>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39491</xdr:rowOff>
    </xdr:from>
    <xdr:to>
      <xdr:col>64</xdr:col>
      <xdr:colOff>152400</xdr:colOff>
      <xdr:row>17</xdr:row>
      <xdr:rowOff>141091</xdr:rowOff>
    </xdr:to>
    <xdr:sp macro="" textlink="">
      <xdr:nvSpPr>
        <xdr:cNvPr id="462" name="楕円 461"/>
        <xdr:cNvSpPr/>
      </xdr:nvSpPr>
      <xdr:spPr>
        <a:xfrm>
          <a:off x="134620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125868</xdr:rowOff>
    </xdr:from>
    <xdr:ext cx="762000" cy="259045"/>
    <xdr:sp macro="" textlink="">
      <xdr:nvSpPr>
        <xdr:cNvPr id="463" name="テキスト ボックス 462"/>
        <xdr:cNvSpPr txBox="1"/>
      </xdr:nvSpPr>
      <xdr:spPr>
        <a:xfrm>
          <a:off x="13131800" y="304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下回っており、全国平均や長野県平均と比較しても低い値となっている。市町村合併に伴い、給与制度全般について見直しを行ったことや定員適正化計画の着実な進行管理などに取り組んできた結果である。今後も、定員適正化計画に基づき、住民サービスを低下させることなく、各種施策を充実させていくため、適正な人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96520</xdr:rowOff>
    </xdr:to>
    <xdr:cxnSp macro="">
      <xdr:nvCxnSpPr>
        <xdr:cNvPr id="66" name="直線コネクタ 65"/>
        <xdr:cNvCxnSpPr/>
      </xdr:nvCxnSpPr>
      <xdr:spPr>
        <a:xfrm flipV="1">
          <a:off x="3987800" y="5842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96520</xdr:rowOff>
    </xdr:to>
    <xdr:cxnSp macro="">
      <xdr:nvCxnSpPr>
        <xdr:cNvPr id="69" name="直線コネクタ 68"/>
        <xdr:cNvCxnSpPr/>
      </xdr:nvCxnSpPr>
      <xdr:spPr>
        <a:xfrm>
          <a:off x="3098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157480</xdr:rowOff>
    </xdr:to>
    <xdr:cxnSp macro="">
      <xdr:nvCxnSpPr>
        <xdr:cNvPr id="72" name="直線コネクタ 71"/>
        <xdr:cNvCxnSpPr/>
      </xdr:nvCxnSpPr>
      <xdr:spPr>
        <a:xfrm flipV="1">
          <a:off x="2209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6" name="人件費該当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臨時職員の賃金の増などにより、前年度と比較して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結果であるが、市町村合併後、採用抑制等による職員数の減少に伴い、民間委託や臨時職員の雇用など人件費から物件費へのシフトがみられ、今後も増加が懸念されることから、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146050</xdr:rowOff>
    </xdr:to>
    <xdr:cxnSp macro="">
      <xdr:nvCxnSpPr>
        <xdr:cNvPr id="127" name="直線コネクタ 126"/>
        <xdr:cNvCxnSpPr/>
      </xdr:nvCxnSpPr>
      <xdr:spPr>
        <a:xfrm>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123190</xdr:rowOff>
    </xdr:to>
    <xdr:cxnSp macro="">
      <xdr:nvCxnSpPr>
        <xdr:cNvPr id="130" name="直線コネクタ 129"/>
        <xdr:cNvCxnSpPr/>
      </xdr:nvCxnSpPr>
      <xdr:spPr>
        <a:xfrm flipV="1">
          <a:off x="14782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123190</xdr:rowOff>
    </xdr:to>
    <xdr:cxnSp macro="">
      <xdr:nvCxnSpPr>
        <xdr:cNvPr id="133" name="直線コネクタ 132"/>
        <xdr:cNvCxnSpPr/>
      </xdr:nvCxnSpPr>
      <xdr:spPr>
        <a:xfrm>
          <a:off x="13893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16</xdr:row>
      <xdr:rowOff>27940</xdr:rowOff>
    </xdr:to>
    <xdr:cxnSp macro="">
      <xdr:nvCxnSpPr>
        <xdr:cNvPr id="136" name="直線コネクタ 135"/>
        <xdr:cNvCxnSpPr/>
      </xdr:nvCxnSpPr>
      <xdr:spPr>
        <a:xfrm flipV="1">
          <a:off x="13004800" y="2641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障害者自立支援給付費などの増により、前年度と比較して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ポイントの増加となった。類似団体内平均値及び全国平均は下回っているが、長野県平均と比較する</a:t>
          </a:r>
          <a:r>
            <a:rPr kumimoji="1" lang="ja-JP" altLang="en-US" sz="1300">
              <a:latin typeface="ＭＳ Ｐゴシック" panose="020B0600070205080204" pitchFamily="50" charset="-128"/>
              <a:ea typeface="ＭＳ Ｐゴシック" panose="020B0600070205080204" pitchFamily="50" charset="-128"/>
            </a:rPr>
            <a:t>と高い値となっている。扶助費は増加傾向にあることから、資格審査等の適正化を行うなど、上昇の抑制に努める。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8890</xdr:rowOff>
    </xdr:to>
    <xdr:cxnSp macro="">
      <xdr:nvCxnSpPr>
        <xdr:cNvPr id="188" name="直線コネクタ 187"/>
        <xdr:cNvCxnSpPr/>
      </xdr:nvCxnSpPr>
      <xdr:spPr>
        <a:xfrm>
          <a:off x="3987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157480</xdr:rowOff>
    </xdr:to>
    <xdr:cxnSp macro="">
      <xdr:nvCxnSpPr>
        <xdr:cNvPr id="191" name="直線コネクタ 190"/>
        <xdr:cNvCxnSpPr/>
      </xdr:nvCxnSpPr>
      <xdr:spPr>
        <a:xfrm>
          <a:off x="3098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142240</xdr:rowOff>
    </xdr:to>
    <xdr:cxnSp macro="">
      <xdr:nvCxnSpPr>
        <xdr:cNvPr id="194" name="直線コネクタ 193"/>
        <xdr:cNvCxnSpPr/>
      </xdr:nvCxnSpPr>
      <xdr:spPr>
        <a:xfrm>
          <a:off x="2209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104140</xdr:rowOff>
    </xdr:to>
    <xdr:cxnSp macro="">
      <xdr:nvCxnSpPr>
        <xdr:cNvPr id="197" name="直線コネクタ 196"/>
        <xdr:cNvCxnSpPr/>
      </xdr:nvCxnSpPr>
      <xdr:spPr>
        <a:xfrm>
          <a:off x="1320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8" name="フローチャート: 判断 197"/>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9" name="テキスト ボックス 198"/>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00" name="フローチャート: 判断 199"/>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101617</xdr:rowOff>
    </xdr:from>
    <xdr:ext cx="762000" cy="259045"/>
    <xdr:sp macro="" textlink="">
      <xdr:nvSpPr>
        <xdr:cNvPr id="201" name="テキスト ボックス 200"/>
        <xdr:cNvSpPr txBox="1"/>
      </xdr:nvSpPr>
      <xdr:spPr>
        <a:xfrm>
          <a:off x="939800" y="935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139717</xdr:rowOff>
    </xdr:from>
    <xdr:ext cx="762000" cy="259045"/>
    <xdr:sp macro="" textlink="">
      <xdr:nvSpPr>
        <xdr:cNvPr id="214" name="テキスト ボックス 213"/>
        <xdr:cNvSpPr txBox="1"/>
      </xdr:nvSpPr>
      <xdr:spPr>
        <a:xfrm>
          <a:off x="1828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5" name="楕円 214"/>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6" name="テキスト ボックス 215"/>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74749</xdr:rowOff>
    </xdr:to>
    <xdr:cxnSp macro="">
      <xdr:nvCxnSpPr>
        <xdr:cNvPr id="251" name="直線コネクタ 250"/>
        <xdr:cNvCxnSpPr/>
      </xdr:nvCxnSpPr>
      <xdr:spPr>
        <a:xfrm>
          <a:off x="15671800" y="93199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81280</xdr:rowOff>
    </xdr:to>
    <xdr:cxnSp macro="">
      <xdr:nvCxnSpPr>
        <xdr:cNvPr id="254" name="直線コネクタ 253"/>
        <xdr:cNvCxnSpPr/>
      </xdr:nvCxnSpPr>
      <xdr:spPr>
        <a:xfrm flipV="1">
          <a:off x="14782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48623</xdr:rowOff>
    </xdr:from>
    <xdr:to>
      <xdr:col>73</xdr:col>
      <xdr:colOff>180975</xdr:colOff>
      <xdr:row>54</xdr:row>
      <xdr:rowOff>81280</xdr:rowOff>
    </xdr:to>
    <xdr:cxnSp macro="">
      <xdr:nvCxnSpPr>
        <xdr:cNvPr id="257" name="直線コネクタ 256"/>
        <xdr:cNvCxnSpPr/>
      </xdr:nvCxnSpPr>
      <xdr:spPr>
        <a:xfrm>
          <a:off x="13893800" y="9306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48623</xdr:rowOff>
    </xdr:to>
    <xdr:cxnSp macro="">
      <xdr:nvCxnSpPr>
        <xdr:cNvPr id="260" name="直線コネクタ 259"/>
        <xdr:cNvCxnSpPr/>
      </xdr:nvCxnSpPr>
      <xdr:spPr>
        <a:xfrm>
          <a:off x="13004800" y="92938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35378</xdr:rowOff>
    </xdr:from>
    <xdr:to>
      <xdr:col>69</xdr:col>
      <xdr:colOff>142875</xdr:colOff>
      <xdr:row>55</xdr:row>
      <xdr:rowOff>136978</xdr:rowOff>
    </xdr:to>
    <xdr:sp macro="" textlink="">
      <xdr:nvSpPr>
        <xdr:cNvPr id="261" name="フローチャート: 判断 260"/>
        <xdr:cNvSpPr/>
      </xdr:nvSpPr>
      <xdr:spPr>
        <a:xfrm>
          <a:off x="13843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121755</xdr:rowOff>
    </xdr:from>
    <xdr:ext cx="762000" cy="259045"/>
    <xdr:sp macro="" textlink="">
      <xdr:nvSpPr>
        <xdr:cNvPr id="262" name="テキスト ボックス 261"/>
        <xdr:cNvSpPr txBox="1"/>
      </xdr:nvSpPr>
      <xdr:spPr>
        <a:xfrm>
          <a:off x="13512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3" name="フローチャート: 判断 262"/>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4" name="テキスト ボックス 263"/>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23949</xdr:rowOff>
    </xdr:from>
    <xdr:to>
      <xdr:col>82</xdr:col>
      <xdr:colOff>158750</xdr:colOff>
      <xdr:row>54</xdr:row>
      <xdr:rowOff>125549</xdr:rowOff>
    </xdr:to>
    <xdr:sp macro="" textlink="">
      <xdr:nvSpPr>
        <xdr:cNvPr id="270" name="楕円 269"/>
        <xdr:cNvSpPr/>
      </xdr:nvSpPr>
      <xdr:spPr>
        <a:xfrm>
          <a:off x="164592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40476</xdr:rowOff>
    </xdr:from>
    <xdr:ext cx="762000" cy="259045"/>
    <xdr:sp macro="" textlink="">
      <xdr:nvSpPr>
        <xdr:cNvPr id="271" name="その他該当値テキスト"/>
        <xdr:cNvSpPr txBox="1"/>
      </xdr:nvSpPr>
      <xdr:spPr>
        <a:xfrm>
          <a:off x="16598900" y="912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4" name="楕円 273"/>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5" name="テキスト ボックス 274"/>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169273</xdr:rowOff>
    </xdr:from>
    <xdr:to>
      <xdr:col>69</xdr:col>
      <xdr:colOff>142875</xdr:colOff>
      <xdr:row>54</xdr:row>
      <xdr:rowOff>99423</xdr:rowOff>
    </xdr:to>
    <xdr:sp macro="" textlink="">
      <xdr:nvSpPr>
        <xdr:cNvPr id="276" name="楕円 275"/>
        <xdr:cNvSpPr/>
      </xdr:nvSpPr>
      <xdr:spPr>
        <a:xfrm>
          <a:off x="13843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109600</xdr:rowOff>
    </xdr:from>
    <xdr:ext cx="762000" cy="259045"/>
    <xdr:sp macro="" textlink="">
      <xdr:nvSpPr>
        <xdr:cNvPr id="277" name="テキスト ボックス 276"/>
        <xdr:cNvSpPr txBox="1"/>
      </xdr:nvSpPr>
      <xdr:spPr>
        <a:xfrm>
          <a:off x="13512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78" name="楕円 277"/>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79" name="テキスト ボックス 278"/>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ふるさと納税（寄附）関連経費の減などにより、前年度と比較して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138430</xdr:rowOff>
    </xdr:from>
    <xdr:to>
      <xdr:col>82</xdr:col>
      <xdr:colOff>107950</xdr:colOff>
      <xdr:row>39</xdr:row>
      <xdr:rowOff>69850</xdr:rowOff>
    </xdr:to>
    <xdr:cxnSp macro="">
      <xdr:nvCxnSpPr>
        <xdr:cNvPr id="304" name="直線コネクタ 303"/>
        <xdr:cNvCxnSpPr/>
      </xdr:nvCxnSpPr>
      <xdr:spPr>
        <a:xfrm flipV="1">
          <a:off x="16510000" y="579628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05" name="補助費等最小値テキスト"/>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69850</xdr:rowOff>
    </xdr:from>
    <xdr:to>
      <xdr:col>82</xdr:col>
      <xdr:colOff>196850</xdr:colOff>
      <xdr:row>39</xdr:row>
      <xdr:rowOff>69850</xdr:rowOff>
    </xdr:to>
    <xdr:cxnSp macro="">
      <xdr:nvCxnSpPr>
        <xdr:cNvPr id="306" name="直線コネクタ 305"/>
        <xdr:cNvCxnSpPr/>
      </xdr:nvCxnSpPr>
      <xdr:spPr>
        <a:xfrm>
          <a:off x="16421100" y="675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53357</xdr:rowOff>
    </xdr:from>
    <xdr:ext cx="762000" cy="259045"/>
    <xdr:sp macro="" textlink="">
      <xdr:nvSpPr>
        <xdr:cNvPr id="307"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138430</xdr:rowOff>
    </xdr:from>
    <xdr:to>
      <xdr:col>82</xdr:col>
      <xdr:colOff>196850</xdr:colOff>
      <xdr:row>33</xdr:row>
      <xdr:rowOff>138430</xdr:rowOff>
    </xdr:to>
    <xdr:cxnSp macro="">
      <xdr:nvCxnSpPr>
        <xdr:cNvPr id="308" name="直線コネクタ 307"/>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65278</xdr:rowOff>
    </xdr:from>
    <xdr:to>
      <xdr:col>82</xdr:col>
      <xdr:colOff>107950</xdr:colOff>
      <xdr:row>39</xdr:row>
      <xdr:rowOff>88138</xdr:rowOff>
    </xdr:to>
    <xdr:cxnSp macro="">
      <xdr:nvCxnSpPr>
        <xdr:cNvPr id="309" name="直線コネクタ 308"/>
        <xdr:cNvCxnSpPr/>
      </xdr:nvCxnSpPr>
      <xdr:spPr>
        <a:xfrm flipV="1">
          <a:off x="15671800" y="6751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154449</xdr:rowOff>
    </xdr:from>
    <xdr:ext cx="762000" cy="259045"/>
    <xdr:sp macro="" textlink="">
      <xdr:nvSpPr>
        <xdr:cNvPr id="310" name="補助費等平均値テキスト"/>
        <xdr:cNvSpPr txBox="1"/>
      </xdr:nvSpPr>
      <xdr:spPr>
        <a:xfrm>
          <a:off x="16598900" y="598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1" name="フローチャート: 判断 310"/>
        <xdr:cNvSpPr/>
      </xdr:nvSpPr>
      <xdr:spPr>
        <a:xfrm>
          <a:off x="164592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88138</xdr:rowOff>
    </xdr:to>
    <xdr:cxnSp macro="">
      <xdr:nvCxnSpPr>
        <xdr:cNvPr id="312" name="直線コネクタ 311"/>
        <xdr:cNvCxnSpPr/>
      </xdr:nvCxnSpPr>
      <xdr:spPr>
        <a:xfrm>
          <a:off x="14782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128778</xdr:rowOff>
    </xdr:from>
    <xdr:to>
      <xdr:col>78</xdr:col>
      <xdr:colOff>120650</xdr:colOff>
      <xdr:row>36</xdr:row>
      <xdr:rowOff>58928</xdr:rowOff>
    </xdr:to>
    <xdr:sp macro="" textlink="">
      <xdr:nvSpPr>
        <xdr:cNvPr id="313" name="フローチャート: 判断 312"/>
        <xdr:cNvSpPr/>
      </xdr:nvSpPr>
      <xdr:spPr>
        <a:xfrm>
          <a:off x="15621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14" name="テキスト ボックス 31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46990</xdr:rowOff>
    </xdr:to>
    <xdr:cxnSp macro="">
      <xdr:nvCxnSpPr>
        <xdr:cNvPr id="315" name="直線コネクタ 314"/>
        <xdr:cNvCxnSpPr/>
      </xdr:nvCxnSpPr>
      <xdr:spPr>
        <a:xfrm>
          <a:off x="13893800" y="66923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124206</xdr:rowOff>
    </xdr:from>
    <xdr:to>
      <xdr:col>74</xdr:col>
      <xdr:colOff>31750</xdr:colOff>
      <xdr:row>36</xdr:row>
      <xdr:rowOff>54356</xdr:rowOff>
    </xdr:to>
    <xdr:sp macro="" textlink="">
      <xdr:nvSpPr>
        <xdr:cNvPr id="316" name="フローチャート: 判断 315"/>
        <xdr:cNvSpPr/>
      </xdr:nvSpPr>
      <xdr:spPr>
        <a:xfrm>
          <a:off x="14732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17" name="テキスト ボックス 316"/>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33274</xdr:rowOff>
    </xdr:to>
    <xdr:cxnSp macro="">
      <xdr:nvCxnSpPr>
        <xdr:cNvPr id="318" name="直線コネクタ 317"/>
        <xdr:cNvCxnSpPr/>
      </xdr:nvCxnSpPr>
      <xdr:spPr>
        <a:xfrm flipV="1">
          <a:off x="13004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2" name="テキスト ボックス 321"/>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8" name="楕円 327"/>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94505</xdr:rowOff>
    </xdr:from>
    <xdr:ext cx="762000" cy="259045"/>
    <xdr:sp macro="" textlink="">
      <xdr:nvSpPr>
        <xdr:cNvPr id="329" name="補助費等該当値テキスト"/>
        <xdr:cNvSpPr txBox="1"/>
      </xdr:nvSpPr>
      <xdr:spPr>
        <a:xfrm>
          <a:off x="16598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2" name="楕円 331"/>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3" name="テキスト ボックス 332"/>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36" name="楕円 335"/>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37" name="テキスト ボックス 336"/>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7" name="直線コネクタ 366"/>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0"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1" name="直線コネクタ 370"/>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95976</xdr:rowOff>
    </xdr:from>
    <xdr:to>
      <xdr:col>24</xdr:col>
      <xdr:colOff>25400</xdr:colOff>
      <xdr:row>77</xdr:row>
      <xdr:rowOff>102507</xdr:rowOff>
    </xdr:to>
    <xdr:cxnSp macro="">
      <xdr:nvCxnSpPr>
        <xdr:cNvPr id="372" name="直線コネクタ 371"/>
        <xdr:cNvCxnSpPr/>
      </xdr:nvCxnSpPr>
      <xdr:spPr>
        <a:xfrm flipV="1">
          <a:off x="3987800" y="13297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3"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4" name="フローチャート: 判断 373"/>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154758</xdr:rowOff>
    </xdr:to>
    <xdr:cxnSp macro="">
      <xdr:nvCxnSpPr>
        <xdr:cNvPr id="375" name="直線コネクタ 374"/>
        <xdr:cNvCxnSpPr/>
      </xdr:nvCxnSpPr>
      <xdr:spPr>
        <a:xfrm flipV="1">
          <a:off x="3098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6" name="フローチャート: 判断 375"/>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7" name="テキスト ボックス 376"/>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128632</xdr:rowOff>
    </xdr:from>
    <xdr:to>
      <xdr:col>15</xdr:col>
      <xdr:colOff>98425</xdr:colOff>
      <xdr:row>77</xdr:row>
      <xdr:rowOff>154758</xdr:rowOff>
    </xdr:to>
    <xdr:cxnSp macro="">
      <xdr:nvCxnSpPr>
        <xdr:cNvPr id="378" name="直線コネクタ 377"/>
        <xdr:cNvCxnSpPr/>
      </xdr:nvCxnSpPr>
      <xdr:spPr>
        <a:xfrm>
          <a:off x="2209800" y="133302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80" name="テキスト ボックス 37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128632</xdr:rowOff>
    </xdr:from>
    <xdr:to>
      <xdr:col>11</xdr:col>
      <xdr:colOff>9525</xdr:colOff>
      <xdr:row>78</xdr:row>
      <xdr:rowOff>29029</xdr:rowOff>
    </xdr:to>
    <xdr:cxnSp macro="">
      <xdr:nvCxnSpPr>
        <xdr:cNvPr id="381" name="直線コネクタ 380"/>
        <xdr:cNvCxnSpPr/>
      </xdr:nvCxnSpPr>
      <xdr:spPr>
        <a:xfrm flipV="1">
          <a:off x="1320800" y="133302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105592</xdr:rowOff>
    </xdr:from>
    <xdr:to>
      <xdr:col>11</xdr:col>
      <xdr:colOff>60325</xdr:colOff>
      <xdr:row>77</xdr:row>
      <xdr:rowOff>35742</xdr:rowOff>
    </xdr:to>
    <xdr:sp macro="" textlink="">
      <xdr:nvSpPr>
        <xdr:cNvPr id="382" name="フローチャート: 判断 381"/>
        <xdr:cNvSpPr/>
      </xdr:nvSpPr>
      <xdr:spPr>
        <a:xfrm>
          <a:off x="2159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45918</xdr:rowOff>
    </xdr:from>
    <xdr:ext cx="762000" cy="259045"/>
    <xdr:sp macro="" textlink="">
      <xdr:nvSpPr>
        <xdr:cNvPr id="383" name="テキスト ボックス 382"/>
        <xdr:cNvSpPr txBox="1"/>
      </xdr:nvSpPr>
      <xdr:spPr>
        <a:xfrm>
          <a:off x="1828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84" name="フローチャート: 判断 383"/>
        <xdr:cNvSpPr/>
      </xdr:nvSpPr>
      <xdr:spPr>
        <a:xfrm>
          <a:off x="1270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85" name="テキスト ボックス 384"/>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45176</xdr:rowOff>
    </xdr:from>
    <xdr:to>
      <xdr:col>24</xdr:col>
      <xdr:colOff>76200</xdr:colOff>
      <xdr:row>77</xdr:row>
      <xdr:rowOff>146776</xdr:rowOff>
    </xdr:to>
    <xdr:sp macro="" textlink="">
      <xdr:nvSpPr>
        <xdr:cNvPr id="391" name="楕円 390"/>
        <xdr:cNvSpPr/>
      </xdr:nvSpPr>
      <xdr:spPr>
        <a:xfrm>
          <a:off x="4775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61703</xdr:rowOff>
    </xdr:from>
    <xdr:ext cx="762000" cy="259045"/>
    <xdr:sp macro="" textlink="">
      <xdr:nvSpPr>
        <xdr:cNvPr id="392" name="公債費該当値テキスト"/>
        <xdr:cNvSpPr txBox="1"/>
      </xdr:nvSpPr>
      <xdr:spPr>
        <a:xfrm>
          <a:off x="4914900" y="130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3" name="楕円 392"/>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4" name="テキスト ボックス 393"/>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5" name="楕円 394"/>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6" name="テキスト ボックス 395"/>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77832</xdr:rowOff>
    </xdr:from>
    <xdr:to>
      <xdr:col>11</xdr:col>
      <xdr:colOff>60325</xdr:colOff>
      <xdr:row>78</xdr:row>
      <xdr:rowOff>7982</xdr:rowOff>
    </xdr:to>
    <xdr:sp macro="" textlink="">
      <xdr:nvSpPr>
        <xdr:cNvPr id="397" name="楕円 396"/>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98" name="テキスト ボックス 397"/>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9" name="楕円 398"/>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400" name="テキスト ボックス 399"/>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補助費等の減により、前年度と比較して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及び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6" name="直線コネクタ 425"/>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7"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8" name="直線コネクタ 427"/>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9"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30" name="直線コネクタ 429"/>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76708</xdr:rowOff>
    </xdr:to>
    <xdr:cxnSp macro="">
      <xdr:nvCxnSpPr>
        <xdr:cNvPr id="431" name="直線コネクタ 430"/>
        <xdr:cNvCxnSpPr/>
      </xdr:nvCxnSpPr>
      <xdr:spPr>
        <a:xfrm flipV="1">
          <a:off x="15671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2"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3" name="フローチャート: 判断 432"/>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76708</xdr:rowOff>
    </xdr:to>
    <xdr:cxnSp macro="">
      <xdr:nvCxnSpPr>
        <xdr:cNvPr id="434" name="直線コネクタ 433"/>
        <xdr:cNvCxnSpPr/>
      </xdr:nvCxnSpPr>
      <xdr:spPr>
        <a:xfrm>
          <a:off x="14782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5" name="フローチャート: 判断 434"/>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6" name="テキスト ボックス 435"/>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49276</xdr:rowOff>
    </xdr:to>
    <xdr:cxnSp macro="">
      <xdr:nvCxnSpPr>
        <xdr:cNvPr id="437" name="直線コネクタ 436"/>
        <xdr:cNvCxnSpPr/>
      </xdr:nvCxnSpPr>
      <xdr:spPr>
        <a:xfrm>
          <a:off x="13893800" y="12997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8" name="フローチャート: 判断 437"/>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9" name="テキスト ボックス 43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8128</xdr:rowOff>
    </xdr:to>
    <xdr:cxnSp macro="">
      <xdr:nvCxnSpPr>
        <xdr:cNvPr id="440" name="直線コネクタ 439"/>
        <xdr:cNvCxnSpPr/>
      </xdr:nvCxnSpPr>
      <xdr:spPr>
        <a:xfrm flipV="1">
          <a:off x="13004800" y="12997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3" name="フローチャート: 判断 442"/>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4" name="テキスト ボックス 443"/>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0" name="楕円 449"/>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1"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2" name="楕円 451"/>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3" name="テキスト ボックス 45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4" name="楕円 453"/>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5" name="テキスト ボックス 454"/>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6" name="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7" name="テキスト ボックス 456"/>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8" name="楕円 457"/>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9" name="テキスト ボックス 458"/>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84605</xdr:rowOff>
    </xdr:from>
    <xdr:to>
      <xdr:col>29</xdr:col>
      <xdr:colOff>127000</xdr:colOff>
      <xdr:row>16</xdr:row>
      <xdr:rowOff>87528</xdr:rowOff>
    </xdr:to>
    <xdr:cxnSp macro="">
      <xdr:nvCxnSpPr>
        <xdr:cNvPr id="52" name="直線コネクタ 51"/>
        <xdr:cNvCxnSpPr/>
      </xdr:nvCxnSpPr>
      <xdr:spPr bwMode="auto">
        <a:xfrm flipV="1">
          <a:off x="5003800" y="2875430"/>
          <a:ext cx="647700" cy="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69382</xdr:rowOff>
    </xdr:from>
    <xdr:ext cx="762000" cy="259045"/>
    <xdr:sp macro="" textlink="">
      <xdr:nvSpPr>
        <xdr:cNvPr id="53" name="人口1人当たり決算額の推移平均値テキスト130"/>
        <xdr:cNvSpPr txBox="1"/>
      </xdr:nvSpPr>
      <xdr:spPr>
        <a:xfrm>
          <a:off x="5740400" y="2860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87528</xdr:rowOff>
    </xdr:from>
    <xdr:to>
      <xdr:col>26</xdr:col>
      <xdr:colOff>50800</xdr:colOff>
      <xdr:row>16</xdr:row>
      <xdr:rowOff>92068</xdr:rowOff>
    </xdr:to>
    <xdr:cxnSp macro="">
      <xdr:nvCxnSpPr>
        <xdr:cNvPr id="55" name="直線コネクタ 54"/>
        <xdr:cNvCxnSpPr/>
      </xdr:nvCxnSpPr>
      <xdr:spPr bwMode="auto">
        <a:xfrm flipV="1">
          <a:off x="4305300" y="2878353"/>
          <a:ext cx="698500" cy="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92068</xdr:rowOff>
    </xdr:from>
    <xdr:to>
      <xdr:col>22</xdr:col>
      <xdr:colOff>114300</xdr:colOff>
      <xdr:row>16</xdr:row>
      <xdr:rowOff>93276</xdr:rowOff>
    </xdr:to>
    <xdr:cxnSp macro="">
      <xdr:nvCxnSpPr>
        <xdr:cNvPr id="58" name="直線コネクタ 57"/>
        <xdr:cNvCxnSpPr/>
      </xdr:nvCxnSpPr>
      <xdr:spPr bwMode="auto">
        <a:xfrm flipV="1">
          <a:off x="3606800" y="2882893"/>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55590</xdr:rowOff>
    </xdr:from>
    <xdr:to>
      <xdr:col>18</xdr:col>
      <xdr:colOff>177800</xdr:colOff>
      <xdr:row>16</xdr:row>
      <xdr:rowOff>93276</xdr:rowOff>
    </xdr:to>
    <xdr:cxnSp macro="">
      <xdr:nvCxnSpPr>
        <xdr:cNvPr id="61" name="直線コネクタ 60"/>
        <xdr:cNvCxnSpPr/>
      </xdr:nvCxnSpPr>
      <xdr:spPr bwMode="auto">
        <a:xfrm>
          <a:off x="2908300" y="2846415"/>
          <a:ext cx="698500" cy="3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99234</xdr:rowOff>
    </xdr:from>
    <xdr:to>
      <xdr:col>19</xdr:col>
      <xdr:colOff>38100</xdr:colOff>
      <xdr:row>17</xdr:row>
      <xdr:rowOff>29384</xdr:rowOff>
    </xdr:to>
    <xdr:sp macro="" textlink="">
      <xdr:nvSpPr>
        <xdr:cNvPr id="62" name="フローチャート: 判断 61"/>
        <xdr:cNvSpPr/>
      </xdr:nvSpPr>
      <xdr:spPr bwMode="auto">
        <a:xfrm>
          <a:off x="35560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14161</xdr:rowOff>
    </xdr:from>
    <xdr:ext cx="762000" cy="259045"/>
    <xdr:sp macro="" textlink="">
      <xdr:nvSpPr>
        <xdr:cNvPr id="63" name="テキスト ボックス 62"/>
        <xdr:cNvSpPr txBox="1"/>
      </xdr:nvSpPr>
      <xdr:spPr>
        <a:xfrm>
          <a:off x="3225800" y="2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33805</xdr:rowOff>
    </xdr:from>
    <xdr:to>
      <xdr:col>29</xdr:col>
      <xdr:colOff>177800</xdr:colOff>
      <xdr:row>16</xdr:row>
      <xdr:rowOff>135405</xdr:rowOff>
    </xdr:to>
    <xdr:sp macro="" textlink="">
      <xdr:nvSpPr>
        <xdr:cNvPr id="71" name="楕円 70"/>
        <xdr:cNvSpPr/>
      </xdr:nvSpPr>
      <xdr:spPr bwMode="auto">
        <a:xfrm>
          <a:off x="5600700" y="282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50332</xdr:rowOff>
    </xdr:from>
    <xdr:ext cx="762000" cy="259045"/>
    <xdr:sp macro="" textlink="">
      <xdr:nvSpPr>
        <xdr:cNvPr id="72" name="人口1人当たり決算額の推移該当値テキスト130"/>
        <xdr:cNvSpPr txBox="1"/>
      </xdr:nvSpPr>
      <xdr:spPr>
        <a:xfrm>
          <a:off x="5740400" y="26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36728</xdr:rowOff>
    </xdr:from>
    <xdr:to>
      <xdr:col>26</xdr:col>
      <xdr:colOff>101600</xdr:colOff>
      <xdr:row>16</xdr:row>
      <xdr:rowOff>138328</xdr:rowOff>
    </xdr:to>
    <xdr:sp macro="" textlink="">
      <xdr:nvSpPr>
        <xdr:cNvPr id="73" name="楕円 72"/>
        <xdr:cNvSpPr/>
      </xdr:nvSpPr>
      <xdr:spPr bwMode="auto">
        <a:xfrm>
          <a:off x="4953000" y="282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148505</xdr:rowOff>
    </xdr:from>
    <xdr:ext cx="736600" cy="259045"/>
    <xdr:sp macro="" textlink="">
      <xdr:nvSpPr>
        <xdr:cNvPr id="74" name="テキスト ボックス 73"/>
        <xdr:cNvSpPr txBox="1"/>
      </xdr:nvSpPr>
      <xdr:spPr>
        <a:xfrm>
          <a:off x="4622800" y="259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41268</xdr:rowOff>
    </xdr:from>
    <xdr:to>
      <xdr:col>22</xdr:col>
      <xdr:colOff>165100</xdr:colOff>
      <xdr:row>16</xdr:row>
      <xdr:rowOff>142868</xdr:rowOff>
    </xdr:to>
    <xdr:sp macro="" textlink="">
      <xdr:nvSpPr>
        <xdr:cNvPr id="75" name="楕円 74"/>
        <xdr:cNvSpPr/>
      </xdr:nvSpPr>
      <xdr:spPr bwMode="auto">
        <a:xfrm>
          <a:off x="4254500" y="28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153045</xdr:rowOff>
    </xdr:from>
    <xdr:ext cx="762000" cy="259045"/>
    <xdr:sp macro="" textlink="">
      <xdr:nvSpPr>
        <xdr:cNvPr id="76" name="テキスト ボックス 75"/>
        <xdr:cNvSpPr txBox="1"/>
      </xdr:nvSpPr>
      <xdr:spPr>
        <a:xfrm>
          <a:off x="3924300" y="26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42476</xdr:rowOff>
    </xdr:from>
    <xdr:to>
      <xdr:col>19</xdr:col>
      <xdr:colOff>38100</xdr:colOff>
      <xdr:row>16</xdr:row>
      <xdr:rowOff>144076</xdr:rowOff>
    </xdr:to>
    <xdr:sp macro="" textlink="">
      <xdr:nvSpPr>
        <xdr:cNvPr id="77" name="楕円 76"/>
        <xdr:cNvSpPr/>
      </xdr:nvSpPr>
      <xdr:spPr bwMode="auto">
        <a:xfrm>
          <a:off x="3556000" y="283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154253</xdr:rowOff>
    </xdr:from>
    <xdr:ext cx="762000" cy="259045"/>
    <xdr:sp macro="" textlink="">
      <xdr:nvSpPr>
        <xdr:cNvPr id="78" name="テキスト ボックス 77"/>
        <xdr:cNvSpPr txBox="1"/>
      </xdr:nvSpPr>
      <xdr:spPr>
        <a:xfrm>
          <a:off x="3225800" y="260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4790</xdr:rowOff>
    </xdr:from>
    <xdr:to>
      <xdr:col>15</xdr:col>
      <xdr:colOff>101600</xdr:colOff>
      <xdr:row>16</xdr:row>
      <xdr:rowOff>106390</xdr:rowOff>
    </xdr:to>
    <xdr:sp macro="" textlink="">
      <xdr:nvSpPr>
        <xdr:cNvPr id="79" name="楕円 78"/>
        <xdr:cNvSpPr/>
      </xdr:nvSpPr>
      <xdr:spPr bwMode="auto">
        <a:xfrm>
          <a:off x="28575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116567</xdr:rowOff>
    </xdr:from>
    <xdr:ext cx="762000" cy="259045"/>
    <xdr:sp macro="" textlink="">
      <xdr:nvSpPr>
        <xdr:cNvPr id="80" name="テキスト ボックス 79"/>
        <xdr:cNvSpPr txBox="1"/>
      </xdr:nvSpPr>
      <xdr:spPr>
        <a:xfrm>
          <a:off x="2527300" y="256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17021</xdr:rowOff>
    </xdr:from>
    <xdr:to>
      <xdr:col>29</xdr:col>
      <xdr:colOff>127000</xdr:colOff>
      <xdr:row>36</xdr:row>
      <xdr:rowOff>23147</xdr:rowOff>
    </xdr:to>
    <xdr:cxnSp macro="">
      <xdr:nvCxnSpPr>
        <xdr:cNvPr id="112" name="直線コネクタ 111"/>
        <xdr:cNvCxnSpPr/>
      </xdr:nvCxnSpPr>
      <xdr:spPr bwMode="auto">
        <a:xfrm>
          <a:off x="5003800" y="6970271"/>
          <a:ext cx="647700" cy="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333632</xdr:rowOff>
    </xdr:from>
    <xdr:to>
      <xdr:col>26</xdr:col>
      <xdr:colOff>50800</xdr:colOff>
      <xdr:row>36</xdr:row>
      <xdr:rowOff>17021</xdr:rowOff>
    </xdr:to>
    <xdr:cxnSp macro="">
      <xdr:nvCxnSpPr>
        <xdr:cNvPr id="115" name="直線コネクタ 114"/>
        <xdr:cNvCxnSpPr/>
      </xdr:nvCxnSpPr>
      <xdr:spPr bwMode="auto">
        <a:xfrm>
          <a:off x="4305300" y="6943982"/>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320761</xdr:rowOff>
    </xdr:from>
    <xdr:to>
      <xdr:col>22</xdr:col>
      <xdr:colOff>114300</xdr:colOff>
      <xdr:row>35</xdr:row>
      <xdr:rowOff>333632</xdr:rowOff>
    </xdr:to>
    <xdr:cxnSp macro="">
      <xdr:nvCxnSpPr>
        <xdr:cNvPr id="118" name="直線コネクタ 117"/>
        <xdr:cNvCxnSpPr/>
      </xdr:nvCxnSpPr>
      <xdr:spPr bwMode="auto">
        <a:xfrm>
          <a:off x="3606800" y="6931111"/>
          <a:ext cx="698500" cy="12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320761</xdr:rowOff>
    </xdr:from>
    <xdr:to>
      <xdr:col>18</xdr:col>
      <xdr:colOff>177800</xdr:colOff>
      <xdr:row>35</xdr:row>
      <xdr:rowOff>340009</xdr:rowOff>
    </xdr:to>
    <xdr:cxnSp macro="">
      <xdr:nvCxnSpPr>
        <xdr:cNvPr id="121" name="直線コネクタ 120"/>
        <xdr:cNvCxnSpPr/>
      </xdr:nvCxnSpPr>
      <xdr:spPr bwMode="auto">
        <a:xfrm flipV="1">
          <a:off x="2908300" y="6931111"/>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62644</xdr:rowOff>
    </xdr:from>
    <xdr:to>
      <xdr:col>19</xdr:col>
      <xdr:colOff>38100</xdr:colOff>
      <xdr:row>36</xdr:row>
      <xdr:rowOff>164244</xdr:rowOff>
    </xdr:to>
    <xdr:sp macro="" textlink="">
      <xdr:nvSpPr>
        <xdr:cNvPr id="122" name="フローチャート: 判断 121"/>
        <xdr:cNvSpPr/>
      </xdr:nvSpPr>
      <xdr:spPr bwMode="auto">
        <a:xfrm>
          <a:off x="3556000" y="701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149021</xdr:rowOff>
    </xdr:from>
    <xdr:ext cx="762000" cy="259045"/>
    <xdr:sp macro="" textlink="">
      <xdr:nvSpPr>
        <xdr:cNvPr id="123" name="テキスト ボックス 122"/>
        <xdr:cNvSpPr txBox="1"/>
      </xdr:nvSpPr>
      <xdr:spPr>
        <a:xfrm>
          <a:off x="3225800" y="71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93436</xdr:rowOff>
    </xdr:from>
    <xdr:to>
      <xdr:col>15</xdr:col>
      <xdr:colOff>101600</xdr:colOff>
      <xdr:row>37</xdr:row>
      <xdr:rowOff>23586</xdr:rowOff>
    </xdr:to>
    <xdr:sp macro="" textlink="">
      <xdr:nvSpPr>
        <xdr:cNvPr id="124" name="フローチャート: 判断 123"/>
        <xdr:cNvSpPr/>
      </xdr:nvSpPr>
      <xdr:spPr bwMode="auto">
        <a:xfrm>
          <a:off x="2857500" y="7046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8363</xdr:rowOff>
    </xdr:from>
    <xdr:ext cx="762000" cy="259045"/>
    <xdr:sp macro="" textlink="">
      <xdr:nvSpPr>
        <xdr:cNvPr id="125" name="テキスト ボックス 124"/>
        <xdr:cNvSpPr txBox="1"/>
      </xdr:nvSpPr>
      <xdr:spPr>
        <a:xfrm>
          <a:off x="2527300" y="713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315247</xdr:rowOff>
    </xdr:from>
    <xdr:to>
      <xdr:col>29</xdr:col>
      <xdr:colOff>177800</xdr:colOff>
      <xdr:row>36</xdr:row>
      <xdr:rowOff>73947</xdr:rowOff>
    </xdr:to>
    <xdr:sp macro="" textlink="">
      <xdr:nvSpPr>
        <xdr:cNvPr id="131" name="楕円 130"/>
        <xdr:cNvSpPr/>
      </xdr:nvSpPr>
      <xdr:spPr bwMode="auto">
        <a:xfrm>
          <a:off x="5600700" y="692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160324</xdr:rowOff>
    </xdr:from>
    <xdr:ext cx="762000" cy="259045"/>
    <xdr:sp macro="" textlink="">
      <xdr:nvSpPr>
        <xdr:cNvPr id="132" name="人口1人当たり決算額の推移該当値テキスト445"/>
        <xdr:cNvSpPr txBox="1"/>
      </xdr:nvSpPr>
      <xdr:spPr>
        <a:xfrm>
          <a:off x="5740400" y="6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309121</xdr:rowOff>
    </xdr:from>
    <xdr:to>
      <xdr:col>26</xdr:col>
      <xdr:colOff>101600</xdr:colOff>
      <xdr:row>36</xdr:row>
      <xdr:rowOff>67821</xdr:rowOff>
    </xdr:to>
    <xdr:sp macro="" textlink="">
      <xdr:nvSpPr>
        <xdr:cNvPr id="133" name="楕円 132"/>
        <xdr:cNvSpPr/>
      </xdr:nvSpPr>
      <xdr:spPr bwMode="auto">
        <a:xfrm>
          <a:off x="4953000" y="691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77998</xdr:rowOff>
    </xdr:from>
    <xdr:ext cx="736600" cy="259045"/>
    <xdr:sp macro="" textlink="">
      <xdr:nvSpPr>
        <xdr:cNvPr id="134" name="テキスト ボックス 133"/>
        <xdr:cNvSpPr txBox="1"/>
      </xdr:nvSpPr>
      <xdr:spPr>
        <a:xfrm>
          <a:off x="4622800" y="668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282832</xdr:rowOff>
    </xdr:from>
    <xdr:to>
      <xdr:col>22</xdr:col>
      <xdr:colOff>165100</xdr:colOff>
      <xdr:row>36</xdr:row>
      <xdr:rowOff>41532</xdr:rowOff>
    </xdr:to>
    <xdr:sp macro="" textlink="">
      <xdr:nvSpPr>
        <xdr:cNvPr id="135" name="楕円 134"/>
        <xdr:cNvSpPr/>
      </xdr:nvSpPr>
      <xdr:spPr bwMode="auto">
        <a:xfrm>
          <a:off x="42545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51709</xdr:rowOff>
    </xdr:from>
    <xdr:ext cx="762000" cy="259045"/>
    <xdr:sp macro="" textlink="">
      <xdr:nvSpPr>
        <xdr:cNvPr id="136" name="テキスト ボックス 135"/>
        <xdr:cNvSpPr txBox="1"/>
      </xdr:nvSpPr>
      <xdr:spPr>
        <a:xfrm>
          <a:off x="3924300" y="66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269961</xdr:rowOff>
    </xdr:from>
    <xdr:to>
      <xdr:col>19</xdr:col>
      <xdr:colOff>38100</xdr:colOff>
      <xdr:row>36</xdr:row>
      <xdr:rowOff>28661</xdr:rowOff>
    </xdr:to>
    <xdr:sp macro="" textlink="">
      <xdr:nvSpPr>
        <xdr:cNvPr id="137" name="楕円 136"/>
        <xdr:cNvSpPr/>
      </xdr:nvSpPr>
      <xdr:spPr bwMode="auto">
        <a:xfrm>
          <a:off x="35560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38838</xdr:rowOff>
    </xdr:from>
    <xdr:ext cx="762000" cy="259045"/>
    <xdr:sp macro="" textlink="">
      <xdr:nvSpPr>
        <xdr:cNvPr id="138" name="テキスト ボックス 137"/>
        <xdr:cNvSpPr txBox="1"/>
      </xdr:nvSpPr>
      <xdr:spPr>
        <a:xfrm>
          <a:off x="3225800" y="6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289209</xdr:rowOff>
    </xdr:from>
    <xdr:to>
      <xdr:col>15</xdr:col>
      <xdr:colOff>101600</xdr:colOff>
      <xdr:row>36</xdr:row>
      <xdr:rowOff>47909</xdr:rowOff>
    </xdr:to>
    <xdr:sp macro="" textlink="">
      <xdr:nvSpPr>
        <xdr:cNvPr id="139" name="楕円 138"/>
        <xdr:cNvSpPr/>
      </xdr:nvSpPr>
      <xdr:spPr bwMode="auto">
        <a:xfrm>
          <a:off x="28575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58086</xdr:rowOff>
    </xdr:from>
    <xdr:ext cx="762000" cy="259045"/>
    <xdr:sp macro="" textlink="">
      <xdr:nvSpPr>
        <xdr:cNvPr id="140" name="テキスト ボックス 139"/>
        <xdr:cNvSpPr txBox="1"/>
      </xdr:nvSpPr>
      <xdr:spPr>
        <a:xfrm>
          <a:off x="25273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147538</xdr:rowOff>
    </xdr:from>
    <xdr:to>
      <xdr:col>24</xdr:col>
      <xdr:colOff>63500</xdr:colOff>
      <xdr:row>37</xdr:row>
      <xdr:rowOff>4385</xdr:rowOff>
    </xdr:to>
    <xdr:cxnSp macro="">
      <xdr:nvCxnSpPr>
        <xdr:cNvPr id="63" name="直線コネクタ 62"/>
        <xdr:cNvCxnSpPr/>
      </xdr:nvCxnSpPr>
      <xdr:spPr>
        <a:xfrm>
          <a:off x="3797300" y="6319738"/>
          <a:ext cx="8382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147538</xdr:rowOff>
    </xdr:from>
    <xdr:to>
      <xdr:col>19</xdr:col>
      <xdr:colOff>177800</xdr:colOff>
      <xdr:row>36</xdr:row>
      <xdr:rowOff>150934</xdr:rowOff>
    </xdr:to>
    <xdr:cxnSp macro="">
      <xdr:nvCxnSpPr>
        <xdr:cNvPr id="66" name="直線コネクタ 65"/>
        <xdr:cNvCxnSpPr/>
      </xdr:nvCxnSpPr>
      <xdr:spPr>
        <a:xfrm flipV="1">
          <a:off x="2908300" y="6319738"/>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109165</xdr:rowOff>
    </xdr:from>
    <xdr:to>
      <xdr:col>15</xdr:col>
      <xdr:colOff>50800</xdr:colOff>
      <xdr:row>36</xdr:row>
      <xdr:rowOff>150934</xdr:rowOff>
    </xdr:to>
    <xdr:cxnSp macro="">
      <xdr:nvCxnSpPr>
        <xdr:cNvPr id="69" name="直線コネクタ 68"/>
        <xdr:cNvCxnSpPr/>
      </xdr:nvCxnSpPr>
      <xdr:spPr>
        <a:xfrm>
          <a:off x="2019300" y="628136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94257</xdr:rowOff>
    </xdr:from>
    <xdr:to>
      <xdr:col>10</xdr:col>
      <xdr:colOff>114300</xdr:colOff>
      <xdr:row>36</xdr:row>
      <xdr:rowOff>109165</xdr:rowOff>
    </xdr:to>
    <xdr:cxnSp macro="">
      <xdr:nvCxnSpPr>
        <xdr:cNvPr id="72" name="直線コネクタ 71"/>
        <xdr:cNvCxnSpPr/>
      </xdr:nvCxnSpPr>
      <xdr:spPr>
        <a:xfrm>
          <a:off x="1130300" y="626645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90468</xdr:rowOff>
    </xdr:from>
    <xdr:to>
      <xdr:col>10</xdr:col>
      <xdr:colOff>165100</xdr:colOff>
      <xdr:row>37</xdr:row>
      <xdr:rowOff>20618</xdr:rowOff>
    </xdr:to>
    <xdr:sp macro="" textlink="">
      <xdr:nvSpPr>
        <xdr:cNvPr id="73" name="フローチャート: 判断 72"/>
        <xdr:cNvSpPr/>
      </xdr:nvSpPr>
      <xdr:spPr>
        <a:xfrm>
          <a:off x="1968500" y="62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11745</xdr:rowOff>
    </xdr:from>
    <xdr:ext cx="534377" cy="259045"/>
    <xdr:sp macro="" textlink="">
      <xdr:nvSpPr>
        <xdr:cNvPr id="74" name="テキスト ボックス 73"/>
        <xdr:cNvSpPr txBox="1"/>
      </xdr:nvSpPr>
      <xdr:spPr>
        <a:xfrm>
          <a:off x="1752111" y="63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135143</xdr:rowOff>
    </xdr:from>
    <xdr:to>
      <xdr:col>6</xdr:col>
      <xdr:colOff>38100</xdr:colOff>
      <xdr:row>37</xdr:row>
      <xdr:rowOff>65293</xdr:rowOff>
    </xdr:to>
    <xdr:sp macro="" textlink="">
      <xdr:nvSpPr>
        <xdr:cNvPr id="75" name="フローチャート: 判断 74"/>
        <xdr:cNvSpPr/>
      </xdr:nvSpPr>
      <xdr:spPr>
        <a:xfrm>
          <a:off x="1079500" y="630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56420</xdr:rowOff>
    </xdr:from>
    <xdr:ext cx="534377" cy="259045"/>
    <xdr:sp macro="" textlink="">
      <xdr:nvSpPr>
        <xdr:cNvPr id="76" name="テキスト ボックス 75"/>
        <xdr:cNvSpPr txBox="1"/>
      </xdr:nvSpPr>
      <xdr:spPr>
        <a:xfrm>
          <a:off x="863111" y="64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125035</xdr:rowOff>
    </xdr:from>
    <xdr:to>
      <xdr:col>24</xdr:col>
      <xdr:colOff>114300</xdr:colOff>
      <xdr:row>37</xdr:row>
      <xdr:rowOff>55185</xdr:rowOff>
    </xdr:to>
    <xdr:sp macro="" textlink="">
      <xdr:nvSpPr>
        <xdr:cNvPr id="82" name="楕円 81"/>
        <xdr:cNvSpPr/>
      </xdr:nvSpPr>
      <xdr:spPr>
        <a:xfrm>
          <a:off x="4584700" y="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103462</xdr:rowOff>
    </xdr:from>
    <xdr:ext cx="534377" cy="259045"/>
    <xdr:sp macro="" textlink="">
      <xdr:nvSpPr>
        <xdr:cNvPr id="83" name="人件費該当値テキスト"/>
        <xdr:cNvSpPr txBox="1"/>
      </xdr:nvSpPr>
      <xdr:spPr>
        <a:xfrm>
          <a:off x="4686300" y="62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96738</xdr:rowOff>
    </xdr:from>
    <xdr:to>
      <xdr:col>20</xdr:col>
      <xdr:colOff>38100</xdr:colOff>
      <xdr:row>37</xdr:row>
      <xdr:rowOff>26888</xdr:rowOff>
    </xdr:to>
    <xdr:sp macro="" textlink="">
      <xdr:nvSpPr>
        <xdr:cNvPr id="84" name="楕円 83"/>
        <xdr:cNvSpPr/>
      </xdr:nvSpPr>
      <xdr:spPr>
        <a:xfrm>
          <a:off x="3746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18015</xdr:rowOff>
    </xdr:from>
    <xdr:ext cx="534377" cy="259045"/>
    <xdr:sp macro="" textlink="">
      <xdr:nvSpPr>
        <xdr:cNvPr id="85" name="テキスト ボックス 84"/>
        <xdr:cNvSpPr txBox="1"/>
      </xdr:nvSpPr>
      <xdr:spPr>
        <a:xfrm>
          <a:off x="3530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100134</xdr:rowOff>
    </xdr:from>
    <xdr:to>
      <xdr:col>15</xdr:col>
      <xdr:colOff>101600</xdr:colOff>
      <xdr:row>37</xdr:row>
      <xdr:rowOff>30284</xdr:rowOff>
    </xdr:to>
    <xdr:sp macro="" textlink="">
      <xdr:nvSpPr>
        <xdr:cNvPr id="86" name="楕円 85"/>
        <xdr:cNvSpPr/>
      </xdr:nvSpPr>
      <xdr:spPr>
        <a:xfrm>
          <a:off x="2857500" y="627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21411</xdr:rowOff>
    </xdr:from>
    <xdr:ext cx="534377" cy="259045"/>
    <xdr:sp macro="" textlink="">
      <xdr:nvSpPr>
        <xdr:cNvPr id="87" name="テキスト ボックス 86"/>
        <xdr:cNvSpPr txBox="1"/>
      </xdr:nvSpPr>
      <xdr:spPr>
        <a:xfrm>
          <a:off x="2641111" y="63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58365</xdr:rowOff>
    </xdr:from>
    <xdr:to>
      <xdr:col>10</xdr:col>
      <xdr:colOff>165100</xdr:colOff>
      <xdr:row>36</xdr:row>
      <xdr:rowOff>159965</xdr:rowOff>
    </xdr:to>
    <xdr:sp macro="" textlink="">
      <xdr:nvSpPr>
        <xdr:cNvPr id="88" name="楕円 87"/>
        <xdr:cNvSpPr/>
      </xdr:nvSpPr>
      <xdr:spPr>
        <a:xfrm>
          <a:off x="1968500" y="62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5042</xdr:rowOff>
    </xdr:from>
    <xdr:ext cx="534377" cy="259045"/>
    <xdr:sp macro="" textlink="">
      <xdr:nvSpPr>
        <xdr:cNvPr id="89" name="テキスト ボックス 88"/>
        <xdr:cNvSpPr txBox="1"/>
      </xdr:nvSpPr>
      <xdr:spPr>
        <a:xfrm>
          <a:off x="1752111" y="60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43457</xdr:rowOff>
    </xdr:from>
    <xdr:to>
      <xdr:col>6</xdr:col>
      <xdr:colOff>38100</xdr:colOff>
      <xdr:row>36</xdr:row>
      <xdr:rowOff>145057</xdr:rowOff>
    </xdr:to>
    <xdr:sp macro="" textlink="">
      <xdr:nvSpPr>
        <xdr:cNvPr id="90" name="楕円 89"/>
        <xdr:cNvSpPr/>
      </xdr:nvSpPr>
      <xdr:spPr>
        <a:xfrm>
          <a:off x="1079500" y="62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161584</xdr:rowOff>
    </xdr:from>
    <xdr:ext cx="534377" cy="259045"/>
    <xdr:sp macro="" textlink="">
      <xdr:nvSpPr>
        <xdr:cNvPr id="91" name="テキスト ボックス 90"/>
        <xdr:cNvSpPr txBox="1"/>
      </xdr:nvSpPr>
      <xdr:spPr>
        <a:xfrm>
          <a:off x="863111" y="59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163230</xdr:rowOff>
    </xdr:from>
    <xdr:to>
      <xdr:col>24</xdr:col>
      <xdr:colOff>63500</xdr:colOff>
      <xdr:row>56</xdr:row>
      <xdr:rowOff>2670</xdr:rowOff>
    </xdr:to>
    <xdr:cxnSp macro="">
      <xdr:nvCxnSpPr>
        <xdr:cNvPr id="123" name="直線コネクタ 122"/>
        <xdr:cNvCxnSpPr/>
      </xdr:nvCxnSpPr>
      <xdr:spPr>
        <a:xfrm flipV="1">
          <a:off x="3797300" y="9592980"/>
          <a:ext cx="8382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106504</xdr:rowOff>
    </xdr:from>
    <xdr:to>
      <xdr:col>19</xdr:col>
      <xdr:colOff>177800</xdr:colOff>
      <xdr:row>56</xdr:row>
      <xdr:rowOff>2670</xdr:rowOff>
    </xdr:to>
    <xdr:cxnSp macro="">
      <xdr:nvCxnSpPr>
        <xdr:cNvPr id="126" name="直線コネクタ 125"/>
        <xdr:cNvCxnSpPr/>
      </xdr:nvCxnSpPr>
      <xdr:spPr>
        <a:xfrm>
          <a:off x="2908300" y="9536254"/>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106504</xdr:rowOff>
    </xdr:from>
    <xdr:to>
      <xdr:col>15</xdr:col>
      <xdr:colOff>50800</xdr:colOff>
      <xdr:row>56</xdr:row>
      <xdr:rowOff>84656</xdr:rowOff>
    </xdr:to>
    <xdr:cxnSp macro="">
      <xdr:nvCxnSpPr>
        <xdr:cNvPr id="129" name="直線コネクタ 128"/>
        <xdr:cNvCxnSpPr/>
      </xdr:nvCxnSpPr>
      <xdr:spPr>
        <a:xfrm flipV="1">
          <a:off x="2019300" y="9536254"/>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64768</xdr:rowOff>
    </xdr:from>
    <xdr:to>
      <xdr:col>10</xdr:col>
      <xdr:colOff>114300</xdr:colOff>
      <xdr:row>56</xdr:row>
      <xdr:rowOff>84656</xdr:rowOff>
    </xdr:to>
    <xdr:cxnSp macro="">
      <xdr:nvCxnSpPr>
        <xdr:cNvPr id="132" name="直線コネクタ 131"/>
        <xdr:cNvCxnSpPr/>
      </xdr:nvCxnSpPr>
      <xdr:spPr>
        <a:xfrm>
          <a:off x="1130300" y="966596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63852</xdr:rowOff>
    </xdr:from>
    <xdr:to>
      <xdr:col>10</xdr:col>
      <xdr:colOff>165100</xdr:colOff>
      <xdr:row>53</xdr:row>
      <xdr:rowOff>165452</xdr:rowOff>
    </xdr:to>
    <xdr:sp macro="" textlink="">
      <xdr:nvSpPr>
        <xdr:cNvPr id="133" name="フローチャート: 判断 132"/>
        <xdr:cNvSpPr/>
      </xdr:nvSpPr>
      <xdr:spPr>
        <a:xfrm>
          <a:off x="1968500" y="9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10529</xdr:rowOff>
    </xdr:from>
    <xdr:ext cx="534377" cy="259045"/>
    <xdr:sp macro="" textlink="">
      <xdr:nvSpPr>
        <xdr:cNvPr id="134" name="テキスト ボックス 133"/>
        <xdr:cNvSpPr txBox="1"/>
      </xdr:nvSpPr>
      <xdr:spPr>
        <a:xfrm>
          <a:off x="1752111" y="89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108331</xdr:rowOff>
    </xdr:from>
    <xdr:to>
      <xdr:col>6</xdr:col>
      <xdr:colOff>38100</xdr:colOff>
      <xdr:row>55</xdr:row>
      <xdr:rowOff>38481</xdr:rowOff>
    </xdr:to>
    <xdr:sp macro="" textlink="">
      <xdr:nvSpPr>
        <xdr:cNvPr id="135" name="フローチャート: 判断 134"/>
        <xdr:cNvSpPr/>
      </xdr:nvSpPr>
      <xdr:spPr>
        <a:xfrm>
          <a:off x="107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55008</xdr:rowOff>
    </xdr:from>
    <xdr:ext cx="534377" cy="259045"/>
    <xdr:sp macro="" textlink="">
      <xdr:nvSpPr>
        <xdr:cNvPr id="136" name="テキスト ボックス 135"/>
        <xdr:cNvSpPr txBox="1"/>
      </xdr:nvSpPr>
      <xdr:spPr>
        <a:xfrm>
          <a:off x="86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112430</xdr:rowOff>
    </xdr:from>
    <xdr:to>
      <xdr:col>24</xdr:col>
      <xdr:colOff>114300</xdr:colOff>
      <xdr:row>56</xdr:row>
      <xdr:rowOff>42580</xdr:rowOff>
    </xdr:to>
    <xdr:sp macro="" textlink="">
      <xdr:nvSpPr>
        <xdr:cNvPr id="142" name="楕円 141"/>
        <xdr:cNvSpPr/>
      </xdr:nvSpPr>
      <xdr:spPr>
        <a:xfrm>
          <a:off x="4584700" y="954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90857</xdr:rowOff>
    </xdr:from>
    <xdr:ext cx="534377" cy="259045"/>
    <xdr:sp macro="" textlink="">
      <xdr:nvSpPr>
        <xdr:cNvPr id="143" name="物件費該当値テキスト"/>
        <xdr:cNvSpPr txBox="1"/>
      </xdr:nvSpPr>
      <xdr:spPr>
        <a:xfrm>
          <a:off x="4686300" y="95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123320</xdr:rowOff>
    </xdr:from>
    <xdr:to>
      <xdr:col>20</xdr:col>
      <xdr:colOff>38100</xdr:colOff>
      <xdr:row>56</xdr:row>
      <xdr:rowOff>53470</xdr:rowOff>
    </xdr:to>
    <xdr:sp macro="" textlink="">
      <xdr:nvSpPr>
        <xdr:cNvPr id="144" name="楕円 143"/>
        <xdr:cNvSpPr/>
      </xdr:nvSpPr>
      <xdr:spPr>
        <a:xfrm>
          <a:off x="3746500" y="95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44597</xdr:rowOff>
    </xdr:from>
    <xdr:ext cx="534377" cy="259045"/>
    <xdr:sp macro="" textlink="">
      <xdr:nvSpPr>
        <xdr:cNvPr id="145" name="テキスト ボックス 144"/>
        <xdr:cNvSpPr txBox="1"/>
      </xdr:nvSpPr>
      <xdr:spPr>
        <a:xfrm>
          <a:off x="3530111" y="96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55704</xdr:rowOff>
    </xdr:from>
    <xdr:to>
      <xdr:col>15</xdr:col>
      <xdr:colOff>101600</xdr:colOff>
      <xdr:row>55</xdr:row>
      <xdr:rowOff>157304</xdr:rowOff>
    </xdr:to>
    <xdr:sp macro="" textlink="">
      <xdr:nvSpPr>
        <xdr:cNvPr id="146" name="楕円 145"/>
        <xdr:cNvSpPr/>
      </xdr:nvSpPr>
      <xdr:spPr>
        <a:xfrm>
          <a:off x="2857500" y="948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2381</xdr:rowOff>
    </xdr:from>
    <xdr:ext cx="534377" cy="259045"/>
    <xdr:sp macro="" textlink="">
      <xdr:nvSpPr>
        <xdr:cNvPr id="147" name="テキスト ボックス 146"/>
        <xdr:cNvSpPr txBox="1"/>
      </xdr:nvSpPr>
      <xdr:spPr>
        <a:xfrm>
          <a:off x="2641111" y="92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33856</xdr:rowOff>
    </xdr:from>
    <xdr:to>
      <xdr:col>10</xdr:col>
      <xdr:colOff>165100</xdr:colOff>
      <xdr:row>56</xdr:row>
      <xdr:rowOff>135456</xdr:rowOff>
    </xdr:to>
    <xdr:sp macro="" textlink="">
      <xdr:nvSpPr>
        <xdr:cNvPr id="148" name="楕円 147"/>
        <xdr:cNvSpPr/>
      </xdr:nvSpPr>
      <xdr:spPr>
        <a:xfrm>
          <a:off x="1968500" y="96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126583</xdr:rowOff>
    </xdr:from>
    <xdr:ext cx="534377" cy="259045"/>
    <xdr:sp macro="" textlink="">
      <xdr:nvSpPr>
        <xdr:cNvPr id="149" name="テキスト ボックス 148"/>
        <xdr:cNvSpPr txBox="1"/>
      </xdr:nvSpPr>
      <xdr:spPr>
        <a:xfrm>
          <a:off x="1752111" y="97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13968</xdr:rowOff>
    </xdr:from>
    <xdr:to>
      <xdr:col>6</xdr:col>
      <xdr:colOff>38100</xdr:colOff>
      <xdr:row>56</xdr:row>
      <xdr:rowOff>115568</xdr:rowOff>
    </xdr:to>
    <xdr:sp macro="" textlink="">
      <xdr:nvSpPr>
        <xdr:cNvPr id="150" name="楕円 149"/>
        <xdr:cNvSpPr/>
      </xdr:nvSpPr>
      <xdr:spPr>
        <a:xfrm>
          <a:off x="1079500" y="9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106695</xdr:rowOff>
    </xdr:from>
    <xdr:ext cx="534377" cy="259045"/>
    <xdr:sp macro="" textlink="">
      <xdr:nvSpPr>
        <xdr:cNvPr id="151" name="テキスト ボックス 150"/>
        <xdr:cNvSpPr txBox="1"/>
      </xdr:nvSpPr>
      <xdr:spPr>
        <a:xfrm>
          <a:off x="863111" y="9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80341</xdr:rowOff>
    </xdr:from>
    <xdr:to>
      <xdr:col>24</xdr:col>
      <xdr:colOff>63500</xdr:colOff>
      <xdr:row>78</xdr:row>
      <xdr:rowOff>80987</xdr:rowOff>
    </xdr:to>
    <xdr:cxnSp macro="">
      <xdr:nvCxnSpPr>
        <xdr:cNvPr id="180" name="直線コネクタ 179"/>
        <xdr:cNvCxnSpPr/>
      </xdr:nvCxnSpPr>
      <xdr:spPr>
        <a:xfrm>
          <a:off x="3797300" y="13453441"/>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80341</xdr:rowOff>
    </xdr:from>
    <xdr:to>
      <xdr:col>19</xdr:col>
      <xdr:colOff>177800</xdr:colOff>
      <xdr:row>78</xdr:row>
      <xdr:rowOff>86627</xdr:rowOff>
    </xdr:to>
    <xdr:cxnSp macro="">
      <xdr:nvCxnSpPr>
        <xdr:cNvPr id="183" name="直線コネクタ 182"/>
        <xdr:cNvCxnSpPr/>
      </xdr:nvCxnSpPr>
      <xdr:spPr>
        <a:xfrm flipV="1">
          <a:off x="2908300" y="134534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82359</xdr:rowOff>
    </xdr:from>
    <xdr:to>
      <xdr:col>15</xdr:col>
      <xdr:colOff>50800</xdr:colOff>
      <xdr:row>78</xdr:row>
      <xdr:rowOff>86627</xdr:rowOff>
    </xdr:to>
    <xdr:cxnSp macro="">
      <xdr:nvCxnSpPr>
        <xdr:cNvPr id="186" name="直線コネクタ 185"/>
        <xdr:cNvCxnSpPr/>
      </xdr:nvCxnSpPr>
      <xdr:spPr>
        <a:xfrm>
          <a:off x="2019300" y="13455459"/>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82359</xdr:rowOff>
    </xdr:from>
    <xdr:to>
      <xdr:col>10</xdr:col>
      <xdr:colOff>114300</xdr:colOff>
      <xdr:row>78</xdr:row>
      <xdr:rowOff>115088</xdr:rowOff>
    </xdr:to>
    <xdr:cxnSp macro="">
      <xdr:nvCxnSpPr>
        <xdr:cNvPr id="189" name="直線コネクタ 188"/>
        <xdr:cNvCxnSpPr/>
      </xdr:nvCxnSpPr>
      <xdr:spPr>
        <a:xfrm flipV="1">
          <a:off x="1130300" y="13455459"/>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124409</xdr:rowOff>
    </xdr:from>
    <xdr:to>
      <xdr:col>10</xdr:col>
      <xdr:colOff>165100</xdr:colOff>
      <xdr:row>78</xdr:row>
      <xdr:rowOff>54559</xdr:rowOff>
    </xdr:to>
    <xdr:sp macro="" textlink="">
      <xdr:nvSpPr>
        <xdr:cNvPr id="190" name="フローチャート: 判断 189"/>
        <xdr:cNvSpPr/>
      </xdr:nvSpPr>
      <xdr:spPr>
        <a:xfrm>
          <a:off x="1968500" y="1332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71086</xdr:rowOff>
    </xdr:from>
    <xdr:ext cx="469744" cy="259045"/>
    <xdr:sp macro="" textlink="">
      <xdr:nvSpPr>
        <xdr:cNvPr id="191" name="テキスト ボックス 190"/>
        <xdr:cNvSpPr txBox="1"/>
      </xdr:nvSpPr>
      <xdr:spPr>
        <a:xfrm>
          <a:off x="1784428" y="1310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136564</xdr:rowOff>
    </xdr:from>
    <xdr:to>
      <xdr:col>6</xdr:col>
      <xdr:colOff>38100</xdr:colOff>
      <xdr:row>78</xdr:row>
      <xdr:rowOff>66714</xdr:rowOff>
    </xdr:to>
    <xdr:sp macro="" textlink="">
      <xdr:nvSpPr>
        <xdr:cNvPr id="192" name="フローチャート: 判断 191"/>
        <xdr:cNvSpPr/>
      </xdr:nvSpPr>
      <xdr:spPr>
        <a:xfrm>
          <a:off x="1079500" y="133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83241</xdr:rowOff>
    </xdr:from>
    <xdr:ext cx="469744" cy="259045"/>
    <xdr:sp macro="" textlink="">
      <xdr:nvSpPr>
        <xdr:cNvPr id="193" name="テキスト ボックス 192"/>
        <xdr:cNvSpPr txBox="1"/>
      </xdr:nvSpPr>
      <xdr:spPr>
        <a:xfrm>
          <a:off x="895428" y="131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30187</xdr:rowOff>
    </xdr:from>
    <xdr:to>
      <xdr:col>24</xdr:col>
      <xdr:colOff>114300</xdr:colOff>
      <xdr:row>78</xdr:row>
      <xdr:rowOff>131787</xdr:rowOff>
    </xdr:to>
    <xdr:sp macro="" textlink="">
      <xdr:nvSpPr>
        <xdr:cNvPr id="199" name="楕円 198"/>
        <xdr:cNvSpPr/>
      </xdr:nvSpPr>
      <xdr:spPr>
        <a:xfrm>
          <a:off x="45847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116564</xdr:rowOff>
    </xdr:from>
    <xdr:ext cx="469744" cy="259045"/>
    <xdr:sp macro="" textlink="">
      <xdr:nvSpPr>
        <xdr:cNvPr id="200" name="維持補修費該当値テキスト"/>
        <xdr:cNvSpPr txBox="1"/>
      </xdr:nvSpPr>
      <xdr:spPr>
        <a:xfrm>
          <a:off x="4686300" y="13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29541</xdr:rowOff>
    </xdr:from>
    <xdr:to>
      <xdr:col>20</xdr:col>
      <xdr:colOff>38100</xdr:colOff>
      <xdr:row>78</xdr:row>
      <xdr:rowOff>131141</xdr:rowOff>
    </xdr:to>
    <xdr:sp macro="" textlink="">
      <xdr:nvSpPr>
        <xdr:cNvPr id="201" name="楕円 200"/>
        <xdr:cNvSpPr/>
      </xdr:nvSpPr>
      <xdr:spPr>
        <a:xfrm>
          <a:off x="3746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122268</xdr:rowOff>
    </xdr:from>
    <xdr:ext cx="469744" cy="259045"/>
    <xdr:sp macro="" textlink="">
      <xdr:nvSpPr>
        <xdr:cNvPr id="202" name="テキスト ボックス 201"/>
        <xdr:cNvSpPr txBox="1"/>
      </xdr:nvSpPr>
      <xdr:spPr>
        <a:xfrm>
          <a:off x="3562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35827</xdr:rowOff>
    </xdr:from>
    <xdr:to>
      <xdr:col>15</xdr:col>
      <xdr:colOff>101600</xdr:colOff>
      <xdr:row>78</xdr:row>
      <xdr:rowOff>137427</xdr:rowOff>
    </xdr:to>
    <xdr:sp macro="" textlink="">
      <xdr:nvSpPr>
        <xdr:cNvPr id="203" name="楕円 202"/>
        <xdr:cNvSpPr/>
      </xdr:nvSpPr>
      <xdr:spPr>
        <a:xfrm>
          <a:off x="2857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128554</xdr:rowOff>
    </xdr:from>
    <xdr:ext cx="469744" cy="259045"/>
    <xdr:sp macro="" textlink="">
      <xdr:nvSpPr>
        <xdr:cNvPr id="204" name="テキスト ボックス 203"/>
        <xdr:cNvSpPr txBox="1"/>
      </xdr:nvSpPr>
      <xdr:spPr>
        <a:xfrm>
          <a:off x="2673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31559</xdr:rowOff>
    </xdr:from>
    <xdr:to>
      <xdr:col>10</xdr:col>
      <xdr:colOff>165100</xdr:colOff>
      <xdr:row>78</xdr:row>
      <xdr:rowOff>133159</xdr:rowOff>
    </xdr:to>
    <xdr:sp macro="" textlink="">
      <xdr:nvSpPr>
        <xdr:cNvPr id="205" name="楕円 204"/>
        <xdr:cNvSpPr/>
      </xdr:nvSpPr>
      <xdr:spPr>
        <a:xfrm>
          <a:off x="19685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124286</xdr:rowOff>
    </xdr:from>
    <xdr:ext cx="469744" cy="259045"/>
    <xdr:sp macro="" textlink="">
      <xdr:nvSpPr>
        <xdr:cNvPr id="206" name="テキスト ボックス 205"/>
        <xdr:cNvSpPr txBox="1"/>
      </xdr:nvSpPr>
      <xdr:spPr>
        <a:xfrm>
          <a:off x="1784428" y="134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64288</xdr:rowOff>
    </xdr:from>
    <xdr:to>
      <xdr:col>6</xdr:col>
      <xdr:colOff>38100</xdr:colOff>
      <xdr:row>78</xdr:row>
      <xdr:rowOff>165888</xdr:rowOff>
    </xdr:to>
    <xdr:sp macro="" textlink="">
      <xdr:nvSpPr>
        <xdr:cNvPr id="207" name="楕円 206"/>
        <xdr:cNvSpPr/>
      </xdr:nvSpPr>
      <xdr:spPr>
        <a:xfrm>
          <a:off x="1079500" y="134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157015</xdr:rowOff>
    </xdr:from>
    <xdr:ext cx="469744" cy="259045"/>
    <xdr:sp macro="" textlink="">
      <xdr:nvSpPr>
        <xdr:cNvPr id="208" name="テキスト ボックス 207"/>
        <xdr:cNvSpPr txBox="1"/>
      </xdr:nvSpPr>
      <xdr:spPr>
        <a:xfrm>
          <a:off x="895428" y="135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69596</xdr:rowOff>
    </xdr:from>
    <xdr:to>
      <xdr:col>24</xdr:col>
      <xdr:colOff>63500</xdr:colOff>
      <xdr:row>98</xdr:row>
      <xdr:rowOff>71665</xdr:rowOff>
    </xdr:to>
    <xdr:cxnSp macro="">
      <xdr:nvCxnSpPr>
        <xdr:cNvPr id="238" name="直線コネクタ 237"/>
        <xdr:cNvCxnSpPr/>
      </xdr:nvCxnSpPr>
      <xdr:spPr>
        <a:xfrm flipV="1">
          <a:off x="3797300" y="16871696"/>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71665</xdr:rowOff>
    </xdr:from>
    <xdr:to>
      <xdr:col>19</xdr:col>
      <xdr:colOff>177800</xdr:colOff>
      <xdr:row>98</xdr:row>
      <xdr:rowOff>75349</xdr:rowOff>
    </xdr:to>
    <xdr:cxnSp macro="">
      <xdr:nvCxnSpPr>
        <xdr:cNvPr id="241" name="直線コネクタ 240"/>
        <xdr:cNvCxnSpPr/>
      </xdr:nvCxnSpPr>
      <xdr:spPr>
        <a:xfrm flipV="1">
          <a:off x="2908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75349</xdr:rowOff>
    </xdr:from>
    <xdr:to>
      <xdr:col>15</xdr:col>
      <xdr:colOff>50800</xdr:colOff>
      <xdr:row>98</xdr:row>
      <xdr:rowOff>138570</xdr:rowOff>
    </xdr:to>
    <xdr:cxnSp macro="">
      <xdr:nvCxnSpPr>
        <xdr:cNvPr id="244" name="直線コネクタ 243"/>
        <xdr:cNvCxnSpPr/>
      </xdr:nvCxnSpPr>
      <xdr:spPr>
        <a:xfrm flipV="1">
          <a:off x="2019300" y="16877449"/>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138570</xdr:rowOff>
    </xdr:from>
    <xdr:to>
      <xdr:col>10</xdr:col>
      <xdr:colOff>114300</xdr:colOff>
      <xdr:row>98</xdr:row>
      <xdr:rowOff>157468</xdr:rowOff>
    </xdr:to>
    <xdr:cxnSp macro="">
      <xdr:nvCxnSpPr>
        <xdr:cNvPr id="247" name="直線コネクタ 246"/>
        <xdr:cNvCxnSpPr/>
      </xdr:nvCxnSpPr>
      <xdr:spPr>
        <a:xfrm flipV="1">
          <a:off x="1130300" y="1694067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15215</xdr:rowOff>
    </xdr:from>
    <xdr:to>
      <xdr:col>10</xdr:col>
      <xdr:colOff>165100</xdr:colOff>
      <xdr:row>98</xdr:row>
      <xdr:rowOff>116815</xdr:rowOff>
    </xdr:to>
    <xdr:sp macro="" textlink="">
      <xdr:nvSpPr>
        <xdr:cNvPr id="248" name="フローチャート: 判断 247"/>
        <xdr:cNvSpPr/>
      </xdr:nvSpPr>
      <xdr:spPr>
        <a:xfrm>
          <a:off x="1968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133342</xdr:rowOff>
    </xdr:from>
    <xdr:ext cx="534377" cy="259045"/>
    <xdr:sp macro="" textlink="">
      <xdr:nvSpPr>
        <xdr:cNvPr id="249" name="テキスト ボックス 248"/>
        <xdr:cNvSpPr txBox="1"/>
      </xdr:nvSpPr>
      <xdr:spPr>
        <a:xfrm>
          <a:off x="1752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50609</xdr:rowOff>
    </xdr:from>
    <xdr:to>
      <xdr:col>6</xdr:col>
      <xdr:colOff>38100</xdr:colOff>
      <xdr:row>98</xdr:row>
      <xdr:rowOff>152209</xdr:rowOff>
    </xdr:to>
    <xdr:sp macro="" textlink="">
      <xdr:nvSpPr>
        <xdr:cNvPr id="250" name="フローチャート: 判断 249"/>
        <xdr:cNvSpPr/>
      </xdr:nvSpPr>
      <xdr:spPr>
        <a:xfrm>
          <a:off x="1079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168736</xdr:rowOff>
    </xdr:from>
    <xdr:ext cx="534377" cy="259045"/>
    <xdr:sp macro="" textlink="">
      <xdr:nvSpPr>
        <xdr:cNvPr id="251" name="テキスト ボックス 250"/>
        <xdr:cNvSpPr txBox="1"/>
      </xdr:nvSpPr>
      <xdr:spPr>
        <a:xfrm>
          <a:off x="863111" y="166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18796</xdr:rowOff>
    </xdr:from>
    <xdr:to>
      <xdr:col>24</xdr:col>
      <xdr:colOff>114300</xdr:colOff>
      <xdr:row>98</xdr:row>
      <xdr:rowOff>120396</xdr:rowOff>
    </xdr:to>
    <xdr:sp macro="" textlink="">
      <xdr:nvSpPr>
        <xdr:cNvPr id="257" name="楕円 256"/>
        <xdr:cNvSpPr/>
      </xdr:nvSpPr>
      <xdr:spPr>
        <a:xfrm>
          <a:off x="45847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168673</xdr:rowOff>
    </xdr:from>
    <xdr:ext cx="534377" cy="259045"/>
    <xdr:sp macro="" textlink="">
      <xdr:nvSpPr>
        <xdr:cNvPr id="258" name="扶助費該当値テキスト"/>
        <xdr:cNvSpPr txBox="1"/>
      </xdr:nvSpPr>
      <xdr:spPr>
        <a:xfrm>
          <a:off x="4686300"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20865</xdr:rowOff>
    </xdr:from>
    <xdr:to>
      <xdr:col>20</xdr:col>
      <xdr:colOff>38100</xdr:colOff>
      <xdr:row>98</xdr:row>
      <xdr:rowOff>122465</xdr:rowOff>
    </xdr:to>
    <xdr:sp macro="" textlink="">
      <xdr:nvSpPr>
        <xdr:cNvPr id="259" name="楕円 258"/>
        <xdr:cNvSpPr/>
      </xdr:nvSpPr>
      <xdr:spPr>
        <a:xfrm>
          <a:off x="3746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113592</xdr:rowOff>
    </xdr:from>
    <xdr:ext cx="534377" cy="259045"/>
    <xdr:sp macro="" textlink="">
      <xdr:nvSpPr>
        <xdr:cNvPr id="260" name="テキスト ボックス 259"/>
        <xdr:cNvSpPr txBox="1"/>
      </xdr:nvSpPr>
      <xdr:spPr>
        <a:xfrm>
          <a:off x="3530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24549</xdr:rowOff>
    </xdr:from>
    <xdr:to>
      <xdr:col>15</xdr:col>
      <xdr:colOff>101600</xdr:colOff>
      <xdr:row>98</xdr:row>
      <xdr:rowOff>126149</xdr:rowOff>
    </xdr:to>
    <xdr:sp macro="" textlink="">
      <xdr:nvSpPr>
        <xdr:cNvPr id="261" name="楕円 260"/>
        <xdr:cNvSpPr/>
      </xdr:nvSpPr>
      <xdr:spPr>
        <a:xfrm>
          <a:off x="2857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117276</xdr:rowOff>
    </xdr:from>
    <xdr:ext cx="534377" cy="259045"/>
    <xdr:sp macro="" textlink="">
      <xdr:nvSpPr>
        <xdr:cNvPr id="262" name="テキスト ボックス 261"/>
        <xdr:cNvSpPr txBox="1"/>
      </xdr:nvSpPr>
      <xdr:spPr>
        <a:xfrm>
          <a:off x="2641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87770</xdr:rowOff>
    </xdr:from>
    <xdr:to>
      <xdr:col>10</xdr:col>
      <xdr:colOff>165100</xdr:colOff>
      <xdr:row>99</xdr:row>
      <xdr:rowOff>17920</xdr:rowOff>
    </xdr:to>
    <xdr:sp macro="" textlink="">
      <xdr:nvSpPr>
        <xdr:cNvPr id="263" name="楕円 262"/>
        <xdr:cNvSpPr/>
      </xdr:nvSpPr>
      <xdr:spPr>
        <a:xfrm>
          <a:off x="1968500" y="168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9047</xdr:rowOff>
    </xdr:from>
    <xdr:ext cx="534377" cy="259045"/>
    <xdr:sp macro="" textlink="">
      <xdr:nvSpPr>
        <xdr:cNvPr id="264" name="テキスト ボックス 263"/>
        <xdr:cNvSpPr txBox="1"/>
      </xdr:nvSpPr>
      <xdr:spPr>
        <a:xfrm>
          <a:off x="1752111" y="169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106668</xdr:rowOff>
    </xdr:from>
    <xdr:to>
      <xdr:col>6</xdr:col>
      <xdr:colOff>38100</xdr:colOff>
      <xdr:row>99</xdr:row>
      <xdr:rowOff>36818</xdr:rowOff>
    </xdr:to>
    <xdr:sp macro="" textlink="">
      <xdr:nvSpPr>
        <xdr:cNvPr id="265" name="楕円 264"/>
        <xdr:cNvSpPr/>
      </xdr:nvSpPr>
      <xdr:spPr>
        <a:xfrm>
          <a:off x="1079500" y="169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27945</xdr:rowOff>
    </xdr:from>
    <xdr:ext cx="534377" cy="259045"/>
    <xdr:sp macro="" textlink="">
      <xdr:nvSpPr>
        <xdr:cNvPr id="266" name="テキスト ボックス 265"/>
        <xdr:cNvSpPr txBox="1"/>
      </xdr:nvSpPr>
      <xdr:spPr>
        <a:xfrm>
          <a:off x="863111" y="1700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139058</xdr:rowOff>
    </xdr:from>
    <xdr:to>
      <xdr:col>55</xdr:col>
      <xdr:colOff>0</xdr:colOff>
      <xdr:row>33</xdr:row>
      <xdr:rowOff>165140</xdr:rowOff>
    </xdr:to>
    <xdr:cxnSp macro="">
      <xdr:nvCxnSpPr>
        <xdr:cNvPr id="297" name="直線コネクタ 296"/>
        <xdr:cNvCxnSpPr/>
      </xdr:nvCxnSpPr>
      <xdr:spPr>
        <a:xfrm>
          <a:off x="9639300" y="5796908"/>
          <a:ext cx="8382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100653</xdr:rowOff>
    </xdr:from>
    <xdr:to>
      <xdr:col>50</xdr:col>
      <xdr:colOff>114300</xdr:colOff>
      <xdr:row>33</xdr:row>
      <xdr:rowOff>139058</xdr:rowOff>
    </xdr:to>
    <xdr:cxnSp macro="">
      <xdr:nvCxnSpPr>
        <xdr:cNvPr id="300" name="直線コネクタ 299"/>
        <xdr:cNvCxnSpPr/>
      </xdr:nvCxnSpPr>
      <xdr:spPr>
        <a:xfrm>
          <a:off x="8750300" y="5415603"/>
          <a:ext cx="889000" cy="38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100653</xdr:rowOff>
    </xdr:from>
    <xdr:to>
      <xdr:col>45</xdr:col>
      <xdr:colOff>177800</xdr:colOff>
      <xdr:row>33</xdr:row>
      <xdr:rowOff>66494</xdr:rowOff>
    </xdr:to>
    <xdr:cxnSp macro="">
      <xdr:nvCxnSpPr>
        <xdr:cNvPr id="303" name="直線コネクタ 302"/>
        <xdr:cNvCxnSpPr/>
      </xdr:nvCxnSpPr>
      <xdr:spPr>
        <a:xfrm flipV="1">
          <a:off x="7861300" y="5415603"/>
          <a:ext cx="889000" cy="30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66494</xdr:rowOff>
    </xdr:from>
    <xdr:to>
      <xdr:col>41</xdr:col>
      <xdr:colOff>50800</xdr:colOff>
      <xdr:row>33</xdr:row>
      <xdr:rowOff>164509</xdr:rowOff>
    </xdr:to>
    <xdr:cxnSp macro="">
      <xdr:nvCxnSpPr>
        <xdr:cNvPr id="306" name="直線コネクタ 305"/>
        <xdr:cNvCxnSpPr/>
      </xdr:nvCxnSpPr>
      <xdr:spPr>
        <a:xfrm flipV="1">
          <a:off x="6972300" y="5724344"/>
          <a:ext cx="889000" cy="9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119108</xdr:rowOff>
    </xdr:from>
    <xdr:to>
      <xdr:col>41</xdr:col>
      <xdr:colOff>101600</xdr:colOff>
      <xdr:row>36</xdr:row>
      <xdr:rowOff>49258</xdr:rowOff>
    </xdr:to>
    <xdr:sp macro="" textlink="">
      <xdr:nvSpPr>
        <xdr:cNvPr id="307" name="フローチャート: 判断 306"/>
        <xdr:cNvSpPr/>
      </xdr:nvSpPr>
      <xdr:spPr>
        <a:xfrm>
          <a:off x="7810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40385</xdr:rowOff>
    </xdr:from>
    <xdr:ext cx="534377" cy="259045"/>
    <xdr:sp macro="" textlink="">
      <xdr:nvSpPr>
        <xdr:cNvPr id="308" name="テキスト ボックス 307"/>
        <xdr:cNvSpPr txBox="1"/>
      </xdr:nvSpPr>
      <xdr:spPr>
        <a:xfrm>
          <a:off x="7594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9" name="フローチャート: 判断 308"/>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10" name="テキスト ボックス 309"/>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114340</xdr:rowOff>
    </xdr:from>
    <xdr:to>
      <xdr:col>55</xdr:col>
      <xdr:colOff>50800</xdr:colOff>
      <xdr:row>34</xdr:row>
      <xdr:rowOff>44490</xdr:rowOff>
    </xdr:to>
    <xdr:sp macro="" textlink="">
      <xdr:nvSpPr>
        <xdr:cNvPr id="316" name="楕円 315"/>
        <xdr:cNvSpPr/>
      </xdr:nvSpPr>
      <xdr:spPr>
        <a:xfrm>
          <a:off x="10426700" y="57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137217</xdr:rowOff>
    </xdr:from>
    <xdr:ext cx="534377" cy="259045"/>
    <xdr:sp macro="" textlink="">
      <xdr:nvSpPr>
        <xdr:cNvPr id="317" name="補助費等該当値テキスト"/>
        <xdr:cNvSpPr txBox="1"/>
      </xdr:nvSpPr>
      <xdr:spPr>
        <a:xfrm>
          <a:off x="10528300" y="56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88258</xdr:rowOff>
    </xdr:from>
    <xdr:to>
      <xdr:col>50</xdr:col>
      <xdr:colOff>165100</xdr:colOff>
      <xdr:row>34</xdr:row>
      <xdr:rowOff>18408</xdr:rowOff>
    </xdr:to>
    <xdr:sp macro="" textlink="">
      <xdr:nvSpPr>
        <xdr:cNvPr id="318" name="楕円 317"/>
        <xdr:cNvSpPr/>
      </xdr:nvSpPr>
      <xdr:spPr>
        <a:xfrm>
          <a:off x="9588500" y="57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34935</xdr:rowOff>
    </xdr:from>
    <xdr:ext cx="534377" cy="259045"/>
    <xdr:sp macro="" textlink="">
      <xdr:nvSpPr>
        <xdr:cNvPr id="319" name="テキスト ボックス 318"/>
        <xdr:cNvSpPr txBox="1"/>
      </xdr:nvSpPr>
      <xdr:spPr>
        <a:xfrm>
          <a:off x="9372111" y="55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49853</xdr:rowOff>
    </xdr:from>
    <xdr:to>
      <xdr:col>46</xdr:col>
      <xdr:colOff>38100</xdr:colOff>
      <xdr:row>31</xdr:row>
      <xdr:rowOff>151453</xdr:rowOff>
    </xdr:to>
    <xdr:sp macro="" textlink="">
      <xdr:nvSpPr>
        <xdr:cNvPr id="320" name="楕円 319"/>
        <xdr:cNvSpPr/>
      </xdr:nvSpPr>
      <xdr:spPr>
        <a:xfrm>
          <a:off x="8699500" y="53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167980</xdr:rowOff>
    </xdr:from>
    <xdr:ext cx="599010" cy="259045"/>
    <xdr:sp macro="" textlink="">
      <xdr:nvSpPr>
        <xdr:cNvPr id="321" name="テキスト ボックス 320"/>
        <xdr:cNvSpPr txBox="1"/>
      </xdr:nvSpPr>
      <xdr:spPr>
        <a:xfrm>
          <a:off x="8450795" y="514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15694</xdr:rowOff>
    </xdr:from>
    <xdr:to>
      <xdr:col>41</xdr:col>
      <xdr:colOff>101600</xdr:colOff>
      <xdr:row>33</xdr:row>
      <xdr:rowOff>117294</xdr:rowOff>
    </xdr:to>
    <xdr:sp macro="" textlink="">
      <xdr:nvSpPr>
        <xdr:cNvPr id="322" name="楕円 321"/>
        <xdr:cNvSpPr/>
      </xdr:nvSpPr>
      <xdr:spPr>
        <a:xfrm>
          <a:off x="7810500" y="56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133821</xdr:rowOff>
    </xdr:from>
    <xdr:ext cx="534377" cy="259045"/>
    <xdr:sp macro="" textlink="">
      <xdr:nvSpPr>
        <xdr:cNvPr id="323" name="テキスト ボックス 322"/>
        <xdr:cNvSpPr txBox="1"/>
      </xdr:nvSpPr>
      <xdr:spPr>
        <a:xfrm>
          <a:off x="7594111" y="544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113709</xdr:rowOff>
    </xdr:from>
    <xdr:to>
      <xdr:col>36</xdr:col>
      <xdr:colOff>165100</xdr:colOff>
      <xdr:row>34</xdr:row>
      <xdr:rowOff>43859</xdr:rowOff>
    </xdr:to>
    <xdr:sp macro="" textlink="">
      <xdr:nvSpPr>
        <xdr:cNvPr id="324" name="楕円 323"/>
        <xdr:cNvSpPr/>
      </xdr:nvSpPr>
      <xdr:spPr>
        <a:xfrm>
          <a:off x="6921500" y="57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60386</xdr:rowOff>
    </xdr:from>
    <xdr:ext cx="534377" cy="259045"/>
    <xdr:sp macro="" textlink="">
      <xdr:nvSpPr>
        <xdr:cNvPr id="325" name="テキスト ボックス 324"/>
        <xdr:cNvSpPr txBox="1"/>
      </xdr:nvSpPr>
      <xdr:spPr>
        <a:xfrm>
          <a:off x="6705111" y="55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2687</xdr:rowOff>
    </xdr:from>
    <xdr:to>
      <xdr:col>55</xdr:col>
      <xdr:colOff>0</xdr:colOff>
      <xdr:row>55</xdr:row>
      <xdr:rowOff>34050</xdr:rowOff>
    </xdr:to>
    <xdr:cxnSp macro="">
      <xdr:nvCxnSpPr>
        <xdr:cNvPr id="352" name="直線コネクタ 351"/>
        <xdr:cNvCxnSpPr/>
      </xdr:nvCxnSpPr>
      <xdr:spPr>
        <a:xfrm>
          <a:off x="9639300" y="9432437"/>
          <a:ext cx="838200" cy="3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2687</xdr:rowOff>
    </xdr:from>
    <xdr:to>
      <xdr:col>50</xdr:col>
      <xdr:colOff>114300</xdr:colOff>
      <xdr:row>55</xdr:row>
      <xdr:rowOff>114463</xdr:rowOff>
    </xdr:to>
    <xdr:cxnSp macro="">
      <xdr:nvCxnSpPr>
        <xdr:cNvPr id="355" name="直線コネクタ 354"/>
        <xdr:cNvCxnSpPr/>
      </xdr:nvCxnSpPr>
      <xdr:spPr>
        <a:xfrm flipV="1">
          <a:off x="8750300" y="9432437"/>
          <a:ext cx="889000" cy="1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20645</xdr:rowOff>
    </xdr:from>
    <xdr:to>
      <xdr:col>45</xdr:col>
      <xdr:colOff>177800</xdr:colOff>
      <xdr:row>55</xdr:row>
      <xdr:rowOff>114463</xdr:rowOff>
    </xdr:to>
    <xdr:cxnSp macro="">
      <xdr:nvCxnSpPr>
        <xdr:cNvPr id="358" name="直線コネクタ 357"/>
        <xdr:cNvCxnSpPr/>
      </xdr:nvCxnSpPr>
      <xdr:spPr>
        <a:xfrm>
          <a:off x="7861300" y="9450395"/>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20645</xdr:rowOff>
    </xdr:from>
    <xdr:to>
      <xdr:col>41</xdr:col>
      <xdr:colOff>50800</xdr:colOff>
      <xdr:row>56</xdr:row>
      <xdr:rowOff>110558</xdr:rowOff>
    </xdr:to>
    <xdr:cxnSp macro="">
      <xdr:nvCxnSpPr>
        <xdr:cNvPr id="361" name="直線コネクタ 360"/>
        <xdr:cNvCxnSpPr/>
      </xdr:nvCxnSpPr>
      <xdr:spPr>
        <a:xfrm flipV="1">
          <a:off x="6972300" y="9450395"/>
          <a:ext cx="889000" cy="26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65976</xdr:rowOff>
    </xdr:from>
    <xdr:to>
      <xdr:col>41</xdr:col>
      <xdr:colOff>101600</xdr:colOff>
      <xdr:row>54</xdr:row>
      <xdr:rowOff>167576</xdr:rowOff>
    </xdr:to>
    <xdr:sp macro="" textlink="">
      <xdr:nvSpPr>
        <xdr:cNvPr id="362" name="フローチャート: 判断 361"/>
        <xdr:cNvSpPr/>
      </xdr:nvSpPr>
      <xdr:spPr>
        <a:xfrm>
          <a:off x="7810500" y="932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12653</xdr:rowOff>
    </xdr:from>
    <xdr:ext cx="534377" cy="259045"/>
    <xdr:sp macro="" textlink="">
      <xdr:nvSpPr>
        <xdr:cNvPr id="363" name="テキスト ボックス 362"/>
        <xdr:cNvSpPr txBox="1"/>
      </xdr:nvSpPr>
      <xdr:spPr>
        <a:xfrm>
          <a:off x="7594111" y="909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171306</xdr:rowOff>
    </xdr:from>
    <xdr:to>
      <xdr:col>36</xdr:col>
      <xdr:colOff>165100</xdr:colOff>
      <xdr:row>55</xdr:row>
      <xdr:rowOff>101456</xdr:rowOff>
    </xdr:to>
    <xdr:sp macro="" textlink="">
      <xdr:nvSpPr>
        <xdr:cNvPr id="364" name="フローチャート: 判断 363"/>
        <xdr:cNvSpPr/>
      </xdr:nvSpPr>
      <xdr:spPr>
        <a:xfrm>
          <a:off x="6921500" y="94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117983</xdr:rowOff>
    </xdr:from>
    <xdr:ext cx="534377" cy="259045"/>
    <xdr:sp macro="" textlink="">
      <xdr:nvSpPr>
        <xdr:cNvPr id="365" name="テキスト ボックス 364"/>
        <xdr:cNvSpPr txBox="1"/>
      </xdr:nvSpPr>
      <xdr:spPr>
        <a:xfrm>
          <a:off x="6705111" y="92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154700</xdr:rowOff>
    </xdr:from>
    <xdr:to>
      <xdr:col>55</xdr:col>
      <xdr:colOff>50800</xdr:colOff>
      <xdr:row>55</xdr:row>
      <xdr:rowOff>84850</xdr:rowOff>
    </xdr:to>
    <xdr:sp macro="" textlink="">
      <xdr:nvSpPr>
        <xdr:cNvPr id="371" name="楕円 370"/>
        <xdr:cNvSpPr/>
      </xdr:nvSpPr>
      <xdr:spPr>
        <a:xfrm>
          <a:off x="10426700" y="9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133127</xdr:rowOff>
    </xdr:from>
    <xdr:ext cx="534377" cy="259045"/>
    <xdr:sp macro="" textlink="">
      <xdr:nvSpPr>
        <xdr:cNvPr id="372" name="普通建設事業費該当値テキスト"/>
        <xdr:cNvSpPr txBox="1"/>
      </xdr:nvSpPr>
      <xdr:spPr>
        <a:xfrm>
          <a:off x="10528300" y="93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123337</xdr:rowOff>
    </xdr:from>
    <xdr:to>
      <xdr:col>50</xdr:col>
      <xdr:colOff>165100</xdr:colOff>
      <xdr:row>55</xdr:row>
      <xdr:rowOff>53487</xdr:rowOff>
    </xdr:to>
    <xdr:sp macro="" textlink="">
      <xdr:nvSpPr>
        <xdr:cNvPr id="373" name="楕円 372"/>
        <xdr:cNvSpPr/>
      </xdr:nvSpPr>
      <xdr:spPr>
        <a:xfrm>
          <a:off x="9588500" y="93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70014</xdr:rowOff>
    </xdr:from>
    <xdr:ext cx="534377" cy="259045"/>
    <xdr:sp macro="" textlink="">
      <xdr:nvSpPr>
        <xdr:cNvPr id="374" name="テキスト ボックス 373"/>
        <xdr:cNvSpPr txBox="1"/>
      </xdr:nvSpPr>
      <xdr:spPr>
        <a:xfrm>
          <a:off x="9372111" y="91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63663</xdr:rowOff>
    </xdr:from>
    <xdr:to>
      <xdr:col>46</xdr:col>
      <xdr:colOff>38100</xdr:colOff>
      <xdr:row>55</xdr:row>
      <xdr:rowOff>165263</xdr:rowOff>
    </xdr:to>
    <xdr:sp macro="" textlink="">
      <xdr:nvSpPr>
        <xdr:cNvPr id="375" name="楕円 374"/>
        <xdr:cNvSpPr/>
      </xdr:nvSpPr>
      <xdr:spPr>
        <a:xfrm>
          <a:off x="8699500" y="94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156390</xdr:rowOff>
    </xdr:from>
    <xdr:ext cx="534377" cy="259045"/>
    <xdr:sp macro="" textlink="">
      <xdr:nvSpPr>
        <xdr:cNvPr id="376" name="テキスト ボックス 375"/>
        <xdr:cNvSpPr txBox="1"/>
      </xdr:nvSpPr>
      <xdr:spPr>
        <a:xfrm>
          <a:off x="8483111" y="95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141295</xdr:rowOff>
    </xdr:from>
    <xdr:to>
      <xdr:col>41</xdr:col>
      <xdr:colOff>101600</xdr:colOff>
      <xdr:row>55</xdr:row>
      <xdr:rowOff>71445</xdr:rowOff>
    </xdr:to>
    <xdr:sp macro="" textlink="">
      <xdr:nvSpPr>
        <xdr:cNvPr id="377" name="楕円 376"/>
        <xdr:cNvSpPr/>
      </xdr:nvSpPr>
      <xdr:spPr>
        <a:xfrm>
          <a:off x="7810500" y="93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62572</xdr:rowOff>
    </xdr:from>
    <xdr:ext cx="534377" cy="259045"/>
    <xdr:sp macro="" textlink="">
      <xdr:nvSpPr>
        <xdr:cNvPr id="378" name="テキスト ボックス 377"/>
        <xdr:cNvSpPr txBox="1"/>
      </xdr:nvSpPr>
      <xdr:spPr>
        <a:xfrm>
          <a:off x="7594111" y="94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59758</xdr:rowOff>
    </xdr:from>
    <xdr:to>
      <xdr:col>36</xdr:col>
      <xdr:colOff>165100</xdr:colOff>
      <xdr:row>56</xdr:row>
      <xdr:rowOff>161358</xdr:rowOff>
    </xdr:to>
    <xdr:sp macro="" textlink="">
      <xdr:nvSpPr>
        <xdr:cNvPr id="379" name="楕円 378"/>
        <xdr:cNvSpPr/>
      </xdr:nvSpPr>
      <xdr:spPr>
        <a:xfrm>
          <a:off x="6921500" y="96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152485</xdr:rowOff>
    </xdr:from>
    <xdr:ext cx="534377" cy="259045"/>
    <xdr:sp macro="" textlink="">
      <xdr:nvSpPr>
        <xdr:cNvPr id="380" name="テキスト ボックス 379"/>
        <xdr:cNvSpPr txBox="1"/>
      </xdr:nvSpPr>
      <xdr:spPr>
        <a:xfrm>
          <a:off x="6705111" y="97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29434</xdr:rowOff>
    </xdr:from>
    <xdr:to>
      <xdr:col>55</xdr:col>
      <xdr:colOff>0</xdr:colOff>
      <xdr:row>78</xdr:row>
      <xdr:rowOff>51755</xdr:rowOff>
    </xdr:to>
    <xdr:cxnSp macro="">
      <xdr:nvCxnSpPr>
        <xdr:cNvPr id="411" name="直線コネクタ 410"/>
        <xdr:cNvCxnSpPr/>
      </xdr:nvCxnSpPr>
      <xdr:spPr>
        <a:xfrm flipV="1">
          <a:off x="9639300" y="13402534"/>
          <a:ext cx="8382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35278</xdr:rowOff>
    </xdr:from>
    <xdr:to>
      <xdr:col>50</xdr:col>
      <xdr:colOff>114300</xdr:colOff>
      <xdr:row>78</xdr:row>
      <xdr:rowOff>51755</xdr:rowOff>
    </xdr:to>
    <xdr:cxnSp macro="">
      <xdr:nvCxnSpPr>
        <xdr:cNvPr id="414" name="直線コネクタ 413"/>
        <xdr:cNvCxnSpPr/>
      </xdr:nvCxnSpPr>
      <xdr:spPr>
        <a:xfrm>
          <a:off x="8750300" y="13408378"/>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35278</xdr:rowOff>
    </xdr:from>
    <xdr:to>
      <xdr:col>45</xdr:col>
      <xdr:colOff>177800</xdr:colOff>
      <xdr:row>78</xdr:row>
      <xdr:rowOff>53632</xdr:rowOff>
    </xdr:to>
    <xdr:cxnSp macro="">
      <xdr:nvCxnSpPr>
        <xdr:cNvPr id="417" name="直線コネクタ 416"/>
        <xdr:cNvCxnSpPr/>
      </xdr:nvCxnSpPr>
      <xdr:spPr>
        <a:xfrm flipV="1">
          <a:off x="7861300" y="13408378"/>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53632</xdr:rowOff>
    </xdr:from>
    <xdr:to>
      <xdr:col>41</xdr:col>
      <xdr:colOff>50800</xdr:colOff>
      <xdr:row>78</xdr:row>
      <xdr:rowOff>99369</xdr:rowOff>
    </xdr:to>
    <xdr:cxnSp macro="">
      <xdr:nvCxnSpPr>
        <xdr:cNvPr id="420" name="直線コネクタ 419"/>
        <xdr:cNvCxnSpPr/>
      </xdr:nvCxnSpPr>
      <xdr:spPr>
        <a:xfrm flipV="1">
          <a:off x="6972300" y="13426732"/>
          <a:ext cx="889000" cy="4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142098</xdr:rowOff>
    </xdr:from>
    <xdr:to>
      <xdr:col>41</xdr:col>
      <xdr:colOff>101600</xdr:colOff>
      <xdr:row>76</xdr:row>
      <xdr:rowOff>72248</xdr:rowOff>
    </xdr:to>
    <xdr:sp macro="" textlink="">
      <xdr:nvSpPr>
        <xdr:cNvPr id="421" name="フローチャート: 判断 420"/>
        <xdr:cNvSpPr/>
      </xdr:nvSpPr>
      <xdr:spPr>
        <a:xfrm>
          <a:off x="7810500" y="1300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88775</xdr:rowOff>
    </xdr:from>
    <xdr:ext cx="534377" cy="259045"/>
    <xdr:sp macro="" textlink="">
      <xdr:nvSpPr>
        <xdr:cNvPr id="422" name="テキスト ボックス 421"/>
        <xdr:cNvSpPr txBox="1"/>
      </xdr:nvSpPr>
      <xdr:spPr>
        <a:xfrm>
          <a:off x="7594111" y="127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119059</xdr:rowOff>
    </xdr:from>
    <xdr:to>
      <xdr:col>36</xdr:col>
      <xdr:colOff>165100</xdr:colOff>
      <xdr:row>77</xdr:row>
      <xdr:rowOff>49209</xdr:rowOff>
    </xdr:to>
    <xdr:sp macro="" textlink="">
      <xdr:nvSpPr>
        <xdr:cNvPr id="423" name="フローチャート: 判断 422"/>
        <xdr:cNvSpPr/>
      </xdr:nvSpPr>
      <xdr:spPr>
        <a:xfrm>
          <a:off x="6921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65736</xdr:rowOff>
    </xdr:from>
    <xdr:ext cx="534377" cy="259045"/>
    <xdr:sp macro="" textlink="">
      <xdr:nvSpPr>
        <xdr:cNvPr id="424" name="テキスト ボックス 423"/>
        <xdr:cNvSpPr txBox="1"/>
      </xdr:nvSpPr>
      <xdr:spPr>
        <a:xfrm>
          <a:off x="6705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150084</xdr:rowOff>
    </xdr:from>
    <xdr:to>
      <xdr:col>55</xdr:col>
      <xdr:colOff>50800</xdr:colOff>
      <xdr:row>78</xdr:row>
      <xdr:rowOff>80234</xdr:rowOff>
    </xdr:to>
    <xdr:sp macro="" textlink="">
      <xdr:nvSpPr>
        <xdr:cNvPr id="430" name="楕円 429"/>
        <xdr:cNvSpPr/>
      </xdr:nvSpPr>
      <xdr:spPr>
        <a:xfrm>
          <a:off x="10426700" y="133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128511</xdr:rowOff>
    </xdr:from>
    <xdr:ext cx="534377" cy="259045"/>
    <xdr:sp macro="" textlink="">
      <xdr:nvSpPr>
        <xdr:cNvPr id="431" name="普通建設事業費 （ うち新規整備　）該当値テキスト"/>
        <xdr:cNvSpPr txBox="1"/>
      </xdr:nvSpPr>
      <xdr:spPr>
        <a:xfrm>
          <a:off x="10528300" y="133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955</xdr:rowOff>
    </xdr:from>
    <xdr:to>
      <xdr:col>50</xdr:col>
      <xdr:colOff>165100</xdr:colOff>
      <xdr:row>78</xdr:row>
      <xdr:rowOff>102555</xdr:rowOff>
    </xdr:to>
    <xdr:sp macro="" textlink="">
      <xdr:nvSpPr>
        <xdr:cNvPr id="432" name="楕円 431"/>
        <xdr:cNvSpPr/>
      </xdr:nvSpPr>
      <xdr:spPr>
        <a:xfrm>
          <a:off x="9588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93682</xdr:rowOff>
    </xdr:from>
    <xdr:ext cx="534377" cy="259045"/>
    <xdr:sp macro="" textlink="">
      <xdr:nvSpPr>
        <xdr:cNvPr id="433" name="テキスト ボックス 432"/>
        <xdr:cNvSpPr txBox="1"/>
      </xdr:nvSpPr>
      <xdr:spPr>
        <a:xfrm>
          <a:off x="9372111" y="134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155928</xdr:rowOff>
    </xdr:from>
    <xdr:to>
      <xdr:col>46</xdr:col>
      <xdr:colOff>38100</xdr:colOff>
      <xdr:row>78</xdr:row>
      <xdr:rowOff>86078</xdr:rowOff>
    </xdr:to>
    <xdr:sp macro="" textlink="">
      <xdr:nvSpPr>
        <xdr:cNvPr id="434" name="楕円 433"/>
        <xdr:cNvSpPr/>
      </xdr:nvSpPr>
      <xdr:spPr>
        <a:xfrm>
          <a:off x="8699500" y="133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77205</xdr:rowOff>
    </xdr:from>
    <xdr:ext cx="534377" cy="259045"/>
    <xdr:sp macro="" textlink="">
      <xdr:nvSpPr>
        <xdr:cNvPr id="435" name="テキスト ボックス 434"/>
        <xdr:cNvSpPr txBox="1"/>
      </xdr:nvSpPr>
      <xdr:spPr>
        <a:xfrm>
          <a:off x="8483111" y="134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2832</xdr:rowOff>
    </xdr:from>
    <xdr:to>
      <xdr:col>41</xdr:col>
      <xdr:colOff>101600</xdr:colOff>
      <xdr:row>78</xdr:row>
      <xdr:rowOff>104432</xdr:rowOff>
    </xdr:to>
    <xdr:sp macro="" textlink="">
      <xdr:nvSpPr>
        <xdr:cNvPr id="436" name="楕円 435"/>
        <xdr:cNvSpPr/>
      </xdr:nvSpPr>
      <xdr:spPr>
        <a:xfrm>
          <a:off x="7810500" y="133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95559</xdr:rowOff>
    </xdr:from>
    <xdr:ext cx="534377" cy="259045"/>
    <xdr:sp macro="" textlink="">
      <xdr:nvSpPr>
        <xdr:cNvPr id="437" name="テキスト ボックス 436"/>
        <xdr:cNvSpPr txBox="1"/>
      </xdr:nvSpPr>
      <xdr:spPr>
        <a:xfrm>
          <a:off x="7594111" y="134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48569</xdr:rowOff>
    </xdr:from>
    <xdr:to>
      <xdr:col>36</xdr:col>
      <xdr:colOff>165100</xdr:colOff>
      <xdr:row>78</xdr:row>
      <xdr:rowOff>150169</xdr:rowOff>
    </xdr:to>
    <xdr:sp macro="" textlink="">
      <xdr:nvSpPr>
        <xdr:cNvPr id="438" name="楕円 437"/>
        <xdr:cNvSpPr/>
      </xdr:nvSpPr>
      <xdr:spPr>
        <a:xfrm>
          <a:off x="6921500" y="134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141296</xdr:rowOff>
    </xdr:from>
    <xdr:ext cx="534377" cy="259045"/>
    <xdr:sp macro="" textlink="">
      <xdr:nvSpPr>
        <xdr:cNvPr id="439" name="テキスト ボックス 438"/>
        <xdr:cNvSpPr txBox="1"/>
      </xdr:nvSpPr>
      <xdr:spPr>
        <a:xfrm>
          <a:off x="6705111" y="135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85604</xdr:rowOff>
    </xdr:from>
    <xdr:to>
      <xdr:col>55</xdr:col>
      <xdr:colOff>0</xdr:colOff>
      <xdr:row>96</xdr:row>
      <xdr:rowOff>104577</xdr:rowOff>
    </xdr:to>
    <xdr:cxnSp macro="">
      <xdr:nvCxnSpPr>
        <xdr:cNvPr id="470" name="直線コネクタ 469"/>
        <xdr:cNvCxnSpPr/>
      </xdr:nvCxnSpPr>
      <xdr:spPr>
        <a:xfrm>
          <a:off x="9639300" y="16544804"/>
          <a:ext cx="8382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85604</xdr:rowOff>
    </xdr:from>
    <xdr:to>
      <xdr:col>50</xdr:col>
      <xdr:colOff>114300</xdr:colOff>
      <xdr:row>96</xdr:row>
      <xdr:rowOff>94340</xdr:rowOff>
    </xdr:to>
    <xdr:cxnSp macro="">
      <xdr:nvCxnSpPr>
        <xdr:cNvPr id="473" name="直線コネクタ 472"/>
        <xdr:cNvCxnSpPr/>
      </xdr:nvCxnSpPr>
      <xdr:spPr>
        <a:xfrm flipV="1">
          <a:off x="8750300" y="1654480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101589</xdr:rowOff>
    </xdr:from>
    <xdr:to>
      <xdr:col>45</xdr:col>
      <xdr:colOff>177800</xdr:colOff>
      <xdr:row>96</xdr:row>
      <xdr:rowOff>94340</xdr:rowOff>
    </xdr:to>
    <xdr:cxnSp macro="">
      <xdr:nvCxnSpPr>
        <xdr:cNvPr id="476" name="直線コネクタ 475"/>
        <xdr:cNvCxnSpPr/>
      </xdr:nvCxnSpPr>
      <xdr:spPr>
        <a:xfrm>
          <a:off x="7861300" y="16389339"/>
          <a:ext cx="889000" cy="16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101589</xdr:rowOff>
    </xdr:from>
    <xdr:to>
      <xdr:col>41</xdr:col>
      <xdr:colOff>50800</xdr:colOff>
      <xdr:row>97</xdr:row>
      <xdr:rowOff>82975</xdr:rowOff>
    </xdr:to>
    <xdr:cxnSp macro="">
      <xdr:nvCxnSpPr>
        <xdr:cNvPr id="479" name="直線コネクタ 478"/>
        <xdr:cNvCxnSpPr/>
      </xdr:nvCxnSpPr>
      <xdr:spPr>
        <a:xfrm flipV="1">
          <a:off x="6972300" y="16389339"/>
          <a:ext cx="889000" cy="32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0" name="フローチャート: 判断 479"/>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167340</xdr:rowOff>
    </xdr:from>
    <xdr:ext cx="534377" cy="259045"/>
    <xdr:sp macro="" textlink="">
      <xdr:nvSpPr>
        <xdr:cNvPr id="481" name="テキスト ボックス 480"/>
        <xdr:cNvSpPr txBox="1"/>
      </xdr:nvSpPr>
      <xdr:spPr>
        <a:xfrm>
          <a:off x="7594111"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2" name="フローチャート: 判断 481"/>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3" name="テキスト ボックス 482"/>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53777</xdr:rowOff>
    </xdr:from>
    <xdr:to>
      <xdr:col>55</xdr:col>
      <xdr:colOff>50800</xdr:colOff>
      <xdr:row>96</xdr:row>
      <xdr:rowOff>155377</xdr:rowOff>
    </xdr:to>
    <xdr:sp macro="" textlink="">
      <xdr:nvSpPr>
        <xdr:cNvPr id="489" name="楕円 488"/>
        <xdr:cNvSpPr/>
      </xdr:nvSpPr>
      <xdr:spPr>
        <a:xfrm>
          <a:off x="104267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32204</xdr:rowOff>
    </xdr:from>
    <xdr:ext cx="534377" cy="259045"/>
    <xdr:sp macro="" textlink="">
      <xdr:nvSpPr>
        <xdr:cNvPr id="490" name="普通建設事業費 （ うち更新整備　）該当値テキスト"/>
        <xdr:cNvSpPr txBox="1"/>
      </xdr:nvSpPr>
      <xdr:spPr>
        <a:xfrm>
          <a:off x="10528300" y="164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34804</xdr:rowOff>
    </xdr:from>
    <xdr:to>
      <xdr:col>50</xdr:col>
      <xdr:colOff>165100</xdr:colOff>
      <xdr:row>96</xdr:row>
      <xdr:rowOff>136404</xdr:rowOff>
    </xdr:to>
    <xdr:sp macro="" textlink="">
      <xdr:nvSpPr>
        <xdr:cNvPr id="491" name="楕円 490"/>
        <xdr:cNvSpPr/>
      </xdr:nvSpPr>
      <xdr:spPr>
        <a:xfrm>
          <a:off x="9588500" y="16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127531</xdr:rowOff>
    </xdr:from>
    <xdr:ext cx="534377" cy="259045"/>
    <xdr:sp macro="" textlink="">
      <xdr:nvSpPr>
        <xdr:cNvPr id="492" name="テキスト ボックス 491"/>
        <xdr:cNvSpPr txBox="1"/>
      </xdr:nvSpPr>
      <xdr:spPr>
        <a:xfrm>
          <a:off x="9372111" y="16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43540</xdr:rowOff>
    </xdr:from>
    <xdr:to>
      <xdr:col>46</xdr:col>
      <xdr:colOff>38100</xdr:colOff>
      <xdr:row>96</xdr:row>
      <xdr:rowOff>145140</xdr:rowOff>
    </xdr:to>
    <xdr:sp macro="" textlink="">
      <xdr:nvSpPr>
        <xdr:cNvPr id="493" name="楕円 492"/>
        <xdr:cNvSpPr/>
      </xdr:nvSpPr>
      <xdr:spPr>
        <a:xfrm>
          <a:off x="8699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136267</xdr:rowOff>
    </xdr:from>
    <xdr:ext cx="534377" cy="259045"/>
    <xdr:sp macro="" textlink="">
      <xdr:nvSpPr>
        <xdr:cNvPr id="494" name="テキスト ボックス 493"/>
        <xdr:cNvSpPr txBox="1"/>
      </xdr:nvSpPr>
      <xdr:spPr>
        <a:xfrm>
          <a:off x="8483111" y="165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50789</xdr:rowOff>
    </xdr:from>
    <xdr:to>
      <xdr:col>41</xdr:col>
      <xdr:colOff>101600</xdr:colOff>
      <xdr:row>95</xdr:row>
      <xdr:rowOff>152389</xdr:rowOff>
    </xdr:to>
    <xdr:sp macro="" textlink="">
      <xdr:nvSpPr>
        <xdr:cNvPr id="495" name="楕円 494"/>
        <xdr:cNvSpPr/>
      </xdr:nvSpPr>
      <xdr:spPr>
        <a:xfrm>
          <a:off x="7810500" y="16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168916</xdr:rowOff>
    </xdr:from>
    <xdr:ext cx="534377" cy="259045"/>
    <xdr:sp macro="" textlink="">
      <xdr:nvSpPr>
        <xdr:cNvPr id="496" name="テキスト ボックス 495"/>
        <xdr:cNvSpPr txBox="1"/>
      </xdr:nvSpPr>
      <xdr:spPr>
        <a:xfrm>
          <a:off x="7594111" y="16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32175</xdr:rowOff>
    </xdr:from>
    <xdr:to>
      <xdr:col>36</xdr:col>
      <xdr:colOff>165100</xdr:colOff>
      <xdr:row>97</xdr:row>
      <xdr:rowOff>133775</xdr:rowOff>
    </xdr:to>
    <xdr:sp macro="" textlink="">
      <xdr:nvSpPr>
        <xdr:cNvPr id="497" name="楕円 496"/>
        <xdr:cNvSpPr/>
      </xdr:nvSpPr>
      <xdr:spPr>
        <a:xfrm>
          <a:off x="6921500" y="166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124902</xdr:rowOff>
    </xdr:from>
    <xdr:ext cx="534377" cy="259045"/>
    <xdr:sp macro="" textlink="">
      <xdr:nvSpPr>
        <xdr:cNvPr id="498" name="テキスト ボックス 497"/>
        <xdr:cNvSpPr txBox="1"/>
      </xdr:nvSpPr>
      <xdr:spPr>
        <a:xfrm>
          <a:off x="6705111" y="167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129422</xdr:rowOff>
    </xdr:from>
    <xdr:to>
      <xdr:col>85</xdr:col>
      <xdr:colOff>127000</xdr:colOff>
      <xdr:row>38</xdr:row>
      <xdr:rowOff>135723</xdr:rowOff>
    </xdr:to>
    <xdr:cxnSp macro="">
      <xdr:nvCxnSpPr>
        <xdr:cNvPr id="525" name="直線コネクタ 524"/>
        <xdr:cNvCxnSpPr/>
      </xdr:nvCxnSpPr>
      <xdr:spPr>
        <a:xfrm flipV="1">
          <a:off x="15481300" y="6644522"/>
          <a:ext cx="8382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135723</xdr:rowOff>
    </xdr:from>
    <xdr:to>
      <xdr:col>81</xdr:col>
      <xdr:colOff>50800</xdr:colOff>
      <xdr:row>38</xdr:row>
      <xdr:rowOff>138740</xdr:rowOff>
    </xdr:to>
    <xdr:cxnSp macro="">
      <xdr:nvCxnSpPr>
        <xdr:cNvPr id="528" name="直線コネクタ 527"/>
        <xdr:cNvCxnSpPr/>
      </xdr:nvCxnSpPr>
      <xdr:spPr>
        <a:xfrm flipV="1">
          <a:off x="14592300" y="665082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138667</xdr:rowOff>
    </xdr:from>
    <xdr:to>
      <xdr:col>76</xdr:col>
      <xdr:colOff>114300</xdr:colOff>
      <xdr:row>38</xdr:row>
      <xdr:rowOff>138740</xdr:rowOff>
    </xdr:to>
    <xdr:cxnSp macro="">
      <xdr:nvCxnSpPr>
        <xdr:cNvPr id="531" name="直線コネクタ 530"/>
        <xdr:cNvCxnSpPr/>
      </xdr:nvCxnSpPr>
      <xdr:spPr>
        <a:xfrm>
          <a:off x="13703300" y="6653767"/>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136875</xdr:rowOff>
    </xdr:from>
    <xdr:to>
      <xdr:col>71</xdr:col>
      <xdr:colOff>177800</xdr:colOff>
      <xdr:row>38</xdr:row>
      <xdr:rowOff>138667</xdr:rowOff>
    </xdr:to>
    <xdr:cxnSp macro="">
      <xdr:nvCxnSpPr>
        <xdr:cNvPr id="534" name="直線コネクタ 533"/>
        <xdr:cNvCxnSpPr/>
      </xdr:nvCxnSpPr>
      <xdr:spPr>
        <a:xfrm>
          <a:off x="12814300" y="665197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34905</xdr:rowOff>
    </xdr:from>
    <xdr:to>
      <xdr:col>72</xdr:col>
      <xdr:colOff>38100</xdr:colOff>
      <xdr:row>38</xdr:row>
      <xdr:rowOff>136505</xdr:rowOff>
    </xdr:to>
    <xdr:sp macro="" textlink="">
      <xdr:nvSpPr>
        <xdr:cNvPr id="535" name="フローチャート: 判断 534"/>
        <xdr:cNvSpPr/>
      </xdr:nvSpPr>
      <xdr:spPr>
        <a:xfrm>
          <a:off x="13652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153032</xdr:rowOff>
    </xdr:from>
    <xdr:ext cx="469744" cy="259045"/>
    <xdr:sp macro="" textlink="">
      <xdr:nvSpPr>
        <xdr:cNvPr id="536" name="テキスト ボックス 535"/>
        <xdr:cNvSpPr txBox="1"/>
      </xdr:nvSpPr>
      <xdr:spPr>
        <a:xfrm>
          <a:off x="13468428"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49745</xdr:rowOff>
    </xdr:from>
    <xdr:to>
      <xdr:col>67</xdr:col>
      <xdr:colOff>101600</xdr:colOff>
      <xdr:row>38</xdr:row>
      <xdr:rowOff>151345</xdr:rowOff>
    </xdr:to>
    <xdr:sp macro="" textlink="">
      <xdr:nvSpPr>
        <xdr:cNvPr id="537" name="フローチャート: 判断 536"/>
        <xdr:cNvSpPr/>
      </xdr:nvSpPr>
      <xdr:spPr>
        <a:xfrm>
          <a:off x="12763500" y="65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167872</xdr:rowOff>
    </xdr:from>
    <xdr:ext cx="469744" cy="259045"/>
    <xdr:sp macro="" textlink="">
      <xdr:nvSpPr>
        <xdr:cNvPr id="538" name="テキスト ボックス 537"/>
        <xdr:cNvSpPr txBox="1"/>
      </xdr:nvSpPr>
      <xdr:spPr>
        <a:xfrm>
          <a:off x="12579428" y="63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78622</xdr:rowOff>
    </xdr:from>
    <xdr:to>
      <xdr:col>85</xdr:col>
      <xdr:colOff>177800</xdr:colOff>
      <xdr:row>39</xdr:row>
      <xdr:rowOff>8772</xdr:rowOff>
    </xdr:to>
    <xdr:sp macro="" textlink="">
      <xdr:nvSpPr>
        <xdr:cNvPr id="544" name="楕円 543"/>
        <xdr:cNvSpPr/>
      </xdr:nvSpPr>
      <xdr:spPr>
        <a:xfrm>
          <a:off x="16268700" y="65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84923</xdr:rowOff>
    </xdr:from>
    <xdr:to>
      <xdr:col>81</xdr:col>
      <xdr:colOff>101600</xdr:colOff>
      <xdr:row>39</xdr:row>
      <xdr:rowOff>15073</xdr:rowOff>
    </xdr:to>
    <xdr:sp macro="" textlink="">
      <xdr:nvSpPr>
        <xdr:cNvPr id="546" name="楕円 545"/>
        <xdr:cNvSpPr/>
      </xdr:nvSpPr>
      <xdr:spPr>
        <a:xfrm>
          <a:off x="15430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6200</xdr:rowOff>
    </xdr:from>
    <xdr:ext cx="378565" cy="259045"/>
    <xdr:sp macro="" textlink="">
      <xdr:nvSpPr>
        <xdr:cNvPr id="547" name="テキスト ボックス 546"/>
        <xdr:cNvSpPr txBox="1"/>
      </xdr:nvSpPr>
      <xdr:spPr>
        <a:xfrm>
          <a:off x="15292017" y="669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87940</xdr:rowOff>
    </xdr:from>
    <xdr:to>
      <xdr:col>76</xdr:col>
      <xdr:colOff>165100</xdr:colOff>
      <xdr:row>39</xdr:row>
      <xdr:rowOff>18090</xdr:rowOff>
    </xdr:to>
    <xdr:sp macro="" textlink="">
      <xdr:nvSpPr>
        <xdr:cNvPr id="548" name="楕円 547"/>
        <xdr:cNvSpPr/>
      </xdr:nvSpPr>
      <xdr:spPr>
        <a:xfrm>
          <a:off x="14541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9217</xdr:rowOff>
    </xdr:from>
    <xdr:ext cx="378565" cy="259045"/>
    <xdr:sp macro="" textlink="">
      <xdr:nvSpPr>
        <xdr:cNvPr id="549" name="テキスト ボックス 548"/>
        <xdr:cNvSpPr txBox="1"/>
      </xdr:nvSpPr>
      <xdr:spPr>
        <a:xfrm>
          <a:off x="14403017" y="669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87867</xdr:rowOff>
    </xdr:from>
    <xdr:to>
      <xdr:col>72</xdr:col>
      <xdr:colOff>38100</xdr:colOff>
      <xdr:row>39</xdr:row>
      <xdr:rowOff>18017</xdr:rowOff>
    </xdr:to>
    <xdr:sp macro="" textlink="">
      <xdr:nvSpPr>
        <xdr:cNvPr id="550" name="楕円 549"/>
        <xdr:cNvSpPr/>
      </xdr:nvSpPr>
      <xdr:spPr>
        <a:xfrm>
          <a:off x="13652500" y="66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9144</xdr:rowOff>
    </xdr:from>
    <xdr:ext cx="378565" cy="259045"/>
    <xdr:sp macro="" textlink="">
      <xdr:nvSpPr>
        <xdr:cNvPr id="551" name="テキスト ボックス 550"/>
        <xdr:cNvSpPr txBox="1"/>
      </xdr:nvSpPr>
      <xdr:spPr>
        <a:xfrm>
          <a:off x="13514017" y="669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86075</xdr:rowOff>
    </xdr:from>
    <xdr:to>
      <xdr:col>67</xdr:col>
      <xdr:colOff>101600</xdr:colOff>
      <xdr:row>39</xdr:row>
      <xdr:rowOff>16225</xdr:rowOff>
    </xdr:to>
    <xdr:sp macro="" textlink="">
      <xdr:nvSpPr>
        <xdr:cNvPr id="552" name="楕円 551"/>
        <xdr:cNvSpPr/>
      </xdr:nvSpPr>
      <xdr:spPr>
        <a:xfrm>
          <a:off x="12763500" y="66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7352</xdr:rowOff>
    </xdr:from>
    <xdr:ext cx="378565" cy="259045"/>
    <xdr:sp macro="" textlink="">
      <xdr:nvSpPr>
        <xdr:cNvPr id="553" name="テキスト ボックス 552"/>
        <xdr:cNvSpPr txBox="1"/>
      </xdr:nvSpPr>
      <xdr:spPr>
        <a:xfrm>
          <a:off x="12625017" y="669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146177</xdr:rowOff>
    </xdr:from>
    <xdr:to>
      <xdr:col>85</xdr:col>
      <xdr:colOff>127000</xdr:colOff>
      <xdr:row>75</xdr:row>
      <xdr:rowOff>27165</xdr:rowOff>
    </xdr:to>
    <xdr:cxnSp macro="">
      <xdr:nvCxnSpPr>
        <xdr:cNvPr id="631" name="直線コネクタ 630"/>
        <xdr:cNvCxnSpPr/>
      </xdr:nvCxnSpPr>
      <xdr:spPr>
        <a:xfrm flipV="1">
          <a:off x="15481300" y="12833477"/>
          <a:ext cx="8382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8624</xdr:rowOff>
    </xdr:from>
    <xdr:to>
      <xdr:col>81</xdr:col>
      <xdr:colOff>50800</xdr:colOff>
      <xdr:row>75</xdr:row>
      <xdr:rowOff>27165</xdr:rowOff>
    </xdr:to>
    <xdr:cxnSp macro="">
      <xdr:nvCxnSpPr>
        <xdr:cNvPr id="634" name="直線コネクタ 633"/>
        <xdr:cNvCxnSpPr/>
      </xdr:nvCxnSpPr>
      <xdr:spPr>
        <a:xfrm>
          <a:off x="14592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8624</xdr:rowOff>
    </xdr:from>
    <xdr:to>
      <xdr:col>76</xdr:col>
      <xdr:colOff>114300</xdr:colOff>
      <xdr:row>74</xdr:row>
      <xdr:rowOff>141618</xdr:rowOff>
    </xdr:to>
    <xdr:cxnSp macro="">
      <xdr:nvCxnSpPr>
        <xdr:cNvPr id="637" name="直線コネクタ 636"/>
        <xdr:cNvCxnSpPr/>
      </xdr:nvCxnSpPr>
      <xdr:spPr>
        <a:xfrm flipV="1">
          <a:off x="13703300" y="12695924"/>
          <a:ext cx="889000" cy="1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109627</xdr:rowOff>
    </xdr:from>
    <xdr:to>
      <xdr:col>71</xdr:col>
      <xdr:colOff>177800</xdr:colOff>
      <xdr:row>74</xdr:row>
      <xdr:rowOff>141618</xdr:rowOff>
    </xdr:to>
    <xdr:cxnSp macro="">
      <xdr:nvCxnSpPr>
        <xdr:cNvPr id="640" name="直線コネクタ 639"/>
        <xdr:cNvCxnSpPr/>
      </xdr:nvCxnSpPr>
      <xdr:spPr>
        <a:xfrm>
          <a:off x="12814300" y="12796927"/>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65786</xdr:rowOff>
    </xdr:from>
    <xdr:to>
      <xdr:col>72</xdr:col>
      <xdr:colOff>38100</xdr:colOff>
      <xdr:row>75</xdr:row>
      <xdr:rowOff>167385</xdr:rowOff>
    </xdr:to>
    <xdr:sp macro="" textlink="">
      <xdr:nvSpPr>
        <xdr:cNvPr id="641" name="フローチャート: 判断 640"/>
        <xdr:cNvSpPr/>
      </xdr:nvSpPr>
      <xdr:spPr>
        <a:xfrm>
          <a:off x="13652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158514</xdr:rowOff>
    </xdr:from>
    <xdr:ext cx="534377" cy="259045"/>
    <xdr:sp macro="" textlink="">
      <xdr:nvSpPr>
        <xdr:cNvPr id="642" name="テキスト ボックス 641"/>
        <xdr:cNvSpPr txBox="1"/>
      </xdr:nvSpPr>
      <xdr:spPr>
        <a:xfrm>
          <a:off x="13436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93650</xdr:rowOff>
    </xdr:from>
    <xdr:to>
      <xdr:col>67</xdr:col>
      <xdr:colOff>101600</xdr:colOff>
      <xdr:row>76</xdr:row>
      <xdr:rowOff>23800</xdr:rowOff>
    </xdr:to>
    <xdr:sp macro="" textlink="">
      <xdr:nvSpPr>
        <xdr:cNvPr id="643" name="フローチャート: 判断 642"/>
        <xdr:cNvSpPr/>
      </xdr:nvSpPr>
      <xdr:spPr>
        <a:xfrm>
          <a:off x="12763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14927</xdr:rowOff>
    </xdr:from>
    <xdr:ext cx="534377" cy="259045"/>
    <xdr:sp macro="" textlink="">
      <xdr:nvSpPr>
        <xdr:cNvPr id="644" name="テキスト ボックス 643"/>
        <xdr:cNvSpPr txBox="1"/>
      </xdr:nvSpPr>
      <xdr:spPr>
        <a:xfrm>
          <a:off x="12547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95377</xdr:rowOff>
    </xdr:from>
    <xdr:to>
      <xdr:col>85</xdr:col>
      <xdr:colOff>177800</xdr:colOff>
      <xdr:row>75</xdr:row>
      <xdr:rowOff>25527</xdr:rowOff>
    </xdr:to>
    <xdr:sp macro="" textlink="">
      <xdr:nvSpPr>
        <xdr:cNvPr id="650" name="楕円 649"/>
        <xdr:cNvSpPr/>
      </xdr:nvSpPr>
      <xdr:spPr>
        <a:xfrm>
          <a:off x="162687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118254</xdr:rowOff>
    </xdr:from>
    <xdr:ext cx="534377" cy="259045"/>
    <xdr:sp macro="" textlink="">
      <xdr:nvSpPr>
        <xdr:cNvPr id="651" name="公債費該当値テキスト"/>
        <xdr:cNvSpPr txBox="1"/>
      </xdr:nvSpPr>
      <xdr:spPr>
        <a:xfrm>
          <a:off x="16370300" y="126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147815</xdr:rowOff>
    </xdr:from>
    <xdr:to>
      <xdr:col>81</xdr:col>
      <xdr:colOff>101600</xdr:colOff>
      <xdr:row>75</xdr:row>
      <xdr:rowOff>77965</xdr:rowOff>
    </xdr:to>
    <xdr:sp macro="" textlink="">
      <xdr:nvSpPr>
        <xdr:cNvPr id="652" name="楕円 651"/>
        <xdr:cNvSpPr/>
      </xdr:nvSpPr>
      <xdr:spPr>
        <a:xfrm>
          <a:off x="15430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94492</xdr:rowOff>
    </xdr:from>
    <xdr:ext cx="534377" cy="259045"/>
    <xdr:sp macro="" textlink="">
      <xdr:nvSpPr>
        <xdr:cNvPr id="653" name="テキスト ボックス 652"/>
        <xdr:cNvSpPr txBox="1"/>
      </xdr:nvSpPr>
      <xdr:spPr>
        <a:xfrm>
          <a:off x="15214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129274</xdr:rowOff>
    </xdr:from>
    <xdr:to>
      <xdr:col>76</xdr:col>
      <xdr:colOff>165100</xdr:colOff>
      <xdr:row>74</xdr:row>
      <xdr:rowOff>59424</xdr:rowOff>
    </xdr:to>
    <xdr:sp macro="" textlink="">
      <xdr:nvSpPr>
        <xdr:cNvPr id="654" name="楕円 653"/>
        <xdr:cNvSpPr/>
      </xdr:nvSpPr>
      <xdr:spPr>
        <a:xfrm>
          <a:off x="14541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75951</xdr:rowOff>
    </xdr:from>
    <xdr:ext cx="534377" cy="259045"/>
    <xdr:sp macro="" textlink="">
      <xdr:nvSpPr>
        <xdr:cNvPr id="655" name="テキスト ボックス 654"/>
        <xdr:cNvSpPr txBox="1"/>
      </xdr:nvSpPr>
      <xdr:spPr>
        <a:xfrm>
          <a:off x="14325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90818</xdr:rowOff>
    </xdr:from>
    <xdr:to>
      <xdr:col>72</xdr:col>
      <xdr:colOff>38100</xdr:colOff>
      <xdr:row>75</xdr:row>
      <xdr:rowOff>20968</xdr:rowOff>
    </xdr:to>
    <xdr:sp macro="" textlink="">
      <xdr:nvSpPr>
        <xdr:cNvPr id="656" name="楕円 655"/>
        <xdr:cNvSpPr/>
      </xdr:nvSpPr>
      <xdr:spPr>
        <a:xfrm>
          <a:off x="13652500" y="127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37495</xdr:rowOff>
    </xdr:from>
    <xdr:ext cx="534377" cy="259045"/>
    <xdr:sp macro="" textlink="">
      <xdr:nvSpPr>
        <xdr:cNvPr id="657" name="テキスト ボックス 656"/>
        <xdr:cNvSpPr txBox="1"/>
      </xdr:nvSpPr>
      <xdr:spPr>
        <a:xfrm>
          <a:off x="13436111" y="125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58827</xdr:rowOff>
    </xdr:from>
    <xdr:to>
      <xdr:col>67</xdr:col>
      <xdr:colOff>101600</xdr:colOff>
      <xdr:row>74</xdr:row>
      <xdr:rowOff>160427</xdr:rowOff>
    </xdr:to>
    <xdr:sp macro="" textlink="">
      <xdr:nvSpPr>
        <xdr:cNvPr id="658" name="楕円 657"/>
        <xdr:cNvSpPr/>
      </xdr:nvSpPr>
      <xdr:spPr>
        <a:xfrm>
          <a:off x="12763500" y="12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5504</xdr:rowOff>
    </xdr:from>
    <xdr:ext cx="534377" cy="259045"/>
    <xdr:sp macro="" textlink="">
      <xdr:nvSpPr>
        <xdr:cNvPr id="659" name="テキスト ボックス 658"/>
        <xdr:cNvSpPr txBox="1"/>
      </xdr:nvSpPr>
      <xdr:spPr>
        <a:xfrm>
          <a:off x="12547111" y="125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117894</xdr:rowOff>
    </xdr:from>
    <xdr:to>
      <xdr:col>85</xdr:col>
      <xdr:colOff>126364</xdr:colOff>
      <xdr:row>99</xdr:row>
      <xdr:rowOff>41974</xdr:rowOff>
    </xdr:to>
    <xdr:cxnSp macro="">
      <xdr:nvCxnSpPr>
        <xdr:cNvPr id="683" name="直線コネクタ 682"/>
        <xdr:cNvCxnSpPr/>
      </xdr:nvCxnSpPr>
      <xdr:spPr>
        <a:xfrm flipV="1">
          <a:off x="16317595" y="16234194"/>
          <a:ext cx="1269" cy="78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45801</xdr:rowOff>
    </xdr:from>
    <xdr:ext cx="378565" cy="259045"/>
    <xdr:sp macro="" textlink="">
      <xdr:nvSpPr>
        <xdr:cNvPr id="684" name="積立金最小値テキスト"/>
        <xdr:cNvSpPr txBox="1"/>
      </xdr:nvSpPr>
      <xdr:spPr>
        <a:xfrm>
          <a:off x="16370300" y="17019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41974</xdr:rowOff>
    </xdr:from>
    <xdr:to>
      <xdr:col>86</xdr:col>
      <xdr:colOff>25400</xdr:colOff>
      <xdr:row>99</xdr:row>
      <xdr:rowOff>41974</xdr:rowOff>
    </xdr:to>
    <xdr:cxnSp macro="">
      <xdr:nvCxnSpPr>
        <xdr:cNvPr id="685" name="直線コネクタ 684"/>
        <xdr:cNvCxnSpPr/>
      </xdr:nvCxnSpPr>
      <xdr:spPr>
        <a:xfrm>
          <a:off x="16230600" y="17015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64571</xdr:rowOff>
    </xdr:from>
    <xdr:ext cx="534377" cy="259045"/>
    <xdr:sp macro="" textlink="">
      <xdr:nvSpPr>
        <xdr:cNvPr id="686" name="積立金最大値テキスト"/>
        <xdr:cNvSpPr txBox="1"/>
      </xdr:nvSpPr>
      <xdr:spPr>
        <a:xfrm>
          <a:off x="16370300" y="160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117894</xdr:rowOff>
    </xdr:from>
    <xdr:to>
      <xdr:col>86</xdr:col>
      <xdr:colOff>25400</xdr:colOff>
      <xdr:row>94</xdr:row>
      <xdr:rowOff>117894</xdr:rowOff>
    </xdr:to>
    <xdr:cxnSp macro="">
      <xdr:nvCxnSpPr>
        <xdr:cNvPr id="687" name="直線コネクタ 686"/>
        <xdr:cNvCxnSpPr/>
      </xdr:nvCxnSpPr>
      <xdr:spPr>
        <a:xfrm>
          <a:off x="16230600" y="162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122492</xdr:rowOff>
    </xdr:from>
    <xdr:to>
      <xdr:col>85</xdr:col>
      <xdr:colOff>127000</xdr:colOff>
      <xdr:row>97</xdr:row>
      <xdr:rowOff>144754</xdr:rowOff>
    </xdr:to>
    <xdr:cxnSp macro="">
      <xdr:nvCxnSpPr>
        <xdr:cNvPr id="688" name="直線コネクタ 687"/>
        <xdr:cNvCxnSpPr/>
      </xdr:nvCxnSpPr>
      <xdr:spPr>
        <a:xfrm>
          <a:off x="15481300" y="16238792"/>
          <a:ext cx="8382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126268</xdr:rowOff>
    </xdr:from>
    <xdr:ext cx="534377" cy="259045"/>
    <xdr:sp macro="" textlink="">
      <xdr:nvSpPr>
        <xdr:cNvPr id="689" name="積立金平均値テキスト"/>
        <xdr:cNvSpPr txBox="1"/>
      </xdr:nvSpPr>
      <xdr:spPr>
        <a:xfrm>
          <a:off x="16370300" y="1675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147841</xdr:rowOff>
    </xdr:from>
    <xdr:to>
      <xdr:col>85</xdr:col>
      <xdr:colOff>177800</xdr:colOff>
      <xdr:row>98</xdr:row>
      <xdr:rowOff>77991</xdr:rowOff>
    </xdr:to>
    <xdr:sp macro="" textlink="">
      <xdr:nvSpPr>
        <xdr:cNvPr id="690" name="フローチャート: 判断 689"/>
        <xdr:cNvSpPr/>
      </xdr:nvSpPr>
      <xdr:spPr>
        <a:xfrm>
          <a:off x="162687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101473</xdr:rowOff>
    </xdr:from>
    <xdr:to>
      <xdr:col>81</xdr:col>
      <xdr:colOff>50800</xdr:colOff>
      <xdr:row>94</xdr:row>
      <xdr:rowOff>122492</xdr:rowOff>
    </xdr:to>
    <xdr:cxnSp macro="">
      <xdr:nvCxnSpPr>
        <xdr:cNvPr id="691" name="直線コネクタ 690"/>
        <xdr:cNvCxnSpPr/>
      </xdr:nvCxnSpPr>
      <xdr:spPr>
        <a:xfrm>
          <a:off x="14592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128042</xdr:rowOff>
    </xdr:from>
    <xdr:to>
      <xdr:col>81</xdr:col>
      <xdr:colOff>101600</xdr:colOff>
      <xdr:row>98</xdr:row>
      <xdr:rowOff>58192</xdr:rowOff>
    </xdr:to>
    <xdr:sp macro="" textlink="">
      <xdr:nvSpPr>
        <xdr:cNvPr id="692" name="フローチャート: 判断 691"/>
        <xdr:cNvSpPr/>
      </xdr:nvSpPr>
      <xdr:spPr>
        <a:xfrm>
          <a:off x="15430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49319</xdr:rowOff>
    </xdr:from>
    <xdr:ext cx="534377" cy="259045"/>
    <xdr:sp macro="" textlink="">
      <xdr:nvSpPr>
        <xdr:cNvPr id="693" name="テキスト ボックス 692"/>
        <xdr:cNvSpPr txBox="1"/>
      </xdr:nvSpPr>
      <xdr:spPr>
        <a:xfrm>
          <a:off x="15214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101473</xdr:rowOff>
    </xdr:from>
    <xdr:to>
      <xdr:col>76</xdr:col>
      <xdr:colOff>114300</xdr:colOff>
      <xdr:row>95</xdr:row>
      <xdr:rowOff>31192</xdr:rowOff>
    </xdr:to>
    <xdr:cxnSp macro="">
      <xdr:nvCxnSpPr>
        <xdr:cNvPr id="694" name="直線コネクタ 693"/>
        <xdr:cNvCxnSpPr/>
      </xdr:nvCxnSpPr>
      <xdr:spPr>
        <a:xfrm flipV="1">
          <a:off x="13703300" y="15531973"/>
          <a:ext cx="889000" cy="7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142342</xdr:rowOff>
    </xdr:from>
    <xdr:to>
      <xdr:col>76</xdr:col>
      <xdr:colOff>165100</xdr:colOff>
      <xdr:row>98</xdr:row>
      <xdr:rowOff>72492</xdr:rowOff>
    </xdr:to>
    <xdr:sp macro="" textlink="">
      <xdr:nvSpPr>
        <xdr:cNvPr id="695" name="フローチャート: 判断 694"/>
        <xdr:cNvSpPr/>
      </xdr:nvSpPr>
      <xdr:spPr>
        <a:xfrm>
          <a:off x="14541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63619</xdr:rowOff>
    </xdr:from>
    <xdr:ext cx="534377" cy="259045"/>
    <xdr:sp macro="" textlink="">
      <xdr:nvSpPr>
        <xdr:cNvPr id="696" name="テキスト ボックス 695"/>
        <xdr:cNvSpPr txBox="1"/>
      </xdr:nvSpPr>
      <xdr:spPr>
        <a:xfrm>
          <a:off x="14325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31192</xdr:rowOff>
    </xdr:from>
    <xdr:to>
      <xdr:col>71</xdr:col>
      <xdr:colOff>177800</xdr:colOff>
      <xdr:row>97</xdr:row>
      <xdr:rowOff>31610</xdr:rowOff>
    </xdr:to>
    <xdr:cxnSp macro="">
      <xdr:nvCxnSpPr>
        <xdr:cNvPr id="697" name="直線コネクタ 696"/>
        <xdr:cNvCxnSpPr/>
      </xdr:nvCxnSpPr>
      <xdr:spPr>
        <a:xfrm flipV="1">
          <a:off x="12814300" y="16318942"/>
          <a:ext cx="889000" cy="3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96749</xdr:rowOff>
    </xdr:from>
    <xdr:to>
      <xdr:col>72</xdr:col>
      <xdr:colOff>38100</xdr:colOff>
      <xdr:row>98</xdr:row>
      <xdr:rowOff>26899</xdr:rowOff>
    </xdr:to>
    <xdr:sp macro="" textlink="">
      <xdr:nvSpPr>
        <xdr:cNvPr id="698" name="フローチャート: 判断 697"/>
        <xdr:cNvSpPr/>
      </xdr:nvSpPr>
      <xdr:spPr>
        <a:xfrm>
          <a:off x="13652500" y="167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18026</xdr:rowOff>
    </xdr:from>
    <xdr:ext cx="534377" cy="259045"/>
    <xdr:sp macro="" textlink="">
      <xdr:nvSpPr>
        <xdr:cNvPr id="699" name="テキスト ボックス 698"/>
        <xdr:cNvSpPr txBox="1"/>
      </xdr:nvSpPr>
      <xdr:spPr>
        <a:xfrm>
          <a:off x="13436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103163</xdr:rowOff>
    </xdr:from>
    <xdr:to>
      <xdr:col>67</xdr:col>
      <xdr:colOff>101600</xdr:colOff>
      <xdr:row>98</xdr:row>
      <xdr:rowOff>33313</xdr:rowOff>
    </xdr:to>
    <xdr:sp macro="" textlink="">
      <xdr:nvSpPr>
        <xdr:cNvPr id="700" name="フローチャート: 判断 699"/>
        <xdr:cNvSpPr/>
      </xdr:nvSpPr>
      <xdr:spPr>
        <a:xfrm>
          <a:off x="12763500" y="167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24440</xdr:rowOff>
    </xdr:from>
    <xdr:ext cx="534377" cy="259045"/>
    <xdr:sp macro="" textlink="">
      <xdr:nvSpPr>
        <xdr:cNvPr id="701" name="テキスト ボックス 700"/>
        <xdr:cNvSpPr txBox="1"/>
      </xdr:nvSpPr>
      <xdr:spPr>
        <a:xfrm>
          <a:off x="12547111" y="168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93954</xdr:rowOff>
    </xdr:from>
    <xdr:to>
      <xdr:col>85</xdr:col>
      <xdr:colOff>177800</xdr:colOff>
      <xdr:row>98</xdr:row>
      <xdr:rowOff>24104</xdr:rowOff>
    </xdr:to>
    <xdr:sp macro="" textlink="">
      <xdr:nvSpPr>
        <xdr:cNvPr id="707" name="楕円 706"/>
        <xdr:cNvSpPr/>
      </xdr:nvSpPr>
      <xdr:spPr>
        <a:xfrm>
          <a:off x="162687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116831</xdr:rowOff>
    </xdr:from>
    <xdr:ext cx="534377" cy="259045"/>
    <xdr:sp macro="" textlink="">
      <xdr:nvSpPr>
        <xdr:cNvPr id="708" name="積立金該当値テキスト"/>
        <xdr:cNvSpPr txBox="1"/>
      </xdr:nvSpPr>
      <xdr:spPr>
        <a:xfrm>
          <a:off x="16370300" y="165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71692</xdr:rowOff>
    </xdr:from>
    <xdr:to>
      <xdr:col>81</xdr:col>
      <xdr:colOff>101600</xdr:colOff>
      <xdr:row>95</xdr:row>
      <xdr:rowOff>1842</xdr:rowOff>
    </xdr:to>
    <xdr:sp macro="" textlink="">
      <xdr:nvSpPr>
        <xdr:cNvPr id="709" name="楕円 708"/>
        <xdr:cNvSpPr/>
      </xdr:nvSpPr>
      <xdr:spPr>
        <a:xfrm>
          <a:off x="15430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18369</xdr:rowOff>
    </xdr:from>
    <xdr:ext cx="534377" cy="259045"/>
    <xdr:sp macro="" textlink="">
      <xdr:nvSpPr>
        <xdr:cNvPr id="710" name="テキスト ボックス 709"/>
        <xdr:cNvSpPr txBox="1"/>
      </xdr:nvSpPr>
      <xdr:spPr>
        <a:xfrm>
          <a:off x="15214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50673</xdr:rowOff>
    </xdr:from>
    <xdr:to>
      <xdr:col>76</xdr:col>
      <xdr:colOff>165100</xdr:colOff>
      <xdr:row>90</xdr:row>
      <xdr:rowOff>152273</xdr:rowOff>
    </xdr:to>
    <xdr:sp macro="" textlink="">
      <xdr:nvSpPr>
        <xdr:cNvPr id="711" name="楕円 710"/>
        <xdr:cNvSpPr/>
      </xdr:nvSpPr>
      <xdr:spPr>
        <a:xfrm>
          <a:off x="14541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168800</xdr:rowOff>
    </xdr:from>
    <xdr:ext cx="599010" cy="259045"/>
    <xdr:sp macro="" textlink="">
      <xdr:nvSpPr>
        <xdr:cNvPr id="712" name="テキスト ボックス 711"/>
        <xdr:cNvSpPr txBox="1"/>
      </xdr:nvSpPr>
      <xdr:spPr>
        <a:xfrm>
          <a:off x="14292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151842</xdr:rowOff>
    </xdr:from>
    <xdr:to>
      <xdr:col>72</xdr:col>
      <xdr:colOff>38100</xdr:colOff>
      <xdr:row>95</xdr:row>
      <xdr:rowOff>81992</xdr:rowOff>
    </xdr:to>
    <xdr:sp macro="" textlink="">
      <xdr:nvSpPr>
        <xdr:cNvPr id="713" name="楕円 712"/>
        <xdr:cNvSpPr/>
      </xdr:nvSpPr>
      <xdr:spPr>
        <a:xfrm>
          <a:off x="13652500" y="16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98519</xdr:rowOff>
    </xdr:from>
    <xdr:ext cx="534377" cy="259045"/>
    <xdr:sp macro="" textlink="">
      <xdr:nvSpPr>
        <xdr:cNvPr id="714" name="テキスト ボックス 713"/>
        <xdr:cNvSpPr txBox="1"/>
      </xdr:nvSpPr>
      <xdr:spPr>
        <a:xfrm>
          <a:off x="13436111" y="160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152260</xdr:rowOff>
    </xdr:from>
    <xdr:to>
      <xdr:col>67</xdr:col>
      <xdr:colOff>101600</xdr:colOff>
      <xdr:row>97</xdr:row>
      <xdr:rowOff>82410</xdr:rowOff>
    </xdr:to>
    <xdr:sp macro="" textlink="">
      <xdr:nvSpPr>
        <xdr:cNvPr id="715" name="楕円 714"/>
        <xdr:cNvSpPr/>
      </xdr:nvSpPr>
      <xdr:spPr>
        <a:xfrm>
          <a:off x="12763500" y="166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98937</xdr:rowOff>
    </xdr:from>
    <xdr:ext cx="534377" cy="259045"/>
    <xdr:sp macro="" textlink="">
      <xdr:nvSpPr>
        <xdr:cNvPr id="716" name="テキスト ボックス 715"/>
        <xdr:cNvSpPr txBox="1"/>
      </xdr:nvSpPr>
      <xdr:spPr>
        <a:xfrm>
          <a:off x="12547111" y="163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40" name="直線コネクタ 739"/>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3"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4" name="直線コネクタ 743"/>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15494</xdr:rowOff>
    </xdr:from>
    <xdr:to>
      <xdr:col>116</xdr:col>
      <xdr:colOff>63500</xdr:colOff>
      <xdr:row>37</xdr:row>
      <xdr:rowOff>17399</xdr:rowOff>
    </xdr:to>
    <xdr:cxnSp macro="">
      <xdr:nvCxnSpPr>
        <xdr:cNvPr id="745" name="直線コネクタ 744"/>
        <xdr:cNvCxnSpPr/>
      </xdr:nvCxnSpPr>
      <xdr:spPr>
        <a:xfrm flipV="1">
          <a:off x="21323300" y="63591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6"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7" name="フローチャート: 判断 746"/>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17399</xdr:rowOff>
    </xdr:from>
    <xdr:to>
      <xdr:col>111</xdr:col>
      <xdr:colOff>177800</xdr:colOff>
      <xdr:row>37</xdr:row>
      <xdr:rowOff>19558</xdr:rowOff>
    </xdr:to>
    <xdr:cxnSp macro="">
      <xdr:nvCxnSpPr>
        <xdr:cNvPr id="748" name="直線コネクタ 747"/>
        <xdr:cNvCxnSpPr/>
      </xdr:nvCxnSpPr>
      <xdr:spPr>
        <a:xfrm flipV="1">
          <a:off x="20434300" y="636104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9" name="フローチャート: 判断 748"/>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50" name="テキスト ボックス 749"/>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19558</xdr:rowOff>
    </xdr:from>
    <xdr:to>
      <xdr:col>107</xdr:col>
      <xdr:colOff>50800</xdr:colOff>
      <xdr:row>38</xdr:row>
      <xdr:rowOff>33147</xdr:rowOff>
    </xdr:to>
    <xdr:cxnSp macro="">
      <xdr:nvCxnSpPr>
        <xdr:cNvPr id="751" name="直線コネクタ 750"/>
        <xdr:cNvCxnSpPr/>
      </xdr:nvCxnSpPr>
      <xdr:spPr>
        <a:xfrm flipV="1">
          <a:off x="19545300" y="6363208"/>
          <a:ext cx="889000" cy="1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2" name="フローチャート: 判断 751"/>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3" name="テキスト ボックス 752"/>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33147</xdr:rowOff>
    </xdr:from>
    <xdr:to>
      <xdr:col>102</xdr:col>
      <xdr:colOff>114300</xdr:colOff>
      <xdr:row>39</xdr:row>
      <xdr:rowOff>44450</xdr:rowOff>
    </xdr:to>
    <xdr:cxnSp macro="">
      <xdr:nvCxnSpPr>
        <xdr:cNvPr id="754" name="直線コネクタ 753"/>
        <xdr:cNvCxnSpPr/>
      </xdr:nvCxnSpPr>
      <xdr:spPr>
        <a:xfrm flipV="1">
          <a:off x="18656300" y="6548247"/>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51562</xdr:rowOff>
    </xdr:from>
    <xdr:to>
      <xdr:col>102</xdr:col>
      <xdr:colOff>165100</xdr:colOff>
      <xdr:row>37</xdr:row>
      <xdr:rowOff>153162</xdr:rowOff>
    </xdr:to>
    <xdr:sp macro="" textlink="">
      <xdr:nvSpPr>
        <xdr:cNvPr id="755" name="フローチャート: 判断 754"/>
        <xdr:cNvSpPr/>
      </xdr:nvSpPr>
      <xdr:spPr>
        <a:xfrm>
          <a:off x="19494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169689</xdr:rowOff>
    </xdr:from>
    <xdr:ext cx="469744" cy="259045"/>
    <xdr:sp macro="" textlink="">
      <xdr:nvSpPr>
        <xdr:cNvPr id="756" name="テキスト ボックス 755"/>
        <xdr:cNvSpPr txBox="1"/>
      </xdr:nvSpPr>
      <xdr:spPr>
        <a:xfrm>
          <a:off x="19310428"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128778</xdr:rowOff>
    </xdr:from>
    <xdr:to>
      <xdr:col>98</xdr:col>
      <xdr:colOff>38100</xdr:colOff>
      <xdr:row>38</xdr:row>
      <xdr:rowOff>58928</xdr:rowOff>
    </xdr:to>
    <xdr:sp macro="" textlink="">
      <xdr:nvSpPr>
        <xdr:cNvPr id="757" name="フローチャート: 判断 756"/>
        <xdr:cNvSpPr/>
      </xdr:nvSpPr>
      <xdr:spPr>
        <a:xfrm>
          <a:off x="18605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75455</xdr:rowOff>
    </xdr:from>
    <xdr:ext cx="469744" cy="259045"/>
    <xdr:sp macro="" textlink="">
      <xdr:nvSpPr>
        <xdr:cNvPr id="758" name="テキスト ボックス 757"/>
        <xdr:cNvSpPr txBox="1"/>
      </xdr:nvSpPr>
      <xdr:spPr>
        <a:xfrm>
          <a:off x="18421428"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136144</xdr:rowOff>
    </xdr:from>
    <xdr:to>
      <xdr:col>116</xdr:col>
      <xdr:colOff>114300</xdr:colOff>
      <xdr:row>37</xdr:row>
      <xdr:rowOff>66294</xdr:rowOff>
    </xdr:to>
    <xdr:sp macro="" textlink="">
      <xdr:nvSpPr>
        <xdr:cNvPr id="764" name="楕円 763"/>
        <xdr:cNvSpPr/>
      </xdr:nvSpPr>
      <xdr:spPr>
        <a:xfrm>
          <a:off x="22110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159021</xdr:rowOff>
    </xdr:from>
    <xdr:ext cx="469744" cy="259045"/>
    <xdr:sp macro="" textlink="">
      <xdr:nvSpPr>
        <xdr:cNvPr id="765" name="投資及び出資金該当値テキスト"/>
        <xdr:cNvSpPr txBox="1"/>
      </xdr:nvSpPr>
      <xdr:spPr>
        <a:xfrm>
          <a:off x="22212300" y="61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138049</xdr:rowOff>
    </xdr:from>
    <xdr:to>
      <xdr:col>112</xdr:col>
      <xdr:colOff>38100</xdr:colOff>
      <xdr:row>37</xdr:row>
      <xdr:rowOff>68199</xdr:rowOff>
    </xdr:to>
    <xdr:sp macro="" textlink="">
      <xdr:nvSpPr>
        <xdr:cNvPr id="766" name="楕円 765"/>
        <xdr:cNvSpPr/>
      </xdr:nvSpPr>
      <xdr:spPr>
        <a:xfrm>
          <a:off x="21272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84726</xdr:rowOff>
    </xdr:from>
    <xdr:ext cx="469744" cy="259045"/>
    <xdr:sp macro="" textlink="">
      <xdr:nvSpPr>
        <xdr:cNvPr id="767" name="テキスト ボックス 766"/>
        <xdr:cNvSpPr txBox="1"/>
      </xdr:nvSpPr>
      <xdr:spPr>
        <a:xfrm>
          <a:off x="21088428"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140208</xdr:rowOff>
    </xdr:from>
    <xdr:to>
      <xdr:col>107</xdr:col>
      <xdr:colOff>101600</xdr:colOff>
      <xdr:row>37</xdr:row>
      <xdr:rowOff>70358</xdr:rowOff>
    </xdr:to>
    <xdr:sp macro="" textlink="">
      <xdr:nvSpPr>
        <xdr:cNvPr id="768" name="楕円 767"/>
        <xdr:cNvSpPr/>
      </xdr:nvSpPr>
      <xdr:spPr>
        <a:xfrm>
          <a:off x="20383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86885</xdr:rowOff>
    </xdr:from>
    <xdr:ext cx="469744" cy="259045"/>
    <xdr:sp macro="" textlink="">
      <xdr:nvSpPr>
        <xdr:cNvPr id="769" name="テキスト ボックス 768"/>
        <xdr:cNvSpPr txBox="1"/>
      </xdr:nvSpPr>
      <xdr:spPr>
        <a:xfrm>
          <a:off x="20199428" y="60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153797</xdr:rowOff>
    </xdr:from>
    <xdr:to>
      <xdr:col>102</xdr:col>
      <xdr:colOff>165100</xdr:colOff>
      <xdr:row>38</xdr:row>
      <xdr:rowOff>83947</xdr:rowOff>
    </xdr:to>
    <xdr:sp macro="" textlink="">
      <xdr:nvSpPr>
        <xdr:cNvPr id="770" name="楕円 769"/>
        <xdr:cNvSpPr/>
      </xdr:nvSpPr>
      <xdr:spPr>
        <a:xfrm>
          <a:off x="19494500" y="64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75074</xdr:rowOff>
    </xdr:from>
    <xdr:ext cx="469744" cy="259045"/>
    <xdr:sp macro="" textlink="">
      <xdr:nvSpPr>
        <xdr:cNvPr id="771" name="テキスト ボックス 770"/>
        <xdr:cNvSpPr txBox="1"/>
      </xdr:nvSpPr>
      <xdr:spPr>
        <a:xfrm>
          <a:off x="19310428" y="65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7" name="直線コネクタ 796"/>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800"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801" name="直線コネクタ 800"/>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146215</xdr:rowOff>
    </xdr:from>
    <xdr:to>
      <xdr:col>116</xdr:col>
      <xdr:colOff>63500</xdr:colOff>
      <xdr:row>58</xdr:row>
      <xdr:rowOff>7531</xdr:rowOff>
    </xdr:to>
    <xdr:cxnSp macro="">
      <xdr:nvCxnSpPr>
        <xdr:cNvPr id="802" name="直線コネクタ 801"/>
        <xdr:cNvCxnSpPr/>
      </xdr:nvCxnSpPr>
      <xdr:spPr>
        <a:xfrm>
          <a:off x="21323300" y="9918865"/>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3"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4" name="フローチャート: 判断 803"/>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107238</xdr:rowOff>
    </xdr:from>
    <xdr:to>
      <xdr:col>111</xdr:col>
      <xdr:colOff>177800</xdr:colOff>
      <xdr:row>57</xdr:row>
      <xdr:rowOff>146215</xdr:rowOff>
    </xdr:to>
    <xdr:cxnSp macro="">
      <xdr:nvCxnSpPr>
        <xdr:cNvPr id="805" name="直線コネクタ 804"/>
        <xdr:cNvCxnSpPr/>
      </xdr:nvCxnSpPr>
      <xdr:spPr>
        <a:xfrm>
          <a:off x="20434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6" name="フローチャート: 判断 805"/>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7" name="テキスト ボックス 806"/>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59080</xdr:rowOff>
    </xdr:from>
    <xdr:to>
      <xdr:col>107</xdr:col>
      <xdr:colOff>50800</xdr:colOff>
      <xdr:row>57</xdr:row>
      <xdr:rowOff>107238</xdr:rowOff>
    </xdr:to>
    <xdr:cxnSp macro="">
      <xdr:nvCxnSpPr>
        <xdr:cNvPr id="808" name="直線コネクタ 807"/>
        <xdr:cNvCxnSpPr/>
      </xdr:nvCxnSpPr>
      <xdr:spPr>
        <a:xfrm>
          <a:off x="19545300" y="983173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9" name="フローチャート: 判断 808"/>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10" name="テキスト ボックス 809"/>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153683</xdr:rowOff>
    </xdr:from>
    <xdr:to>
      <xdr:col>102</xdr:col>
      <xdr:colOff>114300</xdr:colOff>
      <xdr:row>57</xdr:row>
      <xdr:rowOff>59080</xdr:rowOff>
    </xdr:to>
    <xdr:cxnSp macro="">
      <xdr:nvCxnSpPr>
        <xdr:cNvPr id="811" name="直線コネクタ 810"/>
        <xdr:cNvCxnSpPr/>
      </xdr:nvCxnSpPr>
      <xdr:spPr>
        <a:xfrm>
          <a:off x="18656300" y="9754883"/>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2" name="フローチャート: 判断 811"/>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12692</xdr:rowOff>
    </xdr:from>
    <xdr:ext cx="469744" cy="259045"/>
    <xdr:sp macro="" textlink="">
      <xdr:nvSpPr>
        <xdr:cNvPr id="813" name="テキスト ボックス 812"/>
        <xdr:cNvSpPr txBox="1"/>
      </xdr:nvSpPr>
      <xdr:spPr>
        <a:xfrm>
          <a:off x="19310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4" name="フローチャート: 判断 813"/>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15" name="テキスト ボックス 814"/>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128181</xdr:rowOff>
    </xdr:from>
    <xdr:to>
      <xdr:col>116</xdr:col>
      <xdr:colOff>114300</xdr:colOff>
      <xdr:row>58</xdr:row>
      <xdr:rowOff>58331</xdr:rowOff>
    </xdr:to>
    <xdr:sp macro="" textlink="">
      <xdr:nvSpPr>
        <xdr:cNvPr id="821" name="楕円 820"/>
        <xdr:cNvSpPr/>
      </xdr:nvSpPr>
      <xdr:spPr>
        <a:xfrm>
          <a:off x="221107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151058</xdr:rowOff>
    </xdr:from>
    <xdr:ext cx="469744" cy="259045"/>
    <xdr:sp macro="" textlink="">
      <xdr:nvSpPr>
        <xdr:cNvPr id="822" name="貸付金該当値テキスト"/>
        <xdr:cNvSpPr txBox="1"/>
      </xdr:nvSpPr>
      <xdr:spPr>
        <a:xfrm>
          <a:off x="22212300" y="9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95415</xdr:rowOff>
    </xdr:from>
    <xdr:to>
      <xdr:col>112</xdr:col>
      <xdr:colOff>38100</xdr:colOff>
      <xdr:row>58</xdr:row>
      <xdr:rowOff>25565</xdr:rowOff>
    </xdr:to>
    <xdr:sp macro="" textlink="">
      <xdr:nvSpPr>
        <xdr:cNvPr id="823" name="楕円 822"/>
        <xdr:cNvSpPr/>
      </xdr:nvSpPr>
      <xdr:spPr>
        <a:xfrm>
          <a:off x="21272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42092</xdr:rowOff>
    </xdr:from>
    <xdr:ext cx="469744" cy="259045"/>
    <xdr:sp macro="" textlink="">
      <xdr:nvSpPr>
        <xdr:cNvPr id="824" name="テキスト ボックス 823"/>
        <xdr:cNvSpPr txBox="1"/>
      </xdr:nvSpPr>
      <xdr:spPr>
        <a:xfrm>
          <a:off x="21088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56438</xdr:rowOff>
    </xdr:from>
    <xdr:to>
      <xdr:col>107</xdr:col>
      <xdr:colOff>101600</xdr:colOff>
      <xdr:row>57</xdr:row>
      <xdr:rowOff>158038</xdr:rowOff>
    </xdr:to>
    <xdr:sp macro="" textlink="">
      <xdr:nvSpPr>
        <xdr:cNvPr id="825" name="楕円 824"/>
        <xdr:cNvSpPr/>
      </xdr:nvSpPr>
      <xdr:spPr>
        <a:xfrm>
          <a:off x="20383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3115</xdr:rowOff>
    </xdr:from>
    <xdr:ext cx="469744" cy="259045"/>
    <xdr:sp macro="" textlink="">
      <xdr:nvSpPr>
        <xdr:cNvPr id="826" name="テキスト ボックス 825"/>
        <xdr:cNvSpPr txBox="1"/>
      </xdr:nvSpPr>
      <xdr:spPr>
        <a:xfrm>
          <a:off x="20199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8280</xdr:rowOff>
    </xdr:from>
    <xdr:to>
      <xdr:col>102</xdr:col>
      <xdr:colOff>165100</xdr:colOff>
      <xdr:row>57</xdr:row>
      <xdr:rowOff>109880</xdr:rowOff>
    </xdr:to>
    <xdr:sp macro="" textlink="">
      <xdr:nvSpPr>
        <xdr:cNvPr id="827" name="楕円 826"/>
        <xdr:cNvSpPr/>
      </xdr:nvSpPr>
      <xdr:spPr>
        <a:xfrm>
          <a:off x="19494500" y="97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126407</xdr:rowOff>
    </xdr:from>
    <xdr:ext cx="469744" cy="259045"/>
    <xdr:sp macro="" textlink="">
      <xdr:nvSpPr>
        <xdr:cNvPr id="828" name="テキスト ボックス 827"/>
        <xdr:cNvSpPr txBox="1"/>
      </xdr:nvSpPr>
      <xdr:spPr>
        <a:xfrm>
          <a:off x="19310428" y="95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102883</xdr:rowOff>
    </xdr:from>
    <xdr:to>
      <xdr:col>98</xdr:col>
      <xdr:colOff>38100</xdr:colOff>
      <xdr:row>57</xdr:row>
      <xdr:rowOff>33033</xdr:rowOff>
    </xdr:to>
    <xdr:sp macro="" textlink="">
      <xdr:nvSpPr>
        <xdr:cNvPr id="829" name="楕円 828"/>
        <xdr:cNvSpPr/>
      </xdr:nvSpPr>
      <xdr:spPr>
        <a:xfrm>
          <a:off x="18605500" y="97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49560</xdr:rowOff>
    </xdr:from>
    <xdr:ext cx="534377" cy="259045"/>
    <xdr:sp macro="" textlink="">
      <xdr:nvSpPr>
        <xdr:cNvPr id="830" name="テキスト ボックス 829"/>
        <xdr:cNvSpPr txBox="1"/>
      </xdr:nvSpPr>
      <xdr:spPr>
        <a:xfrm>
          <a:off x="18389111" y="94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5" name="直線コネクタ 854"/>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6"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7" name="直線コネクタ 856"/>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8"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9" name="直線コネクタ 858"/>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87751</xdr:rowOff>
    </xdr:from>
    <xdr:to>
      <xdr:col>116</xdr:col>
      <xdr:colOff>63500</xdr:colOff>
      <xdr:row>77</xdr:row>
      <xdr:rowOff>138537</xdr:rowOff>
    </xdr:to>
    <xdr:cxnSp macro="">
      <xdr:nvCxnSpPr>
        <xdr:cNvPr id="860" name="直線コネクタ 859"/>
        <xdr:cNvCxnSpPr/>
      </xdr:nvCxnSpPr>
      <xdr:spPr>
        <a:xfrm flipV="1">
          <a:off x="21323300" y="13289401"/>
          <a:ext cx="838200" cy="5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61"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2" name="フローチャート: 判断 861"/>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117945</xdr:rowOff>
    </xdr:from>
    <xdr:to>
      <xdr:col>111</xdr:col>
      <xdr:colOff>177800</xdr:colOff>
      <xdr:row>77</xdr:row>
      <xdr:rowOff>138537</xdr:rowOff>
    </xdr:to>
    <xdr:cxnSp macro="">
      <xdr:nvCxnSpPr>
        <xdr:cNvPr id="863" name="直線コネクタ 862"/>
        <xdr:cNvCxnSpPr/>
      </xdr:nvCxnSpPr>
      <xdr:spPr>
        <a:xfrm>
          <a:off x="20434300" y="13319595"/>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4" name="フローチャート: 判断 863"/>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5" name="テキスト ボックス 864"/>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117945</xdr:rowOff>
    </xdr:from>
    <xdr:to>
      <xdr:col>107</xdr:col>
      <xdr:colOff>50800</xdr:colOff>
      <xdr:row>77</xdr:row>
      <xdr:rowOff>118174</xdr:rowOff>
    </xdr:to>
    <xdr:cxnSp macro="">
      <xdr:nvCxnSpPr>
        <xdr:cNvPr id="866" name="直線コネクタ 865"/>
        <xdr:cNvCxnSpPr/>
      </xdr:nvCxnSpPr>
      <xdr:spPr>
        <a:xfrm flipV="1">
          <a:off x="19545300" y="133195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7" name="フローチャート: 判断 866"/>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8" name="テキスト ボックス 867"/>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118174</xdr:rowOff>
    </xdr:from>
    <xdr:to>
      <xdr:col>102</xdr:col>
      <xdr:colOff>114300</xdr:colOff>
      <xdr:row>77</xdr:row>
      <xdr:rowOff>166351</xdr:rowOff>
    </xdr:to>
    <xdr:cxnSp macro="">
      <xdr:nvCxnSpPr>
        <xdr:cNvPr id="869" name="直線コネクタ 868"/>
        <xdr:cNvCxnSpPr/>
      </xdr:nvCxnSpPr>
      <xdr:spPr>
        <a:xfrm flipV="1">
          <a:off x="18656300" y="13319824"/>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49048</xdr:rowOff>
    </xdr:from>
    <xdr:to>
      <xdr:col>102</xdr:col>
      <xdr:colOff>165100</xdr:colOff>
      <xdr:row>76</xdr:row>
      <xdr:rowOff>150648</xdr:rowOff>
    </xdr:to>
    <xdr:sp macro="" textlink="">
      <xdr:nvSpPr>
        <xdr:cNvPr id="870" name="フローチャート: 判断 869"/>
        <xdr:cNvSpPr/>
      </xdr:nvSpPr>
      <xdr:spPr>
        <a:xfrm>
          <a:off x="19494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167174</xdr:rowOff>
    </xdr:from>
    <xdr:ext cx="534377" cy="259045"/>
    <xdr:sp macro="" textlink="">
      <xdr:nvSpPr>
        <xdr:cNvPr id="871" name="テキスト ボックス 870"/>
        <xdr:cNvSpPr txBox="1"/>
      </xdr:nvSpPr>
      <xdr:spPr>
        <a:xfrm>
          <a:off x="19278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2" name="フローチャート: 判断 871"/>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3" name="テキスト ボックス 872"/>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36951</xdr:rowOff>
    </xdr:from>
    <xdr:to>
      <xdr:col>116</xdr:col>
      <xdr:colOff>114300</xdr:colOff>
      <xdr:row>77</xdr:row>
      <xdr:rowOff>138551</xdr:rowOff>
    </xdr:to>
    <xdr:sp macro="" textlink="">
      <xdr:nvSpPr>
        <xdr:cNvPr id="879" name="楕円 878"/>
        <xdr:cNvSpPr/>
      </xdr:nvSpPr>
      <xdr:spPr>
        <a:xfrm>
          <a:off x="22110700" y="132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15378</xdr:rowOff>
    </xdr:from>
    <xdr:ext cx="534377" cy="259045"/>
    <xdr:sp macro="" textlink="">
      <xdr:nvSpPr>
        <xdr:cNvPr id="880" name="繰出金該当値テキスト"/>
        <xdr:cNvSpPr txBox="1"/>
      </xdr:nvSpPr>
      <xdr:spPr>
        <a:xfrm>
          <a:off x="22212300" y="132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87737</xdr:rowOff>
    </xdr:from>
    <xdr:to>
      <xdr:col>112</xdr:col>
      <xdr:colOff>38100</xdr:colOff>
      <xdr:row>78</xdr:row>
      <xdr:rowOff>17887</xdr:rowOff>
    </xdr:to>
    <xdr:sp macro="" textlink="">
      <xdr:nvSpPr>
        <xdr:cNvPr id="881" name="楕円 880"/>
        <xdr:cNvSpPr/>
      </xdr:nvSpPr>
      <xdr:spPr>
        <a:xfrm>
          <a:off x="21272500" y="132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9014</xdr:rowOff>
    </xdr:from>
    <xdr:ext cx="534377" cy="259045"/>
    <xdr:sp macro="" textlink="">
      <xdr:nvSpPr>
        <xdr:cNvPr id="882" name="テキスト ボックス 881"/>
        <xdr:cNvSpPr txBox="1"/>
      </xdr:nvSpPr>
      <xdr:spPr>
        <a:xfrm>
          <a:off x="21056111" y="1338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67145</xdr:rowOff>
    </xdr:from>
    <xdr:to>
      <xdr:col>107</xdr:col>
      <xdr:colOff>101600</xdr:colOff>
      <xdr:row>77</xdr:row>
      <xdr:rowOff>168745</xdr:rowOff>
    </xdr:to>
    <xdr:sp macro="" textlink="">
      <xdr:nvSpPr>
        <xdr:cNvPr id="883" name="楕円 882"/>
        <xdr:cNvSpPr/>
      </xdr:nvSpPr>
      <xdr:spPr>
        <a:xfrm>
          <a:off x="20383500" y="132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159872</xdr:rowOff>
    </xdr:from>
    <xdr:ext cx="534377" cy="259045"/>
    <xdr:sp macro="" textlink="">
      <xdr:nvSpPr>
        <xdr:cNvPr id="884" name="テキスト ボックス 883"/>
        <xdr:cNvSpPr txBox="1"/>
      </xdr:nvSpPr>
      <xdr:spPr>
        <a:xfrm>
          <a:off x="20167111" y="133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67374</xdr:rowOff>
    </xdr:from>
    <xdr:to>
      <xdr:col>102</xdr:col>
      <xdr:colOff>165100</xdr:colOff>
      <xdr:row>77</xdr:row>
      <xdr:rowOff>168974</xdr:rowOff>
    </xdr:to>
    <xdr:sp macro="" textlink="">
      <xdr:nvSpPr>
        <xdr:cNvPr id="885" name="楕円 884"/>
        <xdr:cNvSpPr/>
      </xdr:nvSpPr>
      <xdr:spPr>
        <a:xfrm>
          <a:off x="19494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160101</xdr:rowOff>
    </xdr:from>
    <xdr:ext cx="534377" cy="259045"/>
    <xdr:sp macro="" textlink="">
      <xdr:nvSpPr>
        <xdr:cNvPr id="886" name="テキスト ボックス 885"/>
        <xdr:cNvSpPr txBox="1"/>
      </xdr:nvSpPr>
      <xdr:spPr>
        <a:xfrm>
          <a:off x="19278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115551</xdr:rowOff>
    </xdr:from>
    <xdr:to>
      <xdr:col>98</xdr:col>
      <xdr:colOff>38100</xdr:colOff>
      <xdr:row>78</xdr:row>
      <xdr:rowOff>45701</xdr:rowOff>
    </xdr:to>
    <xdr:sp macro="" textlink="">
      <xdr:nvSpPr>
        <xdr:cNvPr id="887" name="楕円 886"/>
        <xdr:cNvSpPr/>
      </xdr:nvSpPr>
      <xdr:spPr>
        <a:xfrm>
          <a:off x="18605500" y="133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36828</xdr:rowOff>
    </xdr:from>
    <xdr:ext cx="534377" cy="259045"/>
    <xdr:sp macro="" textlink="">
      <xdr:nvSpPr>
        <xdr:cNvPr id="888" name="テキスト ボックス 887"/>
        <xdr:cNvSpPr txBox="1"/>
      </xdr:nvSpPr>
      <xdr:spPr>
        <a:xfrm>
          <a:off x="18389111" y="134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71,520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円の増加となった。類似団体内平均値及び全国平均は下回っているものの、長野県平均と比較して高い値となっている。扶助費は増加傾向にあることから、資格審査等の適正化を行うなど、上昇の抑制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88,413</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2,396</a:t>
          </a:r>
          <a:r>
            <a:rPr kumimoji="1" lang="ja-JP" altLang="en-US" sz="1300">
              <a:latin typeface="ＭＳ Ｐゴシック" panose="020B0600070205080204" pitchFamily="50" charset="-128"/>
              <a:ea typeface="ＭＳ Ｐゴシック" panose="020B0600070205080204" pitchFamily="50" charset="-128"/>
            </a:rPr>
            <a:t>円減少したが、類似団体内平均値、全国平均及び長野県平均と比較して高い値となっている。積極的な整備を行ってきた下水道事業会計への補助金が多額であることに加え、上伊那広域連合や伊那中央行政組合に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る広域行政（ごみ処理、病院事業など）に係る負担が多額となっていることが要因である。これらは市の財政状況に大きな影響を及ぼすことから、引き続き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59,490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4,129</a:t>
          </a:r>
          <a:r>
            <a:rPr kumimoji="1" lang="ja-JP" altLang="en-US" sz="1300">
              <a:latin typeface="ＭＳ Ｐゴシック" panose="020B0600070205080204" pitchFamily="50" charset="-128"/>
              <a:ea typeface="ＭＳ Ｐゴシック" panose="020B0600070205080204" pitchFamily="50" charset="-128"/>
            </a:rPr>
            <a:t>円の増加となった。繰上償還の実施が要因だが、これを除いても、類似団体内平均値、全国平均及び長野県平均と比較して高い値となっている。今後も、「返すより多く借りない」方針を堅持し、数値の着実な改善を目指す。</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19,102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42,253</a:t>
          </a:r>
          <a:r>
            <a:rPr kumimoji="1" lang="ja-JP" altLang="en-US" sz="1300">
              <a:latin typeface="ＭＳ Ｐゴシック" panose="020B0600070205080204" pitchFamily="50" charset="-128"/>
              <a:ea typeface="ＭＳ Ｐゴシック" panose="020B0600070205080204" pitchFamily="50" charset="-128"/>
            </a:rPr>
            <a:t>円の減少となった。前年度に基金見直しによる多額の積立てがあったことなどが要因であるが、依然として類似団体内平均値、全国平均及び長野県平均と比較して高い値を維持している。今後も、財政状況をみながら基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68,310
66,558
667.93
33,937,025
32,786,351
889,058
20,673,700
31,299,053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165760</xdr:rowOff>
    </xdr:from>
    <xdr:to>
      <xdr:col>24</xdr:col>
      <xdr:colOff>63500</xdr:colOff>
      <xdr:row>36</xdr:row>
      <xdr:rowOff>27229</xdr:rowOff>
    </xdr:to>
    <xdr:cxnSp macro="">
      <xdr:nvCxnSpPr>
        <xdr:cNvPr id="59" name="直線コネクタ 58"/>
        <xdr:cNvCxnSpPr/>
      </xdr:nvCxnSpPr>
      <xdr:spPr>
        <a:xfrm>
          <a:off x="3797300" y="6166510"/>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35</xdr:row>
      <xdr:rowOff>165760</xdr:rowOff>
    </xdr:to>
    <xdr:cxnSp macro="">
      <xdr:nvCxnSpPr>
        <xdr:cNvPr id="62" name="直線コネクタ 61"/>
        <xdr:cNvCxnSpPr/>
      </xdr:nvCxnSpPr>
      <xdr:spPr>
        <a:xfrm>
          <a:off x="2908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59690</xdr:rowOff>
    </xdr:from>
    <xdr:to>
      <xdr:col>15</xdr:col>
      <xdr:colOff>50800</xdr:colOff>
      <xdr:row>35</xdr:row>
      <xdr:rowOff>157988</xdr:rowOff>
    </xdr:to>
    <xdr:cxnSp macro="">
      <xdr:nvCxnSpPr>
        <xdr:cNvPr id="65" name="直線コネクタ 64"/>
        <xdr:cNvCxnSpPr/>
      </xdr:nvCxnSpPr>
      <xdr:spPr>
        <a:xfrm>
          <a:off x="2019300" y="606044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59690</xdr:rowOff>
    </xdr:from>
    <xdr:to>
      <xdr:col>10</xdr:col>
      <xdr:colOff>114300</xdr:colOff>
      <xdr:row>35</xdr:row>
      <xdr:rowOff>165303</xdr:rowOff>
    </xdr:to>
    <xdr:cxnSp macro="">
      <xdr:nvCxnSpPr>
        <xdr:cNvPr id="68" name="直線コネクタ 67"/>
        <xdr:cNvCxnSpPr/>
      </xdr:nvCxnSpPr>
      <xdr:spPr>
        <a:xfrm flipV="1">
          <a:off x="1130300" y="6060440"/>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118618</xdr:rowOff>
    </xdr:from>
    <xdr:to>
      <xdr:col>10</xdr:col>
      <xdr:colOff>165100</xdr:colOff>
      <xdr:row>34</xdr:row>
      <xdr:rowOff>48768</xdr:rowOff>
    </xdr:to>
    <xdr:sp macro="" textlink="">
      <xdr:nvSpPr>
        <xdr:cNvPr id="69" name="フローチャート: 判断 68"/>
        <xdr:cNvSpPr/>
      </xdr:nvSpPr>
      <xdr:spPr>
        <a:xfrm>
          <a:off x="1968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65295</xdr:rowOff>
    </xdr:from>
    <xdr:ext cx="469744" cy="259045"/>
    <xdr:sp macro="" textlink="">
      <xdr:nvSpPr>
        <xdr:cNvPr id="70" name="テキスト ボックス 69"/>
        <xdr:cNvSpPr txBox="1"/>
      </xdr:nvSpPr>
      <xdr:spPr>
        <a:xfrm>
          <a:off x="1784428" y="555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36322</xdr:rowOff>
    </xdr:from>
    <xdr:to>
      <xdr:col>6</xdr:col>
      <xdr:colOff>38100</xdr:colOff>
      <xdr:row>34</xdr:row>
      <xdr:rowOff>137922</xdr:rowOff>
    </xdr:to>
    <xdr:sp macro="" textlink="">
      <xdr:nvSpPr>
        <xdr:cNvPr id="71" name="フローチャート: 判断 70"/>
        <xdr:cNvSpPr/>
      </xdr:nvSpPr>
      <xdr:spPr>
        <a:xfrm>
          <a:off x="1079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154449</xdr:rowOff>
    </xdr:from>
    <xdr:ext cx="469744" cy="259045"/>
    <xdr:sp macro="" textlink="">
      <xdr:nvSpPr>
        <xdr:cNvPr id="72" name="テキスト ボックス 71"/>
        <xdr:cNvSpPr txBox="1"/>
      </xdr:nvSpPr>
      <xdr:spPr>
        <a:xfrm>
          <a:off x="895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147879</xdr:rowOff>
    </xdr:from>
    <xdr:to>
      <xdr:col>24</xdr:col>
      <xdr:colOff>114300</xdr:colOff>
      <xdr:row>36</xdr:row>
      <xdr:rowOff>78029</xdr:rowOff>
    </xdr:to>
    <xdr:sp macro="" textlink="">
      <xdr:nvSpPr>
        <xdr:cNvPr id="78" name="楕円 77"/>
        <xdr:cNvSpPr/>
      </xdr:nvSpPr>
      <xdr:spPr>
        <a:xfrm>
          <a:off x="4584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126306</xdr:rowOff>
    </xdr:from>
    <xdr:ext cx="469744" cy="259045"/>
    <xdr:sp macro="" textlink="">
      <xdr:nvSpPr>
        <xdr:cNvPr id="79" name="議会費該当値テキスト"/>
        <xdr:cNvSpPr txBox="1"/>
      </xdr:nvSpPr>
      <xdr:spPr>
        <a:xfrm>
          <a:off x="4686300"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114960</xdr:rowOff>
    </xdr:from>
    <xdr:to>
      <xdr:col>20</xdr:col>
      <xdr:colOff>38100</xdr:colOff>
      <xdr:row>36</xdr:row>
      <xdr:rowOff>45110</xdr:rowOff>
    </xdr:to>
    <xdr:sp macro="" textlink="">
      <xdr:nvSpPr>
        <xdr:cNvPr id="80" name="楕円 79"/>
        <xdr:cNvSpPr/>
      </xdr:nvSpPr>
      <xdr:spPr>
        <a:xfrm>
          <a:off x="3746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36237</xdr:rowOff>
    </xdr:from>
    <xdr:ext cx="469744" cy="259045"/>
    <xdr:sp macro="" textlink="">
      <xdr:nvSpPr>
        <xdr:cNvPr id="81" name="テキスト ボックス 80"/>
        <xdr:cNvSpPr txBox="1"/>
      </xdr:nvSpPr>
      <xdr:spPr>
        <a:xfrm>
          <a:off x="3562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107188</xdr:rowOff>
    </xdr:from>
    <xdr:to>
      <xdr:col>15</xdr:col>
      <xdr:colOff>101600</xdr:colOff>
      <xdr:row>36</xdr:row>
      <xdr:rowOff>37338</xdr:rowOff>
    </xdr:to>
    <xdr:sp macro="" textlink="">
      <xdr:nvSpPr>
        <xdr:cNvPr id="82" name="楕円 81"/>
        <xdr:cNvSpPr/>
      </xdr:nvSpPr>
      <xdr:spPr>
        <a:xfrm>
          <a:off x="2857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28465</xdr:rowOff>
    </xdr:from>
    <xdr:ext cx="469744" cy="259045"/>
    <xdr:sp macro="" textlink="">
      <xdr:nvSpPr>
        <xdr:cNvPr id="83" name="テキスト ボックス 82"/>
        <xdr:cNvSpPr txBox="1"/>
      </xdr:nvSpPr>
      <xdr:spPr>
        <a:xfrm>
          <a:off x="2673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xdr:rowOff>
    </xdr:from>
    <xdr:to>
      <xdr:col>10</xdr:col>
      <xdr:colOff>165100</xdr:colOff>
      <xdr:row>35</xdr:row>
      <xdr:rowOff>110490</xdr:rowOff>
    </xdr:to>
    <xdr:sp macro="" textlink="">
      <xdr:nvSpPr>
        <xdr:cNvPr id="84" name="楕円 83"/>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101617</xdr:rowOff>
    </xdr:from>
    <xdr:ext cx="469744" cy="259045"/>
    <xdr:sp macro="" textlink="">
      <xdr:nvSpPr>
        <xdr:cNvPr id="85" name="テキスト ボックス 84"/>
        <xdr:cNvSpPr txBox="1"/>
      </xdr:nvSpPr>
      <xdr:spPr>
        <a:xfrm>
          <a:off x="1784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114503</xdr:rowOff>
    </xdr:from>
    <xdr:to>
      <xdr:col>6</xdr:col>
      <xdr:colOff>38100</xdr:colOff>
      <xdr:row>36</xdr:row>
      <xdr:rowOff>44653</xdr:rowOff>
    </xdr:to>
    <xdr:sp macro="" textlink="">
      <xdr:nvSpPr>
        <xdr:cNvPr id="86" name="楕円 85"/>
        <xdr:cNvSpPr/>
      </xdr:nvSpPr>
      <xdr:spPr>
        <a:xfrm>
          <a:off x="1079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35780</xdr:rowOff>
    </xdr:from>
    <xdr:ext cx="469744" cy="259045"/>
    <xdr:sp macro="" textlink="">
      <xdr:nvSpPr>
        <xdr:cNvPr id="87" name="テキスト ボックス 86"/>
        <xdr:cNvSpPr txBox="1"/>
      </xdr:nvSpPr>
      <xdr:spPr>
        <a:xfrm>
          <a:off x="895428" y="620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4521</xdr:rowOff>
    </xdr:from>
    <xdr:to>
      <xdr:col>24</xdr:col>
      <xdr:colOff>62865</xdr:colOff>
      <xdr:row>57</xdr:row>
      <xdr:rowOff>146490</xdr:rowOff>
    </xdr:to>
    <xdr:cxnSp macro="">
      <xdr:nvCxnSpPr>
        <xdr:cNvPr id="111" name="直線コネクタ 110"/>
        <xdr:cNvCxnSpPr/>
      </xdr:nvCxnSpPr>
      <xdr:spPr>
        <a:xfrm flipV="1">
          <a:off x="4633595" y="8919921"/>
          <a:ext cx="1270" cy="99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150317</xdr:rowOff>
    </xdr:from>
    <xdr:ext cx="534377" cy="259045"/>
    <xdr:sp macro="" textlink="">
      <xdr:nvSpPr>
        <xdr:cNvPr id="112" name="総務費最小値テキスト"/>
        <xdr:cNvSpPr txBox="1"/>
      </xdr:nvSpPr>
      <xdr:spPr>
        <a:xfrm>
          <a:off x="4686300" y="992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146490</xdr:rowOff>
    </xdr:from>
    <xdr:to>
      <xdr:col>24</xdr:col>
      <xdr:colOff>152400</xdr:colOff>
      <xdr:row>57</xdr:row>
      <xdr:rowOff>146490</xdr:rowOff>
    </xdr:to>
    <xdr:cxnSp macro="">
      <xdr:nvCxnSpPr>
        <xdr:cNvPr id="113" name="直線コネクタ 112"/>
        <xdr:cNvCxnSpPr/>
      </xdr:nvCxnSpPr>
      <xdr:spPr>
        <a:xfrm>
          <a:off x="4546600" y="99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122648</xdr:rowOff>
    </xdr:from>
    <xdr:ext cx="599010" cy="259045"/>
    <xdr:sp macro="" textlink="">
      <xdr:nvSpPr>
        <xdr:cNvPr id="114" name="総務費最大値テキスト"/>
        <xdr:cNvSpPr txBox="1"/>
      </xdr:nvSpPr>
      <xdr:spPr>
        <a:xfrm>
          <a:off x="4686300" y="869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4521</xdr:rowOff>
    </xdr:from>
    <xdr:to>
      <xdr:col>24</xdr:col>
      <xdr:colOff>152400</xdr:colOff>
      <xdr:row>52</xdr:row>
      <xdr:rowOff>4521</xdr:rowOff>
    </xdr:to>
    <xdr:cxnSp macro="">
      <xdr:nvCxnSpPr>
        <xdr:cNvPr id="115" name="直線コネクタ 114"/>
        <xdr:cNvCxnSpPr/>
      </xdr:nvCxnSpPr>
      <xdr:spPr>
        <a:xfrm>
          <a:off x="4546600" y="89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66937</xdr:rowOff>
    </xdr:from>
    <xdr:to>
      <xdr:col>24</xdr:col>
      <xdr:colOff>63500</xdr:colOff>
      <xdr:row>56</xdr:row>
      <xdr:rowOff>49357</xdr:rowOff>
    </xdr:to>
    <xdr:cxnSp macro="">
      <xdr:nvCxnSpPr>
        <xdr:cNvPr id="116" name="直線コネクタ 115"/>
        <xdr:cNvCxnSpPr/>
      </xdr:nvCxnSpPr>
      <xdr:spPr>
        <a:xfrm>
          <a:off x="3797300" y="9325237"/>
          <a:ext cx="838200" cy="3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154759</xdr:rowOff>
    </xdr:from>
    <xdr:ext cx="534377" cy="259045"/>
    <xdr:sp macro="" textlink="">
      <xdr:nvSpPr>
        <xdr:cNvPr id="117" name="総務費平均値テキスト"/>
        <xdr:cNvSpPr txBox="1"/>
      </xdr:nvSpPr>
      <xdr:spPr>
        <a:xfrm>
          <a:off x="4686300" y="95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4882</xdr:rowOff>
    </xdr:from>
    <xdr:to>
      <xdr:col>24</xdr:col>
      <xdr:colOff>114300</xdr:colOff>
      <xdr:row>56</xdr:row>
      <xdr:rowOff>106482</xdr:rowOff>
    </xdr:to>
    <xdr:sp macro="" textlink="">
      <xdr:nvSpPr>
        <xdr:cNvPr id="118" name="フローチャート: 判断 117"/>
        <xdr:cNvSpPr/>
      </xdr:nvSpPr>
      <xdr:spPr>
        <a:xfrm>
          <a:off x="45847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122677</xdr:rowOff>
    </xdr:from>
    <xdr:to>
      <xdr:col>19</xdr:col>
      <xdr:colOff>177800</xdr:colOff>
      <xdr:row>54</xdr:row>
      <xdr:rowOff>66937</xdr:rowOff>
    </xdr:to>
    <xdr:cxnSp macro="">
      <xdr:nvCxnSpPr>
        <xdr:cNvPr id="119" name="直線コネクタ 118"/>
        <xdr:cNvCxnSpPr/>
      </xdr:nvCxnSpPr>
      <xdr:spPr>
        <a:xfrm>
          <a:off x="2908300" y="8523727"/>
          <a:ext cx="889000" cy="8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3571</xdr:rowOff>
    </xdr:from>
    <xdr:to>
      <xdr:col>20</xdr:col>
      <xdr:colOff>38100</xdr:colOff>
      <xdr:row>56</xdr:row>
      <xdr:rowOff>105171</xdr:rowOff>
    </xdr:to>
    <xdr:sp macro="" textlink="">
      <xdr:nvSpPr>
        <xdr:cNvPr id="120" name="フローチャート: 判断 119"/>
        <xdr:cNvSpPr/>
      </xdr:nvSpPr>
      <xdr:spPr>
        <a:xfrm>
          <a:off x="3746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96298</xdr:rowOff>
    </xdr:from>
    <xdr:ext cx="534377" cy="259045"/>
    <xdr:sp macro="" textlink="">
      <xdr:nvSpPr>
        <xdr:cNvPr id="121" name="テキスト ボックス 120"/>
        <xdr:cNvSpPr txBox="1"/>
      </xdr:nvSpPr>
      <xdr:spPr>
        <a:xfrm>
          <a:off x="3530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122677</xdr:rowOff>
    </xdr:from>
    <xdr:to>
      <xdr:col>15</xdr:col>
      <xdr:colOff>50800</xdr:colOff>
      <xdr:row>54</xdr:row>
      <xdr:rowOff>11181</xdr:rowOff>
    </xdr:to>
    <xdr:cxnSp macro="">
      <xdr:nvCxnSpPr>
        <xdr:cNvPr id="122" name="直線コネクタ 121"/>
        <xdr:cNvCxnSpPr/>
      </xdr:nvCxnSpPr>
      <xdr:spPr>
        <a:xfrm flipV="1">
          <a:off x="2019300" y="8523727"/>
          <a:ext cx="889000" cy="7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165176</xdr:rowOff>
    </xdr:from>
    <xdr:to>
      <xdr:col>15</xdr:col>
      <xdr:colOff>101600</xdr:colOff>
      <xdr:row>56</xdr:row>
      <xdr:rowOff>95326</xdr:rowOff>
    </xdr:to>
    <xdr:sp macro="" textlink="">
      <xdr:nvSpPr>
        <xdr:cNvPr id="123" name="フローチャート: 判断 122"/>
        <xdr:cNvSpPr/>
      </xdr:nvSpPr>
      <xdr:spPr>
        <a:xfrm>
          <a:off x="2857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86453</xdr:rowOff>
    </xdr:from>
    <xdr:ext cx="534377" cy="259045"/>
    <xdr:sp macro="" textlink="">
      <xdr:nvSpPr>
        <xdr:cNvPr id="124" name="テキスト ボックス 123"/>
        <xdr:cNvSpPr txBox="1"/>
      </xdr:nvSpPr>
      <xdr:spPr>
        <a:xfrm>
          <a:off x="2641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11181</xdr:rowOff>
    </xdr:from>
    <xdr:to>
      <xdr:col>10</xdr:col>
      <xdr:colOff>114300</xdr:colOff>
      <xdr:row>56</xdr:row>
      <xdr:rowOff>52588</xdr:rowOff>
    </xdr:to>
    <xdr:cxnSp macro="">
      <xdr:nvCxnSpPr>
        <xdr:cNvPr id="125" name="直線コネクタ 124"/>
        <xdr:cNvCxnSpPr/>
      </xdr:nvCxnSpPr>
      <xdr:spPr>
        <a:xfrm flipV="1">
          <a:off x="1130300" y="9269481"/>
          <a:ext cx="889000" cy="3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136167</xdr:rowOff>
    </xdr:from>
    <xdr:to>
      <xdr:col>10</xdr:col>
      <xdr:colOff>165100</xdr:colOff>
      <xdr:row>56</xdr:row>
      <xdr:rowOff>66317</xdr:rowOff>
    </xdr:to>
    <xdr:sp macro="" textlink="">
      <xdr:nvSpPr>
        <xdr:cNvPr id="126" name="フローチャート: 判断 125"/>
        <xdr:cNvSpPr/>
      </xdr:nvSpPr>
      <xdr:spPr>
        <a:xfrm>
          <a:off x="1968500" y="95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57444</xdr:rowOff>
    </xdr:from>
    <xdr:ext cx="534377" cy="259045"/>
    <xdr:sp macro="" textlink="">
      <xdr:nvSpPr>
        <xdr:cNvPr id="127" name="テキスト ボックス 126"/>
        <xdr:cNvSpPr txBox="1"/>
      </xdr:nvSpPr>
      <xdr:spPr>
        <a:xfrm>
          <a:off x="1752111" y="96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26828</xdr:rowOff>
    </xdr:from>
    <xdr:to>
      <xdr:col>6</xdr:col>
      <xdr:colOff>38100</xdr:colOff>
      <xdr:row>56</xdr:row>
      <xdr:rowOff>128428</xdr:rowOff>
    </xdr:to>
    <xdr:sp macro="" textlink="">
      <xdr:nvSpPr>
        <xdr:cNvPr id="128" name="フローチャート: 判断 127"/>
        <xdr:cNvSpPr/>
      </xdr:nvSpPr>
      <xdr:spPr>
        <a:xfrm>
          <a:off x="1079500" y="96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119555</xdr:rowOff>
    </xdr:from>
    <xdr:ext cx="534377" cy="259045"/>
    <xdr:sp macro="" textlink="">
      <xdr:nvSpPr>
        <xdr:cNvPr id="129" name="テキスト ボックス 128"/>
        <xdr:cNvSpPr txBox="1"/>
      </xdr:nvSpPr>
      <xdr:spPr>
        <a:xfrm>
          <a:off x="863111" y="97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170007</xdr:rowOff>
    </xdr:from>
    <xdr:to>
      <xdr:col>24</xdr:col>
      <xdr:colOff>114300</xdr:colOff>
      <xdr:row>56</xdr:row>
      <xdr:rowOff>100157</xdr:rowOff>
    </xdr:to>
    <xdr:sp macro="" textlink="">
      <xdr:nvSpPr>
        <xdr:cNvPr id="135" name="楕円 134"/>
        <xdr:cNvSpPr/>
      </xdr:nvSpPr>
      <xdr:spPr>
        <a:xfrm>
          <a:off x="4584700" y="95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21434</xdr:rowOff>
    </xdr:from>
    <xdr:ext cx="534377" cy="259045"/>
    <xdr:sp macro="" textlink="">
      <xdr:nvSpPr>
        <xdr:cNvPr id="136" name="総務費該当値テキスト"/>
        <xdr:cNvSpPr txBox="1"/>
      </xdr:nvSpPr>
      <xdr:spPr>
        <a:xfrm>
          <a:off x="4686300" y="94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16137</xdr:rowOff>
    </xdr:from>
    <xdr:to>
      <xdr:col>20</xdr:col>
      <xdr:colOff>38100</xdr:colOff>
      <xdr:row>54</xdr:row>
      <xdr:rowOff>117737</xdr:rowOff>
    </xdr:to>
    <xdr:sp macro="" textlink="">
      <xdr:nvSpPr>
        <xdr:cNvPr id="137" name="楕円 136"/>
        <xdr:cNvSpPr/>
      </xdr:nvSpPr>
      <xdr:spPr>
        <a:xfrm>
          <a:off x="3746500" y="927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134264</xdr:rowOff>
    </xdr:from>
    <xdr:ext cx="599010" cy="259045"/>
    <xdr:sp macro="" textlink="">
      <xdr:nvSpPr>
        <xdr:cNvPr id="138" name="テキスト ボックス 137"/>
        <xdr:cNvSpPr txBox="1"/>
      </xdr:nvSpPr>
      <xdr:spPr>
        <a:xfrm>
          <a:off x="3497795" y="904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71877</xdr:rowOff>
    </xdr:from>
    <xdr:to>
      <xdr:col>15</xdr:col>
      <xdr:colOff>101600</xdr:colOff>
      <xdr:row>50</xdr:row>
      <xdr:rowOff>2027</xdr:rowOff>
    </xdr:to>
    <xdr:sp macro="" textlink="">
      <xdr:nvSpPr>
        <xdr:cNvPr id="139" name="楕円 138"/>
        <xdr:cNvSpPr/>
      </xdr:nvSpPr>
      <xdr:spPr>
        <a:xfrm>
          <a:off x="2857500" y="84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18554</xdr:rowOff>
    </xdr:from>
    <xdr:ext cx="599010" cy="259045"/>
    <xdr:sp macro="" textlink="">
      <xdr:nvSpPr>
        <xdr:cNvPr id="140" name="テキスト ボックス 139"/>
        <xdr:cNvSpPr txBox="1"/>
      </xdr:nvSpPr>
      <xdr:spPr>
        <a:xfrm>
          <a:off x="2608795" y="824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131831</xdr:rowOff>
    </xdr:from>
    <xdr:to>
      <xdr:col>10</xdr:col>
      <xdr:colOff>165100</xdr:colOff>
      <xdr:row>54</xdr:row>
      <xdr:rowOff>61981</xdr:rowOff>
    </xdr:to>
    <xdr:sp macro="" textlink="">
      <xdr:nvSpPr>
        <xdr:cNvPr id="141" name="楕円 140"/>
        <xdr:cNvSpPr/>
      </xdr:nvSpPr>
      <xdr:spPr>
        <a:xfrm>
          <a:off x="1968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78508</xdr:rowOff>
    </xdr:from>
    <xdr:ext cx="599010" cy="259045"/>
    <xdr:sp macro="" textlink="">
      <xdr:nvSpPr>
        <xdr:cNvPr id="142" name="テキスト ボックス 141"/>
        <xdr:cNvSpPr txBox="1"/>
      </xdr:nvSpPr>
      <xdr:spPr>
        <a:xfrm>
          <a:off x="1719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1788</xdr:rowOff>
    </xdr:from>
    <xdr:to>
      <xdr:col>6</xdr:col>
      <xdr:colOff>38100</xdr:colOff>
      <xdr:row>56</xdr:row>
      <xdr:rowOff>103388</xdr:rowOff>
    </xdr:to>
    <xdr:sp macro="" textlink="">
      <xdr:nvSpPr>
        <xdr:cNvPr id="143" name="楕円 142"/>
        <xdr:cNvSpPr/>
      </xdr:nvSpPr>
      <xdr:spPr>
        <a:xfrm>
          <a:off x="1079500" y="96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119915</xdr:rowOff>
    </xdr:from>
    <xdr:ext cx="534377" cy="259045"/>
    <xdr:sp macro="" textlink="">
      <xdr:nvSpPr>
        <xdr:cNvPr id="144" name="テキスト ボックス 143"/>
        <xdr:cNvSpPr txBox="1"/>
      </xdr:nvSpPr>
      <xdr:spPr>
        <a:xfrm>
          <a:off x="863111" y="937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69" name="直線コネクタ 168"/>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0"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1" name="直線コネクタ 170"/>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2"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3" name="直線コネクタ 172"/>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126873</xdr:rowOff>
    </xdr:from>
    <xdr:to>
      <xdr:col>24</xdr:col>
      <xdr:colOff>63500</xdr:colOff>
      <xdr:row>78</xdr:row>
      <xdr:rowOff>67514</xdr:rowOff>
    </xdr:to>
    <xdr:cxnSp macro="">
      <xdr:nvCxnSpPr>
        <xdr:cNvPr id="174" name="直線コネクタ 173"/>
        <xdr:cNvCxnSpPr/>
      </xdr:nvCxnSpPr>
      <xdr:spPr>
        <a:xfrm flipV="1">
          <a:off x="3797300" y="13328523"/>
          <a:ext cx="8382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5"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6" name="フローチャート: 判断 175"/>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55308</xdr:rowOff>
    </xdr:from>
    <xdr:to>
      <xdr:col>19</xdr:col>
      <xdr:colOff>177800</xdr:colOff>
      <xdr:row>78</xdr:row>
      <xdr:rowOff>67514</xdr:rowOff>
    </xdr:to>
    <xdr:cxnSp macro="">
      <xdr:nvCxnSpPr>
        <xdr:cNvPr id="177" name="直線コネクタ 176"/>
        <xdr:cNvCxnSpPr/>
      </xdr:nvCxnSpPr>
      <xdr:spPr>
        <a:xfrm>
          <a:off x="2908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78" name="フローチャート: 判断 177"/>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79" name="テキスト ボックス 178"/>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131077</xdr:rowOff>
    </xdr:from>
    <xdr:to>
      <xdr:col>15</xdr:col>
      <xdr:colOff>50800</xdr:colOff>
      <xdr:row>78</xdr:row>
      <xdr:rowOff>55308</xdr:rowOff>
    </xdr:to>
    <xdr:cxnSp macro="">
      <xdr:nvCxnSpPr>
        <xdr:cNvPr id="180" name="直線コネクタ 179"/>
        <xdr:cNvCxnSpPr/>
      </xdr:nvCxnSpPr>
      <xdr:spPr>
        <a:xfrm>
          <a:off x="2019300" y="13332727"/>
          <a:ext cx="889000" cy="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1" name="フローチャート: 判断 180"/>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2" name="テキスト ボックス 181"/>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131077</xdr:rowOff>
    </xdr:from>
    <xdr:to>
      <xdr:col>10</xdr:col>
      <xdr:colOff>114300</xdr:colOff>
      <xdr:row>78</xdr:row>
      <xdr:rowOff>57150</xdr:rowOff>
    </xdr:to>
    <xdr:cxnSp macro="">
      <xdr:nvCxnSpPr>
        <xdr:cNvPr id="183" name="直線コネクタ 182"/>
        <xdr:cNvCxnSpPr/>
      </xdr:nvCxnSpPr>
      <xdr:spPr>
        <a:xfrm flipV="1">
          <a:off x="1130300" y="13332727"/>
          <a:ext cx="889000" cy="9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73444</xdr:rowOff>
    </xdr:from>
    <xdr:to>
      <xdr:col>10</xdr:col>
      <xdr:colOff>165100</xdr:colOff>
      <xdr:row>77</xdr:row>
      <xdr:rowOff>3594</xdr:rowOff>
    </xdr:to>
    <xdr:sp macro="" textlink="">
      <xdr:nvSpPr>
        <xdr:cNvPr id="184" name="フローチャート: 判断 183"/>
        <xdr:cNvSpPr/>
      </xdr:nvSpPr>
      <xdr:spPr>
        <a:xfrm>
          <a:off x="1968500" y="1310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20121</xdr:rowOff>
    </xdr:from>
    <xdr:ext cx="599010" cy="259045"/>
    <xdr:sp macro="" textlink="">
      <xdr:nvSpPr>
        <xdr:cNvPr id="185" name="テキスト ボックス 184"/>
        <xdr:cNvSpPr txBox="1"/>
      </xdr:nvSpPr>
      <xdr:spPr>
        <a:xfrm>
          <a:off x="1719795" y="128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100546</xdr:rowOff>
    </xdr:from>
    <xdr:to>
      <xdr:col>6</xdr:col>
      <xdr:colOff>38100</xdr:colOff>
      <xdr:row>78</xdr:row>
      <xdr:rowOff>30696</xdr:rowOff>
    </xdr:to>
    <xdr:sp macro="" textlink="">
      <xdr:nvSpPr>
        <xdr:cNvPr id="186" name="フローチャート: 判断 185"/>
        <xdr:cNvSpPr/>
      </xdr:nvSpPr>
      <xdr:spPr>
        <a:xfrm>
          <a:off x="1079500" y="133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47223</xdr:rowOff>
    </xdr:from>
    <xdr:ext cx="599010" cy="259045"/>
    <xdr:sp macro="" textlink="">
      <xdr:nvSpPr>
        <xdr:cNvPr id="187" name="テキスト ボックス 186"/>
        <xdr:cNvSpPr txBox="1"/>
      </xdr:nvSpPr>
      <xdr:spPr>
        <a:xfrm>
          <a:off x="830795" y="130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76073</xdr:rowOff>
    </xdr:from>
    <xdr:to>
      <xdr:col>24</xdr:col>
      <xdr:colOff>114300</xdr:colOff>
      <xdr:row>78</xdr:row>
      <xdr:rowOff>6223</xdr:rowOff>
    </xdr:to>
    <xdr:sp macro="" textlink="">
      <xdr:nvSpPr>
        <xdr:cNvPr id="193" name="楕円 192"/>
        <xdr:cNvSpPr/>
      </xdr:nvSpPr>
      <xdr:spPr>
        <a:xfrm>
          <a:off x="45847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54500</xdr:rowOff>
    </xdr:from>
    <xdr:ext cx="599010" cy="259045"/>
    <xdr:sp macro="" textlink="">
      <xdr:nvSpPr>
        <xdr:cNvPr id="194" name="民生費該当値テキスト"/>
        <xdr:cNvSpPr txBox="1"/>
      </xdr:nvSpPr>
      <xdr:spPr>
        <a:xfrm>
          <a:off x="4686300" y="132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16714</xdr:rowOff>
    </xdr:from>
    <xdr:to>
      <xdr:col>20</xdr:col>
      <xdr:colOff>38100</xdr:colOff>
      <xdr:row>78</xdr:row>
      <xdr:rowOff>118314</xdr:rowOff>
    </xdr:to>
    <xdr:sp macro="" textlink="">
      <xdr:nvSpPr>
        <xdr:cNvPr id="195" name="楕円 194"/>
        <xdr:cNvSpPr/>
      </xdr:nvSpPr>
      <xdr:spPr>
        <a:xfrm>
          <a:off x="3746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109441</xdr:rowOff>
    </xdr:from>
    <xdr:ext cx="599010" cy="259045"/>
    <xdr:sp macro="" textlink="">
      <xdr:nvSpPr>
        <xdr:cNvPr id="196" name="テキスト ボックス 195"/>
        <xdr:cNvSpPr txBox="1"/>
      </xdr:nvSpPr>
      <xdr:spPr>
        <a:xfrm>
          <a:off x="3497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4508</xdr:rowOff>
    </xdr:from>
    <xdr:to>
      <xdr:col>15</xdr:col>
      <xdr:colOff>101600</xdr:colOff>
      <xdr:row>78</xdr:row>
      <xdr:rowOff>106108</xdr:rowOff>
    </xdr:to>
    <xdr:sp macro="" textlink="">
      <xdr:nvSpPr>
        <xdr:cNvPr id="197" name="楕円 196"/>
        <xdr:cNvSpPr/>
      </xdr:nvSpPr>
      <xdr:spPr>
        <a:xfrm>
          <a:off x="2857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97235</xdr:rowOff>
    </xdr:from>
    <xdr:ext cx="599010" cy="259045"/>
    <xdr:sp macro="" textlink="">
      <xdr:nvSpPr>
        <xdr:cNvPr id="198" name="テキスト ボックス 197"/>
        <xdr:cNvSpPr txBox="1"/>
      </xdr:nvSpPr>
      <xdr:spPr>
        <a:xfrm>
          <a:off x="2608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80277</xdr:rowOff>
    </xdr:from>
    <xdr:to>
      <xdr:col>10</xdr:col>
      <xdr:colOff>165100</xdr:colOff>
      <xdr:row>78</xdr:row>
      <xdr:rowOff>10427</xdr:rowOff>
    </xdr:to>
    <xdr:sp macro="" textlink="">
      <xdr:nvSpPr>
        <xdr:cNvPr id="199" name="楕円 198"/>
        <xdr:cNvSpPr/>
      </xdr:nvSpPr>
      <xdr:spPr>
        <a:xfrm>
          <a:off x="1968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1554</xdr:rowOff>
    </xdr:from>
    <xdr:ext cx="599010" cy="259045"/>
    <xdr:sp macro="" textlink="">
      <xdr:nvSpPr>
        <xdr:cNvPr id="200" name="テキスト ボックス 199"/>
        <xdr:cNvSpPr txBox="1"/>
      </xdr:nvSpPr>
      <xdr:spPr>
        <a:xfrm>
          <a:off x="1719795" y="1337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6350</xdr:rowOff>
    </xdr:from>
    <xdr:to>
      <xdr:col>6</xdr:col>
      <xdr:colOff>38100</xdr:colOff>
      <xdr:row>78</xdr:row>
      <xdr:rowOff>107950</xdr:rowOff>
    </xdr:to>
    <xdr:sp macro="" textlink="">
      <xdr:nvSpPr>
        <xdr:cNvPr id="201" name="楕円 200"/>
        <xdr:cNvSpPr/>
      </xdr:nvSpPr>
      <xdr:spPr>
        <a:xfrm>
          <a:off x="1079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99077</xdr:rowOff>
    </xdr:from>
    <xdr:ext cx="599010" cy="259045"/>
    <xdr:sp macro="" textlink="">
      <xdr:nvSpPr>
        <xdr:cNvPr id="202" name="テキスト ボックス 201"/>
        <xdr:cNvSpPr txBox="1"/>
      </xdr:nvSpPr>
      <xdr:spPr>
        <a:xfrm>
          <a:off x="830795" y="1347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27" name="直線コネクタ 226"/>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28"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29" name="直線コネクタ 228"/>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0"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1" name="直線コネクタ 230"/>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106096</xdr:rowOff>
    </xdr:from>
    <xdr:to>
      <xdr:col>24</xdr:col>
      <xdr:colOff>63500</xdr:colOff>
      <xdr:row>95</xdr:row>
      <xdr:rowOff>149168</xdr:rowOff>
    </xdr:to>
    <xdr:cxnSp macro="">
      <xdr:nvCxnSpPr>
        <xdr:cNvPr id="232" name="直線コネクタ 231"/>
        <xdr:cNvCxnSpPr/>
      </xdr:nvCxnSpPr>
      <xdr:spPr>
        <a:xfrm>
          <a:off x="3797300" y="16393846"/>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3"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4" name="フローチャート: 判断 233"/>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106096</xdr:rowOff>
    </xdr:from>
    <xdr:to>
      <xdr:col>19</xdr:col>
      <xdr:colOff>177800</xdr:colOff>
      <xdr:row>96</xdr:row>
      <xdr:rowOff>2445</xdr:rowOff>
    </xdr:to>
    <xdr:cxnSp macro="">
      <xdr:nvCxnSpPr>
        <xdr:cNvPr id="235" name="直線コネクタ 234"/>
        <xdr:cNvCxnSpPr/>
      </xdr:nvCxnSpPr>
      <xdr:spPr>
        <a:xfrm flipV="1">
          <a:off x="2908300" y="16393846"/>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6" name="フローチャート: 判断 235"/>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37" name="テキスト ボックス 236"/>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2445</xdr:rowOff>
    </xdr:from>
    <xdr:to>
      <xdr:col>15</xdr:col>
      <xdr:colOff>50800</xdr:colOff>
      <xdr:row>96</xdr:row>
      <xdr:rowOff>29211</xdr:rowOff>
    </xdr:to>
    <xdr:cxnSp macro="">
      <xdr:nvCxnSpPr>
        <xdr:cNvPr id="238" name="直線コネクタ 237"/>
        <xdr:cNvCxnSpPr/>
      </xdr:nvCxnSpPr>
      <xdr:spPr>
        <a:xfrm flipV="1">
          <a:off x="2019300" y="16461645"/>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39" name="フローチャート: 判断 238"/>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0" name="テキスト ボックス 239"/>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169742</xdr:rowOff>
    </xdr:from>
    <xdr:to>
      <xdr:col>10</xdr:col>
      <xdr:colOff>114300</xdr:colOff>
      <xdr:row>96</xdr:row>
      <xdr:rowOff>29211</xdr:rowOff>
    </xdr:to>
    <xdr:cxnSp macro="">
      <xdr:nvCxnSpPr>
        <xdr:cNvPr id="241" name="直線コネクタ 240"/>
        <xdr:cNvCxnSpPr/>
      </xdr:nvCxnSpPr>
      <xdr:spPr>
        <a:xfrm>
          <a:off x="1130300" y="16457492"/>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113342</xdr:rowOff>
    </xdr:from>
    <xdr:to>
      <xdr:col>10</xdr:col>
      <xdr:colOff>165100</xdr:colOff>
      <xdr:row>97</xdr:row>
      <xdr:rowOff>43492</xdr:rowOff>
    </xdr:to>
    <xdr:sp macro="" textlink="">
      <xdr:nvSpPr>
        <xdr:cNvPr id="242" name="フローチャート: 判断 241"/>
        <xdr:cNvSpPr/>
      </xdr:nvSpPr>
      <xdr:spPr>
        <a:xfrm>
          <a:off x="1968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34619</xdr:rowOff>
    </xdr:from>
    <xdr:ext cx="534377" cy="259045"/>
    <xdr:sp macro="" textlink="">
      <xdr:nvSpPr>
        <xdr:cNvPr id="243" name="テキスト ボックス 242"/>
        <xdr:cNvSpPr txBox="1"/>
      </xdr:nvSpPr>
      <xdr:spPr>
        <a:xfrm>
          <a:off x="1752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98368</xdr:rowOff>
    </xdr:from>
    <xdr:to>
      <xdr:col>24</xdr:col>
      <xdr:colOff>114300</xdr:colOff>
      <xdr:row>96</xdr:row>
      <xdr:rowOff>28518</xdr:rowOff>
    </xdr:to>
    <xdr:sp macro="" textlink="">
      <xdr:nvSpPr>
        <xdr:cNvPr id="251" name="楕円 250"/>
        <xdr:cNvSpPr/>
      </xdr:nvSpPr>
      <xdr:spPr>
        <a:xfrm>
          <a:off x="4584700" y="163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121245</xdr:rowOff>
    </xdr:from>
    <xdr:ext cx="534377" cy="259045"/>
    <xdr:sp macro="" textlink="">
      <xdr:nvSpPr>
        <xdr:cNvPr id="252" name="衛生費該当値テキスト"/>
        <xdr:cNvSpPr txBox="1"/>
      </xdr:nvSpPr>
      <xdr:spPr>
        <a:xfrm>
          <a:off x="4686300" y="162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55296</xdr:rowOff>
    </xdr:from>
    <xdr:to>
      <xdr:col>20</xdr:col>
      <xdr:colOff>38100</xdr:colOff>
      <xdr:row>95</xdr:row>
      <xdr:rowOff>156896</xdr:rowOff>
    </xdr:to>
    <xdr:sp macro="" textlink="">
      <xdr:nvSpPr>
        <xdr:cNvPr id="253" name="楕円 252"/>
        <xdr:cNvSpPr/>
      </xdr:nvSpPr>
      <xdr:spPr>
        <a:xfrm>
          <a:off x="3746500" y="163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1973</xdr:rowOff>
    </xdr:from>
    <xdr:ext cx="534377" cy="259045"/>
    <xdr:sp macro="" textlink="">
      <xdr:nvSpPr>
        <xdr:cNvPr id="254" name="テキスト ボックス 253"/>
        <xdr:cNvSpPr txBox="1"/>
      </xdr:nvSpPr>
      <xdr:spPr>
        <a:xfrm>
          <a:off x="3530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123095</xdr:rowOff>
    </xdr:from>
    <xdr:to>
      <xdr:col>15</xdr:col>
      <xdr:colOff>101600</xdr:colOff>
      <xdr:row>96</xdr:row>
      <xdr:rowOff>53245</xdr:rowOff>
    </xdr:to>
    <xdr:sp macro="" textlink="">
      <xdr:nvSpPr>
        <xdr:cNvPr id="255" name="楕円 254"/>
        <xdr:cNvSpPr/>
      </xdr:nvSpPr>
      <xdr:spPr>
        <a:xfrm>
          <a:off x="2857500" y="164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69772</xdr:rowOff>
    </xdr:from>
    <xdr:ext cx="534377" cy="259045"/>
    <xdr:sp macro="" textlink="">
      <xdr:nvSpPr>
        <xdr:cNvPr id="256" name="テキスト ボックス 255"/>
        <xdr:cNvSpPr txBox="1"/>
      </xdr:nvSpPr>
      <xdr:spPr>
        <a:xfrm>
          <a:off x="2641111" y="161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149861</xdr:rowOff>
    </xdr:from>
    <xdr:to>
      <xdr:col>10</xdr:col>
      <xdr:colOff>165100</xdr:colOff>
      <xdr:row>96</xdr:row>
      <xdr:rowOff>80011</xdr:rowOff>
    </xdr:to>
    <xdr:sp macro="" textlink="">
      <xdr:nvSpPr>
        <xdr:cNvPr id="257" name="楕円 256"/>
        <xdr:cNvSpPr/>
      </xdr:nvSpPr>
      <xdr:spPr>
        <a:xfrm>
          <a:off x="1968500" y="164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96538</xdr:rowOff>
    </xdr:from>
    <xdr:ext cx="534377" cy="259045"/>
    <xdr:sp macro="" textlink="">
      <xdr:nvSpPr>
        <xdr:cNvPr id="258" name="テキスト ボックス 257"/>
        <xdr:cNvSpPr txBox="1"/>
      </xdr:nvSpPr>
      <xdr:spPr>
        <a:xfrm>
          <a:off x="1752111" y="162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118942</xdr:rowOff>
    </xdr:from>
    <xdr:to>
      <xdr:col>6</xdr:col>
      <xdr:colOff>38100</xdr:colOff>
      <xdr:row>96</xdr:row>
      <xdr:rowOff>49092</xdr:rowOff>
    </xdr:to>
    <xdr:sp macro="" textlink="">
      <xdr:nvSpPr>
        <xdr:cNvPr id="259" name="楕円 258"/>
        <xdr:cNvSpPr/>
      </xdr:nvSpPr>
      <xdr:spPr>
        <a:xfrm>
          <a:off x="1079500" y="164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65619</xdr:rowOff>
    </xdr:from>
    <xdr:ext cx="534377" cy="259045"/>
    <xdr:sp macro="" textlink="">
      <xdr:nvSpPr>
        <xdr:cNvPr id="260" name="テキスト ボックス 259"/>
        <xdr:cNvSpPr txBox="1"/>
      </xdr:nvSpPr>
      <xdr:spPr>
        <a:xfrm>
          <a:off x="863111" y="161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4" name="直線コネクタ 283"/>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87"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88" name="直線コネクタ 287"/>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123698</xdr:rowOff>
    </xdr:from>
    <xdr:to>
      <xdr:col>55</xdr:col>
      <xdr:colOff>0</xdr:colOff>
      <xdr:row>37</xdr:row>
      <xdr:rowOff>136652</xdr:rowOff>
    </xdr:to>
    <xdr:cxnSp macro="">
      <xdr:nvCxnSpPr>
        <xdr:cNvPr id="289" name="直線コネクタ 288"/>
        <xdr:cNvCxnSpPr/>
      </xdr:nvCxnSpPr>
      <xdr:spPr>
        <a:xfrm>
          <a:off x="9639300" y="646734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0"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1" name="フローチャート: 判断 290"/>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128651</xdr:rowOff>
    </xdr:to>
    <xdr:cxnSp macro="">
      <xdr:nvCxnSpPr>
        <xdr:cNvPr id="292" name="直線コネクタ 291"/>
        <xdr:cNvCxnSpPr/>
      </xdr:nvCxnSpPr>
      <xdr:spPr>
        <a:xfrm flipV="1">
          <a:off x="8750300" y="646734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3" name="フローチャート: 判断 292"/>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4" name="テキスト ボックス 293"/>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78359</xdr:rowOff>
    </xdr:from>
    <xdr:to>
      <xdr:col>45</xdr:col>
      <xdr:colOff>177800</xdr:colOff>
      <xdr:row>37</xdr:row>
      <xdr:rowOff>128651</xdr:rowOff>
    </xdr:to>
    <xdr:cxnSp macro="">
      <xdr:nvCxnSpPr>
        <xdr:cNvPr id="295" name="直線コネクタ 294"/>
        <xdr:cNvCxnSpPr/>
      </xdr:nvCxnSpPr>
      <xdr:spPr>
        <a:xfrm>
          <a:off x="7861300" y="642200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6" name="フローチャート: 判断 295"/>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297" name="テキスト ボックス 296"/>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44069</xdr:rowOff>
    </xdr:from>
    <xdr:to>
      <xdr:col>41</xdr:col>
      <xdr:colOff>50800</xdr:colOff>
      <xdr:row>37</xdr:row>
      <xdr:rowOff>78359</xdr:rowOff>
    </xdr:to>
    <xdr:cxnSp macro="">
      <xdr:nvCxnSpPr>
        <xdr:cNvPr id="298" name="直線コネクタ 297"/>
        <xdr:cNvCxnSpPr/>
      </xdr:nvCxnSpPr>
      <xdr:spPr>
        <a:xfrm>
          <a:off x="6972300" y="63877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90043</xdr:rowOff>
    </xdr:from>
    <xdr:to>
      <xdr:col>41</xdr:col>
      <xdr:colOff>101600</xdr:colOff>
      <xdr:row>37</xdr:row>
      <xdr:rowOff>20193</xdr:rowOff>
    </xdr:to>
    <xdr:sp macro="" textlink="">
      <xdr:nvSpPr>
        <xdr:cNvPr id="299" name="フローチャート: 判断 298"/>
        <xdr:cNvSpPr/>
      </xdr:nvSpPr>
      <xdr:spPr>
        <a:xfrm>
          <a:off x="7810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36720</xdr:rowOff>
    </xdr:from>
    <xdr:ext cx="469744" cy="259045"/>
    <xdr:sp macro="" textlink="">
      <xdr:nvSpPr>
        <xdr:cNvPr id="300" name="テキスト ボックス 299"/>
        <xdr:cNvSpPr txBox="1"/>
      </xdr:nvSpPr>
      <xdr:spPr>
        <a:xfrm>
          <a:off x="7626428"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85852</xdr:rowOff>
    </xdr:from>
    <xdr:to>
      <xdr:col>36</xdr:col>
      <xdr:colOff>165100</xdr:colOff>
      <xdr:row>36</xdr:row>
      <xdr:rowOff>16002</xdr:rowOff>
    </xdr:to>
    <xdr:sp macro="" textlink="">
      <xdr:nvSpPr>
        <xdr:cNvPr id="301" name="フローチャート: 判断 300"/>
        <xdr:cNvSpPr/>
      </xdr:nvSpPr>
      <xdr:spPr>
        <a:xfrm>
          <a:off x="6921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32529</xdr:rowOff>
    </xdr:from>
    <xdr:ext cx="469744" cy="259045"/>
    <xdr:sp macro="" textlink="">
      <xdr:nvSpPr>
        <xdr:cNvPr id="302" name="テキスト ボックス 301"/>
        <xdr:cNvSpPr txBox="1"/>
      </xdr:nvSpPr>
      <xdr:spPr>
        <a:xfrm>
          <a:off x="6737428"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85852</xdr:rowOff>
    </xdr:from>
    <xdr:to>
      <xdr:col>55</xdr:col>
      <xdr:colOff>50800</xdr:colOff>
      <xdr:row>38</xdr:row>
      <xdr:rowOff>16002</xdr:rowOff>
    </xdr:to>
    <xdr:sp macro="" textlink="">
      <xdr:nvSpPr>
        <xdr:cNvPr id="308" name="楕円 307"/>
        <xdr:cNvSpPr/>
      </xdr:nvSpPr>
      <xdr:spPr>
        <a:xfrm>
          <a:off x="104267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64279</xdr:rowOff>
    </xdr:from>
    <xdr:ext cx="378565" cy="259045"/>
    <xdr:sp macro="" textlink="">
      <xdr:nvSpPr>
        <xdr:cNvPr id="309" name="労働費該当値テキスト"/>
        <xdr:cNvSpPr txBox="1"/>
      </xdr:nvSpPr>
      <xdr:spPr>
        <a:xfrm>
          <a:off x="10528300"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10" name="楕円 309"/>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311" name="テキスト ボックス 310"/>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77851</xdr:rowOff>
    </xdr:from>
    <xdr:to>
      <xdr:col>46</xdr:col>
      <xdr:colOff>38100</xdr:colOff>
      <xdr:row>38</xdr:row>
      <xdr:rowOff>8001</xdr:rowOff>
    </xdr:to>
    <xdr:sp macro="" textlink="">
      <xdr:nvSpPr>
        <xdr:cNvPr id="312" name="楕円 311"/>
        <xdr:cNvSpPr/>
      </xdr:nvSpPr>
      <xdr:spPr>
        <a:xfrm>
          <a:off x="8699500" y="64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170578</xdr:rowOff>
    </xdr:from>
    <xdr:ext cx="378565" cy="259045"/>
    <xdr:sp macro="" textlink="">
      <xdr:nvSpPr>
        <xdr:cNvPr id="313" name="テキスト ボックス 312"/>
        <xdr:cNvSpPr txBox="1"/>
      </xdr:nvSpPr>
      <xdr:spPr>
        <a:xfrm>
          <a:off x="8561017" y="65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27559</xdr:rowOff>
    </xdr:from>
    <xdr:to>
      <xdr:col>41</xdr:col>
      <xdr:colOff>101600</xdr:colOff>
      <xdr:row>37</xdr:row>
      <xdr:rowOff>129159</xdr:rowOff>
    </xdr:to>
    <xdr:sp macro="" textlink="">
      <xdr:nvSpPr>
        <xdr:cNvPr id="314" name="楕円 313"/>
        <xdr:cNvSpPr/>
      </xdr:nvSpPr>
      <xdr:spPr>
        <a:xfrm>
          <a:off x="7810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120286</xdr:rowOff>
    </xdr:from>
    <xdr:ext cx="378565" cy="259045"/>
    <xdr:sp macro="" textlink="">
      <xdr:nvSpPr>
        <xdr:cNvPr id="315" name="テキスト ボックス 314"/>
        <xdr:cNvSpPr txBox="1"/>
      </xdr:nvSpPr>
      <xdr:spPr>
        <a:xfrm>
          <a:off x="7672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164719</xdr:rowOff>
    </xdr:from>
    <xdr:to>
      <xdr:col>36</xdr:col>
      <xdr:colOff>165100</xdr:colOff>
      <xdr:row>37</xdr:row>
      <xdr:rowOff>94869</xdr:rowOff>
    </xdr:to>
    <xdr:sp macro="" textlink="">
      <xdr:nvSpPr>
        <xdr:cNvPr id="316" name="楕円 315"/>
        <xdr:cNvSpPr/>
      </xdr:nvSpPr>
      <xdr:spPr>
        <a:xfrm>
          <a:off x="6921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85996</xdr:rowOff>
    </xdr:from>
    <xdr:ext cx="378565" cy="259045"/>
    <xdr:sp macro="" textlink="">
      <xdr:nvSpPr>
        <xdr:cNvPr id="317" name="テキスト ボックス 316"/>
        <xdr:cNvSpPr txBox="1"/>
      </xdr:nvSpPr>
      <xdr:spPr>
        <a:xfrm>
          <a:off x="6783017" y="64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1" name="直線コネクタ 340"/>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2"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3" name="直線コネクタ 342"/>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4"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5" name="直線コネクタ 344"/>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92418</xdr:rowOff>
    </xdr:from>
    <xdr:to>
      <xdr:col>55</xdr:col>
      <xdr:colOff>0</xdr:colOff>
      <xdr:row>57</xdr:row>
      <xdr:rowOff>22504</xdr:rowOff>
    </xdr:to>
    <xdr:cxnSp macro="">
      <xdr:nvCxnSpPr>
        <xdr:cNvPr id="346" name="直線コネクタ 345"/>
        <xdr:cNvCxnSpPr/>
      </xdr:nvCxnSpPr>
      <xdr:spPr>
        <a:xfrm flipV="1">
          <a:off x="9639300" y="9693618"/>
          <a:ext cx="8382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47"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48" name="フローチャート: 判断 347"/>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5702</xdr:rowOff>
    </xdr:from>
    <xdr:to>
      <xdr:col>50</xdr:col>
      <xdr:colOff>114300</xdr:colOff>
      <xdr:row>57</xdr:row>
      <xdr:rowOff>22504</xdr:rowOff>
    </xdr:to>
    <xdr:cxnSp macro="">
      <xdr:nvCxnSpPr>
        <xdr:cNvPr id="349" name="直線コネクタ 348"/>
        <xdr:cNvCxnSpPr/>
      </xdr:nvCxnSpPr>
      <xdr:spPr>
        <a:xfrm>
          <a:off x="8750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0" name="フローチャート: 判断 349"/>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1" name="テキスト ボックス 350"/>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5702</xdr:rowOff>
    </xdr:from>
    <xdr:to>
      <xdr:col>45</xdr:col>
      <xdr:colOff>177800</xdr:colOff>
      <xdr:row>57</xdr:row>
      <xdr:rowOff>20180</xdr:rowOff>
    </xdr:to>
    <xdr:cxnSp macro="">
      <xdr:nvCxnSpPr>
        <xdr:cNvPr id="352" name="直線コネクタ 351"/>
        <xdr:cNvCxnSpPr/>
      </xdr:nvCxnSpPr>
      <xdr:spPr>
        <a:xfrm flipV="1">
          <a:off x="7861300" y="9778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3" name="フローチャート: 判断 352"/>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4" name="テキスト ボックス 353"/>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20180</xdr:rowOff>
    </xdr:from>
    <xdr:to>
      <xdr:col>41</xdr:col>
      <xdr:colOff>50800</xdr:colOff>
      <xdr:row>57</xdr:row>
      <xdr:rowOff>84912</xdr:rowOff>
    </xdr:to>
    <xdr:cxnSp macro="">
      <xdr:nvCxnSpPr>
        <xdr:cNvPr id="355" name="直線コネクタ 354"/>
        <xdr:cNvCxnSpPr/>
      </xdr:nvCxnSpPr>
      <xdr:spPr>
        <a:xfrm flipV="1">
          <a:off x="6972300" y="9792830"/>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84404</xdr:rowOff>
    </xdr:from>
    <xdr:to>
      <xdr:col>41</xdr:col>
      <xdr:colOff>101600</xdr:colOff>
      <xdr:row>57</xdr:row>
      <xdr:rowOff>14554</xdr:rowOff>
    </xdr:to>
    <xdr:sp macro="" textlink="">
      <xdr:nvSpPr>
        <xdr:cNvPr id="356" name="フローチャート: 判断 355"/>
        <xdr:cNvSpPr/>
      </xdr:nvSpPr>
      <xdr:spPr>
        <a:xfrm>
          <a:off x="7810500" y="968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31081</xdr:rowOff>
    </xdr:from>
    <xdr:ext cx="534377" cy="259045"/>
    <xdr:sp macro="" textlink="">
      <xdr:nvSpPr>
        <xdr:cNvPr id="357" name="テキスト ボックス 356"/>
        <xdr:cNvSpPr txBox="1"/>
      </xdr:nvSpPr>
      <xdr:spPr>
        <a:xfrm>
          <a:off x="7594111" y="94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29788</xdr:rowOff>
    </xdr:from>
    <xdr:to>
      <xdr:col>36</xdr:col>
      <xdr:colOff>165100</xdr:colOff>
      <xdr:row>57</xdr:row>
      <xdr:rowOff>131388</xdr:rowOff>
    </xdr:to>
    <xdr:sp macro="" textlink="">
      <xdr:nvSpPr>
        <xdr:cNvPr id="358" name="フローチャート: 判断 357"/>
        <xdr:cNvSpPr/>
      </xdr:nvSpPr>
      <xdr:spPr>
        <a:xfrm>
          <a:off x="6921500" y="980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147915</xdr:rowOff>
    </xdr:from>
    <xdr:ext cx="534377" cy="259045"/>
    <xdr:sp macro="" textlink="">
      <xdr:nvSpPr>
        <xdr:cNvPr id="359" name="テキスト ボックス 358"/>
        <xdr:cNvSpPr txBox="1"/>
      </xdr:nvSpPr>
      <xdr:spPr>
        <a:xfrm>
          <a:off x="6705111" y="957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41618</xdr:rowOff>
    </xdr:from>
    <xdr:to>
      <xdr:col>55</xdr:col>
      <xdr:colOff>50800</xdr:colOff>
      <xdr:row>56</xdr:row>
      <xdr:rowOff>143218</xdr:rowOff>
    </xdr:to>
    <xdr:sp macro="" textlink="">
      <xdr:nvSpPr>
        <xdr:cNvPr id="365" name="楕円 364"/>
        <xdr:cNvSpPr/>
      </xdr:nvSpPr>
      <xdr:spPr>
        <a:xfrm>
          <a:off x="104267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64495</xdr:rowOff>
    </xdr:from>
    <xdr:ext cx="534377" cy="259045"/>
    <xdr:sp macro="" textlink="">
      <xdr:nvSpPr>
        <xdr:cNvPr id="366" name="農林水産業費該当値テキスト"/>
        <xdr:cNvSpPr txBox="1"/>
      </xdr:nvSpPr>
      <xdr:spPr>
        <a:xfrm>
          <a:off x="10528300" y="949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143154</xdr:rowOff>
    </xdr:from>
    <xdr:to>
      <xdr:col>50</xdr:col>
      <xdr:colOff>165100</xdr:colOff>
      <xdr:row>57</xdr:row>
      <xdr:rowOff>73304</xdr:rowOff>
    </xdr:to>
    <xdr:sp macro="" textlink="">
      <xdr:nvSpPr>
        <xdr:cNvPr id="367" name="楕円 366"/>
        <xdr:cNvSpPr/>
      </xdr:nvSpPr>
      <xdr:spPr>
        <a:xfrm>
          <a:off x="9588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64431</xdr:rowOff>
    </xdr:from>
    <xdr:ext cx="534377" cy="259045"/>
    <xdr:sp macro="" textlink="">
      <xdr:nvSpPr>
        <xdr:cNvPr id="368" name="テキスト ボックス 367"/>
        <xdr:cNvSpPr txBox="1"/>
      </xdr:nvSpPr>
      <xdr:spPr>
        <a:xfrm>
          <a:off x="9372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126352</xdr:rowOff>
    </xdr:from>
    <xdr:to>
      <xdr:col>46</xdr:col>
      <xdr:colOff>38100</xdr:colOff>
      <xdr:row>57</xdr:row>
      <xdr:rowOff>56502</xdr:rowOff>
    </xdr:to>
    <xdr:sp macro="" textlink="">
      <xdr:nvSpPr>
        <xdr:cNvPr id="369" name="楕円 368"/>
        <xdr:cNvSpPr/>
      </xdr:nvSpPr>
      <xdr:spPr>
        <a:xfrm>
          <a:off x="8699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47629</xdr:rowOff>
    </xdr:from>
    <xdr:ext cx="534377" cy="259045"/>
    <xdr:sp macro="" textlink="">
      <xdr:nvSpPr>
        <xdr:cNvPr id="370" name="テキスト ボックス 369"/>
        <xdr:cNvSpPr txBox="1"/>
      </xdr:nvSpPr>
      <xdr:spPr>
        <a:xfrm>
          <a:off x="8483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140830</xdr:rowOff>
    </xdr:from>
    <xdr:to>
      <xdr:col>41</xdr:col>
      <xdr:colOff>101600</xdr:colOff>
      <xdr:row>57</xdr:row>
      <xdr:rowOff>70980</xdr:rowOff>
    </xdr:to>
    <xdr:sp macro="" textlink="">
      <xdr:nvSpPr>
        <xdr:cNvPr id="371" name="楕円 370"/>
        <xdr:cNvSpPr/>
      </xdr:nvSpPr>
      <xdr:spPr>
        <a:xfrm>
          <a:off x="7810500" y="97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62107</xdr:rowOff>
    </xdr:from>
    <xdr:ext cx="534377" cy="259045"/>
    <xdr:sp macro="" textlink="">
      <xdr:nvSpPr>
        <xdr:cNvPr id="372" name="テキスト ボックス 371"/>
        <xdr:cNvSpPr txBox="1"/>
      </xdr:nvSpPr>
      <xdr:spPr>
        <a:xfrm>
          <a:off x="7594111" y="98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34112</xdr:rowOff>
    </xdr:from>
    <xdr:to>
      <xdr:col>36</xdr:col>
      <xdr:colOff>165100</xdr:colOff>
      <xdr:row>57</xdr:row>
      <xdr:rowOff>135712</xdr:rowOff>
    </xdr:to>
    <xdr:sp macro="" textlink="">
      <xdr:nvSpPr>
        <xdr:cNvPr id="373" name="楕円 372"/>
        <xdr:cNvSpPr/>
      </xdr:nvSpPr>
      <xdr:spPr>
        <a:xfrm>
          <a:off x="6921500" y="98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126839</xdr:rowOff>
    </xdr:from>
    <xdr:ext cx="534377" cy="259045"/>
    <xdr:sp macro="" textlink="">
      <xdr:nvSpPr>
        <xdr:cNvPr id="374" name="テキスト ボックス 373"/>
        <xdr:cNvSpPr txBox="1"/>
      </xdr:nvSpPr>
      <xdr:spPr>
        <a:xfrm>
          <a:off x="6705111" y="9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398" name="直線コネクタ 397"/>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399"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0" name="直線コネクタ 399"/>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1"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2" name="直線コネクタ 401"/>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142348</xdr:rowOff>
    </xdr:from>
    <xdr:to>
      <xdr:col>55</xdr:col>
      <xdr:colOff>0</xdr:colOff>
      <xdr:row>77</xdr:row>
      <xdr:rowOff>31192</xdr:rowOff>
    </xdr:to>
    <xdr:cxnSp macro="">
      <xdr:nvCxnSpPr>
        <xdr:cNvPr id="403" name="直線コネクタ 402"/>
        <xdr:cNvCxnSpPr/>
      </xdr:nvCxnSpPr>
      <xdr:spPr>
        <a:xfrm>
          <a:off x="9639300" y="13172548"/>
          <a:ext cx="8382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4"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5" name="フローチャート: 判断 404"/>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142348</xdr:rowOff>
    </xdr:from>
    <xdr:to>
      <xdr:col>50</xdr:col>
      <xdr:colOff>114300</xdr:colOff>
      <xdr:row>77</xdr:row>
      <xdr:rowOff>89370</xdr:rowOff>
    </xdr:to>
    <xdr:cxnSp macro="">
      <xdr:nvCxnSpPr>
        <xdr:cNvPr id="406" name="直線コネクタ 405"/>
        <xdr:cNvCxnSpPr/>
      </xdr:nvCxnSpPr>
      <xdr:spPr>
        <a:xfrm flipV="1">
          <a:off x="8750300" y="13172548"/>
          <a:ext cx="8890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07" name="フローチャート: 判断 406"/>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08" name="テキスト ボックス 407"/>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162446</xdr:rowOff>
    </xdr:from>
    <xdr:to>
      <xdr:col>45</xdr:col>
      <xdr:colOff>177800</xdr:colOff>
      <xdr:row>77</xdr:row>
      <xdr:rowOff>89370</xdr:rowOff>
    </xdr:to>
    <xdr:cxnSp macro="">
      <xdr:nvCxnSpPr>
        <xdr:cNvPr id="409" name="直線コネクタ 408"/>
        <xdr:cNvCxnSpPr/>
      </xdr:nvCxnSpPr>
      <xdr:spPr>
        <a:xfrm>
          <a:off x="7861300" y="13192646"/>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0" name="フローチャート: 判断 409"/>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1" name="テキスト ボックス 410"/>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162446</xdr:rowOff>
    </xdr:from>
    <xdr:to>
      <xdr:col>41</xdr:col>
      <xdr:colOff>50800</xdr:colOff>
      <xdr:row>77</xdr:row>
      <xdr:rowOff>17895</xdr:rowOff>
    </xdr:to>
    <xdr:cxnSp macro="">
      <xdr:nvCxnSpPr>
        <xdr:cNvPr id="412" name="直線コネクタ 411"/>
        <xdr:cNvCxnSpPr/>
      </xdr:nvCxnSpPr>
      <xdr:spPr>
        <a:xfrm flipV="1">
          <a:off x="6972300" y="1319264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70822</xdr:rowOff>
    </xdr:from>
    <xdr:to>
      <xdr:col>41</xdr:col>
      <xdr:colOff>101600</xdr:colOff>
      <xdr:row>78</xdr:row>
      <xdr:rowOff>972</xdr:rowOff>
    </xdr:to>
    <xdr:sp macro="" textlink="">
      <xdr:nvSpPr>
        <xdr:cNvPr id="413" name="フローチャート: 判断 412"/>
        <xdr:cNvSpPr/>
      </xdr:nvSpPr>
      <xdr:spPr>
        <a:xfrm>
          <a:off x="7810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163549</xdr:rowOff>
    </xdr:from>
    <xdr:ext cx="534377" cy="259045"/>
    <xdr:sp macro="" textlink="">
      <xdr:nvSpPr>
        <xdr:cNvPr id="414" name="テキスト ボックス 413"/>
        <xdr:cNvSpPr txBox="1"/>
      </xdr:nvSpPr>
      <xdr:spPr>
        <a:xfrm>
          <a:off x="7594111" y="133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5" name="フローチャート: 判断 414"/>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47362</xdr:rowOff>
    </xdr:from>
    <xdr:ext cx="534377" cy="259045"/>
    <xdr:sp macro="" textlink="">
      <xdr:nvSpPr>
        <xdr:cNvPr id="416" name="テキスト ボックス 415"/>
        <xdr:cNvSpPr txBox="1"/>
      </xdr:nvSpPr>
      <xdr:spPr>
        <a:xfrm>
          <a:off x="6705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151842</xdr:rowOff>
    </xdr:from>
    <xdr:to>
      <xdr:col>55</xdr:col>
      <xdr:colOff>50800</xdr:colOff>
      <xdr:row>77</xdr:row>
      <xdr:rowOff>81992</xdr:rowOff>
    </xdr:to>
    <xdr:sp macro="" textlink="">
      <xdr:nvSpPr>
        <xdr:cNvPr id="422" name="楕円 421"/>
        <xdr:cNvSpPr/>
      </xdr:nvSpPr>
      <xdr:spPr>
        <a:xfrm>
          <a:off x="104267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3269</xdr:rowOff>
    </xdr:from>
    <xdr:ext cx="534377" cy="259045"/>
    <xdr:sp macro="" textlink="">
      <xdr:nvSpPr>
        <xdr:cNvPr id="423" name="商工費該当値テキスト"/>
        <xdr:cNvSpPr txBox="1"/>
      </xdr:nvSpPr>
      <xdr:spPr>
        <a:xfrm>
          <a:off x="10528300" y="130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91548</xdr:rowOff>
    </xdr:from>
    <xdr:to>
      <xdr:col>50</xdr:col>
      <xdr:colOff>165100</xdr:colOff>
      <xdr:row>77</xdr:row>
      <xdr:rowOff>21698</xdr:rowOff>
    </xdr:to>
    <xdr:sp macro="" textlink="">
      <xdr:nvSpPr>
        <xdr:cNvPr id="424" name="楕円 423"/>
        <xdr:cNvSpPr/>
      </xdr:nvSpPr>
      <xdr:spPr>
        <a:xfrm>
          <a:off x="9588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38225</xdr:rowOff>
    </xdr:from>
    <xdr:ext cx="534377" cy="259045"/>
    <xdr:sp macro="" textlink="">
      <xdr:nvSpPr>
        <xdr:cNvPr id="425" name="テキスト ボックス 424"/>
        <xdr:cNvSpPr txBox="1"/>
      </xdr:nvSpPr>
      <xdr:spPr>
        <a:xfrm>
          <a:off x="9372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38570</xdr:rowOff>
    </xdr:from>
    <xdr:to>
      <xdr:col>46</xdr:col>
      <xdr:colOff>38100</xdr:colOff>
      <xdr:row>77</xdr:row>
      <xdr:rowOff>140170</xdr:rowOff>
    </xdr:to>
    <xdr:sp macro="" textlink="">
      <xdr:nvSpPr>
        <xdr:cNvPr id="426" name="楕円 425"/>
        <xdr:cNvSpPr/>
      </xdr:nvSpPr>
      <xdr:spPr>
        <a:xfrm>
          <a:off x="8699500" y="132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156697</xdr:rowOff>
    </xdr:from>
    <xdr:ext cx="534377" cy="259045"/>
    <xdr:sp macro="" textlink="">
      <xdr:nvSpPr>
        <xdr:cNvPr id="427" name="テキスト ボックス 426"/>
        <xdr:cNvSpPr txBox="1"/>
      </xdr:nvSpPr>
      <xdr:spPr>
        <a:xfrm>
          <a:off x="8483111" y="13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111646</xdr:rowOff>
    </xdr:from>
    <xdr:to>
      <xdr:col>41</xdr:col>
      <xdr:colOff>101600</xdr:colOff>
      <xdr:row>77</xdr:row>
      <xdr:rowOff>41796</xdr:rowOff>
    </xdr:to>
    <xdr:sp macro="" textlink="">
      <xdr:nvSpPr>
        <xdr:cNvPr id="428" name="楕円 427"/>
        <xdr:cNvSpPr/>
      </xdr:nvSpPr>
      <xdr:spPr>
        <a:xfrm>
          <a:off x="7810500" y="13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58323</xdr:rowOff>
    </xdr:from>
    <xdr:ext cx="534377" cy="259045"/>
    <xdr:sp macro="" textlink="">
      <xdr:nvSpPr>
        <xdr:cNvPr id="429" name="テキスト ボックス 428"/>
        <xdr:cNvSpPr txBox="1"/>
      </xdr:nvSpPr>
      <xdr:spPr>
        <a:xfrm>
          <a:off x="7594111" y="129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138545</xdr:rowOff>
    </xdr:from>
    <xdr:to>
      <xdr:col>36</xdr:col>
      <xdr:colOff>165100</xdr:colOff>
      <xdr:row>77</xdr:row>
      <xdr:rowOff>68695</xdr:rowOff>
    </xdr:to>
    <xdr:sp macro="" textlink="">
      <xdr:nvSpPr>
        <xdr:cNvPr id="430" name="楕円 429"/>
        <xdr:cNvSpPr/>
      </xdr:nvSpPr>
      <xdr:spPr>
        <a:xfrm>
          <a:off x="6921500" y="131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85221</xdr:rowOff>
    </xdr:from>
    <xdr:ext cx="534377" cy="259045"/>
    <xdr:sp macro="" textlink="">
      <xdr:nvSpPr>
        <xdr:cNvPr id="431" name="テキスト ボックス 430"/>
        <xdr:cNvSpPr txBox="1"/>
      </xdr:nvSpPr>
      <xdr:spPr>
        <a:xfrm>
          <a:off x="6705111" y="129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5" name="直線コネクタ 454"/>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6"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57" name="直線コネクタ 456"/>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58"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59" name="直線コネクタ 458"/>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11798</xdr:rowOff>
    </xdr:from>
    <xdr:to>
      <xdr:col>55</xdr:col>
      <xdr:colOff>0</xdr:colOff>
      <xdr:row>95</xdr:row>
      <xdr:rowOff>56286</xdr:rowOff>
    </xdr:to>
    <xdr:cxnSp macro="">
      <xdr:nvCxnSpPr>
        <xdr:cNvPr id="460" name="直線コネクタ 459"/>
        <xdr:cNvCxnSpPr/>
      </xdr:nvCxnSpPr>
      <xdr:spPr>
        <a:xfrm>
          <a:off x="9639300" y="16299548"/>
          <a:ext cx="838200" cy="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1"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2" name="フローチャート: 判断 461"/>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11798</xdr:rowOff>
    </xdr:from>
    <xdr:to>
      <xdr:col>50</xdr:col>
      <xdr:colOff>114300</xdr:colOff>
      <xdr:row>95</xdr:row>
      <xdr:rowOff>105854</xdr:rowOff>
    </xdr:to>
    <xdr:cxnSp macro="">
      <xdr:nvCxnSpPr>
        <xdr:cNvPr id="463" name="直線コネクタ 462"/>
        <xdr:cNvCxnSpPr/>
      </xdr:nvCxnSpPr>
      <xdr:spPr>
        <a:xfrm flipV="1">
          <a:off x="8750300" y="16299548"/>
          <a:ext cx="889000" cy="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4" name="フローチャート: 判断 463"/>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5" name="テキスト ボックス 464"/>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105854</xdr:rowOff>
    </xdr:from>
    <xdr:to>
      <xdr:col>45</xdr:col>
      <xdr:colOff>177800</xdr:colOff>
      <xdr:row>95</xdr:row>
      <xdr:rowOff>131902</xdr:rowOff>
    </xdr:to>
    <xdr:cxnSp macro="">
      <xdr:nvCxnSpPr>
        <xdr:cNvPr id="466" name="直線コネクタ 465"/>
        <xdr:cNvCxnSpPr/>
      </xdr:nvCxnSpPr>
      <xdr:spPr>
        <a:xfrm flipV="1">
          <a:off x="7861300" y="16393604"/>
          <a:ext cx="889000" cy="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67" name="フローチャート: 判断 466"/>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68" name="テキスト ボックス 467"/>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131902</xdr:rowOff>
    </xdr:from>
    <xdr:to>
      <xdr:col>41</xdr:col>
      <xdr:colOff>50800</xdr:colOff>
      <xdr:row>96</xdr:row>
      <xdr:rowOff>81865</xdr:rowOff>
    </xdr:to>
    <xdr:cxnSp macro="">
      <xdr:nvCxnSpPr>
        <xdr:cNvPr id="469" name="直線コネクタ 468"/>
        <xdr:cNvCxnSpPr/>
      </xdr:nvCxnSpPr>
      <xdr:spPr>
        <a:xfrm flipV="1">
          <a:off x="6972300" y="16419652"/>
          <a:ext cx="8890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95923</xdr:rowOff>
    </xdr:from>
    <xdr:to>
      <xdr:col>41</xdr:col>
      <xdr:colOff>101600</xdr:colOff>
      <xdr:row>96</xdr:row>
      <xdr:rowOff>26073</xdr:rowOff>
    </xdr:to>
    <xdr:sp macro="" textlink="">
      <xdr:nvSpPr>
        <xdr:cNvPr id="470" name="フローチャート: 判断 469"/>
        <xdr:cNvSpPr/>
      </xdr:nvSpPr>
      <xdr:spPr>
        <a:xfrm>
          <a:off x="7810500" y="163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17200</xdr:rowOff>
    </xdr:from>
    <xdr:ext cx="534377" cy="259045"/>
    <xdr:sp macro="" textlink="">
      <xdr:nvSpPr>
        <xdr:cNvPr id="471" name="テキスト ボックス 470"/>
        <xdr:cNvSpPr txBox="1"/>
      </xdr:nvSpPr>
      <xdr:spPr>
        <a:xfrm>
          <a:off x="7594111" y="164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80645</xdr:rowOff>
    </xdr:from>
    <xdr:to>
      <xdr:col>36</xdr:col>
      <xdr:colOff>165100</xdr:colOff>
      <xdr:row>96</xdr:row>
      <xdr:rowOff>10795</xdr:rowOff>
    </xdr:to>
    <xdr:sp macro="" textlink="">
      <xdr:nvSpPr>
        <xdr:cNvPr id="472" name="フローチャート: 判断 471"/>
        <xdr:cNvSpPr/>
      </xdr:nvSpPr>
      <xdr:spPr>
        <a:xfrm>
          <a:off x="69215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27322</xdr:rowOff>
    </xdr:from>
    <xdr:ext cx="534377" cy="259045"/>
    <xdr:sp macro="" textlink="">
      <xdr:nvSpPr>
        <xdr:cNvPr id="473" name="テキスト ボックス 472"/>
        <xdr:cNvSpPr txBox="1"/>
      </xdr:nvSpPr>
      <xdr:spPr>
        <a:xfrm>
          <a:off x="6705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5486</xdr:rowOff>
    </xdr:from>
    <xdr:to>
      <xdr:col>55</xdr:col>
      <xdr:colOff>50800</xdr:colOff>
      <xdr:row>95</xdr:row>
      <xdr:rowOff>107086</xdr:rowOff>
    </xdr:to>
    <xdr:sp macro="" textlink="">
      <xdr:nvSpPr>
        <xdr:cNvPr id="479" name="楕円 478"/>
        <xdr:cNvSpPr/>
      </xdr:nvSpPr>
      <xdr:spPr>
        <a:xfrm>
          <a:off x="10426700" y="162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28363</xdr:rowOff>
    </xdr:from>
    <xdr:ext cx="534377" cy="259045"/>
    <xdr:sp macro="" textlink="">
      <xdr:nvSpPr>
        <xdr:cNvPr id="480" name="土木費該当値テキスト"/>
        <xdr:cNvSpPr txBox="1"/>
      </xdr:nvSpPr>
      <xdr:spPr>
        <a:xfrm>
          <a:off x="10528300" y="161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132448</xdr:rowOff>
    </xdr:from>
    <xdr:to>
      <xdr:col>50</xdr:col>
      <xdr:colOff>165100</xdr:colOff>
      <xdr:row>95</xdr:row>
      <xdr:rowOff>62598</xdr:rowOff>
    </xdr:to>
    <xdr:sp macro="" textlink="">
      <xdr:nvSpPr>
        <xdr:cNvPr id="481" name="楕円 480"/>
        <xdr:cNvSpPr/>
      </xdr:nvSpPr>
      <xdr:spPr>
        <a:xfrm>
          <a:off x="9588500" y="162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79125</xdr:rowOff>
    </xdr:from>
    <xdr:ext cx="534377" cy="259045"/>
    <xdr:sp macro="" textlink="">
      <xdr:nvSpPr>
        <xdr:cNvPr id="482" name="テキスト ボックス 481"/>
        <xdr:cNvSpPr txBox="1"/>
      </xdr:nvSpPr>
      <xdr:spPr>
        <a:xfrm>
          <a:off x="9372111" y="1602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55054</xdr:rowOff>
    </xdr:from>
    <xdr:to>
      <xdr:col>46</xdr:col>
      <xdr:colOff>38100</xdr:colOff>
      <xdr:row>95</xdr:row>
      <xdr:rowOff>156654</xdr:rowOff>
    </xdr:to>
    <xdr:sp macro="" textlink="">
      <xdr:nvSpPr>
        <xdr:cNvPr id="483" name="楕円 482"/>
        <xdr:cNvSpPr/>
      </xdr:nvSpPr>
      <xdr:spPr>
        <a:xfrm>
          <a:off x="8699500" y="163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1731</xdr:rowOff>
    </xdr:from>
    <xdr:ext cx="534377" cy="259045"/>
    <xdr:sp macro="" textlink="">
      <xdr:nvSpPr>
        <xdr:cNvPr id="484" name="テキスト ボックス 483"/>
        <xdr:cNvSpPr txBox="1"/>
      </xdr:nvSpPr>
      <xdr:spPr>
        <a:xfrm>
          <a:off x="8483111" y="161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81102</xdr:rowOff>
    </xdr:from>
    <xdr:to>
      <xdr:col>41</xdr:col>
      <xdr:colOff>101600</xdr:colOff>
      <xdr:row>96</xdr:row>
      <xdr:rowOff>11252</xdr:rowOff>
    </xdr:to>
    <xdr:sp macro="" textlink="">
      <xdr:nvSpPr>
        <xdr:cNvPr id="485" name="楕円 484"/>
        <xdr:cNvSpPr/>
      </xdr:nvSpPr>
      <xdr:spPr>
        <a:xfrm>
          <a:off x="7810500" y="163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27779</xdr:rowOff>
    </xdr:from>
    <xdr:ext cx="534377" cy="259045"/>
    <xdr:sp macro="" textlink="">
      <xdr:nvSpPr>
        <xdr:cNvPr id="486" name="テキスト ボックス 485"/>
        <xdr:cNvSpPr txBox="1"/>
      </xdr:nvSpPr>
      <xdr:spPr>
        <a:xfrm>
          <a:off x="7594111" y="161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31065</xdr:rowOff>
    </xdr:from>
    <xdr:to>
      <xdr:col>36</xdr:col>
      <xdr:colOff>165100</xdr:colOff>
      <xdr:row>96</xdr:row>
      <xdr:rowOff>132665</xdr:rowOff>
    </xdr:to>
    <xdr:sp macro="" textlink="">
      <xdr:nvSpPr>
        <xdr:cNvPr id="487" name="楕円 486"/>
        <xdr:cNvSpPr/>
      </xdr:nvSpPr>
      <xdr:spPr>
        <a:xfrm>
          <a:off x="6921500" y="16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123792</xdr:rowOff>
    </xdr:from>
    <xdr:ext cx="534377" cy="259045"/>
    <xdr:sp macro="" textlink="">
      <xdr:nvSpPr>
        <xdr:cNvPr id="488" name="テキスト ボックス 487"/>
        <xdr:cNvSpPr txBox="1"/>
      </xdr:nvSpPr>
      <xdr:spPr>
        <a:xfrm>
          <a:off x="6705111" y="165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1" name="直線コネクタ 510"/>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2"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3" name="直線コネクタ 512"/>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4"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5" name="直線コネクタ 514"/>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161097</xdr:rowOff>
    </xdr:from>
    <xdr:to>
      <xdr:col>85</xdr:col>
      <xdr:colOff>127000</xdr:colOff>
      <xdr:row>37</xdr:row>
      <xdr:rowOff>131607</xdr:rowOff>
    </xdr:to>
    <xdr:cxnSp macro="">
      <xdr:nvCxnSpPr>
        <xdr:cNvPr id="516" name="直線コネクタ 515"/>
        <xdr:cNvCxnSpPr/>
      </xdr:nvCxnSpPr>
      <xdr:spPr>
        <a:xfrm>
          <a:off x="15481300" y="6333297"/>
          <a:ext cx="8382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17"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18" name="フローチャート: 判断 517"/>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161097</xdr:rowOff>
    </xdr:from>
    <xdr:to>
      <xdr:col>81</xdr:col>
      <xdr:colOff>50800</xdr:colOff>
      <xdr:row>37</xdr:row>
      <xdr:rowOff>170835</xdr:rowOff>
    </xdr:to>
    <xdr:cxnSp macro="">
      <xdr:nvCxnSpPr>
        <xdr:cNvPr id="519" name="直線コネクタ 518"/>
        <xdr:cNvCxnSpPr/>
      </xdr:nvCxnSpPr>
      <xdr:spPr>
        <a:xfrm flipV="1">
          <a:off x="14592300" y="6333297"/>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0" name="フローチャート: 判断 519"/>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1" name="テキスト ボックス 520"/>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170835</xdr:rowOff>
    </xdr:from>
    <xdr:to>
      <xdr:col>76</xdr:col>
      <xdr:colOff>114300</xdr:colOff>
      <xdr:row>38</xdr:row>
      <xdr:rowOff>98827</xdr:rowOff>
    </xdr:to>
    <xdr:cxnSp macro="">
      <xdr:nvCxnSpPr>
        <xdr:cNvPr id="522" name="直線コネクタ 521"/>
        <xdr:cNvCxnSpPr/>
      </xdr:nvCxnSpPr>
      <xdr:spPr>
        <a:xfrm flipV="1">
          <a:off x="13703300" y="6514485"/>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3" name="フローチャート: 判断 522"/>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4" name="テキスト ボックス 523"/>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158765</xdr:rowOff>
    </xdr:from>
    <xdr:to>
      <xdr:col>71</xdr:col>
      <xdr:colOff>177800</xdr:colOff>
      <xdr:row>38</xdr:row>
      <xdr:rowOff>98827</xdr:rowOff>
    </xdr:to>
    <xdr:cxnSp macro="">
      <xdr:nvCxnSpPr>
        <xdr:cNvPr id="525" name="直線コネクタ 524"/>
        <xdr:cNvCxnSpPr/>
      </xdr:nvCxnSpPr>
      <xdr:spPr>
        <a:xfrm>
          <a:off x="12814300" y="5988065"/>
          <a:ext cx="889000" cy="62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102159</xdr:rowOff>
    </xdr:from>
    <xdr:to>
      <xdr:col>72</xdr:col>
      <xdr:colOff>38100</xdr:colOff>
      <xdr:row>36</xdr:row>
      <xdr:rowOff>32309</xdr:rowOff>
    </xdr:to>
    <xdr:sp macro="" textlink="">
      <xdr:nvSpPr>
        <xdr:cNvPr id="526" name="フローチャート: 判断 525"/>
        <xdr:cNvSpPr/>
      </xdr:nvSpPr>
      <xdr:spPr>
        <a:xfrm>
          <a:off x="1365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48836</xdr:rowOff>
    </xdr:from>
    <xdr:ext cx="534377" cy="259045"/>
    <xdr:sp macro="" textlink="">
      <xdr:nvSpPr>
        <xdr:cNvPr id="527" name="テキスト ボックス 526"/>
        <xdr:cNvSpPr txBox="1"/>
      </xdr:nvSpPr>
      <xdr:spPr>
        <a:xfrm>
          <a:off x="13436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8" name="フローチャート: 判断 527"/>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72996</xdr:rowOff>
    </xdr:from>
    <xdr:ext cx="534377" cy="259045"/>
    <xdr:sp macro="" textlink="">
      <xdr:nvSpPr>
        <xdr:cNvPr id="529" name="テキスト ボックス 528"/>
        <xdr:cNvSpPr txBox="1"/>
      </xdr:nvSpPr>
      <xdr:spPr>
        <a:xfrm>
          <a:off x="12547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80807</xdr:rowOff>
    </xdr:from>
    <xdr:to>
      <xdr:col>85</xdr:col>
      <xdr:colOff>177800</xdr:colOff>
      <xdr:row>38</xdr:row>
      <xdr:rowOff>10957</xdr:rowOff>
    </xdr:to>
    <xdr:sp macro="" textlink="">
      <xdr:nvSpPr>
        <xdr:cNvPr id="535" name="楕円 534"/>
        <xdr:cNvSpPr/>
      </xdr:nvSpPr>
      <xdr:spPr>
        <a:xfrm>
          <a:off x="16268700" y="64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59234</xdr:rowOff>
    </xdr:from>
    <xdr:ext cx="534377" cy="259045"/>
    <xdr:sp macro="" textlink="">
      <xdr:nvSpPr>
        <xdr:cNvPr id="536" name="消防費該当値テキスト"/>
        <xdr:cNvSpPr txBox="1"/>
      </xdr:nvSpPr>
      <xdr:spPr>
        <a:xfrm>
          <a:off x="16370300" y="64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110297</xdr:rowOff>
    </xdr:from>
    <xdr:to>
      <xdr:col>81</xdr:col>
      <xdr:colOff>101600</xdr:colOff>
      <xdr:row>37</xdr:row>
      <xdr:rowOff>40447</xdr:rowOff>
    </xdr:to>
    <xdr:sp macro="" textlink="">
      <xdr:nvSpPr>
        <xdr:cNvPr id="537" name="楕円 536"/>
        <xdr:cNvSpPr/>
      </xdr:nvSpPr>
      <xdr:spPr>
        <a:xfrm>
          <a:off x="15430500" y="62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31574</xdr:rowOff>
    </xdr:from>
    <xdr:ext cx="534377" cy="259045"/>
    <xdr:sp macro="" textlink="">
      <xdr:nvSpPr>
        <xdr:cNvPr id="538" name="テキスト ボックス 537"/>
        <xdr:cNvSpPr txBox="1"/>
      </xdr:nvSpPr>
      <xdr:spPr>
        <a:xfrm>
          <a:off x="15214111" y="63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120035</xdr:rowOff>
    </xdr:from>
    <xdr:to>
      <xdr:col>76</xdr:col>
      <xdr:colOff>165100</xdr:colOff>
      <xdr:row>38</xdr:row>
      <xdr:rowOff>50185</xdr:rowOff>
    </xdr:to>
    <xdr:sp macro="" textlink="">
      <xdr:nvSpPr>
        <xdr:cNvPr id="539" name="楕円 538"/>
        <xdr:cNvSpPr/>
      </xdr:nvSpPr>
      <xdr:spPr>
        <a:xfrm>
          <a:off x="14541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41312</xdr:rowOff>
    </xdr:from>
    <xdr:ext cx="534377" cy="259045"/>
    <xdr:sp macro="" textlink="">
      <xdr:nvSpPr>
        <xdr:cNvPr id="540" name="テキスト ボックス 539"/>
        <xdr:cNvSpPr txBox="1"/>
      </xdr:nvSpPr>
      <xdr:spPr>
        <a:xfrm>
          <a:off x="14325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48027</xdr:rowOff>
    </xdr:from>
    <xdr:to>
      <xdr:col>72</xdr:col>
      <xdr:colOff>38100</xdr:colOff>
      <xdr:row>38</xdr:row>
      <xdr:rowOff>149627</xdr:rowOff>
    </xdr:to>
    <xdr:sp macro="" textlink="">
      <xdr:nvSpPr>
        <xdr:cNvPr id="541" name="楕円 540"/>
        <xdr:cNvSpPr/>
      </xdr:nvSpPr>
      <xdr:spPr>
        <a:xfrm>
          <a:off x="13652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140754</xdr:rowOff>
    </xdr:from>
    <xdr:ext cx="534377" cy="259045"/>
    <xdr:sp macro="" textlink="">
      <xdr:nvSpPr>
        <xdr:cNvPr id="542" name="テキスト ボックス 541"/>
        <xdr:cNvSpPr txBox="1"/>
      </xdr:nvSpPr>
      <xdr:spPr>
        <a:xfrm>
          <a:off x="13436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107965</xdr:rowOff>
    </xdr:from>
    <xdr:to>
      <xdr:col>67</xdr:col>
      <xdr:colOff>101600</xdr:colOff>
      <xdr:row>35</xdr:row>
      <xdr:rowOff>38115</xdr:rowOff>
    </xdr:to>
    <xdr:sp macro="" textlink="">
      <xdr:nvSpPr>
        <xdr:cNvPr id="543" name="楕円 542"/>
        <xdr:cNvSpPr/>
      </xdr:nvSpPr>
      <xdr:spPr>
        <a:xfrm>
          <a:off x="12763500" y="59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54642</xdr:rowOff>
    </xdr:from>
    <xdr:ext cx="534377" cy="259045"/>
    <xdr:sp macro="" textlink="">
      <xdr:nvSpPr>
        <xdr:cNvPr id="544" name="テキスト ボックス 543"/>
        <xdr:cNvSpPr txBox="1"/>
      </xdr:nvSpPr>
      <xdr:spPr>
        <a:xfrm>
          <a:off x="12547111" y="57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69" name="直線コネクタ 568"/>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0"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1" name="直線コネクタ 570"/>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2"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3" name="直線コネクタ 572"/>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79578</xdr:rowOff>
    </xdr:from>
    <xdr:to>
      <xdr:col>85</xdr:col>
      <xdr:colOff>127000</xdr:colOff>
      <xdr:row>56</xdr:row>
      <xdr:rowOff>32658</xdr:rowOff>
    </xdr:to>
    <xdr:cxnSp macro="">
      <xdr:nvCxnSpPr>
        <xdr:cNvPr id="574" name="直線コネクタ 573"/>
        <xdr:cNvCxnSpPr/>
      </xdr:nvCxnSpPr>
      <xdr:spPr>
        <a:xfrm>
          <a:off x="15481300" y="9509328"/>
          <a:ext cx="838200" cy="12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5"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6" name="フローチャート: 判断 575"/>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79578</xdr:rowOff>
    </xdr:from>
    <xdr:to>
      <xdr:col>81</xdr:col>
      <xdr:colOff>50800</xdr:colOff>
      <xdr:row>55</xdr:row>
      <xdr:rowOff>115068</xdr:rowOff>
    </xdr:to>
    <xdr:cxnSp macro="">
      <xdr:nvCxnSpPr>
        <xdr:cNvPr id="577" name="直線コネクタ 576"/>
        <xdr:cNvCxnSpPr/>
      </xdr:nvCxnSpPr>
      <xdr:spPr>
        <a:xfrm flipV="1">
          <a:off x="14592300" y="9509328"/>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78" name="フローチャート: 判断 577"/>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79" name="テキスト ボックス 578"/>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115068</xdr:rowOff>
    </xdr:from>
    <xdr:to>
      <xdr:col>76</xdr:col>
      <xdr:colOff>114300</xdr:colOff>
      <xdr:row>55</xdr:row>
      <xdr:rowOff>125146</xdr:rowOff>
    </xdr:to>
    <xdr:cxnSp macro="">
      <xdr:nvCxnSpPr>
        <xdr:cNvPr id="580" name="直線コネクタ 579"/>
        <xdr:cNvCxnSpPr/>
      </xdr:nvCxnSpPr>
      <xdr:spPr>
        <a:xfrm flipV="1">
          <a:off x="13703300" y="9544818"/>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1" name="フローチャート: 判断 580"/>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2" name="テキスト ボックス 581"/>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125146</xdr:rowOff>
    </xdr:from>
    <xdr:to>
      <xdr:col>71</xdr:col>
      <xdr:colOff>177800</xdr:colOff>
      <xdr:row>56</xdr:row>
      <xdr:rowOff>134214</xdr:rowOff>
    </xdr:to>
    <xdr:cxnSp macro="">
      <xdr:nvCxnSpPr>
        <xdr:cNvPr id="583" name="直線コネクタ 582"/>
        <xdr:cNvCxnSpPr/>
      </xdr:nvCxnSpPr>
      <xdr:spPr>
        <a:xfrm flipV="1">
          <a:off x="12814300" y="9554896"/>
          <a:ext cx="889000" cy="1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97625</xdr:rowOff>
    </xdr:from>
    <xdr:to>
      <xdr:col>72</xdr:col>
      <xdr:colOff>38100</xdr:colOff>
      <xdr:row>55</xdr:row>
      <xdr:rowOff>27775</xdr:rowOff>
    </xdr:to>
    <xdr:sp macro="" textlink="">
      <xdr:nvSpPr>
        <xdr:cNvPr id="584" name="フローチャート: 判断 583"/>
        <xdr:cNvSpPr/>
      </xdr:nvSpPr>
      <xdr:spPr>
        <a:xfrm>
          <a:off x="13652500" y="93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44302</xdr:rowOff>
    </xdr:from>
    <xdr:ext cx="534377" cy="259045"/>
    <xdr:sp macro="" textlink="">
      <xdr:nvSpPr>
        <xdr:cNvPr id="585" name="テキスト ボックス 584"/>
        <xdr:cNvSpPr txBox="1"/>
      </xdr:nvSpPr>
      <xdr:spPr>
        <a:xfrm>
          <a:off x="13436111" y="91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43980</xdr:rowOff>
    </xdr:from>
    <xdr:to>
      <xdr:col>67</xdr:col>
      <xdr:colOff>101600</xdr:colOff>
      <xdr:row>55</xdr:row>
      <xdr:rowOff>145580</xdr:rowOff>
    </xdr:to>
    <xdr:sp macro="" textlink="">
      <xdr:nvSpPr>
        <xdr:cNvPr id="586" name="フローチャート: 判断 585"/>
        <xdr:cNvSpPr/>
      </xdr:nvSpPr>
      <xdr:spPr>
        <a:xfrm>
          <a:off x="12763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162107</xdr:rowOff>
    </xdr:from>
    <xdr:ext cx="534377" cy="259045"/>
    <xdr:sp macro="" textlink="">
      <xdr:nvSpPr>
        <xdr:cNvPr id="587" name="テキスト ボックス 586"/>
        <xdr:cNvSpPr txBox="1"/>
      </xdr:nvSpPr>
      <xdr:spPr>
        <a:xfrm>
          <a:off x="12547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153308</xdr:rowOff>
    </xdr:from>
    <xdr:to>
      <xdr:col>85</xdr:col>
      <xdr:colOff>177800</xdr:colOff>
      <xdr:row>56</xdr:row>
      <xdr:rowOff>83458</xdr:rowOff>
    </xdr:to>
    <xdr:sp macro="" textlink="">
      <xdr:nvSpPr>
        <xdr:cNvPr id="593" name="楕円 592"/>
        <xdr:cNvSpPr/>
      </xdr:nvSpPr>
      <xdr:spPr>
        <a:xfrm>
          <a:off x="16268700" y="95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131735</xdr:rowOff>
    </xdr:from>
    <xdr:ext cx="534377" cy="259045"/>
    <xdr:sp macro="" textlink="">
      <xdr:nvSpPr>
        <xdr:cNvPr id="594" name="教育費該当値テキスト"/>
        <xdr:cNvSpPr txBox="1"/>
      </xdr:nvSpPr>
      <xdr:spPr>
        <a:xfrm>
          <a:off x="16370300" y="95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28778</xdr:rowOff>
    </xdr:from>
    <xdr:to>
      <xdr:col>81</xdr:col>
      <xdr:colOff>101600</xdr:colOff>
      <xdr:row>55</xdr:row>
      <xdr:rowOff>130378</xdr:rowOff>
    </xdr:to>
    <xdr:sp macro="" textlink="">
      <xdr:nvSpPr>
        <xdr:cNvPr id="595" name="楕円 594"/>
        <xdr:cNvSpPr/>
      </xdr:nvSpPr>
      <xdr:spPr>
        <a:xfrm>
          <a:off x="15430500" y="94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146905</xdr:rowOff>
    </xdr:from>
    <xdr:ext cx="534377" cy="259045"/>
    <xdr:sp macro="" textlink="">
      <xdr:nvSpPr>
        <xdr:cNvPr id="596" name="テキスト ボックス 595"/>
        <xdr:cNvSpPr txBox="1"/>
      </xdr:nvSpPr>
      <xdr:spPr>
        <a:xfrm>
          <a:off x="15214111" y="92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64268</xdr:rowOff>
    </xdr:from>
    <xdr:to>
      <xdr:col>76</xdr:col>
      <xdr:colOff>165100</xdr:colOff>
      <xdr:row>55</xdr:row>
      <xdr:rowOff>165868</xdr:rowOff>
    </xdr:to>
    <xdr:sp macro="" textlink="">
      <xdr:nvSpPr>
        <xdr:cNvPr id="597" name="楕円 596"/>
        <xdr:cNvSpPr/>
      </xdr:nvSpPr>
      <xdr:spPr>
        <a:xfrm>
          <a:off x="14541500" y="9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10945</xdr:rowOff>
    </xdr:from>
    <xdr:ext cx="534377" cy="259045"/>
    <xdr:sp macro="" textlink="">
      <xdr:nvSpPr>
        <xdr:cNvPr id="598" name="テキスト ボックス 597"/>
        <xdr:cNvSpPr txBox="1"/>
      </xdr:nvSpPr>
      <xdr:spPr>
        <a:xfrm>
          <a:off x="14325111" y="9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74346</xdr:rowOff>
    </xdr:from>
    <xdr:to>
      <xdr:col>72</xdr:col>
      <xdr:colOff>38100</xdr:colOff>
      <xdr:row>56</xdr:row>
      <xdr:rowOff>4496</xdr:rowOff>
    </xdr:to>
    <xdr:sp macro="" textlink="">
      <xdr:nvSpPr>
        <xdr:cNvPr id="599" name="楕円 598"/>
        <xdr:cNvSpPr/>
      </xdr:nvSpPr>
      <xdr:spPr>
        <a:xfrm>
          <a:off x="13652500" y="95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167073</xdr:rowOff>
    </xdr:from>
    <xdr:ext cx="534377" cy="259045"/>
    <xdr:sp macro="" textlink="">
      <xdr:nvSpPr>
        <xdr:cNvPr id="600" name="テキスト ボックス 599"/>
        <xdr:cNvSpPr txBox="1"/>
      </xdr:nvSpPr>
      <xdr:spPr>
        <a:xfrm>
          <a:off x="13436111" y="9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83414</xdr:rowOff>
    </xdr:from>
    <xdr:to>
      <xdr:col>67</xdr:col>
      <xdr:colOff>101600</xdr:colOff>
      <xdr:row>57</xdr:row>
      <xdr:rowOff>13564</xdr:rowOff>
    </xdr:to>
    <xdr:sp macro="" textlink="">
      <xdr:nvSpPr>
        <xdr:cNvPr id="601" name="楕円 600"/>
        <xdr:cNvSpPr/>
      </xdr:nvSpPr>
      <xdr:spPr>
        <a:xfrm>
          <a:off x="12763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4691</xdr:rowOff>
    </xdr:from>
    <xdr:ext cx="534377" cy="259045"/>
    <xdr:sp macro="" textlink="">
      <xdr:nvSpPr>
        <xdr:cNvPr id="602" name="テキスト ボックス 601"/>
        <xdr:cNvSpPr txBox="1"/>
      </xdr:nvSpPr>
      <xdr:spPr>
        <a:xfrm>
          <a:off x="12547111" y="97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4" name="直線コネクタ 623"/>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27"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28" name="直線コネクタ 627"/>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129422</xdr:rowOff>
    </xdr:from>
    <xdr:to>
      <xdr:col>85</xdr:col>
      <xdr:colOff>127000</xdr:colOff>
      <xdr:row>78</xdr:row>
      <xdr:rowOff>135722</xdr:rowOff>
    </xdr:to>
    <xdr:cxnSp macro="">
      <xdr:nvCxnSpPr>
        <xdr:cNvPr id="629" name="直線コネクタ 628"/>
        <xdr:cNvCxnSpPr/>
      </xdr:nvCxnSpPr>
      <xdr:spPr>
        <a:xfrm flipV="1">
          <a:off x="15481300" y="13502522"/>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0"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1" name="フローチャート: 判断 630"/>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135722</xdr:rowOff>
    </xdr:from>
    <xdr:to>
      <xdr:col>81</xdr:col>
      <xdr:colOff>50800</xdr:colOff>
      <xdr:row>78</xdr:row>
      <xdr:rowOff>138740</xdr:rowOff>
    </xdr:to>
    <xdr:cxnSp macro="">
      <xdr:nvCxnSpPr>
        <xdr:cNvPr id="632" name="直線コネクタ 631"/>
        <xdr:cNvCxnSpPr/>
      </xdr:nvCxnSpPr>
      <xdr:spPr>
        <a:xfrm flipV="1">
          <a:off x="14592300" y="13508822"/>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3" name="フローチャート: 判断 632"/>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4" name="テキスト ボックス 633"/>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138666</xdr:rowOff>
    </xdr:from>
    <xdr:to>
      <xdr:col>76</xdr:col>
      <xdr:colOff>114300</xdr:colOff>
      <xdr:row>78</xdr:row>
      <xdr:rowOff>138740</xdr:rowOff>
    </xdr:to>
    <xdr:cxnSp macro="">
      <xdr:nvCxnSpPr>
        <xdr:cNvPr id="635" name="直線コネクタ 634"/>
        <xdr:cNvCxnSpPr/>
      </xdr:nvCxnSpPr>
      <xdr:spPr>
        <a:xfrm>
          <a:off x="13703300" y="13511766"/>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6" name="フローチャート: 判断 635"/>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37" name="テキスト ボックス 636"/>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136874</xdr:rowOff>
    </xdr:from>
    <xdr:to>
      <xdr:col>71</xdr:col>
      <xdr:colOff>177800</xdr:colOff>
      <xdr:row>78</xdr:row>
      <xdr:rowOff>138666</xdr:rowOff>
    </xdr:to>
    <xdr:cxnSp macro="">
      <xdr:nvCxnSpPr>
        <xdr:cNvPr id="638" name="直線コネクタ 637"/>
        <xdr:cNvCxnSpPr/>
      </xdr:nvCxnSpPr>
      <xdr:spPr>
        <a:xfrm>
          <a:off x="12814300" y="13509974"/>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34905</xdr:rowOff>
    </xdr:from>
    <xdr:to>
      <xdr:col>72</xdr:col>
      <xdr:colOff>38100</xdr:colOff>
      <xdr:row>78</xdr:row>
      <xdr:rowOff>136505</xdr:rowOff>
    </xdr:to>
    <xdr:sp macro="" textlink="">
      <xdr:nvSpPr>
        <xdr:cNvPr id="639" name="フローチャート: 判断 638"/>
        <xdr:cNvSpPr/>
      </xdr:nvSpPr>
      <xdr:spPr>
        <a:xfrm>
          <a:off x="13652500" y="134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153032</xdr:rowOff>
    </xdr:from>
    <xdr:ext cx="469744" cy="259045"/>
    <xdr:sp macro="" textlink="">
      <xdr:nvSpPr>
        <xdr:cNvPr id="640" name="テキスト ボックス 639"/>
        <xdr:cNvSpPr txBox="1"/>
      </xdr:nvSpPr>
      <xdr:spPr>
        <a:xfrm>
          <a:off x="13468428" y="131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49746</xdr:rowOff>
    </xdr:from>
    <xdr:to>
      <xdr:col>67</xdr:col>
      <xdr:colOff>101600</xdr:colOff>
      <xdr:row>78</xdr:row>
      <xdr:rowOff>151346</xdr:rowOff>
    </xdr:to>
    <xdr:sp macro="" textlink="">
      <xdr:nvSpPr>
        <xdr:cNvPr id="641" name="フローチャート: 判断 640"/>
        <xdr:cNvSpPr/>
      </xdr:nvSpPr>
      <xdr:spPr>
        <a:xfrm>
          <a:off x="12763500" y="134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167873</xdr:rowOff>
    </xdr:from>
    <xdr:ext cx="469744" cy="259045"/>
    <xdr:sp macro="" textlink="">
      <xdr:nvSpPr>
        <xdr:cNvPr id="642" name="テキスト ボックス 641"/>
        <xdr:cNvSpPr txBox="1"/>
      </xdr:nvSpPr>
      <xdr:spPr>
        <a:xfrm>
          <a:off x="12579428" y="1319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78622</xdr:rowOff>
    </xdr:from>
    <xdr:to>
      <xdr:col>85</xdr:col>
      <xdr:colOff>177800</xdr:colOff>
      <xdr:row>79</xdr:row>
      <xdr:rowOff>8772</xdr:rowOff>
    </xdr:to>
    <xdr:sp macro="" textlink="">
      <xdr:nvSpPr>
        <xdr:cNvPr id="648" name="楕円 647"/>
        <xdr:cNvSpPr/>
      </xdr:nvSpPr>
      <xdr:spPr>
        <a:xfrm>
          <a:off x="16268700" y="134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49"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84922</xdr:rowOff>
    </xdr:from>
    <xdr:to>
      <xdr:col>81</xdr:col>
      <xdr:colOff>101600</xdr:colOff>
      <xdr:row>79</xdr:row>
      <xdr:rowOff>15072</xdr:rowOff>
    </xdr:to>
    <xdr:sp macro="" textlink="">
      <xdr:nvSpPr>
        <xdr:cNvPr id="650" name="楕円 649"/>
        <xdr:cNvSpPr/>
      </xdr:nvSpPr>
      <xdr:spPr>
        <a:xfrm>
          <a:off x="15430500" y="13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6199</xdr:rowOff>
    </xdr:from>
    <xdr:ext cx="378565" cy="259045"/>
    <xdr:sp macro="" textlink="">
      <xdr:nvSpPr>
        <xdr:cNvPr id="651" name="テキスト ボックス 650"/>
        <xdr:cNvSpPr txBox="1"/>
      </xdr:nvSpPr>
      <xdr:spPr>
        <a:xfrm>
          <a:off x="15292017" y="1355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87940</xdr:rowOff>
    </xdr:from>
    <xdr:to>
      <xdr:col>76</xdr:col>
      <xdr:colOff>165100</xdr:colOff>
      <xdr:row>79</xdr:row>
      <xdr:rowOff>18090</xdr:rowOff>
    </xdr:to>
    <xdr:sp macro="" textlink="">
      <xdr:nvSpPr>
        <xdr:cNvPr id="652" name="楕円 651"/>
        <xdr:cNvSpPr/>
      </xdr:nvSpPr>
      <xdr:spPr>
        <a:xfrm>
          <a:off x="14541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9217</xdr:rowOff>
    </xdr:from>
    <xdr:ext cx="378565" cy="259045"/>
    <xdr:sp macro="" textlink="">
      <xdr:nvSpPr>
        <xdr:cNvPr id="653" name="テキスト ボックス 652"/>
        <xdr:cNvSpPr txBox="1"/>
      </xdr:nvSpPr>
      <xdr:spPr>
        <a:xfrm>
          <a:off x="14403017" y="1355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87866</xdr:rowOff>
    </xdr:from>
    <xdr:to>
      <xdr:col>72</xdr:col>
      <xdr:colOff>38100</xdr:colOff>
      <xdr:row>79</xdr:row>
      <xdr:rowOff>18016</xdr:rowOff>
    </xdr:to>
    <xdr:sp macro="" textlink="">
      <xdr:nvSpPr>
        <xdr:cNvPr id="654" name="楕円 653"/>
        <xdr:cNvSpPr/>
      </xdr:nvSpPr>
      <xdr:spPr>
        <a:xfrm>
          <a:off x="13652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9143</xdr:rowOff>
    </xdr:from>
    <xdr:ext cx="378565" cy="259045"/>
    <xdr:sp macro="" textlink="">
      <xdr:nvSpPr>
        <xdr:cNvPr id="655" name="テキスト ボックス 654"/>
        <xdr:cNvSpPr txBox="1"/>
      </xdr:nvSpPr>
      <xdr:spPr>
        <a:xfrm>
          <a:off x="13514017" y="13553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86074</xdr:rowOff>
    </xdr:from>
    <xdr:to>
      <xdr:col>67</xdr:col>
      <xdr:colOff>101600</xdr:colOff>
      <xdr:row>79</xdr:row>
      <xdr:rowOff>16224</xdr:rowOff>
    </xdr:to>
    <xdr:sp macro="" textlink="">
      <xdr:nvSpPr>
        <xdr:cNvPr id="656" name="楕円 655"/>
        <xdr:cNvSpPr/>
      </xdr:nvSpPr>
      <xdr:spPr>
        <a:xfrm>
          <a:off x="12763500" y="134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7351</xdr:rowOff>
    </xdr:from>
    <xdr:ext cx="378565" cy="259045"/>
    <xdr:sp macro="" textlink="">
      <xdr:nvSpPr>
        <xdr:cNvPr id="657" name="テキスト ボックス 656"/>
        <xdr:cNvSpPr txBox="1"/>
      </xdr:nvSpPr>
      <xdr:spPr>
        <a:xfrm>
          <a:off x="12625017" y="135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1" name="直線コネクタ 680"/>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2"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3" name="直線コネクタ 682"/>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4"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5" name="直線コネクタ 684"/>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145720</xdr:rowOff>
    </xdr:from>
    <xdr:to>
      <xdr:col>85</xdr:col>
      <xdr:colOff>127000</xdr:colOff>
      <xdr:row>95</xdr:row>
      <xdr:rowOff>27166</xdr:rowOff>
    </xdr:to>
    <xdr:cxnSp macro="">
      <xdr:nvCxnSpPr>
        <xdr:cNvPr id="686" name="直線コネクタ 685"/>
        <xdr:cNvCxnSpPr/>
      </xdr:nvCxnSpPr>
      <xdr:spPr>
        <a:xfrm flipV="1">
          <a:off x="15481300" y="16262020"/>
          <a:ext cx="838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87"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88" name="フローチャート: 判断 687"/>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8623</xdr:rowOff>
    </xdr:from>
    <xdr:to>
      <xdr:col>81</xdr:col>
      <xdr:colOff>50800</xdr:colOff>
      <xdr:row>95</xdr:row>
      <xdr:rowOff>27166</xdr:rowOff>
    </xdr:to>
    <xdr:cxnSp macro="">
      <xdr:nvCxnSpPr>
        <xdr:cNvPr id="689" name="直線コネクタ 688"/>
        <xdr:cNvCxnSpPr/>
      </xdr:nvCxnSpPr>
      <xdr:spPr>
        <a:xfrm>
          <a:off x="14592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0" name="フローチャート: 判断 689"/>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1" name="テキスト ボックス 690"/>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8623</xdr:rowOff>
    </xdr:from>
    <xdr:to>
      <xdr:col>76</xdr:col>
      <xdr:colOff>114300</xdr:colOff>
      <xdr:row>94</xdr:row>
      <xdr:rowOff>141618</xdr:rowOff>
    </xdr:to>
    <xdr:cxnSp macro="">
      <xdr:nvCxnSpPr>
        <xdr:cNvPr id="692" name="直線コネクタ 691"/>
        <xdr:cNvCxnSpPr/>
      </xdr:nvCxnSpPr>
      <xdr:spPr>
        <a:xfrm flipV="1">
          <a:off x="13703300" y="16124923"/>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3" name="フローチャート: 判断 692"/>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4" name="テキスト ボックス 693"/>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109626</xdr:rowOff>
    </xdr:from>
    <xdr:to>
      <xdr:col>71</xdr:col>
      <xdr:colOff>177800</xdr:colOff>
      <xdr:row>94</xdr:row>
      <xdr:rowOff>141618</xdr:rowOff>
    </xdr:to>
    <xdr:cxnSp macro="">
      <xdr:nvCxnSpPr>
        <xdr:cNvPr id="695" name="直線コネクタ 694"/>
        <xdr:cNvCxnSpPr/>
      </xdr:nvCxnSpPr>
      <xdr:spPr>
        <a:xfrm>
          <a:off x="12814300" y="16225926"/>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65773</xdr:rowOff>
    </xdr:from>
    <xdr:to>
      <xdr:col>72</xdr:col>
      <xdr:colOff>38100</xdr:colOff>
      <xdr:row>95</xdr:row>
      <xdr:rowOff>167373</xdr:rowOff>
    </xdr:to>
    <xdr:sp macro="" textlink="">
      <xdr:nvSpPr>
        <xdr:cNvPr id="696" name="フローチャート: 判断 695"/>
        <xdr:cNvSpPr/>
      </xdr:nvSpPr>
      <xdr:spPr>
        <a:xfrm>
          <a:off x="13652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158500</xdr:rowOff>
    </xdr:from>
    <xdr:ext cx="534377" cy="259045"/>
    <xdr:sp macro="" textlink="">
      <xdr:nvSpPr>
        <xdr:cNvPr id="697" name="テキスト ボックス 696"/>
        <xdr:cNvSpPr txBox="1"/>
      </xdr:nvSpPr>
      <xdr:spPr>
        <a:xfrm>
          <a:off x="13436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93638</xdr:rowOff>
    </xdr:from>
    <xdr:to>
      <xdr:col>67</xdr:col>
      <xdr:colOff>101600</xdr:colOff>
      <xdr:row>96</xdr:row>
      <xdr:rowOff>23788</xdr:rowOff>
    </xdr:to>
    <xdr:sp macro="" textlink="">
      <xdr:nvSpPr>
        <xdr:cNvPr id="698" name="フローチャート: 判断 697"/>
        <xdr:cNvSpPr/>
      </xdr:nvSpPr>
      <xdr:spPr>
        <a:xfrm>
          <a:off x="12763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14915</xdr:rowOff>
    </xdr:from>
    <xdr:ext cx="534377" cy="259045"/>
    <xdr:sp macro="" textlink="">
      <xdr:nvSpPr>
        <xdr:cNvPr id="699" name="テキスト ボックス 698"/>
        <xdr:cNvSpPr txBox="1"/>
      </xdr:nvSpPr>
      <xdr:spPr>
        <a:xfrm>
          <a:off x="12547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94920</xdr:rowOff>
    </xdr:from>
    <xdr:to>
      <xdr:col>85</xdr:col>
      <xdr:colOff>177800</xdr:colOff>
      <xdr:row>95</xdr:row>
      <xdr:rowOff>25070</xdr:rowOff>
    </xdr:to>
    <xdr:sp macro="" textlink="">
      <xdr:nvSpPr>
        <xdr:cNvPr id="705" name="楕円 704"/>
        <xdr:cNvSpPr/>
      </xdr:nvSpPr>
      <xdr:spPr>
        <a:xfrm>
          <a:off x="162687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117797</xdr:rowOff>
    </xdr:from>
    <xdr:ext cx="534377" cy="259045"/>
    <xdr:sp macro="" textlink="">
      <xdr:nvSpPr>
        <xdr:cNvPr id="706" name="公債費該当値テキスト"/>
        <xdr:cNvSpPr txBox="1"/>
      </xdr:nvSpPr>
      <xdr:spPr>
        <a:xfrm>
          <a:off x="16370300" y="160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147816</xdr:rowOff>
    </xdr:from>
    <xdr:to>
      <xdr:col>81</xdr:col>
      <xdr:colOff>101600</xdr:colOff>
      <xdr:row>95</xdr:row>
      <xdr:rowOff>77966</xdr:rowOff>
    </xdr:to>
    <xdr:sp macro="" textlink="">
      <xdr:nvSpPr>
        <xdr:cNvPr id="707" name="楕円 706"/>
        <xdr:cNvSpPr/>
      </xdr:nvSpPr>
      <xdr:spPr>
        <a:xfrm>
          <a:off x="15430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94493</xdr:rowOff>
    </xdr:from>
    <xdr:ext cx="534377" cy="259045"/>
    <xdr:sp macro="" textlink="">
      <xdr:nvSpPr>
        <xdr:cNvPr id="708" name="テキスト ボックス 707"/>
        <xdr:cNvSpPr txBox="1"/>
      </xdr:nvSpPr>
      <xdr:spPr>
        <a:xfrm>
          <a:off x="15214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129273</xdr:rowOff>
    </xdr:from>
    <xdr:to>
      <xdr:col>76</xdr:col>
      <xdr:colOff>165100</xdr:colOff>
      <xdr:row>94</xdr:row>
      <xdr:rowOff>59423</xdr:rowOff>
    </xdr:to>
    <xdr:sp macro="" textlink="">
      <xdr:nvSpPr>
        <xdr:cNvPr id="709" name="楕円 708"/>
        <xdr:cNvSpPr/>
      </xdr:nvSpPr>
      <xdr:spPr>
        <a:xfrm>
          <a:off x="14541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75950</xdr:rowOff>
    </xdr:from>
    <xdr:ext cx="534377" cy="259045"/>
    <xdr:sp macro="" textlink="">
      <xdr:nvSpPr>
        <xdr:cNvPr id="710" name="テキスト ボックス 709"/>
        <xdr:cNvSpPr txBox="1"/>
      </xdr:nvSpPr>
      <xdr:spPr>
        <a:xfrm>
          <a:off x="14325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90818</xdr:rowOff>
    </xdr:from>
    <xdr:to>
      <xdr:col>72</xdr:col>
      <xdr:colOff>38100</xdr:colOff>
      <xdr:row>95</xdr:row>
      <xdr:rowOff>20968</xdr:rowOff>
    </xdr:to>
    <xdr:sp macro="" textlink="">
      <xdr:nvSpPr>
        <xdr:cNvPr id="711" name="楕円 710"/>
        <xdr:cNvSpPr/>
      </xdr:nvSpPr>
      <xdr:spPr>
        <a:xfrm>
          <a:off x="13652500" y="1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37495</xdr:rowOff>
    </xdr:from>
    <xdr:ext cx="534377" cy="259045"/>
    <xdr:sp macro="" textlink="">
      <xdr:nvSpPr>
        <xdr:cNvPr id="712" name="テキスト ボックス 711"/>
        <xdr:cNvSpPr txBox="1"/>
      </xdr:nvSpPr>
      <xdr:spPr>
        <a:xfrm>
          <a:off x="13436111" y="159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58826</xdr:rowOff>
    </xdr:from>
    <xdr:to>
      <xdr:col>67</xdr:col>
      <xdr:colOff>101600</xdr:colOff>
      <xdr:row>94</xdr:row>
      <xdr:rowOff>160426</xdr:rowOff>
    </xdr:to>
    <xdr:sp macro="" textlink="">
      <xdr:nvSpPr>
        <xdr:cNvPr id="713" name="楕円 712"/>
        <xdr:cNvSpPr/>
      </xdr:nvSpPr>
      <xdr:spPr>
        <a:xfrm>
          <a:off x="12763500" y="161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5503</xdr:rowOff>
    </xdr:from>
    <xdr:ext cx="534377" cy="259045"/>
    <xdr:sp macro="" textlink="">
      <xdr:nvSpPr>
        <xdr:cNvPr id="714" name="テキスト ボックス 713"/>
        <xdr:cNvSpPr txBox="1"/>
      </xdr:nvSpPr>
      <xdr:spPr>
        <a:xfrm>
          <a:off x="12547111" y="1595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6" name="直線コネクタ 735"/>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37"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39"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0" name="直線コネクタ 739"/>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2"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3" name="フローチャート: 判断 742"/>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5" name="フローチャート: 判断 744"/>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6" name="テキスト ボックス 745"/>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48" name="フローチャート: 判断 747"/>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49" name="テキスト ボックス 748"/>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50495</xdr:rowOff>
    </xdr:from>
    <xdr:to>
      <xdr:col>102</xdr:col>
      <xdr:colOff>165100</xdr:colOff>
      <xdr:row>38</xdr:row>
      <xdr:rowOff>152095</xdr:rowOff>
    </xdr:to>
    <xdr:sp macro="" textlink="">
      <xdr:nvSpPr>
        <xdr:cNvPr id="751" name="フローチャート: 判断 750"/>
        <xdr:cNvSpPr/>
      </xdr:nvSpPr>
      <xdr:spPr>
        <a:xfrm>
          <a:off x="19494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168622</xdr:rowOff>
    </xdr:from>
    <xdr:ext cx="378565" cy="259045"/>
    <xdr:sp macro="" textlink="">
      <xdr:nvSpPr>
        <xdr:cNvPr id="752" name="テキスト ボックス 751"/>
        <xdr:cNvSpPr txBox="1"/>
      </xdr:nvSpPr>
      <xdr:spPr>
        <a:xfrm>
          <a:off x="19356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1"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66,856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42,693</a:t>
          </a:r>
          <a:r>
            <a:rPr kumimoji="1" lang="ja-JP" altLang="en-US" sz="1300">
              <a:latin typeface="ＭＳ Ｐゴシック" panose="020B0600070205080204" pitchFamily="50" charset="-128"/>
              <a:ea typeface="ＭＳ Ｐゴシック" panose="020B0600070205080204" pitchFamily="50" charset="-128"/>
            </a:rPr>
            <a:t>円の減少となった。前年度に基金見直しによる多額の積立てがあったことなどが要因である。結果として、類似団体内平均値と大きく異なることはないので、引き続き経費の削減等に努める。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50,503</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2,261</a:t>
          </a:r>
          <a:r>
            <a:rPr kumimoji="1" lang="ja-JP" altLang="en-US" sz="1300">
              <a:latin typeface="ＭＳ Ｐゴシック" panose="020B0600070205080204" pitchFamily="50" charset="-128"/>
              <a:ea typeface="ＭＳ Ｐゴシック" panose="020B0600070205080204" pitchFamily="50" charset="-128"/>
            </a:rPr>
            <a:t>円の減少となったものの、類似団体内平均値、全国平均及び長野県平均を大きく上回った。広域行政（ごみ処理、病院事業など）に係る負担金が多額になっていることが要因である。引き続き関係団体等と連携しながら、経営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140,510</a:t>
          </a:r>
          <a:r>
            <a:rPr kumimoji="1" lang="ja-JP" altLang="en-US" sz="1300">
              <a:latin typeface="ＭＳ Ｐゴシック" panose="020B0600070205080204" pitchFamily="50" charset="-128"/>
              <a:ea typeface="ＭＳ Ｐゴシック" panose="020B0600070205080204" pitchFamily="50" charset="-128"/>
            </a:rPr>
            <a:t>円、農林水産業費は、住民一人当たり</a:t>
          </a:r>
          <a:r>
            <a:rPr kumimoji="1" lang="en-US" altLang="ja-JP" sz="1300">
              <a:latin typeface="ＭＳ Ｐゴシック" panose="020B0600070205080204" pitchFamily="50" charset="-128"/>
              <a:ea typeface="ＭＳ Ｐゴシック" panose="020B0600070205080204" pitchFamily="50" charset="-128"/>
            </a:rPr>
            <a:t>24,482</a:t>
          </a:r>
          <a:r>
            <a:rPr kumimoji="1" lang="ja-JP" altLang="en-US" sz="1300">
              <a:latin typeface="ＭＳ Ｐゴシック" panose="020B0600070205080204" pitchFamily="50" charset="-128"/>
              <a:ea typeface="ＭＳ Ｐゴシック" panose="020B0600070205080204" pitchFamily="50" charset="-128"/>
            </a:rPr>
            <a:t>円となり、ともに前年度と比較して増加となった。各種施設整備により、普通建設事業費が増加したことによるものである。今後も、事業の「選択と集中」を徹底するとともに、計画的な施設整備に努める。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59,526</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4,165</a:t>
          </a:r>
          <a:r>
            <a:rPr kumimoji="1" lang="ja-JP" altLang="en-US" sz="1300">
              <a:latin typeface="ＭＳ Ｐゴシック" panose="020B0600070205080204" pitchFamily="50" charset="-128"/>
              <a:ea typeface="ＭＳ Ｐゴシック" panose="020B0600070205080204" pitchFamily="50" charset="-128"/>
            </a:rPr>
            <a:t>円の増加となった。繰上償還の実施が要因だが、これを除いても、類似団体内平均値、全国平均及び長野県平均と比較して高い値となっている。今後も「返すより多く借りない」方針を堅持し、数値の着実な改善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また、経費削減の努力により生じた財源を活用して基金の積み増しを行ってきた結果、財政調整基金残高も増加している。しかしながら、今後は、合併優遇措置の終了による交付税の減や人口減による税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33937025</v>
      </c>
      <c r="BO4" s="430"/>
      <c r="BP4" s="430"/>
      <c r="BQ4" s="430"/>
      <c r="BR4" s="430"/>
      <c r="BS4" s="430"/>
      <c r="BT4" s="430"/>
      <c r="BU4" s="431"/>
      <c r="BV4" s="429">
        <v>36993591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4.3</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32786351</v>
      </c>
      <c r="BO5" s="467"/>
      <c r="BP5" s="467"/>
      <c r="BQ5" s="467"/>
      <c r="BR5" s="467"/>
      <c r="BS5" s="467"/>
      <c r="BT5" s="467"/>
      <c r="BU5" s="468"/>
      <c r="BV5" s="466">
        <v>35858650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88.7</v>
      </c>
      <c r="CU5" s="464"/>
      <c r="CV5" s="464"/>
      <c r="CW5" s="464"/>
      <c r="CX5" s="464"/>
      <c r="CY5" s="464"/>
      <c r="CZ5" s="464"/>
      <c r="DA5" s="465"/>
      <c r="DB5" s="463">
        <v>89.4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1150674</v>
      </c>
      <c r="BO6" s="467"/>
      <c r="BP6" s="467"/>
      <c r="BQ6" s="467"/>
      <c r="BR6" s="467"/>
      <c r="BS6" s="467"/>
      <c r="BT6" s="467"/>
      <c r="BU6" s="468"/>
      <c r="BV6" s="466">
        <v>1134941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94</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261616</v>
      </c>
      <c r="BO7" s="467"/>
      <c r="BP7" s="467"/>
      <c r="BQ7" s="467"/>
      <c r="BR7" s="467"/>
      <c r="BS7" s="467"/>
      <c r="BT7" s="467"/>
      <c r="BU7" s="468"/>
      <c r="BV7" s="466">
        <v>122250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20673700</v>
      </c>
      <c r="CU7" s="467"/>
      <c r="CV7" s="467"/>
      <c r="CW7" s="467"/>
      <c r="CX7" s="467"/>
      <c r="CY7" s="467"/>
      <c r="CZ7" s="467"/>
      <c r="DA7" s="468"/>
      <c r="DB7" s="466">
        <v>20425690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889058</v>
      </c>
      <c r="BO8" s="467"/>
      <c r="BP8" s="467"/>
      <c r="BQ8" s="467"/>
      <c r="BR8" s="467"/>
      <c r="BS8" s="467"/>
      <c r="BT8" s="467"/>
      <c r="BU8" s="468"/>
      <c r="BV8" s="466">
        <v>1012691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0.49</v>
      </c>
      <c r="CU8" s="507"/>
      <c r="CV8" s="507"/>
      <c r="CW8" s="507"/>
      <c r="CX8" s="507"/>
      <c r="CY8" s="507"/>
      <c r="CZ8" s="507"/>
      <c r="DA8" s="508"/>
      <c r="DB8" s="506">
        <v>0.49</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68271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-123633</v>
      </c>
      <c r="BO9" s="467"/>
      <c r="BP9" s="467"/>
      <c r="BQ9" s="467"/>
      <c r="BR9" s="467"/>
      <c r="BS9" s="467"/>
      <c r="BT9" s="467"/>
      <c r="BU9" s="468"/>
      <c r="BV9" s="466">
        <v>-17628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16.899999999999999</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71093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116</v>
      </c>
      <c r="AV10" s="499"/>
      <c r="AW10" s="499"/>
      <c r="AX10" s="499"/>
      <c r="AY10" s="500" t="s">
        <v>121</v>
      </c>
      <c r="AZ10" s="501"/>
      <c r="BA10" s="501"/>
      <c r="BB10" s="501"/>
      <c r="BC10" s="501"/>
      <c r="BD10" s="501"/>
      <c r="BE10" s="501"/>
      <c r="BF10" s="501"/>
      <c r="BG10" s="501"/>
      <c r="BH10" s="501"/>
      <c r="BI10" s="501"/>
      <c r="BJ10" s="501"/>
      <c r="BK10" s="501"/>
      <c r="BL10" s="501"/>
      <c r="BM10" s="502"/>
      <c r="BN10" s="466">
        <v>817647</v>
      </c>
      <c r="BO10" s="467"/>
      <c r="BP10" s="467"/>
      <c r="BQ10" s="467"/>
      <c r="BR10" s="467"/>
      <c r="BS10" s="467"/>
      <c r="BT10" s="467"/>
      <c r="BU10" s="468"/>
      <c r="BV10" s="466">
        <v>1208177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246305</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68310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142689</v>
      </c>
      <c r="BO12" s="467"/>
      <c r="BP12" s="467"/>
      <c r="BQ12" s="467"/>
      <c r="BR12" s="467"/>
      <c r="BS12" s="467"/>
      <c r="BT12" s="467"/>
      <c r="BU12" s="468"/>
      <c r="BV12" s="466">
        <v>1072130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66558</v>
      </c>
      <c r="S13" s="548"/>
      <c r="T13" s="548"/>
      <c r="U13" s="548"/>
      <c r="V13" s="549"/>
      <c r="W13" s="482" t="s">
        <v>140</v>
      </c>
      <c r="X13" s="483"/>
      <c r="Y13" s="483"/>
      <c r="Z13" s="483"/>
      <c r="AA13" s="483"/>
      <c r="AB13" s="473"/>
      <c r="AC13" s="517">
        <v>3179</v>
      </c>
      <c r="AD13" s="518"/>
      <c r="AE13" s="518"/>
      <c r="AF13" s="518"/>
      <c r="AG13" s="557"/>
      <c r="AH13" s="517">
        <v>3048</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797630</v>
      </c>
      <c r="BO13" s="467"/>
      <c r="BP13" s="467"/>
      <c r="BQ13" s="467"/>
      <c r="BR13" s="467"/>
      <c r="BS13" s="467"/>
      <c r="BT13" s="467"/>
      <c r="BU13" s="468"/>
      <c r="BV13" s="466">
        <v>118419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9.5</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68652</v>
      </c>
      <c r="S14" s="548"/>
      <c r="T14" s="548"/>
      <c r="U14" s="548"/>
      <c r="V14" s="549"/>
      <c r="W14" s="456"/>
      <c r="X14" s="457"/>
      <c r="Y14" s="457"/>
      <c r="Z14" s="457"/>
      <c r="AA14" s="457"/>
      <c r="AB14" s="446"/>
      <c r="AC14" s="550">
        <v>9.4</v>
      </c>
      <c r="AD14" s="551"/>
      <c r="AE14" s="551"/>
      <c r="AF14" s="551"/>
      <c r="AG14" s="552"/>
      <c r="AH14" s="550">
        <v>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67058</v>
      </c>
      <c r="S15" s="548"/>
      <c r="T15" s="548"/>
      <c r="U15" s="548"/>
      <c r="V15" s="549"/>
      <c r="W15" s="482" t="s">
        <v>150</v>
      </c>
      <c r="X15" s="483"/>
      <c r="Y15" s="483"/>
      <c r="Z15" s="483"/>
      <c r="AA15" s="483"/>
      <c r="AB15" s="473"/>
      <c r="AC15" s="517">
        <v>11507</v>
      </c>
      <c r="AD15" s="518"/>
      <c r="AE15" s="518"/>
      <c r="AF15" s="518"/>
      <c r="AG15" s="557"/>
      <c r="AH15" s="517">
        <v>11772</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8391697</v>
      </c>
      <c r="BO15" s="430"/>
      <c r="BP15" s="430"/>
      <c r="BQ15" s="430"/>
      <c r="BR15" s="430"/>
      <c r="BS15" s="430"/>
      <c r="BT15" s="430"/>
      <c r="BU15" s="431"/>
      <c r="BV15" s="429">
        <v>8221231</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33.799999999999997</v>
      </c>
      <c r="AD16" s="551"/>
      <c r="AE16" s="551"/>
      <c r="AF16" s="551"/>
      <c r="AG16" s="552"/>
      <c r="AH16" s="550">
        <v>34.700000000000003</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17088928</v>
      </c>
      <c r="BO16" s="467"/>
      <c r="BP16" s="467"/>
      <c r="BQ16" s="467"/>
      <c r="BR16" s="467"/>
      <c r="BS16" s="467"/>
      <c r="BT16" s="467"/>
      <c r="BU16" s="468"/>
      <c r="BV16" s="466">
        <v>16660026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19314</v>
      </c>
      <c r="AD17" s="518"/>
      <c r="AE17" s="518"/>
      <c r="AF17" s="518"/>
      <c r="AG17" s="557"/>
      <c r="AH17" s="517">
        <v>19134</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10654221</v>
      </c>
      <c r="BO17" s="467"/>
      <c r="BP17" s="467"/>
      <c r="BQ17" s="467"/>
      <c r="BR17" s="467"/>
      <c r="BS17" s="467"/>
      <c r="BT17" s="467"/>
      <c r="BU17" s="468"/>
      <c r="BV17" s="466">
        <v>10395383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667.93</v>
      </c>
      <c r="M18" s="579"/>
      <c r="N18" s="579"/>
      <c r="O18" s="579"/>
      <c r="P18" s="579"/>
      <c r="Q18" s="579"/>
      <c r="R18" s="580"/>
      <c r="S18" s="580"/>
      <c r="T18" s="580"/>
      <c r="U18" s="580"/>
      <c r="V18" s="581"/>
      <c r="W18" s="484"/>
      <c r="X18" s="485"/>
      <c r="Y18" s="485"/>
      <c r="Z18" s="485"/>
      <c r="AA18" s="485"/>
      <c r="AB18" s="476"/>
      <c r="AC18" s="582">
        <v>56.8</v>
      </c>
      <c r="AD18" s="583"/>
      <c r="AE18" s="583"/>
      <c r="AF18" s="583"/>
      <c r="AG18" s="584"/>
      <c r="AH18" s="582">
        <v>56.4</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18608360</v>
      </c>
      <c r="BO18" s="467"/>
      <c r="BP18" s="467"/>
      <c r="BQ18" s="467"/>
      <c r="BR18" s="467"/>
      <c r="BS18" s="467"/>
      <c r="BT18" s="467"/>
      <c r="BU18" s="468"/>
      <c r="BV18" s="466">
        <v>18624189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102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23767936</v>
      </c>
      <c r="BO19" s="467"/>
      <c r="BP19" s="467"/>
      <c r="BQ19" s="467"/>
      <c r="BR19" s="467"/>
      <c r="BS19" s="467"/>
      <c r="BT19" s="467"/>
      <c r="BU19" s="468"/>
      <c r="BV19" s="466">
        <v>24335295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26231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31299053</v>
      </c>
      <c r="BO23" s="467"/>
      <c r="BP23" s="467"/>
      <c r="BQ23" s="467"/>
      <c r="BR23" s="467"/>
      <c r="BS23" s="467"/>
      <c r="BT23" s="467"/>
      <c r="BU23" s="468"/>
      <c r="BV23" s="466">
        <v>31891400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9280</v>
      </c>
      <c r="R24" s="518"/>
      <c r="S24" s="518"/>
      <c r="T24" s="518"/>
      <c r="U24" s="518"/>
      <c r="V24" s="557"/>
      <c r="W24" s="616"/>
      <c r="X24" s="604"/>
      <c r="Y24" s="605"/>
      <c r="Z24" s="516" t="s">
        <v>174</v>
      </c>
      <c r="AA24" s="496"/>
      <c r="AB24" s="496"/>
      <c r="AC24" s="496"/>
      <c r="AD24" s="496"/>
      <c r="AE24" s="496"/>
      <c r="AF24" s="496"/>
      <c r="AG24" s="497"/>
      <c r="AH24" s="517">
        <v>535</v>
      </c>
      <c r="AI24" s="518"/>
      <c r="AJ24" s="518"/>
      <c r="AK24" s="518"/>
      <c r="AL24" s="557"/>
      <c r="AM24" s="517">
        <v>1720025</v>
      </c>
      <c r="AN24" s="518"/>
      <c r="AO24" s="518"/>
      <c r="AP24" s="518"/>
      <c r="AQ24" s="518"/>
      <c r="AR24" s="557"/>
      <c r="AS24" s="517">
        <v>3215</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11708734</v>
      </c>
      <c r="BO24" s="467"/>
      <c r="BP24" s="467"/>
      <c r="BQ24" s="467"/>
      <c r="BR24" s="467"/>
      <c r="BS24" s="467"/>
      <c r="BT24" s="467"/>
      <c r="BU24" s="468"/>
      <c r="BV24" s="466">
        <v>12004615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7680</v>
      </c>
      <c r="R25" s="518"/>
      <c r="S25" s="518"/>
      <c r="T25" s="518"/>
      <c r="U25" s="518"/>
      <c r="V25" s="557"/>
      <c r="W25" s="616"/>
      <c r="X25" s="604"/>
      <c r="Y25" s="605"/>
      <c r="Z25" s="516" t="s">
        <v>177</v>
      </c>
      <c r="AA25" s="496"/>
      <c r="AB25" s="496"/>
      <c r="AC25" s="496"/>
      <c r="AD25" s="496"/>
      <c r="AE25" s="496"/>
      <c r="AF25" s="496"/>
      <c r="AG25" s="497"/>
      <c r="AH25" s="517" t="s">
        <v>130</v>
      </c>
      <c r="AI25" s="518"/>
      <c r="AJ25" s="518"/>
      <c r="AK25" s="518"/>
      <c r="AL25" s="557"/>
      <c r="AM25" s="517" t="s">
        <v>148</v>
      </c>
      <c r="AN25" s="518"/>
      <c r="AO25" s="518"/>
      <c r="AP25" s="518"/>
      <c r="AQ25" s="518"/>
      <c r="AR25" s="557"/>
      <c r="AS25" s="517" t="s">
        <v>147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588211</v>
      </c>
      <c r="BO25" s="430"/>
      <c r="BP25" s="430"/>
      <c r="BQ25" s="430"/>
      <c r="BR25" s="430"/>
      <c r="BS25" s="430"/>
      <c r="BT25" s="430"/>
      <c r="BU25" s="431"/>
      <c r="BV25" s="429">
        <v>385586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6540</v>
      </c>
      <c r="R26" s="518"/>
      <c r="S26" s="518"/>
      <c r="T26" s="518"/>
      <c r="U26" s="518"/>
      <c r="V26" s="557"/>
      <c r="W26" s="616"/>
      <c r="X26" s="604"/>
      <c r="Y26" s="605"/>
      <c r="Z26" s="516" t="s">
        <v>180</v>
      </c>
      <c r="AA26" s="626"/>
      <c r="AB26" s="626"/>
      <c r="AC26" s="626"/>
      <c r="AD26" s="626"/>
      <c r="AE26" s="626"/>
      <c r="AF26" s="626"/>
      <c r="AG26" s="627"/>
      <c r="AH26" s="517" t="s">
        <v>147</v>
      </c>
      <c r="AI26" s="518"/>
      <c r="AJ26" s="518"/>
      <c r="AK26" s="518"/>
      <c r="AL26" s="557"/>
      <c r="AM26" s="517" t="s">
        <v>138</v>
      </c>
      <c r="AN26" s="518"/>
      <c r="AO26" s="518"/>
      <c r="AP26" s="518"/>
      <c r="AQ26" s="518"/>
      <c r="AR26" s="557"/>
      <c r="AS26" s="517" t="s">
        <v>148</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4640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t="s">
        <v>130</v>
      </c>
      <c r="BO27" s="640"/>
      <c r="BP27" s="640"/>
      <c r="BQ27" s="640"/>
      <c r="BR27" s="640"/>
      <c r="BS27" s="640"/>
      <c r="BT27" s="640"/>
      <c r="BU27" s="641"/>
      <c r="BV27" s="639" t="s">
        <v>130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3880</v>
      </c>
      <c r="R28" s="518"/>
      <c r="S28" s="518"/>
      <c r="T28" s="518"/>
      <c r="U28" s="518"/>
      <c r="V28" s="557"/>
      <c r="W28" s="616"/>
      <c r="X28" s="604"/>
      <c r="Y28" s="605"/>
      <c r="Z28" s="516" t="s">
        <v>188</v>
      </c>
      <c r="AA28" s="496"/>
      <c r="AB28" s="496"/>
      <c r="AC28" s="496"/>
      <c r="AD28" s="496"/>
      <c r="AE28" s="496"/>
      <c r="AF28" s="496"/>
      <c r="AG28" s="497"/>
      <c r="AH28" s="517" t="s">
        <v>130</v>
      </c>
      <c r="AI28" s="518"/>
      <c r="AJ28" s="518"/>
      <c r="AK28" s="518"/>
      <c r="AL28" s="557"/>
      <c r="AM28" s="517" t="s">
        <v>130</v>
      </c>
      <c r="AN28" s="518"/>
      <c r="AO28" s="518"/>
      <c r="AP28" s="518"/>
      <c r="AQ28" s="518"/>
      <c r="AR28" s="557"/>
      <c r="AS28" s="517" t="s">
        <v>130</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5466657</v>
      </c>
      <c r="BO28" s="430"/>
      <c r="BP28" s="430"/>
      <c r="BQ28" s="430"/>
      <c r="BR28" s="430"/>
      <c r="BS28" s="430"/>
      <c r="BT28" s="430"/>
      <c r="BU28" s="431"/>
      <c r="BV28" s="429">
        <v>4791699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19</v>
      </c>
      <c r="M29" s="518"/>
      <c r="N29" s="518"/>
      <c r="O29" s="518"/>
      <c r="P29" s="557"/>
      <c r="Q29" s="517">
        <v>3650</v>
      </c>
      <c r="R29" s="518"/>
      <c r="S29" s="518"/>
      <c r="T29" s="518"/>
      <c r="U29" s="518"/>
      <c r="V29" s="557"/>
      <c r="W29" s="617"/>
      <c r="X29" s="618"/>
      <c r="Y29" s="619"/>
      <c r="Z29" s="516" t="s">
        <v>191</v>
      </c>
      <c r="AA29" s="496"/>
      <c r="AB29" s="496"/>
      <c r="AC29" s="496"/>
      <c r="AD29" s="496"/>
      <c r="AE29" s="496"/>
      <c r="AF29" s="496"/>
      <c r="AG29" s="497"/>
      <c r="AH29" s="517">
        <v>536</v>
      </c>
      <c r="AI29" s="518"/>
      <c r="AJ29" s="518"/>
      <c r="AK29" s="518"/>
      <c r="AL29" s="557"/>
      <c r="AM29" s="517">
        <v>1723835</v>
      </c>
      <c r="AN29" s="518"/>
      <c r="AO29" s="518"/>
      <c r="AP29" s="518"/>
      <c r="AQ29" s="518"/>
      <c r="AR29" s="557"/>
      <c r="AS29" s="517">
        <v>3216</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949186</v>
      </c>
      <c r="BO29" s="467"/>
      <c r="BP29" s="467"/>
      <c r="BQ29" s="467"/>
      <c r="BR29" s="467"/>
      <c r="BS29" s="467"/>
      <c r="BT29" s="467"/>
      <c r="BU29" s="468"/>
      <c r="BV29" s="466">
        <v>1193593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12859390</v>
      </c>
      <c r="BO30" s="640"/>
      <c r="BP30" s="640"/>
      <c r="BQ30" s="640"/>
      <c r="BR30" s="640"/>
      <c r="BS30" s="640"/>
      <c r="BT30" s="640"/>
      <c r="BU30" s="641"/>
      <c r="BV30" s="639">
        <v>13473607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200</v>
      </c>
      <c r="V33" s="490"/>
      <c r="W33" s="455" t="s">
        <v>202</v>
      </c>
      <c r="X33" s="455"/>
      <c r="Y33" s="455"/>
      <c r="Z33" s="455"/>
      <c r="AA33" s="455"/>
      <c r="AB33" s="455"/>
      <c r="AC33" s="455"/>
      <c r="AD33" s="455"/>
      <c r="AE33" s="455"/>
      <c r="AF33" s="455"/>
      <c r="AG33" s="455"/>
      <c r="AH33" s="455"/>
      <c r="AI33" s="455"/>
      <c r="AJ33" s="455"/>
      <c r="AK33" s="455"/>
      <c r="AL33" s="215"/>
      <c r="AM33" s="490" t="s">
        <v>203</v>
      </c>
      <c r="AN33" s="490"/>
      <c r="AO33" s="455" t="s">
        <v>202</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203</v>
      </c>
      <c r="CP33" s="490"/>
      <c r="CQ33" s="455" t="s">
        <v>207</v>
      </c>
      <c r="CR33" s="455"/>
      <c r="CS33" s="455"/>
      <c r="CT33" s="455"/>
      <c r="CU33" s="455"/>
      <c r="CV33" s="455"/>
      <c r="CW33" s="455"/>
      <c r="CX33" s="455"/>
      <c r="CY33" s="455"/>
      <c r="CZ33" s="455"/>
      <c r="DA33" s="455"/>
      <c r="DB33" s="455"/>
      <c r="DC33" s="455"/>
      <c r="DD33" s="455"/>
      <c r="DE33" s="455"/>
      <c r="DF33" s="215"/>
      <c r="DG33" s="651" t="s">
        <v>208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上伊那広域連合（一般会計）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伊那市振興公社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公有財産管理活用事業特別会計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国民健康保険直営診療所特別会計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IF('各会計、関係団体の財政状況及び健全化判断比率'!B34="","",'各会計、関係団体の財政状況及び健全化判断比率'!B34)</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上伊那広域連合（消防事業特別会計）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伊那市観光</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IF('各会計、関係団体の財政状況及び健全化判断比率'!B35="","",'各会計、関係団体の財政状況及び健全化判断比率'!B35)</f>
        <v>自動車運送事業会計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伊那中央行政組合（一般会計）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上伊那産業振興会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伊那中央行政組合（伊那中央病院会計）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市営駐車場事業特別会計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長野県上伊那広域水道用水企業団（水道用水供給事業会計）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長野県後期高齢者医療広域連合（一般会計）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長野県後期高齢者医療広域連合（後期高齢者医療特別会計）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長野県市町村自治振興組合（一般会計）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長野県民交通災害共済組合（一般会計）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長野県地方税滞納整理機構（一般会計）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mkL20tzsSsOIr4X1NbLmUgktMZFCrfZs9VnPit7DcarJHp/Ps0p72WMEmbRS1Wx5aSR6Wgs5CV/jq1cXgl46Q==" saltValue="QHg4gPBB+KHkZNEUgiKh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4" t="s">
        <v>575</v>
      </c>
      <c r="D34" s="1244"/>
      <c r="E34" s="1245"/>
      <c r="F34" s="32">
        <v>4.46</v>
      </c>
      <c r="G34" s="33">
        <v>4.67</v>
      </c>
      <c r="H34" s="33">
        <v>5.63</v>
      </c>
      <c r="I34" s="33">
        <v>6.56</v>
      </c>
      <c r="J34" s="34">
        <v>7.14</v>
      </c>
      <c r="K34" s="22"/>
      <c r="L34" s="22"/>
      <c r="M34" s="22"/>
      <c r="N34" s="22"/>
      <c r="O34" s="22"/>
      <c r="P34" s="22"/>
    </row>
    <row r="35" spans="1:16" ht="39" customHeight="1" x14ac:dyDescent="0.15">
      <c r="A35" s="22"/>
      <c r="B35" s="35"/>
      <c r="C35" s="1238" t="s">
        <v>576</v>
      </c>
      <c r="D35" s="1239"/>
      <c r="E35" s="1240"/>
      <c r="F35" s="36">
        <v>4.97</v>
      </c>
      <c r="G35" s="37">
        <v>4.78</v>
      </c>
      <c r="H35" s="37">
        <v>4.9800000000000004</v>
      </c>
      <c r="I35" s="37">
        <v>4.95</v>
      </c>
      <c r="J35" s="38">
        <v>4.3</v>
      </c>
      <c r="K35" s="22"/>
      <c r="L35" s="22"/>
      <c r="M35" s="22"/>
      <c r="N35" s="22"/>
      <c r="O35" s="22"/>
      <c r="P35" s="22"/>
    </row>
    <row r="36" spans="1:16" ht="39" customHeight="1" x14ac:dyDescent="0.15">
      <c r="A36" s="22"/>
      <c r="B36" s="35"/>
      <c r="C36" s="1238" t="s">
        <v>577</v>
      </c>
      <c r="D36" s="1239"/>
      <c r="E36" s="1240"/>
      <c r="F36" s="36">
        <v>1.89</v>
      </c>
      <c r="G36" s="37">
        <v>2.04</v>
      </c>
      <c r="H36" s="37">
        <v>2.74</v>
      </c>
      <c r="I36" s="37">
        <v>2.86</v>
      </c>
      <c r="J36" s="38">
        <v>3.21</v>
      </c>
      <c r="K36" s="22"/>
      <c r="L36" s="22"/>
      <c r="M36" s="22"/>
      <c r="N36" s="22"/>
      <c r="O36" s="22"/>
      <c r="P36" s="22"/>
    </row>
    <row r="37" spans="1:16" ht="39" customHeight="1" x14ac:dyDescent="0.15">
      <c r="A37" s="22"/>
      <c r="B37" s="35"/>
      <c r="C37" s="1238" t="s">
        <v>578</v>
      </c>
      <c r="D37" s="1239"/>
      <c r="E37" s="1240"/>
      <c r="F37" s="36">
        <v>0.8</v>
      </c>
      <c r="G37" s="37">
        <v>0.85</v>
      </c>
      <c r="H37" s="37">
        <v>0.87</v>
      </c>
      <c r="I37" s="37">
        <v>0.96</v>
      </c>
      <c r="J37" s="38">
        <v>1.04</v>
      </c>
      <c r="K37" s="22"/>
      <c r="L37" s="22"/>
      <c r="M37" s="22"/>
      <c r="N37" s="22"/>
      <c r="O37" s="22"/>
      <c r="P37" s="22"/>
    </row>
    <row r="38" spans="1:16" ht="39" customHeight="1" x14ac:dyDescent="0.15">
      <c r="A38" s="22"/>
      <c r="B38" s="35"/>
      <c r="C38" s="1238" t="s">
        <v>579</v>
      </c>
      <c r="D38" s="1239"/>
      <c r="E38" s="1240"/>
      <c r="F38" s="36">
        <v>0.36</v>
      </c>
      <c r="G38" s="37">
        <v>0.04</v>
      </c>
      <c r="H38" s="37">
        <v>0.73</v>
      </c>
      <c r="I38" s="37">
        <v>0.46</v>
      </c>
      <c r="J38" s="38">
        <v>0.59</v>
      </c>
      <c r="K38" s="22"/>
      <c r="L38" s="22"/>
      <c r="M38" s="22"/>
      <c r="N38" s="22"/>
      <c r="O38" s="22"/>
      <c r="P38" s="22"/>
    </row>
    <row r="39" spans="1:16" ht="39" customHeight="1" x14ac:dyDescent="0.15">
      <c r="A39" s="22"/>
      <c r="B39" s="35"/>
      <c r="C39" s="1238" t="s">
        <v>580</v>
      </c>
      <c r="D39" s="1239"/>
      <c r="E39" s="1240"/>
      <c r="F39" s="36">
        <v>0.05</v>
      </c>
      <c r="G39" s="37">
        <v>0.04</v>
      </c>
      <c r="H39" s="37">
        <v>0.04</v>
      </c>
      <c r="I39" s="37">
        <v>0.13</v>
      </c>
      <c r="J39" s="38">
        <v>0.03</v>
      </c>
      <c r="K39" s="22"/>
      <c r="L39" s="22"/>
      <c r="M39" s="22"/>
      <c r="N39" s="22"/>
      <c r="O39" s="22"/>
      <c r="P39" s="22"/>
    </row>
    <row r="40" spans="1:16" ht="39" customHeight="1" x14ac:dyDescent="0.15">
      <c r="A40" s="22"/>
      <c r="B40" s="35"/>
      <c r="C40" s="1238" t="s">
        <v>581</v>
      </c>
      <c r="D40" s="1239"/>
      <c r="E40" s="1240"/>
      <c r="F40" s="36">
        <v>0.01</v>
      </c>
      <c r="G40" s="37">
        <v>0</v>
      </c>
      <c r="H40" s="37">
        <v>0</v>
      </c>
      <c r="I40" s="37">
        <v>0</v>
      </c>
      <c r="J40" s="38">
        <v>0</v>
      </c>
      <c r="K40" s="22"/>
      <c r="L40" s="22"/>
      <c r="M40" s="22"/>
      <c r="N40" s="22"/>
      <c r="O40" s="22"/>
      <c r="P40" s="22"/>
    </row>
    <row r="41" spans="1:16" ht="39" customHeight="1" x14ac:dyDescent="0.15">
      <c r="A41" s="22"/>
      <c r="B41" s="35"/>
      <c r="C41" s="1238" t="s">
        <v>582</v>
      </c>
      <c r="D41" s="1239"/>
      <c r="E41" s="1240"/>
      <c r="F41" s="36" t="s">
        <v>529</v>
      </c>
      <c r="G41" s="37" t="s">
        <v>529</v>
      </c>
      <c r="H41" s="37" t="s">
        <v>529</v>
      </c>
      <c r="I41" s="37">
        <v>0</v>
      </c>
      <c r="J41" s="38">
        <v>0</v>
      </c>
      <c r="K41" s="22"/>
      <c r="L41" s="22"/>
      <c r="M41" s="22"/>
      <c r="N41" s="22"/>
      <c r="O41" s="22"/>
      <c r="P41" s="22"/>
    </row>
    <row r="42" spans="1:16" ht="39" customHeight="1" x14ac:dyDescent="0.15">
      <c r="A42" s="22"/>
      <c r="B42" s="39"/>
      <c r="C42" s="1238" t="s">
        <v>583</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584</v>
      </c>
      <c r="D43" s="1242"/>
      <c r="E43" s="1243"/>
      <c r="F43" s="41">
        <v>0</v>
      </c>
      <c r="G43" s="42">
        <v>0</v>
      </c>
      <c r="H43" s="42">
        <v>0.24</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2Suc4f1kqDWy+DFKRfNJQwwbqQmb4GZvRwaMwcZO5Lm3XgESMNjfjFP/jHOImYr7ZZacKjZc4ywjXfPeGy3Q==" saltValue="SPbCXnov2bXLqwIwYY7V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4342</v>
      </c>
      <c r="L45" s="60">
        <v>4161</v>
      </c>
      <c r="M45" s="60">
        <v>4284</v>
      </c>
      <c r="N45" s="60">
        <v>3803</v>
      </c>
      <c r="O45" s="61">
        <v>3818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529</v>
      </c>
      <c r="L46" s="64" t="s">
        <v>529</v>
      </c>
      <c r="M46" s="64" t="s">
        <v>529</v>
      </c>
      <c r="N46" s="64" t="s">
        <v>529</v>
      </c>
      <c r="O46" s="65" t="s">
        <v>529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529</v>
      </c>
      <c r="L47" s="64" t="s">
        <v>529</v>
      </c>
      <c r="M47" s="64" t="s">
        <v>529</v>
      </c>
      <c r="N47" s="64" t="s">
        <v>529</v>
      </c>
      <c r="O47" s="65" t="s">
        <v>529</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1403</v>
      </c>
      <c r="L48" s="64">
        <v>1417</v>
      </c>
      <c r="M48" s="64">
        <v>1303</v>
      </c>
      <c r="N48" s="64">
        <v>1289</v>
      </c>
      <c r="O48" s="65">
        <v>1234</v>
      </c>
      <c r="P48" s="48"/>
      <c r="Q48" s="48"/>
      <c r="R48" s="48"/>
      <c r="S48" s="48"/>
      <c r="T48" s="48"/>
      <c r="U48" s="48"/>
    </row>
    <row r="49" spans="1:21" ht="30.75" customHeight="1" x14ac:dyDescent="0.15">
      <c r="A49" s="48"/>
      <c r="B49" s="1248"/>
      <c r="C49" s="1249"/>
      <c r="D49" s="62"/>
      <c r="E49" s="1254" t="s">
        <v>16</v>
      </c>
      <c r="F49" s="1254"/>
      <c r="G49" s="1254"/>
      <c r="H49" s="1254"/>
      <c r="I49" s="1254"/>
      <c r="J49" s="1255"/>
      <c r="K49" s="63">
        <v>813</v>
      </c>
      <c r="L49" s="64">
        <v>848</v>
      </c>
      <c r="M49" s="64">
        <v>854</v>
      </c>
      <c r="N49" s="64">
        <v>935</v>
      </c>
      <c r="O49" s="65">
        <v>968</v>
      </c>
      <c r="P49" s="48"/>
      <c r="Q49" s="48"/>
      <c r="R49" s="48"/>
      <c r="S49" s="48"/>
      <c r="T49" s="48"/>
      <c r="U49" s="48"/>
    </row>
    <row r="50" spans="1:21" ht="30.75" customHeight="1" x14ac:dyDescent="0.15">
      <c r="A50" s="48"/>
      <c r="B50" s="1248"/>
      <c r="C50" s="1249"/>
      <c r="D50" s="62"/>
      <c r="E50" s="1254" t="s">
        <v>17</v>
      </c>
      <c r="F50" s="1254"/>
      <c r="G50" s="1254"/>
      <c r="H50" s="1254"/>
      <c r="I50" s="1254"/>
      <c r="J50" s="1255"/>
      <c r="K50" s="63">
        <v>60</v>
      </c>
      <c r="L50" s="64">
        <v>43</v>
      </c>
      <c r="M50" s="64">
        <v>34</v>
      </c>
      <c r="N50" s="64">
        <v>33</v>
      </c>
      <c r="O50" s="65">
        <v>33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529</v>
      </c>
      <c r="L51" s="64" t="s">
        <v>529</v>
      </c>
      <c r="M51" s="64" t="s">
        <v>529</v>
      </c>
      <c r="N51" s="64" t="s">
        <v>529</v>
      </c>
      <c r="O51" s="65" t="s">
        <v>529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4999</v>
      </c>
      <c r="L52" s="64">
        <v>4801</v>
      </c>
      <c r="M52" s="64">
        <v>4854</v>
      </c>
      <c r="N52" s="64">
        <v>4529</v>
      </c>
      <c r="O52" s="65">
        <v>4547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1619</v>
      </c>
      <c r="L53" s="69">
        <v>1668</v>
      </c>
      <c r="M53" s="69">
        <v>1621</v>
      </c>
      <c r="N53" s="69">
        <v>1531</v>
      </c>
      <c r="O53" s="70">
        <v>1506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624</v>
      </c>
      <c r="L57" s="83" t="s">
        <v>626</v>
      </c>
      <c r="M57" s="83" t="s">
        <v>626</v>
      </c>
      <c r="N57" s="83" t="s">
        <v>626</v>
      </c>
      <c r="O57" s="84" t="s">
        <v>626</v>
      </c>
    </row>
    <row r="58" spans="1:21" ht="31.5" customHeight="1" thickBot="1" x14ac:dyDescent="0.2">
      <c r="B58" s="1264"/>
      <c r="C58" s="1265"/>
      <c r="D58" s="1269" t="s">
        <v>27</v>
      </c>
      <c r="E58" s="1270"/>
      <c r="F58" s="1270"/>
      <c r="G58" s="1270"/>
      <c r="H58" s="1270"/>
      <c r="I58" s="1270"/>
      <c r="J58" s="1271"/>
      <c r="K58" s="85" t="s">
        <v>625</v>
      </c>
      <c r="L58" s="86" t="s">
        <v>626</v>
      </c>
      <c r="M58" s="86" t="s">
        <v>626</v>
      </c>
      <c r="N58" s="86" t="s">
        <v>626</v>
      </c>
      <c r="O58" s="87" t="s">
        <v>627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rCkDEX3OQibmgJJKPO+O073f0CK+RX91aYcgrZE5Dekvk3R7YIvADVtGADp0PI2LSs40f1ruXY6kscBye9dw==" saltValue="luS2q0j+qdJ3jqbTTsMi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72" t="s">
        <v>30</v>
      </c>
      <c r="C41" s="1273"/>
      <c r="D41" s="101"/>
      <c r="E41" s="1278" t="s">
        <v>31</v>
      </c>
      <c r="F41" s="1278"/>
      <c r="G41" s="1278"/>
      <c r="H41" s="1279"/>
      <c r="I41" s="102">
        <v>33710</v>
      </c>
      <c r="J41" s="103">
        <v>33605</v>
      </c>
      <c r="K41" s="103">
        <v>32003</v>
      </c>
      <c r="L41" s="103">
        <v>31900</v>
      </c>
      <c r="M41" s="104">
        <v>31306</v>
      </c>
    </row>
    <row r="42" spans="2:13" ht="27.75" customHeight="1" x14ac:dyDescent="0.15">
      <c r="B42" s="1274"/>
      <c r="C42" s="1275"/>
      <c r="D42" s="105"/>
      <c r="E42" s="1280" t="s">
        <v>32</v>
      </c>
      <c r="F42" s="1280"/>
      <c r="G42" s="1280"/>
      <c r="H42" s="1281"/>
      <c r="I42" s="106">
        <v>252</v>
      </c>
      <c r="J42" s="107">
        <v>212</v>
      </c>
      <c r="K42" s="107">
        <v>180</v>
      </c>
      <c r="L42" s="107">
        <v>148</v>
      </c>
      <c r="M42" s="108">
        <v>117</v>
      </c>
    </row>
    <row r="43" spans="2:13" ht="27.75" customHeight="1" x14ac:dyDescent="0.15">
      <c r="B43" s="1274"/>
      <c r="C43" s="1275"/>
      <c r="D43" s="105"/>
      <c r="E43" s="1280" t="s">
        <v>33</v>
      </c>
      <c r="F43" s="1280"/>
      <c r="G43" s="1280"/>
      <c r="H43" s="1281"/>
      <c r="I43" s="106">
        <v>27159</v>
      </c>
      <c r="J43" s="107">
        <v>24547</v>
      </c>
      <c r="K43" s="107">
        <v>23017</v>
      </c>
      <c r="L43" s="107">
        <v>21735</v>
      </c>
      <c r="M43" s="108">
        <v>20470</v>
      </c>
    </row>
    <row r="44" spans="2:13" ht="27.75" customHeight="1" x14ac:dyDescent="0.15">
      <c r="B44" s="1274"/>
      <c r="C44" s="1275"/>
      <c r="D44" s="105"/>
      <c r="E44" s="1280" t="s">
        <v>34</v>
      </c>
      <c r="F44" s="1280"/>
      <c r="G44" s="1280"/>
      <c r="H44" s="1281"/>
      <c r="I44" s="106">
        <v>8045</v>
      </c>
      <c r="J44" s="107">
        <v>7659</v>
      </c>
      <c r="K44" s="107">
        <v>8344</v>
      </c>
      <c r="L44" s="107">
        <v>8039</v>
      </c>
      <c r="M44" s="108">
        <v>8920</v>
      </c>
    </row>
    <row r="45" spans="2:13" ht="27.75" customHeight="1" x14ac:dyDescent="0.15">
      <c r="B45" s="1274"/>
      <c r="C45" s="1275"/>
      <c r="D45" s="105"/>
      <c r="E45" s="1280" t="s">
        <v>35</v>
      </c>
      <c r="F45" s="1280"/>
      <c r="G45" s="1280"/>
      <c r="H45" s="1281"/>
      <c r="I45" s="106">
        <v>6575</v>
      </c>
      <c r="J45" s="107">
        <v>6969</v>
      </c>
      <c r="K45" s="107">
        <v>6680</v>
      </c>
      <c r="L45" s="107">
        <v>6529</v>
      </c>
      <c r="M45" s="108">
        <v>6100</v>
      </c>
    </row>
    <row r="46" spans="2:13" ht="27.75" customHeight="1" x14ac:dyDescent="0.15">
      <c r="B46" s="1274"/>
      <c r="C46" s="1275"/>
      <c r="D46" s="109"/>
      <c r="E46" s="1280" t="s">
        <v>36</v>
      </c>
      <c r="F46" s="1280"/>
      <c r="G46" s="1280"/>
      <c r="H46" s="1281"/>
      <c r="I46" s="106" t="s">
        <v>529</v>
      </c>
      <c r="J46" s="107" t="s">
        <v>529</v>
      </c>
      <c r="K46" s="107" t="s">
        <v>529</v>
      </c>
      <c r="L46" s="107" t="s">
        <v>529</v>
      </c>
      <c r="M46" s="108" t="s">
        <v>529</v>
      </c>
    </row>
    <row r="47" spans="2:13" ht="27.75" customHeight="1" x14ac:dyDescent="0.15">
      <c r="B47" s="1274"/>
      <c r="C47" s="1275"/>
      <c r="D47" s="110"/>
      <c r="E47" s="1282" t="s">
        <v>37</v>
      </c>
      <c r="F47" s="1283"/>
      <c r="G47" s="1283"/>
      <c r="H47" s="1284"/>
      <c r="I47" s="106" t="s">
        <v>529</v>
      </c>
      <c r="J47" s="107" t="s">
        <v>529</v>
      </c>
      <c r="K47" s="107" t="s">
        <v>529</v>
      </c>
      <c r="L47" s="107" t="s">
        <v>529</v>
      </c>
      <c r="M47" s="108" t="s">
        <v>529</v>
      </c>
    </row>
    <row r="48" spans="2:13" ht="27.75" customHeight="1" x14ac:dyDescent="0.15">
      <c r="B48" s="1274"/>
      <c r="C48" s="1275"/>
      <c r="D48" s="105"/>
      <c r="E48" s="1280" t="s">
        <v>38</v>
      </c>
      <c r="F48" s="1280"/>
      <c r="G48" s="1280"/>
      <c r="H48" s="1281"/>
      <c r="I48" s="106" t="s">
        <v>529</v>
      </c>
      <c r="J48" s="107" t="s">
        <v>529</v>
      </c>
      <c r="K48" s="107" t="s">
        <v>529</v>
      </c>
      <c r="L48" s="107" t="s">
        <v>529</v>
      </c>
      <c r="M48" s="108" t="s">
        <v>529</v>
      </c>
    </row>
    <row r="49" spans="2:13" ht="27.75" customHeight="1" x14ac:dyDescent="0.15">
      <c r="B49" s="1276"/>
      <c r="C49" s="1277"/>
      <c r="D49" s="105"/>
      <c r="E49" s="1280" t="s">
        <v>39</v>
      </c>
      <c r="F49" s="1280"/>
      <c r="G49" s="1280"/>
      <c r="H49" s="1281"/>
      <c r="I49" s="106" t="s">
        <v>529</v>
      </c>
      <c r="J49" s="107" t="s">
        <v>529</v>
      </c>
      <c r="K49" s="107" t="s">
        <v>529</v>
      </c>
      <c r="L49" s="107" t="s">
        <v>529</v>
      </c>
      <c r="M49" s="108" t="s">
        <v>529</v>
      </c>
    </row>
    <row r="50" spans="2:13" ht="27.75" customHeight="1" x14ac:dyDescent="0.15">
      <c r="B50" s="1285" t="s">
        <v>40</v>
      </c>
      <c r="C50" s="1286"/>
      <c r="D50" s="111"/>
      <c r="E50" s="1280" t="s">
        <v>41</v>
      </c>
      <c r="F50" s="1280"/>
      <c r="G50" s="1280"/>
      <c r="H50" s="1281"/>
      <c r="I50" s="106">
        <v>10528</v>
      </c>
      <c r="J50" s="107">
        <v>13510</v>
      </c>
      <c r="K50" s="107">
        <v>17090</v>
      </c>
      <c r="L50" s="107">
        <v>18247</v>
      </c>
      <c r="M50" s="108">
        <v>18094</v>
      </c>
    </row>
    <row r="51" spans="2:13" ht="27.75" customHeight="1" x14ac:dyDescent="0.15">
      <c r="B51" s="1274"/>
      <c r="C51" s="1275"/>
      <c r="D51" s="105"/>
      <c r="E51" s="1280" t="s">
        <v>42</v>
      </c>
      <c r="F51" s="1280"/>
      <c r="G51" s="1280"/>
      <c r="H51" s="1281"/>
      <c r="I51" s="106">
        <v>3647</v>
      </c>
      <c r="J51" s="107">
        <v>3244</v>
      </c>
      <c r="K51" s="107">
        <v>3042</v>
      </c>
      <c r="L51" s="107">
        <v>2849</v>
      </c>
      <c r="M51" s="108">
        <v>2666</v>
      </c>
    </row>
    <row r="52" spans="2:13" ht="27.75" customHeight="1" x14ac:dyDescent="0.15">
      <c r="B52" s="1276"/>
      <c r="C52" s="1277"/>
      <c r="D52" s="105"/>
      <c r="E52" s="1280" t="s">
        <v>43</v>
      </c>
      <c r="F52" s="1280"/>
      <c r="G52" s="1280"/>
      <c r="H52" s="1281"/>
      <c r="I52" s="106">
        <v>51784</v>
      </c>
      <c r="J52" s="107">
        <v>51331</v>
      </c>
      <c r="K52" s="107">
        <v>50874</v>
      </c>
      <c r="L52" s="107">
        <v>50887</v>
      </c>
      <c r="M52" s="108">
        <v>50435</v>
      </c>
    </row>
    <row r="53" spans="2:13" ht="27.75" customHeight="1" thickBot="1" x14ac:dyDescent="0.2">
      <c r="B53" s="1287" t="s">
        <v>44</v>
      </c>
      <c r="C53" s="1288"/>
      <c r="D53" s="112"/>
      <c r="E53" s="1289" t="s">
        <v>45</v>
      </c>
      <c r="F53" s="1289"/>
      <c r="G53" s="1289"/>
      <c r="H53" s="1290"/>
      <c r="I53" s="113">
        <v>9782</v>
      </c>
      <c r="J53" s="114">
        <v>4906</v>
      </c>
      <c r="K53" s="114">
        <v>-783</v>
      </c>
      <c r="L53" s="114">
        <v>-3632</v>
      </c>
      <c r="M53" s="115">
        <v>-4281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Mu6QdjF5AzMXQxpWWdbeHsF7t3diZCba6grq2kDP7FAbwyzW+5kXr9z/zPZ/tG18YpQyyHIj51iDjGU1V5Q==" saltValue="4NBCc3unkE8QNQW5z1Tl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99" t="s">
        <v>48</v>
      </c>
      <c r="D55" s="1299"/>
      <c r="E55" s="1300"/>
      <c r="F55" s="127">
        <v>4656</v>
      </c>
      <c r="G55" s="127">
        <v>4792</v>
      </c>
      <c r="H55" s="128">
        <v>5467</v>
      </c>
    </row>
    <row r="56" spans="2:8" ht="52.5" customHeight="1" x14ac:dyDescent="0.15">
      <c r="B56" s="129"/>
      <c r="C56" s="1301" t="s">
        <v>49</v>
      </c>
      <c r="D56" s="1301"/>
      <c r="E56" s="1302"/>
      <c r="F56" s="130">
        <v>1192</v>
      </c>
      <c r="G56" s="130">
        <v>1194</v>
      </c>
      <c r="H56" s="131">
        <v>949</v>
      </c>
    </row>
    <row r="57" spans="2:8" ht="53.25" customHeight="1" x14ac:dyDescent="0.15">
      <c r="B57" s="129"/>
      <c r="C57" s="1303" t="s">
        <v>50</v>
      </c>
      <c r="D57" s="1303"/>
      <c r="E57" s="1304"/>
      <c r="F57" s="132">
        <v>13032</v>
      </c>
      <c r="G57" s="132">
        <v>13474</v>
      </c>
      <c r="H57" s="133">
        <v>12859</v>
      </c>
    </row>
    <row r="58" spans="2:8" ht="45.75" customHeight="1" x14ac:dyDescent="0.15">
      <c r="B58" s="134"/>
      <c r="C58" s="1291" t="s">
        <v>619</v>
      </c>
      <c r="D58" s="1292"/>
      <c r="E58" s="1293"/>
      <c r="F58" s="135">
        <v>6292</v>
      </c>
      <c r="G58" s="135">
        <v>5902</v>
      </c>
      <c r="H58" s="136">
        <v>5558</v>
      </c>
    </row>
    <row r="59" spans="2:8" ht="45.75" customHeight="1" x14ac:dyDescent="0.15">
      <c r="B59" s="134"/>
      <c r="C59" s="1291" t="s">
        <v>620</v>
      </c>
      <c r="D59" s="1292"/>
      <c r="E59" s="1293"/>
      <c r="F59" s="135">
        <v>2327</v>
      </c>
      <c r="G59" s="135">
        <v>2277</v>
      </c>
      <c r="H59" s="136">
        <v>2162</v>
      </c>
    </row>
    <row r="60" spans="2:8" ht="45.75" customHeight="1" x14ac:dyDescent="0.15">
      <c r="B60" s="134"/>
      <c r="C60" s="1291" t="s">
        <v>621</v>
      </c>
      <c r="D60" s="1292"/>
      <c r="E60" s="1293"/>
      <c r="F60" s="135">
        <v>2001</v>
      </c>
      <c r="G60" s="135">
        <v>1424</v>
      </c>
      <c r="H60" s="136">
        <v>1422</v>
      </c>
    </row>
    <row r="61" spans="2:8" ht="45.75" customHeight="1" x14ac:dyDescent="0.15">
      <c r="B61" s="134"/>
      <c r="C61" s="1291" t="s">
        <v>622</v>
      </c>
      <c r="D61" s="1292"/>
      <c r="E61" s="1293"/>
      <c r="F61" s="135" t="s">
        <v>529</v>
      </c>
      <c r="G61" s="135">
        <v>1000</v>
      </c>
      <c r="H61" s="136">
        <v>1002</v>
      </c>
    </row>
    <row r="62" spans="2:8" ht="45.75" customHeight="1" thickBot="1" x14ac:dyDescent="0.2">
      <c r="B62" s="137"/>
      <c r="C62" s="1294" t="s">
        <v>623</v>
      </c>
      <c r="D62" s="1295"/>
      <c r="E62" s="1296"/>
      <c r="F62" s="138" t="s">
        <v>529</v>
      </c>
      <c r="G62" s="138">
        <v>532</v>
      </c>
      <c r="H62" s="139">
        <v>697</v>
      </c>
    </row>
    <row r="63" spans="2:8" ht="52.5" customHeight="1" thickBot="1" x14ac:dyDescent="0.2">
      <c r="B63" s="140"/>
      <c r="C63" s="1297" t="s">
        <v>51</v>
      </c>
      <c r="D63" s="1297"/>
      <c r="E63" s="1298"/>
      <c r="F63" s="141">
        <v>18880</v>
      </c>
      <c r="G63" s="141">
        <v>19459</v>
      </c>
      <c r="H63" s="142">
        <v>19275</v>
      </c>
    </row>
    <row r="64" spans="2:8" ht="15" customHeight="1" x14ac:dyDescent="0.15"/>
    <row r="65" ht="0" hidden="1" customHeight="1" x14ac:dyDescent="0.15"/>
    <row r="66" ht="0" hidden="1" customHeight="1" x14ac:dyDescent="0.15"/>
  </sheetData>
  <sheetProtection algorithmName="SHA-512" hashValue="rnY8wu9i8kuSInSgR2sWoY+h5NDy/z/MKiMk5zzl6Z52mmTYfku5idJyU4AXn/YDXPcXMhfwjd8zVPtvv4DYcQ==" saltValue="BgFI7FyYUDQc/LDmqOXf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642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633</v>
      </c>
      <c r="AO51" s="1310"/>
      <c r="AP51" s="1310"/>
      <c r="AQ51" s="1310"/>
      <c r="AR51" s="1310"/>
      <c r="AS51" s="1310"/>
      <c r="AT51" s="1310"/>
      <c r="AU51" s="1310"/>
      <c r="AV51" s="1310"/>
      <c r="AW51" s="1310"/>
      <c r="AX51" s="1310"/>
      <c r="AY51" s="1310"/>
      <c r="AZ51" s="1310"/>
      <c r="BA51" s="1310"/>
      <c r="BB51" s="1310" t="s">
        <v>634</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29.7</v>
      </c>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635</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57.9</v>
      </c>
      <c r="BY53" s="1307"/>
      <c r="BZ53" s="1307"/>
      <c r="CA53" s="1307"/>
      <c r="CB53" s="1307"/>
      <c r="CC53" s="1307"/>
      <c r="CD53" s="1307"/>
      <c r="CE53" s="1307"/>
      <c r="CF53" s="1307">
        <v>59</v>
      </c>
      <c r="CG53" s="1307"/>
      <c r="CH53" s="1307"/>
      <c r="CI53" s="1307"/>
      <c r="CJ53" s="1307"/>
      <c r="CK53" s="1307"/>
      <c r="CL53" s="1307"/>
      <c r="CM53" s="1307"/>
      <c r="CN53" s="1307">
        <v>59.8</v>
      </c>
      <c r="CO53" s="1307"/>
      <c r="CP53" s="1307"/>
      <c r="CQ53" s="1307"/>
      <c r="CR53" s="1307"/>
      <c r="CS53" s="1307"/>
      <c r="CT53" s="1307"/>
      <c r="CU53" s="1307"/>
      <c r="CV53" s="1307">
        <v>58.7</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636</v>
      </c>
      <c r="AO55" s="1311"/>
      <c r="AP55" s="1311"/>
      <c r="AQ55" s="1311"/>
      <c r="AR55" s="1311"/>
      <c r="AS55" s="1311"/>
      <c r="AT55" s="1311"/>
      <c r="AU55" s="1311"/>
      <c r="AV55" s="1311"/>
      <c r="AW55" s="1311"/>
      <c r="AX55" s="1311"/>
      <c r="AY55" s="1311"/>
      <c r="AZ55" s="1311"/>
      <c r="BA55" s="1311"/>
      <c r="BB55" s="1310" t="s">
        <v>637</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35.700000000000003</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635</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57</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638</v>
      </c>
    </row>
    <row r="64" spans="1:109" x14ac:dyDescent="0.15">
      <c r="B64" s="394"/>
      <c r="G64" s="401"/>
      <c r="I64" s="414"/>
      <c r="J64" s="414"/>
      <c r="K64" s="414"/>
      <c r="L64" s="414"/>
      <c r="M64" s="414"/>
      <c r="N64" s="415"/>
      <c r="AM64" s="401"/>
      <c r="AN64" s="401" t="s">
        <v>631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641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633</v>
      </c>
      <c r="AO73" s="1310"/>
      <c r="AP73" s="1310"/>
      <c r="AQ73" s="1310"/>
      <c r="AR73" s="1310"/>
      <c r="AS73" s="1310"/>
      <c r="AT73" s="1310"/>
      <c r="AU73" s="1310"/>
      <c r="AV73" s="1310"/>
      <c r="AW73" s="1310"/>
      <c r="AX73" s="1310"/>
      <c r="AY73" s="1310"/>
      <c r="AZ73" s="1310"/>
      <c r="BA73" s="1310"/>
      <c r="BB73" s="1310" t="s">
        <v>637</v>
      </c>
      <c r="BC73" s="1310"/>
      <c r="BD73" s="1310"/>
      <c r="BE73" s="1310"/>
      <c r="BF73" s="1310"/>
      <c r="BG73" s="1310"/>
      <c r="BH73" s="1310"/>
      <c r="BI73" s="1310"/>
      <c r="BJ73" s="1310"/>
      <c r="BK73" s="1310"/>
      <c r="BL73" s="1310"/>
      <c r="BM73" s="1310"/>
      <c r="BN73" s="1310"/>
      <c r="BO73" s="1310"/>
      <c r="BP73" s="1307">
        <v>60.2</v>
      </c>
      <c r="BQ73" s="1307"/>
      <c r="BR73" s="1307"/>
      <c r="BS73" s="1307"/>
      <c r="BT73" s="1307"/>
      <c r="BU73" s="1307"/>
      <c r="BV73" s="1307"/>
      <c r="BW73" s="1307"/>
      <c r="BX73" s="1307">
        <v>29.7</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639</v>
      </c>
      <c r="BC75" s="1310"/>
      <c r="BD75" s="1310"/>
      <c r="BE75" s="1310"/>
      <c r="BF75" s="1310"/>
      <c r="BG75" s="1310"/>
      <c r="BH75" s="1310"/>
      <c r="BI75" s="1310"/>
      <c r="BJ75" s="1310"/>
      <c r="BK75" s="1310"/>
      <c r="BL75" s="1310"/>
      <c r="BM75" s="1310"/>
      <c r="BN75" s="1310"/>
      <c r="BO75" s="1310"/>
      <c r="BP75" s="1307">
        <v>12.4</v>
      </c>
      <c r="BQ75" s="1307"/>
      <c r="BR75" s="1307"/>
      <c r="BS75" s="1307"/>
      <c r="BT75" s="1307"/>
      <c r="BU75" s="1307"/>
      <c r="BV75" s="1307"/>
      <c r="BW75" s="1307"/>
      <c r="BX75" s="1307">
        <v>11.1</v>
      </c>
      <c r="BY75" s="1307"/>
      <c r="BZ75" s="1307"/>
      <c r="CA75" s="1307"/>
      <c r="CB75" s="1307"/>
      <c r="CC75" s="1307"/>
      <c r="CD75" s="1307"/>
      <c r="CE75" s="1307"/>
      <c r="CF75" s="1307">
        <v>9.9</v>
      </c>
      <c r="CG75" s="1307"/>
      <c r="CH75" s="1307"/>
      <c r="CI75" s="1307"/>
      <c r="CJ75" s="1307"/>
      <c r="CK75" s="1307"/>
      <c r="CL75" s="1307"/>
      <c r="CM75" s="1307"/>
      <c r="CN75" s="1307">
        <v>9.8000000000000007</v>
      </c>
      <c r="CO75" s="1307"/>
      <c r="CP75" s="1307"/>
      <c r="CQ75" s="1307"/>
      <c r="CR75" s="1307"/>
      <c r="CS75" s="1307"/>
      <c r="CT75" s="1307"/>
      <c r="CU75" s="1307"/>
      <c r="CV75" s="1307">
        <v>9.5</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636</v>
      </c>
      <c r="AO77" s="1311"/>
      <c r="AP77" s="1311"/>
      <c r="AQ77" s="1311"/>
      <c r="AR77" s="1311"/>
      <c r="AS77" s="1311"/>
      <c r="AT77" s="1311"/>
      <c r="AU77" s="1311"/>
      <c r="AV77" s="1311"/>
      <c r="AW77" s="1311"/>
      <c r="AX77" s="1311"/>
      <c r="AY77" s="1311"/>
      <c r="AZ77" s="1311"/>
      <c r="BA77" s="1311"/>
      <c r="BB77" s="1310" t="s">
        <v>637</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639</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nEfezU+sHsuRaEF/AaPWVTDGlqmTFs/A0vxeHYOIuDvTjsKAjsYFVFopPp4R3x0yRyIMaZ1aKPX5ymXNeTA==" saltValue="soMmkJI1s3rFvmvisQQc4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3BOG35vgocmughT/OxiocFVLN9jusuRccaol/qtQjWdZ+dLMNXQ+r0+uG/gUkgtfawc9s309CuKnw6F1sdAvg==" saltValue="B8D4rGXF94Lq4PDSMOrL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BDNJkjYDYdfwD1V8GXNOwQOWxJ/CSyNaSEM76S5nVVSedgGLMKbfIvAp/FB1shi1J14v5Dya4Xx1ohx7lAxiQ==" saltValue="eFEbKEyW47z6IYB93C8oZ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40687</v>
      </c>
      <c r="E3" s="161"/>
      <c r="F3" s="162">
        <v>65988</v>
      </c>
      <c r="G3" s="163"/>
      <c r="H3" s="164"/>
    </row>
    <row r="4" spans="1:8" x14ac:dyDescent="0.15">
      <c r="A4" s="165"/>
      <c r="B4" s="166"/>
      <c r="C4" s="167"/>
      <c r="D4" s="168">
        <v>18906</v>
      </c>
      <c r="E4" s="169"/>
      <c r="F4" s="170">
        <v>36473</v>
      </c>
      <c r="G4" s="171"/>
      <c r="H4" s="172"/>
    </row>
    <row r="5" spans="1:8" x14ac:dyDescent="0.15">
      <c r="A5" s="153" t="s">
        <v>562</v>
      </c>
      <c r="B5" s="158"/>
      <c r="C5" s="159"/>
      <c r="D5" s="160">
        <v>69270</v>
      </c>
      <c r="E5" s="161"/>
      <c r="F5" s="162">
        <v>77507</v>
      </c>
      <c r="G5" s="163"/>
      <c r="H5" s="164"/>
    </row>
    <row r="6" spans="1:8" x14ac:dyDescent="0.15">
      <c r="A6" s="165"/>
      <c r="B6" s="166"/>
      <c r="C6" s="167"/>
      <c r="D6" s="168">
        <v>37599</v>
      </c>
      <c r="E6" s="169"/>
      <c r="F6" s="170">
        <v>42788</v>
      </c>
      <c r="G6" s="171"/>
      <c r="H6" s="172"/>
    </row>
    <row r="7" spans="1:8" x14ac:dyDescent="0.15">
      <c r="A7" s="153" t="s">
        <v>563</v>
      </c>
      <c r="B7" s="158"/>
      <c r="C7" s="159"/>
      <c r="D7" s="160">
        <v>59010</v>
      </c>
      <c r="E7" s="161"/>
      <c r="F7" s="162">
        <v>67319</v>
      </c>
      <c r="G7" s="163"/>
      <c r="H7" s="164"/>
    </row>
    <row r="8" spans="1:8" x14ac:dyDescent="0.15">
      <c r="A8" s="165"/>
      <c r="B8" s="166"/>
      <c r="C8" s="167"/>
      <c r="D8" s="168">
        <v>22213</v>
      </c>
      <c r="E8" s="169"/>
      <c r="F8" s="170">
        <v>38101</v>
      </c>
      <c r="G8" s="171"/>
      <c r="H8" s="172"/>
    </row>
    <row r="9" spans="1:8" x14ac:dyDescent="0.15">
      <c r="A9" s="153" t="s">
        <v>564</v>
      </c>
      <c r="B9" s="158"/>
      <c r="C9" s="159"/>
      <c r="D9" s="160">
        <v>71234</v>
      </c>
      <c r="E9" s="161"/>
      <c r="F9" s="162">
        <v>70615</v>
      </c>
      <c r="G9" s="163"/>
      <c r="H9" s="164"/>
    </row>
    <row r="10" spans="1:8" x14ac:dyDescent="0.15">
      <c r="A10" s="165"/>
      <c r="B10" s="166"/>
      <c r="C10" s="167"/>
      <c r="D10" s="168">
        <v>32537</v>
      </c>
      <c r="E10" s="169"/>
      <c r="F10" s="170">
        <v>37382</v>
      </c>
      <c r="G10" s="171"/>
      <c r="H10" s="172"/>
    </row>
    <row r="11" spans="1:8" x14ac:dyDescent="0.15">
      <c r="A11" s="153" t="s">
        <v>565</v>
      </c>
      <c r="B11" s="158"/>
      <c r="C11" s="159"/>
      <c r="D11" s="160">
        <v>67804</v>
      </c>
      <c r="E11" s="161"/>
      <c r="F11" s="162">
        <v>69185</v>
      </c>
      <c r="G11" s="163"/>
      <c r="H11" s="164"/>
    </row>
    <row r="12" spans="1:8" x14ac:dyDescent="0.15">
      <c r="A12" s="165"/>
      <c r="B12" s="166"/>
      <c r="C12" s="173"/>
      <c r="D12" s="168">
        <v>41578</v>
      </c>
      <c r="E12" s="169"/>
      <c r="F12" s="170">
        <v>38519</v>
      </c>
      <c r="G12" s="171"/>
      <c r="H12" s="172"/>
    </row>
    <row r="13" spans="1:8" x14ac:dyDescent="0.15">
      <c r="A13" s="153"/>
      <c r="B13" s="158"/>
      <c r="C13" s="174"/>
      <c r="D13" s="175">
        <v>61601</v>
      </c>
      <c r="E13" s="176"/>
      <c r="F13" s="177">
        <v>70123</v>
      </c>
      <c r="G13" s="178"/>
      <c r="H13" s="164"/>
    </row>
    <row r="14" spans="1:8" x14ac:dyDescent="0.15">
      <c r="A14" s="165"/>
      <c r="B14" s="166"/>
      <c r="C14" s="167"/>
      <c r="D14" s="168">
        <v>30567</v>
      </c>
      <c r="E14" s="169"/>
      <c r="F14" s="170">
        <v>38653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4.97</v>
      </c>
      <c r="C19" s="179">
        <f>ROUND(VALUE(SUBSTITUTE(実質収支比率等に係る経年分析!G$48,"▲","-")),2)</f>
        <v>4.78</v>
      </c>
      <c r="D19" s="179">
        <f>ROUND(VALUE(SUBSTITUTE(実質収支比率等に係る経年分析!H$48,"▲","-")),2)</f>
        <v>4.9800000000000004</v>
      </c>
      <c r="E19" s="179">
        <f>ROUND(VALUE(SUBSTITUTE(実質収支比率等に係る経年分析!I$48,"▲","-")),2)</f>
        <v>4.96</v>
      </c>
      <c r="F19" s="179">
        <f>ROUND(VALUE(SUBSTITUTE(実質収支比率等に係る経年分析!J$48,"▲","-")),2)</f>
        <v>4.3</v>
      </c>
    </row>
    <row r="20" spans="1:11" x14ac:dyDescent="0.15">
      <c r="A20" s="179" t="s">
        <v>55</v>
      </c>
      <c r="B20" s="179">
        <f>ROUND(VALUE(SUBSTITUTE(実質収支比率等に係る経年分析!F$47,"▲","-")),2)</f>
        <v>19.32</v>
      </c>
      <c r="C20" s="179">
        <f>ROUND(VALUE(SUBSTITUTE(実質収支比率等に係る経年分析!G$47,"▲","-")),2)</f>
        <v>19.11</v>
      </c>
      <c r="D20" s="179">
        <f>ROUND(VALUE(SUBSTITUTE(実質収支比率等に係る経年分析!H$47,"▲","-")),2)</f>
        <v>22.51</v>
      </c>
      <c r="E20" s="179">
        <f>ROUND(VALUE(SUBSTITUTE(実質収支比率等に係る経年分析!I$47,"▲","-")),2)</f>
        <v>23.46</v>
      </c>
      <c r="F20" s="179">
        <f>ROUND(VALUE(SUBSTITUTE(実質収支比率等に係る経年分析!J$47,"▲","-")),2)</f>
        <v>26.44</v>
      </c>
    </row>
    <row r="21" spans="1:11" x14ac:dyDescent="0.15">
      <c r="A21" s="179" t="s">
        <v>56</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0.5</v>
      </c>
      <c r="D21" s="179">
        <f>IF(ISNUMBER(VALUE(SUBSTITUTE(実質収支比率等に係る経年分析!H$49,"▲","-"))),ROUND(VALUE(SUBSTITUTE(実質収支比率等に係る経年分析!H$49,"▲","-")),2),NA())</f>
        <v>7.84</v>
      </c>
      <c r="E21" s="179">
        <f>IF(ISNUMBER(VALUE(SUBSTITUTE(実質収支比率等に係る経年分析!I$49,"▲","-"))),ROUND(VALUE(SUBSTITUTE(実質収支比率等に係る経年分析!I$49,"▲","-")),2),NA())</f>
        <v>0.57999999999999996</v>
      </c>
      <c r="F21" s="179">
        <f>IF(ISNUMBER(VALUE(SUBSTITUTE(実質収支比率等に係る経年分析!J$49,"▲","-"))),ROUND(VALUE(SUBSTITUTE(実質収支比率等に係る経年分析!J$49,"▲","-")),2),NA())</f>
        <v>3.86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公有財産管理活用事業特別会計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市営駐車場事業特別会計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15">
      <c r="A33" s="180" t="str">
        <f>IF(連結実質赤字比率に係る赤字・黒字の構成分析!C$37="",NA(),連結実質赤字比率に係る赤字・黒字の構成分析!C$37)</f>
        <v>自動車運送事業会計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4999</v>
      </c>
      <c r="E42" s="181"/>
      <c r="F42" s="181"/>
      <c r="G42" s="181">
        <f>'実質公債費比率（分子）の構造'!L$52</f>
        <v>4801</v>
      </c>
      <c r="H42" s="181"/>
      <c r="I42" s="181"/>
      <c r="J42" s="181">
        <f>'実質公債費比率（分子）の構造'!M$52</f>
        <v>4854</v>
      </c>
      <c r="K42" s="181"/>
      <c r="L42" s="181"/>
      <c r="M42" s="181">
        <f>'実質公債費比率（分子）の構造'!N$52</f>
        <v>4529</v>
      </c>
      <c r="N42" s="181"/>
      <c r="O42" s="181"/>
      <c r="P42" s="181">
        <f>'実質公債費比率（分子）の構造'!O$52</f>
        <v>4547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60</v>
      </c>
      <c r="C44" s="181"/>
      <c r="D44" s="181"/>
      <c r="E44" s="181">
        <f>'実質公債費比率（分子）の構造'!L$50</f>
        <v>43</v>
      </c>
      <c r="F44" s="181"/>
      <c r="G44" s="181"/>
      <c r="H44" s="181">
        <f>'実質公債費比率（分子）の構造'!M$50</f>
        <v>34</v>
      </c>
      <c r="I44" s="181"/>
      <c r="J44" s="181"/>
      <c r="K44" s="181">
        <f>'実質公債費比率（分子）の構造'!N$50</f>
        <v>33</v>
      </c>
      <c r="L44" s="181"/>
      <c r="M44" s="181"/>
      <c r="N44" s="181">
        <f>'実質公債費比率（分子）の構造'!O$50</f>
        <v>33</v>
      </c>
      <c r="O44" s="181"/>
      <c r="P44" s="181"/>
    </row>
    <row r="45" spans="1:16" x14ac:dyDescent="0.15">
      <c r="A45" s="181" t="s">
        <v>66</v>
      </c>
      <c r="B45" s="181">
        <f>'実質公債費比率（分子）の構造'!K$49</f>
        <v>813</v>
      </c>
      <c r="C45" s="181"/>
      <c r="D45" s="181"/>
      <c r="E45" s="181">
        <f>'実質公債費比率（分子）の構造'!L$49</f>
        <v>848</v>
      </c>
      <c r="F45" s="181"/>
      <c r="G45" s="181"/>
      <c r="H45" s="181">
        <f>'実質公債費比率（分子）の構造'!M$49</f>
        <v>854</v>
      </c>
      <c r="I45" s="181"/>
      <c r="J45" s="181"/>
      <c r="K45" s="181">
        <f>'実質公債費比率（分子）の構造'!N$49</f>
        <v>935</v>
      </c>
      <c r="L45" s="181"/>
      <c r="M45" s="181"/>
      <c r="N45" s="181">
        <f>'実質公債費比率（分子）の構造'!O$49</f>
        <v>968</v>
      </c>
      <c r="O45" s="181"/>
      <c r="P45" s="181"/>
    </row>
    <row r="46" spans="1:16" x14ac:dyDescent="0.15">
      <c r="A46" s="181" t="s">
        <v>67</v>
      </c>
      <c r="B46" s="181">
        <f>'実質公債費比率（分子）の構造'!K$48</f>
        <v>1403</v>
      </c>
      <c r="C46" s="181"/>
      <c r="D46" s="181"/>
      <c r="E46" s="181">
        <f>'実質公債費比率（分子）の構造'!L$48</f>
        <v>1417</v>
      </c>
      <c r="F46" s="181"/>
      <c r="G46" s="181"/>
      <c r="H46" s="181">
        <f>'実質公債費比率（分子）の構造'!M$48</f>
        <v>1303</v>
      </c>
      <c r="I46" s="181"/>
      <c r="J46" s="181"/>
      <c r="K46" s="181">
        <f>'実質公債費比率（分子）の構造'!N$48</f>
        <v>1289</v>
      </c>
      <c r="L46" s="181"/>
      <c r="M46" s="181"/>
      <c r="N46" s="181">
        <f>'実質公債費比率（分子）の構造'!O$48</f>
        <v>1234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4342</v>
      </c>
      <c r="C49" s="181"/>
      <c r="D49" s="181"/>
      <c r="E49" s="181">
        <f>'実質公債費比率（分子）の構造'!L$45</f>
        <v>4161</v>
      </c>
      <c r="F49" s="181"/>
      <c r="G49" s="181"/>
      <c r="H49" s="181">
        <f>'実質公債費比率（分子）の構造'!M$45</f>
        <v>4284</v>
      </c>
      <c r="I49" s="181"/>
      <c r="J49" s="181"/>
      <c r="K49" s="181">
        <f>'実質公債費比率（分子）の構造'!N$45</f>
        <v>3803</v>
      </c>
      <c r="L49" s="181"/>
      <c r="M49" s="181"/>
      <c r="N49" s="181">
        <f>'実質公債費比率（分子）の構造'!O$45</f>
        <v>3818</v>
      </c>
      <c r="O49" s="181"/>
      <c r="P49" s="181"/>
    </row>
    <row r="50" spans="1:16" x14ac:dyDescent="0.15">
      <c r="A50" s="181" t="s">
        <v>71</v>
      </c>
      <c r="B50" s="181" t="e">
        <f>NA()</f>
        <v>#N/A</v>
      </c>
      <c r="C50" s="181">
        <f>IF(ISNUMBER('実質公債費比率（分子）の構造'!K$53),'実質公債費比率（分子）の構造'!K$53,NA())</f>
        <v>1619</v>
      </c>
      <c r="D50" s="181" t="e">
        <f>NA()</f>
        <v>#N/A</v>
      </c>
      <c r="E50" s="181" t="e">
        <f>NA()</f>
        <v>#N/A</v>
      </c>
      <c r="F50" s="181">
        <f>IF(ISNUMBER('実質公債費比率（分子）の構造'!L$53),'実質公債費比率（分子）の構造'!L$53,NA())</f>
        <v>1668</v>
      </c>
      <c r="G50" s="181" t="e">
        <f>NA()</f>
        <v>#N/A</v>
      </c>
      <c r="H50" s="181" t="e">
        <f>NA()</f>
        <v>#N/A</v>
      </c>
      <c r="I50" s="181">
        <f>IF(ISNUMBER('実質公債費比率（分子）の構造'!M$53),'実質公債費比率（分子）の構造'!M$53,NA())</f>
        <v>1621</v>
      </c>
      <c r="J50" s="181" t="e">
        <f>NA()</f>
        <v>#N/A</v>
      </c>
      <c r="K50" s="181" t="e">
        <f>NA()</f>
        <v>#N/A</v>
      </c>
      <c r="L50" s="181">
        <f>IF(ISNUMBER('実質公債費比率（分子）の構造'!N$53),'実質公債費比率（分子）の構造'!N$53,NA())</f>
        <v>1531</v>
      </c>
      <c r="M50" s="181" t="e">
        <f>NA()</f>
        <v>#N/A</v>
      </c>
      <c r="N50" s="181" t="e">
        <f>NA()</f>
        <v>#N/A</v>
      </c>
      <c r="O50" s="181">
        <f>IF(ISNUMBER('実質公債費比率（分子）の構造'!O$53),'実質公債費比率（分子）の構造'!O$53,NA())</f>
        <v>1506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51784</v>
      </c>
      <c r="E56" s="180"/>
      <c r="F56" s="180"/>
      <c r="G56" s="180">
        <f>'将来負担比率（分子）の構造'!J$52</f>
        <v>51331</v>
      </c>
      <c r="H56" s="180"/>
      <c r="I56" s="180"/>
      <c r="J56" s="180">
        <f>'将来負担比率（分子）の構造'!K$52</f>
        <v>50874</v>
      </c>
      <c r="K56" s="180"/>
      <c r="L56" s="180"/>
      <c r="M56" s="180">
        <f>'将来負担比率（分子）の構造'!L$52</f>
        <v>50887</v>
      </c>
      <c r="N56" s="180"/>
      <c r="O56" s="180"/>
      <c r="P56" s="180">
        <f>'将来負担比率（分子）の構造'!M$52</f>
        <v>50435</v>
      </c>
    </row>
    <row r="57" spans="1:16" x14ac:dyDescent="0.15">
      <c r="A57" s="180" t="s">
        <v>42</v>
      </c>
      <c r="B57" s="180"/>
      <c r="C57" s="180"/>
      <c r="D57" s="180">
        <f>'将来負担比率（分子）の構造'!I$51</f>
        <v>3647</v>
      </c>
      <c r="E57" s="180"/>
      <c r="F57" s="180"/>
      <c r="G57" s="180">
        <f>'将来負担比率（分子）の構造'!J$51</f>
        <v>3244</v>
      </c>
      <c r="H57" s="180"/>
      <c r="I57" s="180"/>
      <c r="J57" s="180">
        <f>'将来負担比率（分子）の構造'!K$51</f>
        <v>3042</v>
      </c>
      <c r="K57" s="180"/>
      <c r="L57" s="180"/>
      <c r="M57" s="180">
        <f>'将来負担比率（分子）の構造'!L$51</f>
        <v>2849</v>
      </c>
      <c r="N57" s="180"/>
      <c r="O57" s="180"/>
      <c r="P57" s="180">
        <f>'将来負担比率（分子）の構造'!M$51</f>
        <v>2666</v>
      </c>
    </row>
    <row r="58" spans="1:16" x14ac:dyDescent="0.15">
      <c r="A58" s="180" t="s">
        <v>41</v>
      </c>
      <c r="B58" s="180"/>
      <c r="C58" s="180"/>
      <c r="D58" s="180">
        <f>'将来負担比率（分子）の構造'!I$50</f>
        <v>10528</v>
      </c>
      <c r="E58" s="180"/>
      <c r="F58" s="180"/>
      <c r="G58" s="180">
        <f>'将来負担比率（分子）の構造'!J$50</f>
        <v>13510</v>
      </c>
      <c r="H58" s="180"/>
      <c r="I58" s="180"/>
      <c r="J58" s="180">
        <f>'将来負担比率（分子）の構造'!K$50</f>
        <v>17090</v>
      </c>
      <c r="K58" s="180"/>
      <c r="L58" s="180"/>
      <c r="M58" s="180">
        <f>'将来負担比率（分子）の構造'!L$50</f>
        <v>18247</v>
      </c>
      <c r="N58" s="180"/>
      <c r="O58" s="180"/>
      <c r="P58" s="180">
        <f>'将来負担比率（分子）の構造'!M$50</f>
        <v>18094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6575</v>
      </c>
      <c r="C62" s="180"/>
      <c r="D62" s="180"/>
      <c r="E62" s="180">
        <f>'将来負担比率（分子）の構造'!J$45</f>
        <v>6969</v>
      </c>
      <c r="F62" s="180"/>
      <c r="G62" s="180"/>
      <c r="H62" s="180">
        <f>'将来負担比率（分子）の構造'!K$45</f>
        <v>6680</v>
      </c>
      <c r="I62" s="180"/>
      <c r="J62" s="180"/>
      <c r="K62" s="180">
        <f>'将来負担比率（分子）の構造'!L$45</f>
        <v>6529</v>
      </c>
      <c r="L62" s="180"/>
      <c r="M62" s="180"/>
      <c r="N62" s="180">
        <f>'将来負担比率（分子）の構造'!M$45</f>
        <v>6100</v>
      </c>
      <c r="O62" s="180"/>
      <c r="P62" s="180"/>
    </row>
    <row r="63" spans="1:16" x14ac:dyDescent="0.15">
      <c r="A63" s="180" t="s">
        <v>34</v>
      </c>
      <c r="B63" s="180">
        <f>'将来負担比率（分子）の構造'!I$44</f>
        <v>8045</v>
      </c>
      <c r="C63" s="180"/>
      <c r="D63" s="180"/>
      <c r="E63" s="180">
        <f>'将来負担比率（分子）の構造'!J$44</f>
        <v>7659</v>
      </c>
      <c r="F63" s="180"/>
      <c r="G63" s="180"/>
      <c r="H63" s="180">
        <f>'将来負担比率（分子）の構造'!K$44</f>
        <v>8344</v>
      </c>
      <c r="I63" s="180"/>
      <c r="J63" s="180"/>
      <c r="K63" s="180">
        <f>'将来負担比率（分子）の構造'!L$44</f>
        <v>8039</v>
      </c>
      <c r="L63" s="180"/>
      <c r="M63" s="180"/>
      <c r="N63" s="180">
        <f>'将来負担比率（分子）の構造'!M$44</f>
        <v>8920</v>
      </c>
      <c r="O63" s="180"/>
      <c r="P63" s="180"/>
    </row>
    <row r="64" spans="1:16" x14ac:dyDescent="0.15">
      <c r="A64" s="180" t="s">
        <v>33</v>
      </c>
      <c r="B64" s="180">
        <f>'将来負担比率（分子）の構造'!I$43</f>
        <v>27159</v>
      </c>
      <c r="C64" s="180"/>
      <c r="D64" s="180"/>
      <c r="E64" s="180">
        <f>'将来負担比率（分子）の構造'!J$43</f>
        <v>24547</v>
      </c>
      <c r="F64" s="180"/>
      <c r="G64" s="180"/>
      <c r="H64" s="180">
        <f>'将来負担比率（分子）の構造'!K$43</f>
        <v>23017</v>
      </c>
      <c r="I64" s="180"/>
      <c r="J64" s="180"/>
      <c r="K64" s="180">
        <f>'将来負担比率（分子）の構造'!L$43</f>
        <v>21735</v>
      </c>
      <c r="L64" s="180"/>
      <c r="M64" s="180"/>
      <c r="N64" s="180">
        <f>'将来負担比率（分子）の構造'!M$43</f>
        <v>20470</v>
      </c>
      <c r="O64" s="180"/>
      <c r="P64" s="180"/>
    </row>
    <row r="65" spans="1:16" x14ac:dyDescent="0.15">
      <c r="A65" s="180" t="s">
        <v>32</v>
      </c>
      <c r="B65" s="180">
        <f>'将来負担比率（分子）の構造'!I$42</f>
        <v>252</v>
      </c>
      <c r="C65" s="180"/>
      <c r="D65" s="180"/>
      <c r="E65" s="180">
        <f>'将来負担比率（分子）の構造'!J$42</f>
        <v>212</v>
      </c>
      <c r="F65" s="180"/>
      <c r="G65" s="180"/>
      <c r="H65" s="180">
        <f>'将来負担比率（分子）の構造'!K$42</f>
        <v>180</v>
      </c>
      <c r="I65" s="180"/>
      <c r="J65" s="180"/>
      <c r="K65" s="180">
        <f>'将来負担比率（分子）の構造'!L$42</f>
        <v>148</v>
      </c>
      <c r="L65" s="180"/>
      <c r="M65" s="180"/>
      <c r="N65" s="180">
        <f>'将来負担比率（分子）の構造'!M$42</f>
        <v>117</v>
      </c>
      <c r="O65" s="180"/>
      <c r="P65" s="180"/>
    </row>
    <row r="66" spans="1:16" x14ac:dyDescent="0.15">
      <c r="A66" s="180" t="s">
        <v>31</v>
      </c>
      <c r="B66" s="180">
        <f>'将来負担比率（分子）の構造'!I$41</f>
        <v>33710</v>
      </c>
      <c r="C66" s="180"/>
      <c r="D66" s="180"/>
      <c r="E66" s="180">
        <f>'将来負担比率（分子）の構造'!J$41</f>
        <v>33605</v>
      </c>
      <c r="F66" s="180"/>
      <c r="G66" s="180"/>
      <c r="H66" s="180">
        <f>'将来負担比率（分子）の構造'!K$41</f>
        <v>32003</v>
      </c>
      <c r="I66" s="180"/>
      <c r="J66" s="180"/>
      <c r="K66" s="180">
        <f>'将来負担比率（分子）の構造'!L$41</f>
        <v>31900</v>
      </c>
      <c r="L66" s="180"/>
      <c r="M66" s="180"/>
      <c r="N66" s="180">
        <f>'将来負担比率（分子）の構造'!M$41</f>
        <v>31306</v>
      </c>
      <c r="O66" s="180"/>
      <c r="P66" s="180"/>
    </row>
    <row r="67" spans="1:16" x14ac:dyDescent="0.15">
      <c r="A67" s="180" t="s">
        <v>75</v>
      </c>
      <c r="B67" s="180" t="e">
        <f>NA()</f>
        <v>#N/A</v>
      </c>
      <c r="C67" s="180">
        <f>IF(ISNUMBER('将来負担比率（分子）の構造'!I$53), IF('将来負担比率（分子）の構造'!I$53 &lt; 0, 0, '将来負担比率（分子）の構造'!I$53), NA())</f>
        <v>9782</v>
      </c>
      <c r="D67" s="180" t="e">
        <f>NA()</f>
        <v>#N/A</v>
      </c>
      <c r="E67" s="180" t="e">
        <f>NA()</f>
        <v>#N/A</v>
      </c>
      <c r="F67" s="180">
        <f>IF(ISNUMBER('将来負担比率（分子）の構造'!J$53), IF('将来負担比率（分子）の構造'!J$53 &lt; 0, 0, '将来負担比率（分子）の構造'!J$53), NA())</f>
        <v>4906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4656</v>
      </c>
      <c r="C72" s="184">
        <f>基金残高に係る経年分析!G55</f>
        <v>4792</v>
      </c>
      <c r="D72" s="184">
        <f>基金残高に係る経年分析!H55</f>
        <v>5467</v>
      </c>
    </row>
    <row r="73" spans="1:16" x14ac:dyDescent="0.15">
      <c r="A73" s="183" t="s">
        <v>78</v>
      </c>
      <c r="B73" s="184">
        <f>基金残高に係る経年分析!F56</f>
        <v>1192</v>
      </c>
      <c r="C73" s="184">
        <f>基金残高に係る経年分析!G56</f>
        <v>1194</v>
      </c>
      <c r="D73" s="184">
        <f>基金残高に係る経年分析!H56</f>
        <v>949</v>
      </c>
    </row>
    <row r="74" spans="1:16" x14ac:dyDescent="0.15">
      <c r="A74" s="183" t="s">
        <v>79</v>
      </c>
      <c r="B74" s="184">
        <f>基金残高に係る経年分析!F57</f>
        <v>13032</v>
      </c>
      <c r="C74" s="184">
        <f>基金残高に係る経年分析!G57</f>
        <v>13474</v>
      </c>
      <c r="D74" s="184">
        <f>基金残高に係る経年分析!H57</f>
        <v>12859</v>
      </c>
    </row>
  </sheetData>
  <sheetProtection algorithmName="SHA-512" hashValue="47Jnc7/F9IvdJM3ac0E23EGgSqdMAaWQmz1Fm4nWfGMaeevc1LwwUySnki2EQzt54hnIA1zvEPGsIm/7UxijuA==" saltValue="CouU+VabkRtsKt7mlwO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217</v>
      </c>
      <c r="DI1" s="656"/>
      <c r="DJ1" s="656"/>
      <c r="DK1" s="656"/>
      <c r="DL1" s="656"/>
      <c r="DM1" s="656"/>
      <c r="DN1" s="657"/>
      <c r="DO1" s="225"/>
      <c r="DP1" s="655" t="s">
        <v>218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223</v>
      </c>
      <c r="S4" s="659"/>
      <c r="T4" s="659"/>
      <c r="U4" s="659"/>
      <c r="V4" s="659"/>
      <c r="W4" s="659"/>
      <c r="X4" s="659"/>
      <c r="Y4" s="660"/>
      <c r="Z4" s="658" t="s">
        <v>224</v>
      </c>
      <c r="AA4" s="659"/>
      <c r="AB4" s="659"/>
      <c r="AC4" s="660"/>
      <c r="AD4" s="658" t="s">
        <v>225</v>
      </c>
      <c r="AE4" s="659"/>
      <c r="AF4" s="659"/>
      <c r="AG4" s="659"/>
      <c r="AH4" s="659"/>
      <c r="AI4" s="659"/>
      <c r="AJ4" s="659"/>
      <c r="AK4" s="660"/>
      <c r="AL4" s="658" t="s">
        <v>224</v>
      </c>
      <c r="AM4" s="659"/>
      <c r="AN4" s="659"/>
      <c r="AO4" s="660"/>
      <c r="AP4" s="664" t="s">
        <v>226</v>
      </c>
      <c r="AQ4" s="664"/>
      <c r="AR4" s="664"/>
      <c r="AS4" s="664"/>
      <c r="AT4" s="664"/>
      <c r="AU4" s="664"/>
      <c r="AV4" s="664"/>
      <c r="AW4" s="664"/>
      <c r="AX4" s="664"/>
      <c r="AY4" s="664"/>
      <c r="AZ4" s="664"/>
      <c r="BA4" s="664"/>
      <c r="BB4" s="664"/>
      <c r="BC4" s="664"/>
      <c r="BD4" s="664"/>
      <c r="BE4" s="664"/>
      <c r="BF4" s="664"/>
      <c r="BG4" s="664" t="s">
        <v>227</v>
      </c>
      <c r="BH4" s="664"/>
      <c r="BI4" s="664"/>
      <c r="BJ4" s="664"/>
      <c r="BK4" s="664"/>
      <c r="BL4" s="664"/>
      <c r="BM4" s="664"/>
      <c r="BN4" s="664"/>
      <c r="BO4" s="664" t="s">
        <v>224</v>
      </c>
      <c r="BP4" s="664"/>
      <c r="BQ4" s="664"/>
      <c r="BR4" s="664"/>
      <c r="BS4" s="664" t="s">
        <v>228</v>
      </c>
      <c r="BT4" s="664"/>
      <c r="BU4" s="664"/>
      <c r="BV4" s="664"/>
      <c r="BW4" s="664"/>
      <c r="BX4" s="664"/>
      <c r="BY4" s="664"/>
      <c r="BZ4" s="664"/>
      <c r="CA4" s="664"/>
      <c r="CB4" s="664"/>
      <c r="CD4" s="661" t="s">
        <v>229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230</v>
      </c>
      <c r="C5" s="666"/>
      <c r="D5" s="666"/>
      <c r="E5" s="666"/>
      <c r="F5" s="666"/>
      <c r="G5" s="666"/>
      <c r="H5" s="666"/>
      <c r="I5" s="666"/>
      <c r="J5" s="666"/>
      <c r="K5" s="666"/>
      <c r="L5" s="666"/>
      <c r="M5" s="666"/>
      <c r="N5" s="666"/>
      <c r="O5" s="666"/>
      <c r="P5" s="666"/>
      <c r="Q5" s="667"/>
      <c r="R5" s="668">
        <v>9018580</v>
      </c>
      <c r="S5" s="669"/>
      <c r="T5" s="669"/>
      <c r="U5" s="669"/>
      <c r="V5" s="669"/>
      <c r="W5" s="669"/>
      <c r="X5" s="669"/>
      <c r="Y5" s="670"/>
      <c r="Z5" s="671">
        <v>26.6</v>
      </c>
      <c r="AA5" s="671"/>
      <c r="AB5" s="671"/>
      <c r="AC5" s="671"/>
      <c r="AD5" s="672">
        <v>8839351</v>
      </c>
      <c r="AE5" s="672"/>
      <c r="AF5" s="672"/>
      <c r="AG5" s="672"/>
      <c r="AH5" s="672"/>
      <c r="AI5" s="672"/>
      <c r="AJ5" s="672"/>
      <c r="AK5" s="672"/>
      <c r="AL5" s="673">
        <v>44.6</v>
      </c>
      <c r="AM5" s="674"/>
      <c r="AN5" s="674"/>
      <c r="AO5" s="675"/>
      <c r="AP5" s="665" t="s">
        <v>231</v>
      </c>
      <c r="AQ5" s="666"/>
      <c r="AR5" s="666"/>
      <c r="AS5" s="666"/>
      <c r="AT5" s="666"/>
      <c r="AU5" s="666"/>
      <c r="AV5" s="666"/>
      <c r="AW5" s="666"/>
      <c r="AX5" s="666"/>
      <c r="AY5" s="666"/>
      <c r="AZ5" s="666"/>
      <c r="BA5" s="666"/>
      <c r="BB5" s="666"/>
      <c r="BC5" s="666"/>
      <c r="BD5" s="666"/>
      <c r="BE5" s="666"/>
      <c r="BF5" s="667"/>
      <c r="BG5" s="679">
        <v>8792289</v>
      </c>
      <c r="BH5" s="680"/>
      <c r="BI5" s="680"/>
      <c r="BJ5" s="680"/>
      <c r="BK5" s="680"/>
      <c r="BL5" s="680"/>
      <c r="BM5" s="680"/>
      <c r="BN5" s="681"/>
      <c r="BO5" s="682">
        <v>97.5</v>
      </c>
      <c r="BP5" s="682"/>
      <c r="BQ5" s="682"/>
      <c r="BR5" s="682"/>
      <c r="BS5" s="683" t="s">
        <v>130</v>
      </c>
      <c r="BT5" s="683"/>
      <c r="BU5" s="683"/>
      <c r="BV5" s="683"/>
      <c r="BW5" s="683"/>
      <c r="BX5" s="683"/>
      <c r="BY5" s="683"/>
      <c r="BZ5" s="683"/>
      <c r="CA5" s="683"/>
      <c r="CB5" s="687"/>
      <c r="CD5" s="661" t="s">
        <v>226</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224</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414221</v>
      </c>
      <c r="S6" s="680"/>
      <c r="T6" s="680"/>
      <c r="U6" s="680"/>
      <c r="V6" s="680"/>
      <c r="W6" s="680"/>
      <c r="X6" s="680"/>
      <c r="Y6" s="681"/>
      <c r="Z6" s="682">
        <v>1.2</v>
      </c>
      <c r="AA6" s="682"/>
      <c r="AB6" s="682"/>
      <c r="AC6" s="682"/>
      <c r="AD6" s="683">
        <v>414221</v>
      </c>
      <c r="AE6" s="683"/>
      <c r="AF6" s="683"/>
      <c r="AG6" s="683"/>
      <c r="AH6" s="683"/>
      <c r="AI6" s="683"/>
      <c r="AJ6" s="683"/>
      <c r="AK6" s="683"/>
      <c r="AL6" s="684">
        <v>2.1</v>
      </c>
      <c r="AM6" s="685"/>
      <c r="AN6" s="685"/>
      <c r="AO6" s="686"/>
      <c r="AP6" s="676" t="s">
        <v>236</v>
      </c>
      <c r="AQ6" s="677"/>
      <c r="AR6" s="677"/>
      <c r="AS6" s="677"/>
      <c r="AT6" s="677"/>
      <c r="AU6" s="677"/>
      <c r="AV6" s="677"/>
      <c r="AW6" s="677"/>
      <c r="AX6" s="677"/>
      <c r="AY6" s="677"/>
      <c r="AZ6" s="677"/>
      <c r="BA6" s="677"/>
      <c r="BB6" s="677"/>
      <c r="BC6" s="677"/>
      <c r="BD6" s="677"/>
      <c r="BE6" s="677"/>
      <c r="BF6" s="678"/>
      <c r="BG6" s="679">
        <v>8792289</v>
      </c>
      <c r="BH6" s="680"/>
      <c r="BI6" s="680"/>
      <c r="BJ6" s="680"/>
      <c r="BK6" s="680"/>
      <c r="BL6" s="680"/>
      <c r="BM6" s="680"/>
      <c r="BN6" s="681"/>
      <c r="BO6" s="682">
        <v>97.5</v>
      </c>
      <c r="BP6" s="682"/>
      <c r="BQ6" s="682"/>
      <c r="BR6" s="682"/>
      <c r="BS6" s="683" t="s">
        <v>130</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204670</v>
      </c>
      <c r="CS6" s="680"/>
      <c r="CT6" s="680"/>
      <c r="CU6" s="680"/>
      <c r="CV6" s="680"/>
      <c r="CW6" s="680"/>
      <c r="CX6" s="680"/>
      <c r="CY6" s="681"/>
      <c r="CZ6" s="673">
        <v>0.6</v>
      </c>
      <c r="DA6" s="674"/>
      <c r="DB6" s="674"/>
      <c r="DC6" s="693"/>
      <c r="DD6" s="688" t="s">
        <v>130</v>
      </c>
      <c r="DE6" s="680"/>
      <c r="DF6" s="680"/>
      <c r="DG6" s="680"/>
      <c r="DH6" s="680"/>
      <c r="DI6" s="680"/>
      <c r="DJ6" s="680"/>
      <c r="DK6" s="680"/>
      <c r="DL6" s="680"/>
      <c r="DM6" s="680"/>
      <c r="DN6" s="680"/>
      <c r="DO6" s="680"/>
      <c r="DP6" s="681"/>
      <c r="DQ6" s="688">
        <v>204670</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17575</v>
      </c>
      <c r="S7" s="680"/>
      <c r="T7" s="680"/>
      <c r="U7" s="680"/>
      <c r="V7" s="680"/>
      <c r="W7" s="680"/>
      <c r="X7" s="680"/>
      <c r="Y7" s="681"/>
      <c r="Z7" s="682">
        <v>0.1</v>
      </c>
      <c r="AA7" s="682"/>
      <c r="AB7" s="682"/>
      <c r="AC7" s="682"/>
      <c r="AD7" s="683">
        <v>17575</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4294043</v>
      </c>
      <c r="BH7" s="680"/>
      <c r="BI7" s="680"/>
      <c r="BJ7" s="680"/>
      <c r="BK7" s="680"/>
      <c r="BL7" s="680"/>
      <c r="BM7" s="680"/>
      <c r="BN7" s="681"/>
      <c r="BO7" s="682">
        <v>47.6</v>
      </c>
      <c r="BP7" s="682"/>
      <c r="BQ7" s="682"/>
      <c r="BR7" s="682"/>
      <c r="BS7" s="683" t="s">
        <v>240</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4566900</v>
      </c>
      <c r="CS7" s="680"/>
      <c r="CT7" s="680"/>
      <c r="CU7" s="680"/>
      <c r="CV7" s="680"/>
      <c r="CW7" s="680"/>
      <c r="CX7" s="680"/>
      <c r="CY7" s="681"/>
      <c r="CZ7" s="682">
        <v>13.9</v>
      </c>
      <c r="DA7" s="682"/>
      <c r="DB7" s="682"/>
      <c r="DC7" s="682"/>
      <c r="DD7" s="688">
        <v>126395</v>
      </c>
      <c r="DE7" s="680"/>
      <c r="DF7" s="680"/>
      <c r="DG7" s="680"/>
      <c r="DH7" s="680"/>
      <c r="DI7" s="680"/>
      <c r="DJ7" s="680"/>
      <c r="DK7" s="680"/>
      <c r="DL7" s="680"/>
      <c r="DM7" s="680"/>
      <c r="DN7" s="680"/>
      <c r="DO7" s="680"/>
      <c r="DP7" s="681"/>
      <c r="DQ7" s="688">
        <v>3632632</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29847</v>
      </c>
      <c r="S8" s="680"/>
      <c r="T8" s="680"/>
      <c r="U8" s="680"/>
      <c r="V8" s="680"/>
      <c r="W8" s="680"/>
      <c r="X8" s="680"/>
      <c r="Y8" s="681"/>
      <c r="Z8" s="682">
        <v>0.1</v>
      </c>
      <c r="AA8" s="682"/>
      <c r="AB8" s="682"/>
      <c r="AC8" s="682"/>
      <c r="AD8" s="683">
        <v>29847</v>
      </c>
      <c r="AE8" s="683"/>
      <c r="AF8" s="683"/>
      <c r="AG8" s="683"/>
      <c r="AH8" s="683"/>
      <c r="AI8" s="683"/>
      <c r="AJ8" s="683"/>
      <c r="AK8" s="683"/>
      <c r="AL8" s="684">
        <v>0.2</v>
      </c>
      <c r="AM8" s="685"/>
      <c r="AN8" s="685"/>
      <c r="AO8" s="686"/>
      <c r="AP8" s="676" t="s">
        <v>243</v>
      </c>
      <c r="AQ8" s="677"/>
      <c r="AR8" s="677"/>
      <c r="AS8" s="677"/>
      <c r="AT8" s="677"/>
      <c r="AU8" s="677"/>
      <c r="AV8" s="677"/>
      <c r="AW8" s="677"/>
      <c r="AX8" s="677"/>
      <c r="AY8" s="677"/>
      <c r="AZ8" s="677"/>
      <c r="BA8" s="677"/>
      <c r="BB8" s="677"/>
      <c r="BC8" s="677"/>
      <c r="BD8" s="677"/>
      <c r="BE8" s="677"/>
      <c r="BF8" s="678"/>
      <c r="BG8" s="679">
        <v>128318</v>
      </c>
      <c r="BH8" s="680"/>
      <c r="BI8" s="680"/>
      <c r="BJ8" s="680"/>
      <c r="BK8" s="680"/>
      <c r="BL8" s="680"/>
      <c r="BM8" s="680"/>
      <c r="BN8" s="681"/>
      <c r="BO8" s="682">
        <v>1.4</v>
      </c>
      <c r="BP8" s="682"/>
      <c r="BQ8" s="682"/>
      <c r="BR8" s="682"/>
      <c r="BS8" s="688" t="s">
        <v>130</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9598224</v>
      </c>
      <c r="CS8" s="680"/>
      <c r="CT8" s="680"/>
      <c r="CU8" s="680"/>
      <c r="CV8" s="680"/>
      <c r="CW8" s="680"/>
      <c r="CX8" s="680"/>
      <c r="CY8" s="681"/>
      <c r="CZ8" s="682">
        <v>29.3</v>
      </c>
      <c r="DA8" s="682"/>
      <c r="DB8" s="682"/>
      <c r="DC8" s="682"/>
      <c r="DD8" s="688">
        <v>712286</v>
      </c>
      <c r="DE8" s="680"/>
      <c r="DF8" s="680"/>
      <c r="DG8" s="680"/>
      <c r="DH8" s="680"/>
      <c r="DI8" s="680"/>
      <c r="DJ8" s="680"/>
      <c r="DK8" s="680"/>
      <c r="DL8" s="680"/>
      <c r="DM8" s="680"/>
      <c r="DN8" s="680"/>
      <c r="DO8" s="680"/>
      <c r="DP8" s="681"/>
      <c r="DQ8" s="688">
        <v>5027810</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25020</v>
      </c>
      <c r="S9" s="680"/>
      <c r="T9" s="680"/>
      <c r="U9" s="680"/>
      <c r="V9" s="680"/>
      <c r="W9" s="680"/>
      <c r="X9" s="680"/>
      <c r="Y9" s="681"/>
      <c r="Z9" s="682">
        <v>0.1</v>
      </c>
      <c r="AA9" s="682"/>
      <c r="AB9" s="682"/>
      <c r="AC9" s="682"/>
      <c r="AD9" s="683">
        <v>25020</v>
      </c>
      <c r="AE9" s="683"/>
      <c r="AF9" s="683"/>
      <c r="AG9" s="683"/>
      <c r="AH9" s="683"/>
      <c r="AI9" s="683"/>
      <c r="AJ9" s="683"/>
      <c r="AK9" s="683"/>
      <c r="AL9" s="684">
        <v>0.1</v>
      </c>
      <c r="AM9" s="685"/>
      <c r="AN9" s="685"/>
      <c r="AO9" s="686"/>
      <c r="AP9" s="676" t="s">
        <v>246</v>
      </c>
      <c r="AQ9" s="677"/>
      <c r="AR9" s="677"/>
      <c r="AS9" s="677"/>
      <c r="AT9" s="677"/>
      <c r="AU9" s="677"/>
      <c r="AV9" s="677"/>
      <c r="AW9" s="677"/>
      <c r="AX9" s="677"/>
      <c r="AY9" s="677"/>
      <c r="AZ9" s="677"/>
      <c r="BA9" s="677"/>
      <c r="BB9" s="677"/>
      <c r="BC9" s="677"/>
      <c r="BD9" s="677"/>
      <c r="BE9" s="677"/>
      <c r="BF9" s="678"/>
      <c r="BG9" s="679">
        <v>3362469</v>
      </c>
      <c r="BH9" s="680"/>
      <c r="BI9" s="680"/>
      <c r="BJ9" s="680"/>
      <c r="BK9" s="680"/>
      <c r="BL9" s="680"/>
      <c r="BM9" s="680"/>
      <c r="BN9" s="681"/>
      <c r="BO9" s="682">
        <v>37.299999999999997</v>
      </c>
      <c r="BP9" s="682"/>
      <c r="BQ9" s="682"/>
      <c r="BR9" s="682"/>
      <c r="BS9" s="688" t="s">
        <v>240</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3449858</v>
      </c>
      <c r="CS9" s="680"/>
      <c r="CT9" s="680"/>
      <c r="CU9" s="680"/>
      <c r="CV9" s="680"/>
      <c r="CW9" s="680"/>
      <c r="CX9" s="680"/>
      <c r="CY9" s="681"/>
      <c r="CZ9" s="682">
        <v>10.5</v>
      </c>
      <c r="DA9" s="682"/>
      <c r="DB9" s="682"/>
      <c r="DC9" s="682"/>
      <c r="DD9" s="688">
        <v>33554</v>
      </c>
      <c r="DE9" s="680"/>
      <c r="DF9" s="680"/>
      <c r="DG9" s="680"/>
      <c r="DH9" s="680"/>
      <c r="DI9" s="680"/>
      <c r="DJ9" s="680"/>
      <c r="DK9" s="680"/>
      <c r="DL9" s="680"/>
      <c r="DM9" s="680"/>
      <c r="DN9" s="680"/>
      <c r="DO9" s="680"/>
      <c r="DP9" s="681"/>
      <c r="DQ9" s="688">
        <v>2816128</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130</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226159</v>
      </c>
      <c r="BH10" s="680"/>
      <c r="BI10" s="680"/>
      <c r="BJ10" s="680"/>
      <c r="BK10" s="680"/>
      <c r="BL10" s="680"/>
      <c r="BM10" s="680"/>
      <c r="BN10" s="681"/>
      <c r="BO10" s="682">
        <v>2.5</v>
      </c>
      <c r="BP10" s="682"/>
      <c r="BQ10" s="682"/>
      <c r="BR10" s="682"/>
      <c r="BS10" s="688" t="s">
        <v>240</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44918</v>
      </c>
      <c r="CS10" s="680"/>
      <c r="CT10" s="680"/>
      <c r="CU10" s="680"/>
      <c r="CV10" s="680"/>
      <c r="CW10" s="680"/>
      <c r="CX10" s="680"/>
      <c r="CY10" s="681"/>
      <c r="CZ10" s="682">
        <v>0.1</v>
      </c>
      <c r="DA10" s="682"/>
      <c r="DB10" s="682"/>
      <c r="DC10" s="682"/>
      <c r="DD10" s="688" t="s">
        <v>240</v>
      </c>
      <c r="DE10" s="680"/>
      <c r="DF10" s="680"/>
      <c r="DG10" s="680"/>
      <c r="DH10" s="680"/>
      <c r="DI10" s="680"/>
      <c r="DJ10" s="680"/>
      <c r="DK10" s="680"/>
      <c r="DL10" s="680"/>
      <c r="DM10" s="680"/>
      <c r="DN10" s="680"/>
      <c r="DO10" s="680"/>
      <c r="DP10" s="681"/>
      <c r="DQ10" s="688">
        <v>4879</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577097</v>
      </c>
      <c r="BH11" s="680"/>
      <c r="BI11" s="680"/>
      <c r="BJ11" s="680"/>
      <c r="BK11" s="680"/>
      <c r="BL11" s="680"/>
      <c r="BM11" s="680"/>
      <c r="BN11" s="681"/>
      <c r="BO11" s="682">
        <v>6.4</v>
      </c>
      <c r="BP11" s="682"/>
      <c r="BQ11" s="682"/>
      <c r="BR11" s="682"/>
      <c r="BS11" s="688" t="s">
        <v>240</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1672380</v>
      </c>
      <c r="CS11" s="680"/>
      <c r="CT11" s="680"/>
      <c r="CU11" s="680"/>
      <c r="CV11" s="680"/>
      <c r="CW11" s="680"/>
      <c r="CX11" s="680"/>
      <c r="CY11" s="681"/>
      <c r="CZ11" s="682">
        <v>5.0999999999999996</v>
      </c>
      <c r="DA11" s="682"/>
      <c r="DB11" s="682"/>
      <c r="DC11" s="682"/>
      <c r="DD11" s="688">
        <v>815913</v>
      </c>
      <c r="DE11" s="680"/>
      <c r="DF11" s="680"/>
      <c r="DG11" s="680"/>
      <c r="DH11" s="680"/>
      <c r="DI11" s="680"/>
      <c r="DJ11" s="680"/>
      <c r="DK11" s="680"/>
      <c r="DL11" s="680"/>
      <c r="DM11" s="680"/>
      <c r="DN11" s="680"/>
      <c r="DO11" s="680"/>
      <c r="DP11" s="681"/>
      <c r="DQ11" s="688">
        <v>763675</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1374162</v>
      </c>
      <c r="S12" s="680"/>
      <c r="T12" s="680"/>
      <c r="U12" s="680"/>
      <c r="V12" s="680"/>
      <c r="W12" s="680"/>
      <c r="X12" s="680"/>
      <c r="Y12" s="681"/>
      <c r="Z12" s="682">
        <v>4</v>
      </c>
      <c r="AA12" s="682"/>
      <c r="AB12" s="682"/>
      <c r="AC12" s="682"/>
      <c r="AD12" s="683">
        <v>1374162</v>
      </c>
      <c r="AE12" s="683"/>
      <c r="AF12" s="683"/>
      <c r="AG12" s="683"/>
      <c r="AH12" s="683"/>
      <c r="AI12" s="683"/>
      <c r="AJ12" s="683"/>
      <c r="AK12" s="683"/>
      <c r="AL12" s="684">
        <v>6.9</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3896145</v>
      </c>
      <c r="BH12" s="680"/>
      <c r="BI12" s="680"/>
      <c r="BJ12" s="680"/>
      <c r="BK12" s="680"/>
      <c r="BL12" s="680"/>
      <c r="BM12" s="680"/>
      <c r="BN12" s="681"/>
      <c r="BO12" s="682">
        <v>43.2</v>
      </c>
      <c r="BP12" s="682"/>
      <c r="BQ12" s="682"/>
      <c r="BR12" s="682"/>
      <c r="BS12" s="688" t="s">
        <v>240</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1277137</v>
      </c>
      <c r="CS12" s="680"/>
      <c r="CT12" s="680"/>
      <c r="CU12" s="680"/>
      <c r="CV12" s="680"/>
      <c r="CW12" s="680"/>
      <c r="CX12" s="680"/>
      <c r="CY12" s="681"/>
      <c r="CZ12" s="682">
        <v>3.9</v>
      </c>
      <c r="DA12" s="682"/>
      <c r="DB12" s="682"/>
      <c r="DC12" s="682"/>
      <c r="DD12" s="688">
        <v>339072</v>
      </c>
      <c r="DE12" s="680"/>
      <c r="DF12" s="680"/>
      <c r="DG12" s="680"/>
      <c r="DH12" s="680"/>
      <c r="DI12" s="680"/>
      <c r="DJ12" s="680"/>
      <c r="DK12" s="680"/>
      <c r="DL12" s="680"/>
      <c r="DM12" s="680"/>
      <c r="DN12" s="680"/>
      <c r="DO12" s="680"/>
      <c r="DP12" s="681"/>
      <c r="DQ12" s="688">
        <v>653629</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23695</v>
      </c>
      <c r="S13" s="680"/>
      <c r="T13" s="680"/>
      <c r="U13" s="680"/>
      <c r="V13" s="680"/>
      <c r="W13" s="680"/>
      <c r="X13" s="680"/>
      <c r="Y13" s="681"/>
      <c r="Z13" s="682">
        <v>0.1</v>
      </c>
      <c r="AA13" s="682"/>
      <c r="AB13" s="682"/>
      <c r="AC13" s="682"/>
      <c r="AD13" s="683">
        <v>23695</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3846274</v>
      </c>
      <c r="BH13" s="680"/>
      <c r="BI13" s="680"/>
      <c r="BJ13" s="680"/>
      <c r="BK13" s="680"/>
      <c r="BL13" s="680"/>
      <c r="BM13" s="680"/>
      <c r="BN13" s="681"/>
      <c r="BO13" s="682">
        <v>42.6</v>
      </c>
      <c r="BP13" s="682"/>
      <c r="BQ13" s="682"/>
      <c r="BR13" s="682"/>
      <c r="BS13" s="688" t="s">
        <v>240</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3625057</v>
      </c>
      <c r="CS13" s="680"/>
      <c r="CT13" s="680"/>
      <c r="CU13" s="680"/>
      <c r="CV13" s="680"/>
      <c r="CW13" s="680"/>
      <c r="CX13" s="680"/>
      <c r="CY13" s="681"/>
      <c r="CZ13" s="682">
        <v>11.1</v>
      </c>
      <c r="DA13" s="682"/>
      <c r="DB13" s="682"/>
      <c r="DC13" s="682"/>
      <c r="DD13" s="688">
        <v>1383331</v>
      </c>
      <c r="DE13" s="680"/>
      <c r="DF13" s="680"/>
      <c r="DG13" s="680"/>
      <c r="DH13" s="680"/>
      <c r="DI13" s="680"/>
      <c r="DJ13" s="680"/>
      <c r="DK13" s="680"/>
      <c r="DL13" s="680"/>
      <c r="DM13" s="680"/>
      <c r="DN13" s="680"/>
      <c r="DO13" s="680"/>
      <c r="DP13" s="681"/>
      <c r="DQ13" s="688">
        <v>2401946</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240</v>
      </c>
      <c r="AE14" s="683"/>
      <c r="AF14" s="683"/>
      <c r="AG14" s="683"/>
      <c r="AH14" s="683"/>
      <c r="AI14" s="683"/>
      <c r="AJ14" s="683"/>
      <c r="AK14" s="683"/>
      <c r="AL14" s="684" t="s">
        <v>130</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255949</v>
      </c>
      <c r="BH14" s="680"/>
      <c r="BI14" s="680"/>
      <c r="BJ14" s="680"/>
      <c r="BK14" s="680"/>
      <c r="BL14" s="680"/>
      <c r="BM14" s="680"/>
      <c r="BN14" s="681"/>
      <c r="BO14" s="682">
        <v>2.8</v>
      </c>
      <c r="BP14" s="682"/>
      <c r="BQ14" s="682"/>
      <c r="BR14" s="682"/>
      <c r="BS14" s="688" t="s">
        <v>130</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951322</v>
      </c>
      <c r="CS14" s="680"/>
      <c r="CT14" s="680"/>
      <c r="CU14" s="680"/>
      <c r="CV14" s="680"/>
      <c r="CW14" s="680"/>
      <c r="CX14" s="680"/>
      <c r="CY14" s="681"/>
      <c r="CZ14" s="682">
        <v>2.9</v>
      </c>
      <c r="DA14" s="682"/>
      <c r="DB14" s="682"/>
      <c r="DC14" s="682"/>
      <c r="DD14" s="688">
        <v>152368</v>
      </c>
      <c r="DE14" s="680"/>
      <c r="DF14" s="680"/>
      <c r="DG14" s="680"/>
      <c r="DH14" s="680"/>
      <c r="DI14" s="680"/>
      <c r="DJ14" s="680"/>
      <c r="DK14" s="680"/>
      <c r="DL14" s="680"/>
      <c r="DM14" s="680"/>
      <c r="DN14" s="680"/>
      <c r="DO14" s="680"/>
      <c r="DP14" s="681"/>
      <c r="DQ14" s="688">
        <v>746711</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97607</v>
      </c>
      <c r="S15" s="680"/>
      <c r="T15" s="680"/>
      <c r="U15" s="680"/>
      <c r="V15" s="680"/>
      <c r="W15" s="680"/>
      <c r="X15" s="680"/>
      <c r="Y15" s="681"/>
      <c r="Z15" s="682">
        <v>0.3</v>
      </c>
      <c r="AA15" s="682"/>
      <c r="AB15" s="682"/>
      <c r="AC15" s="682"/>
      <c r="AD15" s="683">
        <v>97607</v>
      </c>
      <c r="AE15" s="683"/>
      <c r="AF15" s="683"/>
      <c r="AG15" s="683"/>
      <c r="AH15" s="683"/>
      <c r="AI15" s="683"/>
      <c r="AJ15" s="683"/>
      <c r="AK15" s="683"/>
      <c r="AL15" s="684">
        <v>0.5</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346081</v>
      </c>
      <c r="BH15" s="680"/>
      <c r="BI15" s="680"/>
      <c r="BJ15" s="680"/>
      <c r="BK15" s="680"/>
      <c r="BL15" s="680"/>
      <c r="BM15" s="680"/>
      <c r="BN15" s="681"/>
      <c r="BO15" s="682">
        <v>3.8</v>
      </c>
      <c r="BP15" s="682"/>
      <c r="BQ15" s="682"/>
      <c r="BR15" s="682"/>
      <c r="BS15" s="688" t="s">
        <v>240</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3252859</v>
      </c>
      <c r="CS15" s="680"/>
      <c r="CT15" s="680"/>
      <c r="CU15" s="680"/>
      <c r="CV15" s="680"/>
      <c r="CW15" s="680"/>
      <c r="CX15" s="680"/>
      <c r="CY15" s="681"/>
      <c r="CZ15" s="682">
        <v>9.9</v>
      </c>
      <c r="DA15" s="682"/>
      <c r="DB15" s="682"/>
      <c r="DC15" s="682"/>
      <c r="DD15" s="688">
        <v>1068745</v>
      </c>
      <c r="DE15" s="680"/>
      <c r="DF15" s="680"/>
      <c r="DG15" s="680"/>
      <c r="DH15" s="680"/>
      <c r="DI15" s="680"/>
      <c r="DJ15" s="680"/>
      <c r="DK15" s="680"/>
      <c r="DL15" s="680"/>
      <c r="DM15" s="680"/>
      <c r="DN15" s="680"/>
      <c r="DO15" s="680"/>
      <c r="DP15" s="681"/>
      <c r="DQ15" s="688">
        <v>2282494</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130</v>
      </c>
      <c r="BP16" s="682"/>
      <c r="BQ16" s="682"/>
      <c r="BR16" s="682"/>
      <c r="BS16" s="688" t="s">
        <v>240</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76777</v>
      </c>
      <c r="CS16" s="680"/>
      <c r="CT16" s="680"/>
      <c r="CU16" s="680"/>
      <c r="CV16" s="680"/>
      <c r="CW16" s="680"/>
      <c r="CX16" s="680"/>
      <c r="CY16" s="681"/>
      <c r="CZ16" s="682">
        <v>0.2</v>
      </c>
      <c r="DA16" s="682"/>
      <c r="DB16" s="682"/>
      <c r="DC16" s="682"/>
      <c r="DD16" s="688" t="s">
        <v>240</v>
      </c>
      <c r="DE16" s="680"/>
      <c r="DF16" s="680"/>
      <c r="DG16" s="680"/>
      <c r="DH16" s="680"/>
      <c r="DI16" s="680"/>
      <c r="DJ16" s="680"/>
      <c r="DK16" s="680"/>
      <c r="DL16" s="680"/>
      <c r="DM16" s="680"/>
      <c r="DN16" s="680"/>
      <c r="DO16" s="680"/>
      <c r="DP16" s="681"/>
      <c r="DQ16" s="688">
        <v>68048</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43809</v>
      </c>
      <c r="S17" s="680"/>
      <c r="T17" s="680"/>
      <c r="U17" s="680"/>
      <c r="V17" s="680"/>
      <c r="W17" s="680"/>
      <c r="X17" s="680"/>
      <c r="Y17" s="681"/>
      <c r="Z17" s="682">
        <v>0.1</v>
      </c>
      <c r="AA17" s="682"/>
      <c r="AB17" s="682"/>
      <c r="AC17" s="682"/>
      <c r="AD17" s="683">
        <v>43809</v>
      </c>
      <c r="AE17" s="683"/>
      <c r="AF17" s="683"/>
      <c r="AG17" s="683"/>
      <c r="AH17" s="683"/>
      <c r="AI17" s="683"/>
      <c r="AJ17" s="683"/>
      <c r="AK17" s="683"/>
      <c r="AL17" s="684">
        <v>0.2</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v>71</v>
      </c>
      <c r="BH17" s="680"/>
      <c r="BI17" s="680"/>
      <c r="BJ17" s="680"/>
      <c r="BK17" s="680"/>
      <c r="BL17" s="680"/>
      <c r="BM17" s="680"/>
      <c r="BN17" s="681"/>
      <c r="BO17" s="682">
        <v>0</v>
      </c>
      <c r="BP17" s="682"/>
      <c r="BQ17" s="682"/>
      <c r="BR17" s="682"/>
      <c r="BS17" s="688" t="s">
        <v>130</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4066249</v>
      </c>
      <c r="CS17" s="680"/>
      <c r="CT17" s="680"/>
      <c r="CU17" s="680"/>
      <c r="CV17" s="680"/>
      <c r="CW17" s="680"/>
      <c r="CX17" s="680"/>
      <c r="CY17" s="681"/>
      <c r="CZ17" s="682">
        <v>12.4</v>
      </c>
      <c r="DA17" s="682"/>
      <c r="DB17" s="682"/>
      <c r="DC17" s="682"/>
      <c r="DD17" s="688" t="s">
        <v>240</v>
      </c>
      <c r="DE17" s="680"/>
      <c r="DF17" s="680"/>
      <c r="DG17" s="680"/>
      <c r="DH17" s="680"/>
      <c r="DI17" s="680"/>
      <c r="DJ17" s="680"/>
      <c r="DK17" s="680"/>
      <c r="DL17" s="680"/>
      <c r="DM17" s="680"/>
      <c r="DN17" s="680"/>
      <c r="DO17" s="680"/>
      <c r="DP17" s="681"/>
      <c r="DQ17" s="688">
        <v>4014640</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9907219</v>
      </c>
      <c r="S18" s="680"/>
      <c r="T18" s="680"/>
      <c r="U18" s="680"/>
      <c r="V18" s="680"/>
      <c r="W18" s="680"/>
      <c r="X18" s="680"/>
      <c r="Y18" s="681"/>
      <c r="Z18" s="682">
        <v>29.2</v>
      </c>
      <c r="AA18" s="682"/>
      <c r="AB18" s="682"/>
      <c r="AC18" s="682"/>
      <c r="AD18" s="683">
        <v>8831481</v>
      </c>
      <c r="AE18" s="683"/>
      <c r="AF18" s="683"/>
      <c r="AG18" s="683"/>
      <c r="AH18" s="683"/>
      <c r="AI18" s="683"/>
      <c r="AJ18" s="683"/>
      <c r="AK18" s="683"/>
      <c r="AL18" s="684">
        <v>44.6</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8831481</v>
      </c>
      <c r="S19" s="680"/>
      <c r="T19" s="680"/>
      <c r="U19" s="680"/>
      <c r="V19" s="680"/>
      <c r="W19" s="680"/>
      <c r="X19" s="680"/>
      <c r="Y19" s="681"/>
      <c r="Z19" s="682">
        <v>26</v>
      </c>
      <c r="AA19" s="682"/>
      <c r="AB19" s="682"/>
      <c r="AC19" s="682"/>
      <c r="AD19" s="683">
        <v>8831481</v>
      </c>
      <c r="AE19" s="683"/>
      <c r="AF19" s="683"/>
      <c r="AG19" s="683"/>
      <c r="AH19" s="683"/>
      <c r="AI19" s="683"/>
      <c r="AJ19" s="683"/>
      <c r="AK19" s="683"/>
      <c r="AL19" s="684">
        <v>44.6</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226291</v>
      </c>
      <c r="BH19" s="680"/>
      <c r="BI19" s="680"/>
      <c r="BJ19" s="680"/>
      <c r="BK19" s="680"/>
      <c r="BL19" s="680"/>
      <c r="BM19" s="680"/>
      <c r="BN19" s="681"/>
      <c r="BO19" s="682">
        <v>2.5</v>
      </c>
      <c r="BP19" s="682"/>
      <c r="BQ19" s="682"/>
      <c r="BR19" s="682"/>
      <c r="BS19" s="688" t="s">
        <v>240</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1075727</v>
      </c>
      <c r="S20" s="680"/>
      <c r="T20" s="680"/>
      <c r="U20" s="680"/>
      <c r="V20" s="680"/>
      <c r="W20" s="680"/>
      <c r="X20" s="680"/>
      <c r="Y20" s="681"/>
      <c r="Z20" s="682">
        <v>3.2</v>
      </c>
      <c r="AA20" s="682"/>
      <c r="AB20" s="682"/>
      <c r="AC20" s="682"/>
      <c r="AD20" s="683" t="s">
        <v>240</v>
      </c>
      <c r="AE20" s="683"/>
      <c r="AF20" s="683"/>
      <c r="AG20" s="683"/>
      <c r="AH20" s="683"/>
      <c r="AI20" s="683"/>
      <c r="AJ20" s="683"/>
      <c r="AK20" s="683"/>
      <c r="AL20" s="684" t="s">
        <v>240</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226291</v>
      </c>
      <c r="BH20" s="680"/>
      <c r="BI20" s="680"/>
      <c r="BJ20" s="680"/>
      <c r="BK20" s="680"/>
      <c r="BL20" s="680"/>
      <c r="BM20" s="680"/>
      <c r="BN20" s="681"/>
      <c r="BO20" s="682">
        <v>2.5</v>
      </c>
      <c r="BP20" s="682"/>
      <c r="BQ20" s="682"/>
      <c r="BR20" s="682"/>
      <c r="BS20" s="688" t="s">
        <v>240</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32786351</v>
      </c>
      <c r="CS20" s="680"/>
      <c r="CT20" s="680"/>
      <c r="CU20" s="680"/>
      <c r="CV20" s="680"/>
      <c r="CW20" s="680"/>
      <c r="CX20" s="680"/>
      <c r="CY20" s="681"/>
      <c r="CZ20" s="682">
        <v>100</v>
      </c>
      <c r="DA20" s="682"/>
      <c r="DB20" s="682"/>
      <c r="DC20" s="682"/>
      <c r="DD20" s="688">
        <v>4631664</v>
      </c>
      <c r="DE20" s="680"/>
      <c r="DF20" s="680"/>
      <c r="DG20" s="680"/>
      <c r="DH20" s="680"/>
      <c r="DI20" s="680"/>
      <c r="DJ20" s="680"/>
      <c r="DK20" s="680"/>
      <c r="DL20" s="680"/>
      <c r="DM20" s="680"/>
      <c r="DN20" s="680"/>
      <c r="DO20" s="680"/>
      <c r="DP20" s="681"/>
      <c r="DQ20" s="688">
        <v>22617262</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v>11</v>
      </c>
      <c r="S21" s="680"/>
      <c r="T21" s="680"/>
      <c r="U21" s="680"/>
      <c r="V21" s="680"/>
      <c r="W21" s="680"/>
      <c r="X21" s="680"/>
      <c r="Y21" s="681"/>
      <c r="Z21" s="682">
        <v>0</v>
      </c>
      <c r="AA21" s="682"/>
      <c r="AB21" s="682"/>
      <c r="AC21" s="682"/>
      <c r="AD21" s="683" t="s">
        <v>240</v>
      </c>
      <c r="AE21" s="683"/>
      <c r="AF21" s="683"/>
      <c r="AG21" s="683"/>
      <c r="AH21" s="683"/>
      <c r="AI21" s="683"/>
      <c r="AJ21" s="683"/>
      <c r="AK21" s="683"/>
      <c r="AL21" s="684" t="s">
        <v>240</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47062</v>
      </c>
      <c r="BH21" s="680"/>
      <c r="BI21" s="680"/>
      <c r="BJ21" s="680"/>
      <c r="BK21" s="680"/>
      <c r="BL21" s="680"/>
      <c r="BM21" s="680"/>
      <c r="BN21" s="681"/>
      <c r="BO21" s="682">
        <v>0.5</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20951735</v>
      </c>
      <c r="S22" s="680"/>
      <c r="T22" s="680"/>
      <c r="U22" s="680"/>
      <c r="V22" s="680"/>
      <c r="W22" s="680"/>
      <c r="X22" s="680"/>
      <c r="Y22" s="681"/>
      <c r="Z22" s="682">
        <v>61.7</v>
      </c>
      <c r="AA22" s="682"/>
      <c r="AB22" s="682"/>
      <c r="AC22" s="682"/>
      <c r="AD22" s="683">
        <v>19696768</v>
      </c>
      <c r="AE22" s="683"/>
      <c r="AF22" s="683"/>
      <c r="AG22" s="683"/>
      <c r="AH22" s="683"/>
      <c r="AI22" s="683"/>
      <c r="AJ22" s="683"/>
      <c r="AK22" s="683"/>
      <c r="AL22" s="684">
        <v>99.5</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240</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7764</v>
      </c>
      <c r="S23" s="680"/>
      <c r="T23" s="680"/>
      <c r="U23" s="680"/>
      <c r="V23" s="680"/>
      <c r="W23" s="680"/>
      <c r="X23" s="680"/>
      <c r="Y23" s="681"/>
      <c r="Z23" s="682">
        <v>0</v>
      </c>
      <c r="AA23" s="682"/>
      <c r="AB23" s="682"/>
      <c r="AC23" s="682"/>
      <c r="AD23" s="683">
        <v>7764</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179229</v>
      </c>
      <c r="BH23" s="680"/>
      <c r="BI23" s="680"/>
      <c r="BJ23" s="680"/>
      <c r="BK23" s="680"/>
      <c r="BL23" s="680"/>
      <c r="BM23" s="680"/>
      <c r="BN23" s="681"/>
      <c r="BO23" s="682">
        <v>2</v>
      </c>
      <c r="BP23" s="682"/>
      <c r="BQ23" s="682"/>
      <c r="BR23" s="682"/>
      <c r="BS23" s="688" t="s">
        <v>240</v>
      </c>
      <c r="BT23" s="680"/>
      <c r="BU23" s="680"/>
      <c r="BV23" s="680"/>
      <c r="BW23" s="680"/>
      <c r="BX23" s="680"/>
      <c r="BY23" s="680"/>
      <c r="BZ23" s="680"/>
      <c r="CA23" s="680"/>
      <c r="CB23" s="689"/>
      <c r="CD23" s="661" t="s">
        <v>226</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139730</v>
      </c>
      <c r="S24" s="680"/>
      <c r="T24" s="680"/>
      <c r="U24" s="680"/>
      <c r="V24" s="680"/>
      <c r="W24" s="680"/>
      <c r="X24" s="680"/>
      <c r="Y24" s="681"/>
      <c r="Z24" s="682">
        <v>0.4</v>
      </c>
      <c r="AA24" s="682"/>
      <c r="AB24" s="682"/>
      <c r="AC24" s="682"/>
      <c r="AD24" s="683" t="s">
        <v>240</v>
      </c>
      <c r="AE24" s="683"/>
      <c r="AF24" s="683"/>
      <c r="AG24" s="683"/>
      <c r="AH24" s="683"/>
      <c r="AI24" s="683"/>
      <c r="AJ24" s="683"/>
      <c r="AK24" s="683"/>
      <c r="AL24" s="684" t="s">
        <v>130</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240</v>
      </c>
      <c r="BP24" s="682"/>
      <c r="BQ24" s="682"/>
      <c r="BR24" s="682"/>
      <c r="BS24" s="688" t="s">
        <v>130</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13511533</v>
      </c>
      <c r="CS24" s="669"/>
      <c r="CT24" s="669"/>
      <c r="CU24" s="669"/>
      <c r="CV24" s="669"/>
      <c r="CW24" s="669"/>
      <c r="CX24" s="669"/>
      <c r="CY24" s="670"/>
      <c r="CZ24" s="673">
        <v>41.2</v>
      </c>
      <c r="DA24" s="674"/>
      <c r="DB24" s="674"/>
      <c r="DC24" s="693"/>
      <c r="DD24" s="712">
        <v>9853307</v>
      </c>
      <c r="DE24" s="669"/>
      <c r="DF24" s="669"/>
      <c r="DG24" s="669"/>
      <c r="DH24" s="669"/>
      <c r="DI24" s="669"/>
      <c r="DJ24" s="669"/>
      <c r="DK24" s="670"/>
      <c r="DL24" s="712">
        <v>9467878</v>
      </c>
      <c r="DM24" s="669"/>
      <c r="DN24" s="669"/>
      <c r="DO24" s="669"/>
      <c r="DP24" s="669"/>
      <c r="DQ24" s="669"/>
      <c r="DR24" s="669"/>
      <c r="DS24" s="669"/>
      <c r="DT24" s="669"/>
      <c r="DU24" s="669"/>
      <c r="DV24" s="670"/>
      <c r="DW24" s="673">
        <v>45.1</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696970</v>
      </c>
      <c r="S25" s="680"/>
      <c r="T25" s="680"/>
      <c r="U25" s="680"/>
      <c r="V25" s="680"/>
      <c r="W25" s="680"/>
      <c r="X25" s="680"/>
      <c r="Y25" s="681"/>
      <c r="Z25" s="682">
        <v>2.1</v>
      </c>
      <c r="AA25" s="682"/>
      <c r="AB25" s="682"/>
      <c r="AC25" s="682"/>
      <c r="AD25" s="683">
        <v>55640</v>
      </c>
      <c r="AE25" s="683"/>
      <c r="AF25" s="683"/>
      <c r="AG25" s="683"/>
      <c r="AH25" s="683"/>
      <c r="AI25" s="683"/>
      <c r="AJ25" s="683"/>
      <c r="AK25" s="683"/>
      <c r="AL25" s="684">
        <v>0.3</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240</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4562249</v>
      </c>
      <c r="CS25" s="715"/>
      <c r="CT25" s="715"/>
      <c r="CU25" s="715"/>
      <c r="CV25" s="715"/>
      <c r="CW25" s="715"/>
      <c r="CX25" s="715"/>
      <c r="CY25" s="716"/>
      <c r="CZ25" s="684">
        <v>13.9</v>
      </c>
      <c r="DA25" s="713"/>
      <c r="DB25" s="713"/>
      <c r="DC25" s="717"/>
      <c r="DD25" s="688">
        <v>3814045</v>
      </c>
      <c r="DE25" s="715"/>
      <c r="DF25" s="715"/>
      <c r="DG25" s="715"/>
      <c r="DH25" s="715"/>
      <c r="DI25" s="715"/>
      <c r="DJ25" s="715"/>
      <c r="DK25" s="716"/>
      <c r="DL25" s="688">
        <v>3675570</v>
      </c>
      <c r="DM25" s="715"/>
      <c r="DN25" s="715"/>
      <c r="DO25" s="715"/>
      <c r="DP25" s="715"/>
      <c r="DQ25" s="715"/>
      <c r="DR25" s="715"/>
      <c r="DS25" s="715"/>
      <c r="DT25" s="715"/>
      <c r="DU25" s="715"/>
      <c r="DV25" s="716"/>
      <c r="DW25" s="684">
        <v>17.5</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101112</v>
      </c>
      <c r="S26" s="680"/>
      <c r="T26" s="680"/>
      <c r="U26" s="680"/>
      <c r="V26" s="680"/>
      <c r="W26" s="680"/>
      <c r="X26" s="680"/>
      <c r="Y26" s="681"/>
      <c r="Z26" s="682">
        <v>0.3</v>
      </c>
      <c r="AA26" s="682"/>
      <c r="AB26" s="682"/>
      <c r="AC26" s="682"/>
      <c r="AD26" s="683" t="s">
        <v>240</v>
      </c>
      <c r="AE26" s="683"/>
      <c r="AF26" s="683"/>
      <c r="AG26" s="683"/>
      <c r="AH26" s="683"/>
      <c r="AI26" s="683"/>
      <c r="AJ26" s="683"/>
      <c r="AK26" s="683"/>
      <c r="AL26" s="684" t="s">
        <v>130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3006764</v>
      </c>
      <c r="CS26" s="680"/>
      <c r="CT26" s="680"/>
      <c r="CU26" s="680"/>
      <c r="CV26" s="680"/>
      <c r="CW26" s="680"/>
      <c r="CX26" s="680"/>
      <c r="CY26" s="681"/>
      <c r="CZ26" s="684">
        <v>9.1999999999999993</v>
      </c>
      <c r="DA26" s="713"/>
      <c r="DB26" s="713"/>
      <c r="DC26" s="717"/>
      <c r="DD26" s="688">
        <v>2346610</v>
      </c>
      <c r="DE26" s="680"/>
      <c r="DF26" s="680"/>
      <c r="DG26" s="680"/>
      <c r="DH26" s="680"/>
      <c r="DI26" s="680"/>
      <c r="DJ26" s="680"/>
      <c r="DK26" s="681"/>
      <c r="DL26" s="688" t="s">
        <v>240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2856503</v>
      </c>
      <c r="S27" s="680"/>
      <c r="T27" s="680"/>
      <c r="U27" s="680"/>
      <c r="V27" s="680"/>
      <c r="W27" s="680"/>
      <c r="X27" s="680"/>
      <c r="Y27" s="681"/>
      <c r="Z27" s="682">
        <v>8.4</v>
      </c>
      <c r="AA27" s="682"/>
      <c r="AB27" s="682"/>
      <c r="AC27" s="682"/>
      <c r="AD27" s="683" t="s">
        <v>240</v>
      </c>
      <c r="AE27" s="683"/>
      <c r="AF27" s="683"/>
      <c r="AG27" s="683"/>
      <c r="AH27" s="683"/>
      <c r="AI27" s="683"/>
      <c r="AJ27" s="683"/>
      <c r="AK27" s="683"/>
      <c r="AL27" s="684" t="s">
        <v>130</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9018580</v>
      </c>
      <c r="BH27" s="680"/>
      <c r="BI27" s="680"/>
      <c r="BJ27" s="680"/>
      <c r="BK27" s="680"/>
      <c r="BL27" s="680"/>
      <c r="BM27" s="680"/>
      <c r="BN27" s="681"/>
      <c r="BO27" s="682">
        <v>100</v>
      </c>
      <c r="BP27" s="682"/>
      <c r="BQ27" s="682"/>
      <c r="BR27" s="682"/>
      <c r="BS27" s="688" t="s">
        <v>240</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4885527</v>
      </c>
      <c r="CS27" s="715"/>
      <c r="CT27" s="715"/>
      <c r="CU27" s="715"/>
      <c r="CV27" s="715"/>
      <c r="CW27" s="715"/>
      <c r="CX27" s="715"/>
      <c r="CY27" s="716"/>
      <c r="CZ27" s="684">
        <v>14.9</v>
      </c>
      <c r="DA27" s="713"/>
      <c r="DB27" s="713"/>
      <c r="DC27" s="717"/>
      <c r="DD27" s="688">
        <v>2027114</v>
      </c>
      <c r="DE27" s="715"/>
      <c r="DF27" s="715"/>
      <c r="DG27" s="715"/>
      <c r="DH27" s="715"/>
      <c r="DI27" s="715"/>
      <c r="DJ27" s="715"/>
      <c r="DK27" s="716"/>
      <c r="DL27" s="688">
        <v>2026465</v>
      </c>
      <c r="DM27" s="715"/>
      <c r="DN27" s="715"/>
      <c r="DO27" s="715"/>
      <c r="DP27" s="715"/>
      <c r="DQ27" s="715"/>
      <c r="DR27" s="715"/>
      <c r="DS27" s="715"/>
      <c r="DT27" s="715"/>
      <c r="DU27" s="715"/>
      <c r="DV27" s="716"/>
      <c r="DW27" s="684">
        <v>9.6999999999999993</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240</v>
      </c>
      <c r="AA28" s="682"/>
      <c r="AB28" s="682"/>
      <c r="AC28" s="682"/>
      <c r="AD28" s="683" t="s">
        <v>240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4063757</v>
      </c>
      <c r="CS28" s="680"/>
      <c r="CT28" s="680"/>
      <c r="CU28" s="680"/>
      <c r="CV28" s="680"/>
      <c r="CW28" s="680"/>
      <c r="CX28" s="680"/>
      <c r="CY28" s="681"/>
      <c r="CZ28" s="684">
        <v>12.4</v>
      </c>
      <c r="DA28" s="713"/>
      <c r="DB28" s="713"/>
      <c r="DC28" s="717"/>
      <c r="DD28" s="688">
        <v>4012148</v>
      </c>
      <c r="DE28" s="680"/>
      <c r="DF28" s="680"/>
      <c r="DG28" s="680"/>
      <c r="DH28" s="680"/>
      <c r="DI28" s="680"/>
      <c r="DJ28" s="680"/>
      <c r="DK28" s="681"/>
      <c r="DL28" s="688">
        <v>3765843</v>
      </c>
      <c r="DM28" s="680"/>
      <c r="DN28" s="680"/>
      <c r="DO28" s="680"/>
      <c r="DP28" s="680"/>
      <c r="DQ28" s="680"/>
      <c r="DR28" s="680"/>
      <c r="DS28" s="680"/>
      <c r="DT28" s="680"/>
      <c r="DU28" s="680"/>
      <c r="DV28" s="681"/>
      <c r="DW28" s="684">
        <v>17.899999999999999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2060972</v>
      </c>
      <c r="S29" s="680"/>
      <c r="T29" s="680"/>
      <c r="U29" s="680"/>
      <c r="V29" s="680"/>
      <c r="W29" s="680"/>
      <c r="X29" s="680"/>
      <c r="Y29" s="681"/>
      <c r="Z29" s="682">
        <v>6.1</v>
      </c>
      <c r="AA29" s="682"/>
      <c r="AB29" s="682"/>
      <c r="AC29" s="682"/>
      <c r="AD29" s="683" t="s">
        <v>240</v>
      </c>
      <c r="AE29" s="683"/>
      <c r="AF29" s="683"/>
      <c r="AG29" s="683"/>
      <c r="AH29" s="683"/>
      <c r="AI29" s="683"/>
      <c r="AJ29" s="683"/>
      <c r="AK29" s="683"/>
      <c r="AL29" s="684" t="s">
        <v>130</v>
      </c>
      <c r="AM29" s="685"/>
      <c r="AN29" s="685"/>
      <c r="AO29" s="686"/>
      <c r="AP29" s="658" t="s">
        <v>226</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70</v>
      </c>
      <c r="CG29" s="695"/>
      <c r="CH29" s="695"/>
      <c r="CI29" s="695"/>
      <c r="CJ29" s="695"/>
      <c r="CK29" s="695"/>
      <c r="CL29" s="695"/>
      <c r="CM29" s="695"/>
      <c r="CN29" s="695"/>
      <c r="CO29" s="695"/>
      <c r="CP29" s="695"/>
      <c r="CQ29" s="696"/>
      <c r="CR29" s="679">
        <v>4063631</v>
      </c>
      <c r="CS29" s="715"/>
      <c r="CT29" s="715"/>
      <c r="CU29" s="715"/>
      <c r="CV29" s="715"/>
      <c r="CW29" s="715"/>
      <c r="CX29" s="715"/>
      <c r="CY29" s="716"/>
      <c r="CZ29" s="684">
        <v>12.4</v>
      </c>
      <c r="DA29" s="713"/>
      <c r="DB29" s="713"/>
      <c r="DC29" s="717"/>
      <c r="DD29" s="688">
        <v>4012022</v>
      </c>
      <c r="DE29" s="715"/>
      <c r="DF29" s="715"/>
      <c r="DG29" s="715"/>
      <c r="DH29" s="715"/>
      <c r="DI29" s="715"/>
      <c r="DJ29" s="715"/>
      <c r="DK29" s="716"/>
      <c r="DL29" s="688">
        <v>3765717</v>
      </c>
      <c r="DM29" s="715"/>
      <c r="DN29" s="715"/>
      <c r="DO29" s="715"/>
      <c r="DP29" s="715"/>
      <c r="DQ29" s="715"/>
      <c r="DR29" s="715"/>
      <c r="DS29" s="715"/>
      <c r="DT29" s="715"/>
      <c r="DU29" s="715"/>
      <c r="DV29" s="716"/>
      <c r="DW29" s="684">
        <v>17.899999999999999</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297048</v>
      </c>
      <c r="S30" s="680"/>
      <c r="T30" s="680"/>
      <c r="U30" s="680"/>
      <c r="V30" s="680"/>
      <c r="W30" s="680"/>
      <c r="X30" s="680"/>
      <c r="Y30" s="681"/>
      <c r="Z30" s="682">
        <v>0.9</v>
      </c>
      <c r="AA30" s="682"/>
      <c r="AB30" s="682"/>
      <c r="AC30" s="682"/>
      <c r="AD30" s="683">
        <v>28191</v>
      </c>
      <c r="AE30" s="683"/>
      <c r="AF30" s="683"/>
      <c r="AG30" s="683"/>
      <c r="AH30" s="683"/>
      <c r="AI30" s="683"/>
      <c r="AJ30" s="683"/>
      <c r="AK30" s="683"/>
      <c r="AL30" s="684">
        <v>0.1</v>
      </c>
      <c r="AM30" s="685"/>
      <c r="AN30" s="685"/>
      <c r="AO30" s="686"/>
      <c r="AP30" s="727" t="s">
        <v>312</v>
      </c>
      <c r="AQ30" s="728"/>
      <c r="AR30" s="728"/>
      <c r="AS30" s="728"/>
      <c r="AT30" s="733" t="s">
        <v>313</v>
      </c>
      <c r="AU30" s="230"/>
      <c r="AV30" s="230"/>
      <c r="AW30" s="230"/>
      <c r="AX30" s="665" t="s">
        <v>191</v>
      </c>
      <c r="AY30" s="666"/>
      <c r="AZ30" s="666"/>
      <c r="BA30" s="666"/>
      <c r="BB30" s="666"/>
      <c r="BC30" s="666"/>
      <c r="BD30" s="666"/>
      <c r="BE30" s="666"/>
      <c r="BF30" s="667"/>
      <c r="BG30" s="739">
        <v>99.2</v>
      </c>
      <c r="BH30" s="740"/>
      <c r="BI30" s="740"/>
      <c r="BJ30" s="740"/>
      <c r="BK30" s="740"/>
      <c r="BL30" s="740"/>
      <c r="BM30" s="674">
        <v>97.5</v>
      </c>
      <c r="BN30" s="740"/>
      <c r="BO30" s="740"/>
      <c r="BP30" s="740"/>
      <c r="BQ30" s="741"/>
      <c r="BR30" s="739">
        <v>99.1</v>
      </c>
      <c r="BS30" s="740"/>
      <c r="BT30" s="740"/>
      <c r="BU30" s="740"/>
      <c r="BV30" s="740"/>
      <c r="BW30" s="740"/>
      <c r="BX30" s="674">
        <v>97.2</v>
      </c>
      <c r="BY30" s="740"/>
      <c r="BZ30" s="740"/>
      <c r="CA30" s="740"/>
      <c r="CB30" s="741"/>
      <c r="CD30" s="744"/>
      <c r="CE30" s="745"/>
      <c r="CF30" s="694" t="s">
        <v>314</v>
      </c>
      <c r="CG30" s="695"/>
      <c r="CH30" s="695"/>
      <c r="CI30" s="695"/>
      <c r="CJ30" s="695"/>
      <c r="CK30" s="695"/>
      <c r="CL30" s="695"/>
      <c r="CM30" s="695"/>
      <c r="CN30" s="695"/>
      <c r="CO30" s="695"/>
      <c r="CP30" s="695"/>
      <c r="CQ30" s="696"/>
      <c r="CR30" s="679">
        <v>3903945</v>
      </c>
      <c r="CS30" s="680"/>
      <c r="CT30" s="680"/>
      <c r="CU30" s="680"/>
      <c r="CV30" s="680"/>
      <c r="CW30" s="680"/>
      <c r="CX30" s="680"/>
      <c r="CY30" s="681"/>
      <c r="CZ30" s="684">
        <v>11.9</v>
      </c>
      <c r="DA30" s="713"/>
      <c r="DB30" s="713"/>
      <c r="DC30" s="717"/>
      <c r="DD30" s="688">
        <v>3856492</v>
      </c>
      <c r="DE30" s="680"/>
      <c r="DF30" s="680"/>
      <c r="DG30" s="680"/>
      <c r="DH30" s="680"/>
      <c r="DI30" s="680"/>
      <c r="DJ30" s="680"/>
      <c r="DK30" s="681"/>
      <c r="DL30" s="688">
        <v>3610187</v>
      </c>
      <c r="DM30" s="680"/>
      <c r="DN30" s="680"/>
      <c r="DO30" s="680"/>
      <c r="DP30" s="680"/>
      <c r="DQ30" s="680"/>
      <c r="DR30" s="680"/>
      <c r="DS30" s="680"/>
      <c r="DT30" s="680"/>
      <c r="DU30" s="680"/>
      <c r="DV30" s="681"/>
      <c r="DW30" s="684">
        <v>17.2</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230732</v>
      </c>
      <c r="S31" s="680"/>
      <c r="T31" s="680"/>
      <c r="U31" s="680"/>
      <c r="V31" s="680"/>
      <c r="W31" s="680"/>
      <c r="X31" s="680"/>
      <c r="Y31" s="681"/>
      <c r="Z31" s="682">
        <v>0.7</v>
      </c>
      <c r="AA31" s="682"/>
      <c r="AB31" s="682"/>
      <c r="AC31" s="682"/>
      <c r="AD31" s="683" t="s">
        <v>240</v>
      </c>
      <c r="AE31" s="683"/>
      <c r="AF31" s="683"/>
      <c r="AG31" s="683"/>
      <c r="AH31" s="683"/>
      <c r="AI31" s="683"/>
      <c r="AJ31" s="683"/>
      <c r="AK31" s="683"/>
      <c r="AL31" s="684" t="s">
        <v>240</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99.3</v>
      </c>
      <c r="BH31" s="715"/>
      <c r="BI31" s="715"/>
      <c r="BJ31" s="715"/>
      <c r="BK31" s="715"/>
      <c r="BL31" s="715"/>
      <c r="BM31" s="685">
        <v>98</v>
      </c>
      <c r="BN31" s="737"/>
      <c r="BO31" s="737"/>
      <c r="BP31" s="737"/>
      <c r="BQ31" s="738"/>
      <c r="BR31" s="736">
        <v>99.1</v>
      </c>
      <c r="BS31" s="715"/>
      <c r="BT31" s="715"/>
      <c r="BU31" s="715"/>
      <c r="BV31" s="715"/>
      <c r="BW31" s="715"/>
      <c r="BX31" s="685">
        <v>97.7</v>
      </c>
      <c r="BY31" s="737"/>
      <c r="BZ31" s="737"/>
      <c r="CA31" s="737"/>
      <c r="CB31" s="738"/>
      <c r="CD31" s="744"/>
      <c r="CE31" s="745"/>
      <c r="CF31" s="694" t="s">
        <v>318</v>
      </c>
      <c r="CG31" s="695"/>
      <c r="CH31" s="695"/>
      <c r="CI31" s="695"/>
      <c r="CJ31" s="695"/>
      <c r="CK31" s="695"/>
      <c r="CL31" s="695"/>
      <c r="CM31" s="695"/>
      <c r="CN31" s="695"/>
      <c r="CO31" s="695"/>
      <c r="CP31" s="695"/>
      <c r="CQ31" s="696"/>
      <c r="CR31" s="679">
        <v>159686</v>
      </c>
      <c r="CS31" s="715"/>
      <c r="CT31" s="715"/>
      <c r="CU31" s="715"/>
      <c r="CV31" s="715"/>
      <c r="CW31" s="715"/>
      <c r="CX31" s="715"/>
      <c r="CY31" s="716"/>
      <c r="CZ31" s="684">
        <v>0.5</v>
      </c>
      <c r="DA31" s="713"/>
      <c r="DB31" s="713"/>
      <c r="DC31" s="717"/>
      <c r="DD31" s="688">
        <v>155530</v>
      </c>
      <c r="DE31" s="715"/>
      <c r="DF31" s="715"/>
      <c r="DG31" s="715"/>
      <c r="DH31" s="715"/>
      <c r="DI31" s="715"/>
      <c r="DJ31" s="715"/>
      <c r="DK31" s="716"/>
      <c r="DL31" s="688">
        <v>155530</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1489304</v>
      </c>
      <c r="S32" s="680"/>
      <c r="T32" s="680"/>
      <c r="U32" s="680"/>
      <c r="V32" s="680"/>
      <c r="W32" s="680"/>
      <c r="X32" s="680"/>
      <c r="Y32" s="681"/>
      <c r="Z32" s="682">
        <v>4.4000000000000004</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99.1</v>
      </c>
      <c r="BH32" s="749"/>
      <c r="BI32" s="749"/>
      <c r="BJ32" s="749"/>
      <c r="BK32" s="749"/>
      <c r="BL32" s="749"/>
      <c r="BM32" s="750">
        <v>96.7</v>
      </c>
      <c r="BN32" s="749"/>
      <c r="BO32" s="749"/>
      <c r="BP32" s="749"/>
      <c r="BQ32" s="751"/>
      <c r="BR32" s="748">
        <v>98.9</v>
      </c>
      <c r="BS32" s="749"/>
      <c r="BT32" s="749"/>
      <c r="BU32" s="749"/>
      <c r="BV32" s="749"/>
      <c r="BW32" s="749"/>
      <c r="BX32" s="750">
        <v>96.6</v>
      </c>
      <c r="BY32" s="749"/>
      <c r="BZ32" s="749"/>
      <c r="CA32" s="749"/>
      <c r="CB32" s="751"/>
      <c r="CD32" s="746"/>
      <c r="CE32" s="747"/>
      <c r="CF32" s="694" t="s">
        <v>321</v>
      </c>
      <c r="CG32" s="695"/>
      <c r="CH32" s="695"/>
      <c r="CI32" s="695"/>
      <c r="CJ32" s="695"/>
      <c r="CK32" s="695"/>
      <c r="CL32" s="695"/>
      <c r="CM32" s="695"/>
      <c r="CN32" s="695"/>
      <c r="CO32" s="695"/>
      <c r="CP32" s="695"/>
      <c r="CQ32" s="696"/>
      <c r="CR32" s="679">
        <v>126</v>
      </c>
      <c r="CS32" s="680"/>
      <c r="CT32" s="680"/>
      <c r="CU32" s="680"/>
      <c r="CV32" s="680"/>
      <c r="CW32" s="680"/>
      <c r="CX32" s="680"/>
      <c r="CY32" s="681"/>
      <c r="CZ32" s="684">
        <v>0</v>
      </c>
      <c r="DA32" s="713"/>
      <c r="DB32" s="713"/>
      <c r="DC32" s="717"/>
      <c r="DD32" s="688">
        <v>126</v>
      </c>
      <c r="DE32" s="680"/>
      <c r="DF32" s="680"/>
      <c r="DG32" s="680"/>
      <c r="DH32" s="680"/>
      <c r="DI32" s="680"/>
      <c r="DJ32" s="680"/>
      <c r="DK32" s="681"/>
      <c r="DL32" s="688">
        <v>126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1134941</v>
      </c>
      <c r="S33" s="680"/>
      <c r="T33" s="680"/>
      <c r="U33" s="680"/>
      <c r="V33" s="680"/>
      <c r="W33" s="680"/>
      <c r="X33" s="680"/>
      <c r="Y33" s="681"/>
      <c r="Z33" s="682">
        <v>3.3</v>
      </c>
      <c r="AA33" s="682"/>
      <c r="AB33" s="682"/>
      <c r="AC33" s="682"/>
      <c r="AD33" s="683" t="s">
        <v>130</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14566377</v>
      </c>
      <c r="CS33" s="715"/>
      <c r="CT33" s="715"/>
      <c r="CU33" s="715"/>
      <c r="CV33" s="715"/>
      <c r="CW33" s="715"/>
      <c r="CX33" s="715"/>
      <c r="CY33" s="716"/>
      <c r="CZ33" s="684">
        <v>44.4</v>
      </c>
      <c r="DA33" s="713"/>
      <c r="DB33" s="713"/>
      <c r="DC33" s="717"/>
      <c r="DD33" s="688">
        <v>11456141</v>
      </c>
      <c r="DE33" s="715"/>
      <c r="DF33" s="715"/>
      <c r="DG33" s="715"/>
      <c r="DH33" s="715"/>
      <c r="DI33" s="715"/>
      <c r="DJ33" s="715"/>
      <c r="DK33" s="716"/>
      <c r="DL33" s="688">
        <v>9140482</v>
      </c>
      <c r="DM33" s="715"/>
      <c r="DN33" s="715"/>
      <c r="DO33" s="715"/>
      <c r="DP33" s="715"/>
      <c r="DQ33" s="715"/>
      <c r="DR33" s="715"/>
      <c r="DS33" s="715"/>
      <c r="DT33" s="715"/>
      <c r="DU33" s="715"/>
      <c r="DV33" s="716"/>
      <c r="DW33" s="684">
        <v>43.6</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658616</v>
      </c>
      <c r="S34" s="680"/>
      <c r="T34" s="680"/>
      <c r="U34" s="680"/>
      <c r="V34" s="680"/>
      <c r="W34" s="680"/>
      <c r="X34" s="680"/>
      <c r="Y34" s="681"/>
      <c r="Z34" s="682">
        <v>1.9</v>
      </c>
      <c r="AA34" s="682"/>
      <c r="AB34" s="682"/>
      <c r="AC34" s="682"/>
      <c r="AD34" s="683">
        <v>8789</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3966033</v>
      </c>
      <c r="CS34" s="680"/>
      <c r="CT34" s="680"/>
      <c r="CU34" s="680"/>
      <c r="CV34" s="680"/>
      <c r="CW34" s="680"/>
      <c r="CX34" s="680"/>
      <c r="CY34" s="681"/>
      <c r="CZ34" s="684">
        <v>12.1</v>
      </c>
      <c r="DA34" s="713"/>
      <c r="DB34" s="713"/>
      <c r="DC34" s="717"/>
      <c r="DD34" s="688">
        <v>3015136</v>
      </c>
      <c r="DE34" s="680"/>
      <c r="DF34" s="680"/>
      <c r="DG34" s="680"/>
      <c r="DH34" s="680"/>
      <c r="DI34" s="680"/>
      <c r="DJ34" s="680"/>
      <c r="DK34" s="681"/>
      <c r="DL34" s="688">
        <v>2418822</v>
      </c>
      <c r="DM34" s="680"/>
      <c r="DN34" s="680"/>
      <c r="DO34" s="680"/>
      <c r="DP34" s="680"/>
      <c r="DQ34" s="680"/>
      <c r="DR34" s="680"/>
      <c r="DS34" s="680"/>
      <c r="DT34" s="680"/>
      <c r="DU34" s="680"/>
      <c r="DV34" s="681"/>
      <c r="DW34" s="684">
        <v>11.5</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3311598</v>
      </c>
      <c r="S35" s="680"/>
      <c r="T35" s="680"/>
      <c r="U35" s="680"/>
      <c r="V35" s="680"/>
      <c r="W35" s="680"/>
      <c r="X35" s="680"/>
      <c r="Y35" s="681"/>
      <c r="Z35" s="682">
        <v>9.8000000000000007</v>
      </c>
      <c r="AA35" s="682"/>
      <c r="AB35" s="682"/>
      <c r="AC35" s="682"/>
      <c r="AD35" s="683" t="s">
        <v>240</v>
      </c>
      <c r="AE35" s="683"/>
      <c r="AF35" s="683"/>
      <c r="AG35" s="683"/>
      <c r="AH35" s="683"/>
      <c r="AI35" s="683"/>
      <c r="AJ35" s="683"/>
      <c r="AK35" s="683"/>
      <c r="AL35" s="684" t="s">
        <v>240</v>
      </c>
      <c r="AM35" s="685"/>
      <c r="AN35" s="685"/>
      <c r="AO35" s="686"/>
      <c r="AP35" s="234"/>
      <c r="AQ35" s="752" t="s">
        <v>329</v>
      </c>
      <c r="AR35" s="753"/>
      <c r="AS35" s="753"/>
      <c r="AT35" s="753"/>
      <c r="AU35" s="753"/>
      <c r="AV35" s="753"/>
      <c r="AW35" s="753"/>
      <c r="AX35" s="753"/>
      <c r="AY35" s="754"/>
      <c r="AZ35" s="668">
        <v>4054641</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t="s">
        <v>130</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241883</v>
      </c>
      <c r="CS35" s="715"/>
      <c r="CT35" s="715"/>
      <c r="CU35" s="715"/>
      <c r="CV35" s="715"/>
      <c r="CW35" s="715"/>
      <c r="CX35" s="715"/>
      <c r="CY35" s="716"/>
      <c r="CZ35" s="684">
        <v>0.7</v>
      </c>
      <c r="DA35" s="713"/>
      <c r="DB35" s="713"/>
      <c r="DC35" s="717"/>
      <c r="DD35" s="688">
        <v>228640</v>
      </c>
      <c r="DE35" s="715"/>
      <c r="DF35" s="715"/>
      <c r="DG35" s="715"/>
      <c r="DH35" s="715"/>
      <c r="DI35" s="715"/>
      <c r="DJ35" s="715"/>
      <c r="DK35" s="716"/>
      <c r="DL35" s="688">
        <v>221277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130</v>
      </c>
      <c r="AA36" s="682"/>
      <c r="AB36" s="682"/>
      <c r="AC36" s="682"/>
      <c r="AD36" s="683" t="s">
        <v>130</v>
      </c>
      <c r="AE36" s="683"/>
      <c r="AF36" s="683"/>
      <c r="AG36" s="683"/>
      <c r="AH36" s="683"/>
      <c r="AI36" s="683"/>
      <c r="AJ36" s="683"/>
      <c r="AK36" s="683"/>
      <c r="AL36" s="684" t="s">
        <v>240</v>
      </c>
      <c r="AM36" s="685"/>
      <c r="AN36" s="685"/>
      <c r="AO36" s="686"/>
      <c r="AQ36" s="756" t="s">
        <v>333</v>
      </c>
      <c r="AR36" s="757"/>
      <c r="AS36" s="757"/>
      <c r="AT36" s="757"/>
      <c r="AU36" s="757"/>
      <c r="AV36" s="757"/>
      <c r="AW36" s="757"/>
      <c r="AX36" s="757"/>
      <c r="AY36" s="758"/>
      <c r="AZ36" s="679">
        <v>1450178</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-183649</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6039502</v>
      </c>
      <c r="CS36" s="680"/>
      <c r="CT36" s="680"/>
      <c r="CU36" s="680"/>
      <c r="CV36" s="680"/>
      <c r="CW36" s="680"/>
      <c r="CX36" s="680"/>
      <c r="CY36" s="681"/>
      <c r="CZ36" s="684">
        <v>18.399999999999999</v>
      </c>
      <c r="DA36" s="713"/>
      <c r="DB36" s="713"/>
      <c r="DC36" s="717"/>
      <c r="DD36" s="688">
        <v>5152996</v>
      </c>
      <c r="DE36" s="680"/>
      <c r="DF36" s="680"/>
      <c r="DG36" s="680"/>
      <c r="DH36" s="680"/>
      <c r="DI36" s="680"/>
      <c r="DJ36" s="680"/>
      <c r="DK36" s="681"/>
      <c r="DL36" s="688">
        <v>4701704</v>
      </c>
      <c r="DM36" s="680"/>
      <c r="DN36" s="680"/>
      <c r="DO36" s="680"/>
      <c r="DP36" s="680"/>
      <c r="DQ36" s="680"/>
      <c r="DR36" s="680"/>
      <c r="DS36" s="680"/>
      <c r="DT36" s="680"/>
      <c r="DU36" s="680"/>
      <c r="DV36" s="681"/>
      <c r="DW36" s="684">
        <v>22.4</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1187998</v>
      </c>
      <c r="S37" s="680"/>
      <c r="T37" s="680"/>
      <c r="U37" s="680"/>
      <c r="V37" s="680"/>
      <c r="W37" s="680"/>
      <c r="X37" s="680"/>
      <c r="Y37" s="681"/>
      <c r="Z37" s="682">
        <v>3.5</v>
      </c>
      <c r="AA37" s="682"/>
      <c r="AB37" s="682"/>
      <c r="AC37" s="682"/>
      <c r="AD37" s="683" t="s">
        <v>240</v>
      </c>
      <c r="AE37" s="683"/>
      <c r="AF37" s="683"/>
      <c r="AG37" s="683"/>
      <c r="AH37" s="683"/>
      <c r="AI37" s="683"/>
      <c r="AJ37" s="683"/>
      <c r="AK37" s="683"/>
      <c r="AL37" s="684" t="s">
        <v>130</v>
      </c>
      <c r="AM37" s="685"/>
      <c r="AN37" s="685"/>
      <c r="AO37" s="686"/>
      <c r="AQ37" s="756" t="s">
        <v>337</v>
      </c>
      <c r="AR37" s="757"/>
      <c r="AS37" s="757"/>
      <c r="AT37" s="757"/>
      <c r="AU37" s="757"/>
      <c r="AV37" s="757"/>
      <c r="AW37" s="757"/>
      <c r="AX37" s="757"/>
      <c r="AY37" s="758"/>
      <c r="AZ37" s="679">
        <v>163939</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8985</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3249996</v>
      </c>
      <c r="CS37" s="715"/>
      <c r="CT37" s="715"/>
      <c r="CU37" s="715"/>
      <c r="CV37" s="715"/>
      <c r="CW37" s="715"/>
      <c r="CX37" s="715"/>
      <c r="CY37" s="716"/>
      <c r="CZ37" s="684">
        <v>9.9</v>
      </c>
      <c r="DA37" s="713"/>
      <c r="DB37" s="713"/>
      <c r="DC37" s="717"/>
      <c r="DD37" s="688">
        <v>2736621</v>
      </c>
      <c r="DE37" s="715"/>
      <c r="DF37" s="715"/>
      <c r="DG37" s="715"/>
      <c r="DH37" s="715"/>
      <c r="DI37" s="715"/>
      <c r="DJ37" s="715"/>
      <c r="DK37" s="716"/>
      <c r="DL37" s="688">
        <v>2723968</v>
      </c>
      <c r="DM37" s="715"/>
      <c r="DN37" s="715"/>
      <c r="DO37" s="715"/>
      <c r="DP37" s="715"/>
      <c r="DQ37" s="715"/>
      <c r="DR37" s="715"/>
      <c r="DS37" s="715"/>
      <c r="DT37" s="715"/>
      <c r="DU37" s="715"/>
      <c r="DV37" s="716"/>
      <c r="DW37" s="684">
        <v>13</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33937025</v>
      </c>
      <c r="S38" s="760"/>
      <c r="T38" s="760"/>
      <c r="U38" s="760"/>
      <c r="V38" s="760"/>
      <c r="W38" s="760"/>
      <c r="X38" s="760"/>
      <c r="Y38" s="761"/>
      <c r="Z38" s="762">
        <v>100</v>
      </c>
      <c r="AA38" s="762"/>
      <c r="AB38" s="762"/>
      <c r="AC38" s="762"/>
      <c r="AD38" s="763">
        <v>19797152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1664</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14289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2440524</v>
      </c>
      <c r="CS38" s="680"/>
      <c r="CT38" s="680"/>
      <c r="CU38" s="680"/>
      <c r="CV38" s="680"/>
      <c r="CW38" s="680"/>
      <c r="CX38" s="680"/>
      <c r="CY38" s="681"/>
      <c r="CZ38" s="684">
        <v>7.4</v>
      </c>
      <c r="DA38" s="713"/>
      <c r="DB38" s="713"/>
      <c r="DC38" s="717"/>
      <c r="DD38" s="688">
        <v>2049302</v>
      </c>
      <c r="DE38" s="680"/>
      <c r="DF38" s="680"/>
      <c r="DG38" s="680"/>
      <c r="DH38" s="680"/>
      <c r="DI38" s="680"/>
      <c r="DJ38" s="680"/>
      <c r="DK38" s="681"/>
      <c r="DL38" s="688">
        <v>1798679</v>
      </c>
      <c r="DM38" s="680"/>
      <c r="DN38" s="680"/>
      <c r="DO38" s="680"/>
      <c r="DP38" s="680"/>
      <c r="DQ38" s="680"/>
      <c r="DR38" s="680"/>
      <c r="DS38" s="680"/>
      <c r="DT38" s="680"/>
      <c r="DU38" s="680"/>
      <c r="DV38" s="681"/>
      <c r="DW38" s="684">
        <v>8.6</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130</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91</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1304879</v>
      </c>
      <c r="CS39" s="715"/>
      <c r="CT39" s="715"/>
      <c r="CU39" s="715"/>
      <c r="CV39" s="715"/>
      <c r="CW39" s="715"/>
      <c r="CX39" s="715"/>
      <c r="CY39" s="716"/>
      <c r="CZ39" s="684">
        <v>4</v>
      </c>
      <c r="DA39" s="713"/>
      <c r="DB39" s="713"/>
      <c r="DC39" s="717"/>
      <c r="DD39" s="688">
        <v>810001</v>
      </c>
      <c r="DE39" s="715"/>
      <c r="DF39" s="715"/>
      <c r="DG39" s="715"/>
      <c r="DH39" s="715"/>
      <c r="DI39" s="715"/>
      <c r="DJ39" s="715"/>
      <c r="DK39" s="716"/>
      <c r="DL39" s="688" t="s">
        <v>348</v>
      </c>
      <c r="DM39" s="715"/>
      <c r="DN39" s="715"/>
      <c r="DO39" s="715"/>
      <c r="DP39" s="715"/>
      <c r="DQ39" s="715"/>
      <c r="DR39" s="715"/>
      <c r="DS39" s="715"/>
      <c r="DT39" s="715"/>
      <c r="DU39" s="715"/>
      <c r="DV39" s="716"/>
      <c r="DW39" s="684" t="s">
        <v>130</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675662</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348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573556</v>
      </c>
      <c r="CS40" s="680"/>
      <c r="CT40" s="680"/>
      <c r="CU40" s="680"/>
      <c r="CV40" s="680"/>
      <c r="CW40" s="680"/>
      <c r="CX40" s="680"/>
      <c r="CY40" s="681"/>
      <c r="CZ40" s="684">
        <v>1.7</v>
      </c>
      <c r="DA40" s="713"/>
      <c r="DB40" s="713"/>
      <c r="DC40" s="717"/>
      <c r="DD40" s="688">
        <v>200066</v>
      </c>
      <c r="DE40" s="680"/>
      <c r="DF40" s="680"/>
      <c r="DG40" s="680"/>
      <c r="DH40" s="680"/>
      <c r="DI40" s="680"/>
      <c r="DJ40" s="680"/>
      <c r="DK40" s="681"/>
      <c r="DL40" s="688" t="s">
        <v>348</v>
      </c>
      <c r="DM40" s="680"/>
      <c r="DN40" s="680"/>
      <c r="DO40" s="680"/>
      <c r="DP40" s="680"/>
      <c r="DQ40" s="680"/>
      <c r="DR40" s="680"/>
      <c r="DS40" s="680"/>
      <c r="DT40" s="680"/>
      <c r="DU40" s="680"/>
      <c r="DV40" s="681"/>
      <c r="DW40" s="684" t="s">
        <v>348</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1763198</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327</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348</v>
      </c>
      <c r="CS41" s="715"/>
      <c r="CT41" s="715"/>
      <c r="CU41" s="715"/>
      <c r="CV41" s="715"/>
      <c r="CW41" s="715"/>
      <c r="CX41" s="715"/>
      <c r="CY41" s="716"/>
      <c r="CZ41" s="684" t="s">
        <v>130</v>
      </c>
      <c r="DA41" s="713"/>
      <c r="DB41" s="713"/>
      <c r="DC41" s="717"/>
      <c r="DD41" s="688" t="s">
        <v>348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4708441</v>
      </c>
      <c r="CS42" s="680"/>
      <c r="CT42" s="680"/>
      <c r="CU42" s="680"/>
      <c r="CV42" s="680"/>
      <c r="CW42" s="680"/>
      <c r="CX42" s="680"/>
      <c r="CY42" s="681"/>
      <c r="CZ42" s="684">
        <v>14.4</v>
      </c>
      <c r="DA42" s="685"/>
      <c r="DB42" s="685"/>
      <c r="DC42" s="780"/>
      <c r="DD42" s="688">
        <v>1307814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131766</v>
      </c>
      <c r="CS43" s="715"/>
      <c r="CT43" s="715"/>
      <c r="CU43" s="715"/>
      <c r="CV43" s="715"/>
      <c r="CW43" s="715"/>
      <c r="CX43" s="715"/>
      <c r="CY43" s="716"/>
      <c r="CZ43" s="684">
        <v>0.4</v>
      </c>
      <c r="DA43" s="713"/>
      <c r="DB43" s="713"/>
      <c r="DC43" s="717"/>
      <c r="DD43" s="688">
        <v>131766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4631664</v>
      </c>
      <c r="CS44" s="680"/>
      <c r="CT44" s="680"/>
      <c r="CU44" s="680"/>
      <c r="CV44" s="680"/>
      <c r="CW44" s="680"/>
      <c r="CX44" s="680"/>
      <c r="CY44" s="681"/>
      <c r="CZ44" s="684">
        <v>14.1</v>
      </c>
      <c r="DA44" s="685"/>
      <c r="DB44" s="685"/>
      <c r="DC44" s="780"/>
      <c r="DD44" s="688">
        <v>1239766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1624918</v>
      </c>
      <c r="CS45" s="715"/>
      <c r="CT45" s="715"/>
      <c r="CU45" s="715"/>
      <c r="CV45" s="715"/>
      <c r="CW45" s="715"/>
      <c r="CX45" s="715"/>
      <c r="CY45" s="716"/>
      <c r="CZ45" s="684">
        <v>5</v>
      </c>
      <c r="DA45" s="713"/>
      <c r="DB45" s="713"/>
      <c r="DC45" s="717"/>
      <c r="DD45" s="688">
        <v>152067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2840196</v>
      </c>
      <c r="CS46" s="680"/>
      <c r="CT46" s="680"/>
      <c r="CU46" s="680"/>
      <c r="CV46" s="680"/>
      <c r="CW46" s="680"/>
      <c r="CX46" s="680"/>
      <c r="CY46" s="681"/>
      <c r="CZ46" s="684">
        <v>8.6999999999999993</v>
      </c>
      <c r="DA46" s="685"/>
      <c r="DB46" s="685"/>
      <c r="DC46" s="780"/>
      <c r="DD46" s="688">
        <v>1037929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76777</v>
      </c>
      <c r="CS47" s="715"/>
      <c r="CT47" s="715"/>
      <c r="CU47" s="715"/>
      <c r="CV47" s="715"/>
      <c r="CW47" s="715"/>
      <c r="CX47" s="715"/>
      <c r="CY47" s="716"/>
      <c r="CZ47" s="684">
        <v>0.2</v>
      </c>
      <c r="DA47" s="713"/>
      <c r="DB47" s="713"/>
      <c r="DC47" s="717"/>
      <c r="DD47" s="688">
        <v>68048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32786351</v>
      </c>
      <c r="CS49" s="749"/>
      <c r="CT49" s="749"/>
      <c r="CU49" s="749"/>
      <c r="CV49" s="749"/>
      <c r="CW49" s="749"/>
      <c r="CX49" s="749"/>
      <c r="CY49" s="781"/>
      <c r="CZ49" s="764">
        <v>100</v>
      </c>
      <c r="DA49" s="782"/>
      <c r="DB49" s="782"/>
      <c r="DC49" s="783"/>
      <c r="DD49" s="784">
        <v>22617262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6Y34DQOtsaXgg4dseZIjAGScnt2Mw6MlvPST9y9JT2gmSCBXnSNirAXvtcyUvMehMqgomnRLBoGzjfm/hj+org==" saltValue="bssBH5b+ZTgHVR1iJdMEO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33651</v>
      </c>
      <c r="R7" s="815"/>
      <c r="S7" s="815"/>
      <c r="T7" s="815"/>
      <c r="U7" s="815"/>
      <c r="V7" s="815">
        <v>32501</v>
      </c>
      <c r="W7" s="815"/>
      <c r="X7" s="815"/>
      <c r="Y7" s="815"/>
      <c r="Z7" s="815"/>
      <c r="AA7" s="815">
        <v>1151</v>
      </c>
      <c r="AB7" s="815"/>
      <c r="AC7" s="815"/>
      <c r="AD7" s="815"/>
      <c r="AE7" s="816"/>
      <c r="AF7" s="817">
        <v>889</v>
      </c>
      <c r="AG7" s="818"/>
      <c r="AH7" s="818"/>
      <c r="AI7" s="818"/>
      <c r="AJ7" s="819"/>
      <c r="AK7" s="854">
        <v>1426</v>
      </c>
      <c r="AL7" s="855"/>
      <c r="AM7" s="855"/>
      <c r="AN7" s="855"/>
      <c r="AO7" s="855"/>
      <c r="AP7" s="855">
        <v>31306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612</v>
      </c>
      <c r="BT7" s="859"/>
      <c r="BU7" s="859"/>
      <c r="BV7" s="859"/>
      <c r="BW7" s="859"/>
      <c r="BX7" s="859"/>
      <c r="BY7" s="859"/>
      <c r="BZ7" s="859"/>
      <c r="CA7" s="859"/>
      <c r="CB7" s="859"/>
      <c r="CC7" s="859"/>
      <c r="CD7" s="859"/>
      <c r="CE7" s="859"/>
      <c r="CF7" s="859"/>
      <c r="CG7" s="860"/>
      <c r="CH7" s="851">
        <v>0</v>
      </c>
      <c r="CI7" s="852"/>
      <c r="CJ7" s="852"/>
      <c r="CK7" s="852"/>
      <c r="CL7" s="853"/>
      <c r="CM7" s="851">
        <v>64</v>
      </c>
      <c r="CN7" s="852"/>
      <c r="CO7" s="852"/>
      <c r="CP7" s="852"/>
      <c r="CQ7" s="853"/>
      <c r="CR7" s="851">
        <v>30</v>
      </c>
      <c r="CS7" s="852"/>
      <c r="CT7" s="852"/>
      <c r="CU7" s="852"/>
      <c r="CV7" s="853"/>
      <c r="CW7" s="851" t="s">
        <v>614</v>
      </c>
      <c r="CX7" s="852"/>
      <c r="CY7" s="852"/>
      <c r="CZ7" s="852"/>
      <c r="DA7" s="853"/>
      <c r="DB7" s="851" t="s">
        <v>614</v>
      </c>
      <c r="DC7" s="852"/>
      <c r="DD7" s="852"/>
      <c r="DE7" s="852"/>
      <c r="DF7" s="853"/>
      <c r="DG7" s="851" t="s">
        <v>615</v>
      </c>
      <c r="DH7" s="852"/>
      <c r="DI7" s="852"/>
      <c r="DJ7" s="852"/>
      <c r="DK7" s="853"/>
      <c r="DL7" s="851" t="s">
        <v>614</v>
      </c>
      <c r="DM7" s="852"/>
      <c r="DN7" s="852"/>
      <c r="DO7" s="852"/>
      <c r="DP7" s="853"/>
      <c r="DQ7" s="851" t="s">
        <v>614</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296</v>
      </c>
      <c r="R8" s="839"/>
      <c r="S8" s="839"/>
      <c r="T8" s="839"/>
      <c r="U8" s="839"/>
      <c r="V8" s="839">
        <v>296</v>
      </c>
      <c r="W8" s="839"/>
      <c r="X8" s="839"/>
      <c r="Y8" s="839"/>
      <c r="Z8" s="839"/>
      <c r="AA8" s="839" t="s">
        <v>590</v>
      </c>
      <c r="AB8" s="839"/>
      <c r="AC8" s="839"/>
      <c r="AD8" s="839"/>
      <c r="AE8" s="840"/>
      <c r="AF8" s="841" t="s">
        <v>390</v>
      </c>
      <c r="AG8" s="842"/>
      <c r="AH8" s="842"/>
      <c r="AI8" s="842"/>
      <c r="AJ8" s="843"/>
      <c r="AK8" s="844">
        <v>67</v>
      </c>
      <c r="AL8" s="845"/>
      <c r="AM8" s="845"/>
      <c r="AN8" s="845"/>
      <c r="AO8" s="845"/>
      <c r="AP8" s="845" t="s">
        <v>591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613</v>
      </c>
      <c r="BT8" s="849"/>
      <c r="BU8" s="849"/>
      <c r="BV8" s="849"/>
      <c r="BW8" s="849"/>
      <c r="BX8" s="849"/>
      <c r="BY8" s="849"/>
      <c r="BZ8" s="849"/>
      <c r="CA8" s="849"/>
      <c r="CB8" s="849"/>
      <c r="CC8" s="849"/>
      <c r="CD8" s="849"/>
      <c r="CE8" s="849"/>
      <c r="CF8" s="849"/>
      <c r="CG8" s="850"/>
      <c r="CH8" s="861">
        <v>11</v>
      </c>
      <c r="CI8" s="862"/>
      <c r="CJ8" s="862"/>
      <c r="CK8" s="862"/>
      <c r="CL8" s="863"/>
      <c r="CM8" s="861">
        <v>12</v>
      </c>
      <c r="CN8" s="862"/>
      <c r="CO8" s="862"/>
      <c r="CP8" s="862"/>
      <c r="CQ8" s="863"/>
      <c r="CR8" s="861">
        <v>24</v>
      </c>
      <c r="CS8" s="862"/>
      <c r="CT8" s="862"/>
      <c r="CU8" s="862"/>
      <c r="CV8" s="863"/>
      <c r="CW8" s="861">
        <v>50</v>
      </c>
      <c r="CX8" s="862"/>
      <c r="CY8" s="862"/>
      <c r="CZ8" s="862"/>
      <c r="DA8" s="863"/>
      <c r="DB8" s="861" t="s">
        <v>614</v>
      </c>
      <c r="DC8" s="862"/>
      <c r="DD8" s="862"/>
      <c r="DE8" s="862"/>
      <c r="DF8" s="863"/>
      <c r="DG8" s="861" t="s">
        <v>616</v>
      </c>
      <c r="DH8" s="862"/>
      <c r="DI8" s="862"/>
      <c r="DJ8" s="862"/>
      <c r="DK8" s="863"/>
      <c r="DL8" s="861" t="s">
        <v>614</v>
      </c>
      <c r="DM8" s="862"/>
      <c r="DN8" s="862"/>
      <c r="DO8" s="862"/>
      <c r="DP8" s="863"/>
      <c r="DQ8" s="861" t="s">
        <v>617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618</v>
      </c>
      <c r="BT9" s="849"/>
      <c r="BU9" s="849"/>
      <c r="BV9" s="849"/>
      <c r="BW9" s="849"/>
      <c r="BX9" s="849"/>
      <c r="BY9" s="849"/>
      <c r="BZ9" s="849"/>
      <c r="CA9" s="849"/>
      <c r="CB9" s="849"/>
      <c r="CC9" s="849"/>
      <c r="CD9" s="849"/>
      <c r="CE9" s="849"/>
      <c r="CF9" s="849"/>
      <c r="CG9" s="850"/>
      <c r="CH9" s="861">
        <v>-9</v>
      </c>
      <c r="CI9" s="862"/>
      <c r="CJ9" s="862"/>
      <c r="CK9" s="862"/>
      <c r="CL9" s="863"/>
      <c r="CM9" s="861">
        <v>192</v>
      </c>
      <c r="CN9" s="862"/>
      <c r="CO9" s="862"/>
      <c r="CP9" s="862"/>
      <c r="CQ9" s="863"/>
      <c r="CR9" s="861">
        <v>6</v>
      </c>
      <c r="CS9" s="862"/>
      <c r="CT9" s="862"/>
      <c r="CU9" s="862"/>
      <c r="CV9" s="863"/>
      <c r="CW9" s="861">
        <v>3</v>
      </c>
      <c r="CX9" s="862"/>
      <c r="CY9" s="862"/>
      <c r="CZ9" s="862"/>
      <c r="DA9" s="863"/>
      <c r="DB9" s="861" t="s">
        <v>614</v>
      </c>
      <c r="DC9" s="862"/>
      <c r="DD9" s="862"/>
      <c r="DE9" s="862"/>
      <c r="DF9" s="863"/>
      <c r="DG9" s="861" t="s">
        <v>616</v>
      </c>
      <c r="DH9" s="862"/>
      <c r="DI9" s="862"/>
      <c r="DJ9" s="862"/>
      <c r="DK9" s="863"/>
      <c r="DL9" s="861" t="s">
        <v>614</v>
      </c>
      <c r="DM9" s="862"/>
      <c r="DN9" s="862"/>
      <c r="DO9" s="862"/>
      <c r="DP9" s="863"/>
      <c r="DQ9" s="861" t="s">
        <v>617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392</v>
      </c>
      <c r="B23" s="870" t="s">
        <v>393</v>
      </c>
      <c r="C23" s="871"/>
      <c r="D23" s="871"/>
      <c r="E23" s="871"/>
      <c r="F23" s="871"/>
      <c r="G23" s="871"/>
      <c r="H23" s="871"/>
      <c r="I23" s="871"/>
      <c r="J23" s="871"/>
      <c r="K23" s="871"/>
      <c r="L23" s="871"/>
      <c r="M23" s="871"/>
      <c r="N23" s="871"/>
      <c r="O23" s="871"/>
      <c r="P23" s="872"/>
      <c r="Q23" s="873">
        <v>33944</v>
      </c>
      <c r="R23" s="874"/>
      <c r="S23" s="874"/>
      <c r="T23" s="874"/>
      <c r="U23" s="874"/>
      <c r="V23" s="874">
        <v>32793</v>
      </c>
      <c r="W23" s="874"/>
      <c r="X23" s="874"/>
      <c r="Y23" s="874"/>
      <c r="Z23" s="874"/>
      <c r="AA23" s="874">
        <v>1151</v>
      </c>
      <c r="AB23" s="874"/>
      <c r="AC23" s="874"/>
      <c r="AD23" s="874"/>
      <c r="AE23" s="875"/>
      <c r="AF23" s="876">
        <v>889</v>
      </c>
      <c r="AG23" s="874"/>
      <c r="AH23" s="874"/>
      <c r="AI23" s="874"/>
      <c r="AJ23" s="877"/>
      <c r="AK23" s="878"/>
      <c r="AL23" s="879"/>
      <c r="AM23" s="879"/>
      <c r="AN23" s="879"/>
      <c r="AO23" s="879"/>
      <c r="AP23" s="874">
        <v>31306</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6688</v>
      </c>
      <c r="R28" s="903"/>
      <c r="S28" s="903"/>
      <c r="T28" s="903"/>
      <c r="U28" s="903"/>
      <c r="V28" s="903">
        <v>6688</v>
      </c>
      <c r="W28" s="903"/>
      <c r="X28" s="903"/>
      <c r="Y28" s="903"/>
      <c r="Z28" s="903"/>
      <c r="AA28" s="903" t="s">
        <v>592</v>
      </c>
      <c r="AB28" s="903"/>
      <c r="AC28" s="903"/>
      <c r="AD28" s="903"/>
      <c r="AE28" s="904"/>
      <c r="AF28" s="905" t="s">
        <v>406</v>
      </c>
      <c r="AG28" s="903"/>
      <c r="AH28" s="903"/>
      <c r="AI28" s="903"/>
      <c r="AJ28" s="906"/>
      <c r="AK28" s="907">
        <v>590</v>
      </c>
      <c r="AL28" s="898"/>
      <c r="AM28" s="898"/>
      <c r="AN28" s="898"/>
      <c r="AO28" s="898"/>
      <c r="AP28" s="898" t="s">
        <v>590</v>
      </c>
      <c r="AQ28" s="898"/>
      <c r="AR28" s="898"/>
      <c r="AS28" s="898"/>
      <c r="AT28" s="898"/>
      <c r="AU28" s="898" t="s">
        <v>590</v>
      </c>
      <c r="AV28" s="898"/>
      <c r="AW28" s="898"/>
      <c r="AX28" s="898"/>
      <c r="AY28" s="898"/>
      <c r="AZ28" s="899" t="s">
        <v>628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190</v>
      </c>
      <c r="R29" s="839"/>
      <c r="S29" s="839"/>
      <c r="T29" s="839"/>
      <c r="U29" s="839"/>
      <c r="V29" s="839">
        <v>190</v>
      </c>
      <c r="W29" s="839"/>
      <c r="X29" s="839"/>
      <c r="Y29" s="839"/>
      <c r="Z29" s="839"/>
      <c r="AA29" s="839" t="s">
        <v>590</v>
      </c>
      <c r="AB29" s="839"/>
      <c r="AC29" s="839"/>
      <c r="AD29" s="839"/>
      <c r="AE29" s="840"/>
      <c r="AF29" s="841" t="s">
        <v>408</v>
      </c>
      <c r="AG29" s="842"/>
      <c r="AH29" s="842"/>
      <c r="AI29" s="842"/>
      <c r="AJ29" s="843"/>
      <c r="AK29" s="910">
        <v>93</v>
      </c>
      <c r="AL29" s="911"/>
      <c r="AM29" s="911"/>
      <c r="AN29" s="911"/>
      <c r="AO29" s="911"/>
      <c r="AP29" s="911">
        <v>40</v>
      </c>
      <c r="AQ29" s="911"/>
      <c r="AR29" s="911"/>
      <c r="AS29" s="911"/>
      <c r="AT29" s="911"/>
      <c r="AU29" s="911">
        <v>15</v>
      </c>
      <c r="AV29" s="911"/>
      <c r="AW29" s="911"/>
      <c r="AX29" s="911"/>
      <c r="AY29" s="911"/>
      <c r="AZ29" s="912" t="s">
        <v>628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409</v>
      </c>
      <c r="C30" s="836"/>
      <c r="D30" s="836"/>
      <c r="E30" s="836"/>
      <c r="F30" s="836"/>
      <c r="G30" s="836"/>
      <c r="H30" s="836"/>
      <c r="I30" s="836"/>
      <c r="J30" s="836"/>
      <c r="K30" s="836"/>
      <c r="L30" s="836"/>
      <c r="M30" s="836"/>
      <c r="N30" s="836"/>
      <c r="O30" s="836"/>
      <c r="P30" s="837"/>
      <c r="Q30" s="838">
        <v>6525</v>
      </c>
      <c r="R30" s="839"/>
      <c r="S30" s="839"/>
      <c r="T30" s="839"/>
      <c r="U30" s="839"/>
      <c r="V30" s="839">
        <v>6401</v>
      </c>
      <c r="W30" s="839"/>
      <c r="X30" s="839"/>
      <c r="Y30" s="839"/>
      <c r="Z30" s="839"/>
      <c r="AA30" s="839">
        <v>124</v>
      </c>
      <c r="AB30" s="839"/>
      <c r="AC30" s="839"/>
      <c r="AD30" s="839"/>
      <c r="AE30" s="840"/>
      <c r="AF30" s="841">
        <v>124</v>
      </c>
      <c r="AG30" s="842"/>
      <c r="AH30" s="842"/>
      <c r="AI30" s="842"/>
      <c r="AJ30" s="843"/>
      <c r="AK30" s="910">
        <v>886</v>
      </c>
      <c r="AL30" s="911"/>
      <c r="AM30" s="911"/>
      <c r="AN30" s="911"/>
      <c r="AO30" s="911"/>
      <c r="AP30" s="911" t="s">
        <v>590</v>
      </c>
      <c r="AQ30" s="911"/>
      <c r="AR30" s="911"/>
      <c r="AS30" s="911"/>
      <c r="AT30" s="911"/>
      <c r="AU30" s="911" t="s">
        <v>593</v>
      </c>
      <c r="AV30" s="911"/>
      <c r="AW30" s="911"/>
      <c r="AX30" s="911"/>
      <c r="AY30" s="911"/>
      <c r="AZ30" s="912" t="s">
        <v>628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410</v>
      </c>
      <c r="C31" s="836"/>
      <c r="D31" s="836"/>
      <c r="E31" s="836"/>
      <c r="F31" s="836"/>
      <c r="G31" s="836"/>
      <c r="H31" s="836"/>
      <c r="I31" s="836"/>
      <c r="J31" s="836"/>
      <c r="K31" s="836"/>
      <c r="L31" s="836"/>
      <c r="M31" s="836"/>
      <c r="N31" s="836"/>
      <c r="O31" s="836"/>
      <c r="P31" s="837"/>
      <c r="Q31" s="838">
        <v>890</v>
      </c>
      <c r="R31" s="839"/>
      <c r="S31" s="839"/>
      <c r="T31" s="839"/>
      <c r="U31" s="839"/>
      <c r="V31" s="839">
        <v>882</v>
      </c>
      <c r="W31" s="839"/>
      <c r="X31" s="839"/>
      <c r="Y31" s="839"/>
      <c r="Z31" s="839"/>
      <c r="AA31" s="839">
        <v>8</v>
      </c>
      <c r="AB31" s="839"/>
      <c r="AC31" s="839"/>
      <c r="AD31" s="839"/>
      <c r="AE31" s="840"/>
      <c r="AF31" s="841">
        <v>8</v>
      </c>
      <c r="AG31" s="842"/>
      <c r="AH31" s="842"/>
      <c r="AI31" s="842"/>
      <c r="AJ31" s="843"/>
      <c r="AK31" s="910">
        <v>204</v>
      </c>
      <c r="AL31" s="911"/>
      <c r="AM31" s="911"/>
      <c r="AN31" s="911"/>
      <c r="AO31" s="911"/>
      <c r="AP31" s="911" t="s">
        <v>590</v>
      </c>
      <c r="AQ31" s="911"/>
      <c r="AR31" s="911"/>
      <c r="AS31" s="911"/>
      <c r="AT31" s="911"/>
      <c r="AU31" s="911" t="s">
        <v>593</v>
      </c>
      <c r="AV31" s="911"/>
      <c r="AW31" s="911"/>
      <c r="AX31" s="911"/>
      <c r="AY31" s="911"/>
      <c r="AZ31" s="912" t="s">
        <v>628</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23</v>
      </c>
      <c r="R32" s="839"/>
      <c r="S32" s="839"/>
      <c r="T32" s="839"/>
      <c r="U32" s="839"/>
      <c r="V32" s="839">
        <v>22</v>
      </c>
      <c r="W32" s="839"/>
      <c r="X32" s="839"/>
      <c r="Y32" s="839"/>
      <c r="Z32" s="839"/>
      <c r="AA32" s="839">
        <v>1</v>
      </c>
      <c r="AB32" s="839"/>
      <c r="AC32" s="839"/>
      <c r="AD32" s="839"/>
      <c r="AE32" s="840"/>
      <c r="AF32" s="841">
        <v>1</v>
      </c>
      <c r="AG32" s="842"/>
      <c r="AH32" s="842"/>
      <c r="AI32" s="842"/>
      <c r="AJ32" s="843"/>
      <c r="AK32" s="910" t="s">
        <v>599</v>
      </c>
      <c r="AL32" s="911"/>
      <c r="AM32" s="911"/>
      <c r="AN32" s="911"/>
      <c r="AO32" s="911"/>
      <c r="AP32" s="911" t="s">
        <v>590</v>
      </c>
      <c r="AQ32" s="911"/>
      <c r="AR32" s="911"/>
      <c r="AS32" s="911"/>
      <c r="AT32" s="911"/>
      <c r="AU32" s="911" t="s">
        <v>593</v>
      </c>
      <c r="AV32" s="911"/>
      <c r="AW32" s="911"/>
      <c r="AX32" s="911"/>
      <c r="AY32" s="911"/>
      <c r="AZ32" s="912" t="s">
        <v>628</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1791</v>
      </c>
      <c r="R33" s="839"/>
      <c r="S33" s="839"/>
      <c r="T33" s="839"/>
      <c r="U33" s="839"/>
      <c r="V33" s="839">
        <v>1597</v>
      </c>
      <c r="W33" s="839"/>
      <c r="X33" s="839"/>
      <c r="Y33" s="839"/>
      <c r="Z33" s="839"/>
      <c r="AA33" s="839">
        <v>194</v>
      </c>
      <c r="AB33" s="839"/>
      <c r="AC33" s="839"/>
      <c r="AD33" s="839"/>
      <c r="AE33" s="840"/>
      <c r="AF33" s="841">
        <v>665</v>
      </c>
      <c r="AG33" s="842"/>
      <c r="AH33" s="842"/>
      <c r="AI33" s="842"/>
      <c r="AJ33" s="843"/>
      <c r="AK33" s="910">
        <v>153</v>
      </c>
      <c r="AL33" s="911"/>
      <c r="AM33" s="911"/>
      <c r="AN33" s="911"/>
      <c r="AO33" s="911"/>
      <c r="AP33" s="911">
        <v>5881</v>
      </c>
      <c r="AQ33" s="911"/>
      <c r="AR33" s="911"/>
      <c r="AS33" s="911"/>
      <c r="AT33" s="911"/>
      <c r="AU33" s="911">
        <v>865</v>
      </c>
      <c r="AV33" s="911"/>
      <c r="AW33" s="911"/>
      <c r="AX33" s="911"/>
      <c r="AY33" s="911"/>
      <c r="AZ33" s="912" t="s">
        <v>596</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414</v>
      </c>
      <c r="C34" s="836"/>
      <c r="D34" s="836"/>
      <c r="E34" s="836"/>
      <c r="F34" s="836"/>
      <c r="G34" s="836"/>
      <c r="H34" s="836"/>
      <c r="I34" s="836"/>
      <c r="J34" s="836"/>
      <c r="K34" s="836"/>
      <c r="L34" s="836"/>
      <c r="M34" s="836"/>
      <c r="N34" s="836"/>
      <c r="O34" s="836"/>
      <c r="P34" s="837"/>
      <c r="Q34" s="838">
        <v>2900</v>
      </c>
      <c r="R34" s="839"/>
      <c r="S34" s="839"/>
      <c r="T34" s="839"/>
      <c r="U34" s="839"/>
      <c r="V34" s="839">
        <v>2670</v>
      </c>
      <c r="W34" s="839"/>
      <c r="X34" s="839"/>
      <c r="Y34" s="839"/>
      <c r="Z34" s="839"/>
      <c r="AA34" s="839">
        <v>230</v>
      </c>
      <c r="AB34" s="839"/>
      <c r="AC34" s="839"/>
      <c r="AD34" s="839"/>
      <c r="AE34" s="840"/>
      <c r="AF34" s="841">
        <v>1478</v>
      </c>
      <c r="AG34" s="842"/>
      <c r="AH34" s="842"/>
      <c r="AI34" s="842"/>
      <c r="AJ34" s="843"/>
      <c r="AK34" s="910">
        <v>1450</v>
      </c>
      <c r="AL34" s="911"/>
      <c r="AM34" s="911"/>
      <c r="AN34" s="911"/>
      <c r="AO34" s="911"/>
      <c r="AP34" s="911">
        <v>32760</v>
      </c>
      <c r="AQ34" s="911"/>
      <c r="AR34" s="911"/>
      <c r="AS34" s="911"/>
      <c r="AT34" s="911"/>
      <c r="AU34" s="911">
        <v>19590</v>
      </c>
      <c r="AV34" s="911"/>
      <c r="AW34" s="911"/>
      <c r="AX34" s="911"/>
      <c r="AY34" s="911"/>
      <c r="AZ34" s="912" t="s">
        <v>597</v>
      </c>
      <c r="BA34" s="912"/>
      <c r="BB34" s="912"/>
      <c r="BC34" s="912"/>
      <c r="BD34" s="912"/>
      <c r="BE34" s="908" t="s">
        <v>415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416</v>
      </c>
      <c r="C35" s="836"/>
      <c r="D35" s="836"/>
      <c r="E35" s="836"/>
      <c r="F35" s="836"/>
      <c r="G35" s="836"/>
      <c r="H35" s="836"/>
      <c r="I35" s="836"/>
      <c r="J35" s="836"/>
      <c r="K35" s="836"/>
      <c r="L35" s="836"/>
      <c r="M35" s="836"/>
      <c r="N35" s="836"/>
      <c r="O35" s="836"/>
      <c r="P35" s="837"/>
      <c r="Q35" s="838">
        <v>60</v>
      </c>
      <c r="R35" s="839"/>
      <c r="S35" s="839"/>
      <c r="T35" s="839"/>
      <c r="U35" s="839"/>
      <c r="V35" s="839">
        <v>46</v>
      </c>
      <c r="W35" s="839"/>
      <c r="X35" s="839"/>
      <c r="Y35" s="839"/>
      <c r="Z35" s="839"/>
      <c r="AA35" s="839">
        <v>14</v>
      </c>
      <c r="AB35" s="839"/>
      <c r="AC35" s="839"/>
      <c r="AD35" s="839"/>
      <c r="AE35" s="840"/>
      <c r="AF35" s="841">
        <v>217</v>
      </c>
      <c r="AG35" s="842"/>
      <c r="AH35" s="842"/>
      <c r="AI35" s="842"/>
      <c r="AJ35" s="843"/>
      <c r="AK35" s="910" t="s">
        <v>599</v>
      </c>
      <c r="AL35" s="911"/>
      <c r="AM35" s="911"/>
      <c r="AN35" s="911"/>
      <c r="AO35" s="911"/>
      <c r="AP35" s="911" t="s">
        <v>594</v>
      </c>
      <c r="AQ35" s="911"/>
      <c r="AR35" s="911"/>
      <c r="AS35" s="911"/>
      <c r="AT35" s="911"/>
      <c r="AU35" s="911" t="s">
        <v>595</v>
      </c>
      <c r="AV35" s="911"/>
      <c r="AW35" s="911"/>
      <c r="AX35" s="911"/>
      <c r="AY35" s="911"/>
      <c r="AZ35" s="912" t="s">
        <v>598</v>
      </c>
      <c r="BA35" s="912"/>
      <c r="BB35" s="912"/>
      <c r="BC35" s="912"/>
      <c r="BD35" s="912"/>
      <c r="BE35" s="908" t="s">
        <v>417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392</v>
      </c>
      <c r="B63" s="870" t="s">
        <v>419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2492</v>
      </c>
      <c r="AG63" s="922"/>
      <c r="AH63" s="922"/>
      <c r="AI63" s="922"/>
      <c r="AJ63" s="923"/>
      <c r="AK63" s="924"/>
      <c r="AL63" s="919"/>
      <c r="AM63" s="919"/>
      <c r="AN63" s="919"/>
      <c r="AO63" s="919"/>
      <c r="AP63" s="922">
        <v>38681</v>
      </c>
      <c r="AQ63" s="922"/>
      <c r="AR63" s="922"/>
      <c r="AS63" s="922"/>
      <c r="AT63" s="922"/>
      <c r="AU63" s="922">
        <v>20470</v>
      </c>
      <c r="AV63" s="922"/>
      <c r="AW63" s="922"/>
      <c r="AX63" s="922"/>
      <c r="AY63" s="922"/>
      <c r="AZ63" s="926"/>
      <c r="BA63" s="926"/>
      <c r="BB63" s="926"/>
      <c r="BC63" s="926"/>
      <c r="BD63" s="926"/>
      <c r="BE63" s="927"/>
      <c r="BF63" s="927"/>
      <c r="BG63" s="927"/>
      <c r="BH63" s="927"/>
      <c r="BI63" s="928"/>
      <c r="BJ63" s="929" t="s">
        <v>420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422</v>
      </c>
      <c r="B66" s="821"/>
      <c r="C66" s="821"/>
      <c r="D66" s="821"/>
      <c r="E66" s="821"/>
      <c r="F66" s="821"/>
      <c r="G66" s="821"/>
      <c r="H66" s="821"/>
      <c r="I66" s="821"/>
      <c r="J66" s="821"/>
      <c r="K66" s="821"/>
      <c r="L66" s="821"/>
      <c r="M66" s="821"/>
      <c r="N66" s="821"/>
      <c r="O66" s="821"/>
      <c r="P66" s="822"/>
      <c r="Q66" s="797" t="s">
        <v>397</v>
      </c>
      <c r="R66" s="798"/>
      <c r="S66" s="798"/>
      <c r="T66" s="798"/>
      <c r="U66" s="799"/>
      <c r="V66" s="797" t="s">
        <v>423</v>
      </c>
      <c r="W66" s="798"/>
      <c r="X66" s="798"/>
      <c r="Y66" s="798"/>
      <c r="Z66" s="799"/>
      <c r="AA66" s="797" t="s">
        <v>424</v>
      </c>
      <c r="AB66" s="798"/>
      <c r="AC66" s="798"/>
      <c r="AD66" s="798"/>
      <c r="AE66" s="799"/>
      <c r="AF66" s="932" t="s">
        <v>400</v>
      </c>
      <c r="AG66" s="893"/>
      <c r="AH66" s="893"/>
      <c r="AI66" s="893"/>
      <c r="AJ66" s="933"/>
      <c r="AK66" s="797" t="s">
        <v>425</v>
      </c>
      <c r="AL66" s="821"/>
      <c r="AM66" s="821"/>
      <c r="AN66" s="821"/>
      <c r="AO66" s="822"/>
      <c r="AP66" s="797" t="s">
        <v>402</v>
      </c>
      <c r="AQ66" s="798"/>
      <c r="AR66" s="798"/>
      <c r="AS66" s="798"/>
      <c r="AT66" s="799"/>
      <c r="AU66" s="797" t="s">
        <v>426</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600</v>
      </c>
      <c r="C68" s="950"/>
      <c r="D68" s="950"/>
      <c r="E68" s="950"/>
      <c r="F68" s="950"/>
      <c r="G68" s="950"/>
      <c r="H68" s="950"/>
      <c r="I68" s="950"/>
      <c r="J68" s="950"/>
      <c r="K68" s="950"/>
      <c r="L68" s="950"/>
      <c r="M68" s="950"/>
      <c r="N68" s="950"/>
      <c r="O68" s="950"/>
      <c r="P68" s="951"/>
      <c r="Q68" s="952">
        <v>8840</v>
      </c>
      <c r="R68" s="946"/>
      <c r="S68" s="946"/>
      <c r="T68" s="946"/>
      <c r="U68" s="946"/>
      <c r="V68" s="946">
        <v>8715</v>
      </c>
      <c r="W68" s="946"/>
      <c r="X68" s="946"/>
      <c r="Y68" s="946"/>
      <c r="Z68" s="946"/>
      <c r="AA68" s="946">
        <v>125</v>
      </c>
      <c r="AB68" s="946"/>
      <c r="AC68" s="946"/>
      <c r="AD68" s="946"/>
      <c r="AE68" s="946"/>
      <c r="AF68" s="946">
        <v>199</v>
      </c>
      <c r="AG68" s="946"/>
      <c r="AH68" s="946"/>
      <c r="AI68" s="946"/>
      <c r="AJ68" s="946"/>
      <c r="AK68" s="946">
        <v>3</v>
      </c>
      <c r="AL68" s="946"/>
      <c r="AM68" s="946"/>
      <c r="AN68" s="946"/>
      <c r="AO68" s="946"/>
      <c r="AP68" s="946">
        <v>5842</v>
      </c>
      <c r="AQ68" s="946"/>
      <c r="AR68" s="946"/>
      <c r="AS68" s="946"/>
      <c r="AT68" s="946"/>
      <c r="AU68" s="946">
        <v>2280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601</v>
      </c>
      <c r="C69" s="954"/>
      <c r="D69" s="954"/>
      <c r="E69" s="954"/>
      <c r="F69" s="954"/>
      <c r="G69" s="954"/>
      <c r="H69" s="954"/>
      <c r="I69" s="954"/>
      <c r="J69" s="954"/>
      <c r="K69" s="954"/>
      <c r="L69" s="954"/>
      <c r="M69" s="954"/>
      <c r="N69" s="954"/>
      <c r="O69" s="954"/>
      <c r="P69" s="955"/>
      <c r="Q69" s="956">
        <v>1779</v>
      </c>
      <c r="R69" s="911"/>
      <c r="S69" s="911"/>
      <c r="T69" s="911"/>
      <c r="U69" s="911"/>
      <c r="V69" s="911">
        <v>1771</v>
      </c>
      <c r="W69" s="911"/>
      <c r="X69" s="911"/>
      <c r="Y69" s="911"/>
      <c r="Z69" s="911"/>
      <c r="AA69" s="911">
        <v>8</v>
      </c>
      <c r="AB69" s="911"/>
      <c r="AC69" s="911"/>
      <c r="AD69" s="911"/>
      <c r="AE69" s="911"/>
      <c r="AF69" s="911">
        <v>39</v>
      </c>
      <c r="AG69" s="911"/>
      <c r="AH69" s="911"/>
      <c r="AI69" s="911"/>
      <c r="AJ69" s="911"/>
      <c r="AK69" s="911" t="s">
        <v>628</v>
      </c>
      <c r="AL69" s="911"/>
      <c r="AM69" s="911"/>
      <c r="AN69" s="911"/>
      <c r="AO69" s="911"/>
      <c r="AP69" s="911">
        <v>97</v>
      </c>
      <c r="AQ69" s="911"/>
      <c r="AR69" s="911"/>
      <c r="AS69" s="911"/>
      <c r="AT69" s="911"/>
      <c r="AU69" s="911">
        <v>32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602</v>
      </c>
      <c r="C70" s="954"/>
      <c r="D70" s="954"/>
      <c r="E70" s="954"/>
      <c r="F70" s="954"/>
      <c r="G70" s="954"/>
      <c r="H70" s="954"/>
      <c r="I70" s="954"/>
      <c r="J70" s="954"/>
      <c r="K70" s="954"/>
      <c r="L70" s="954"/>
      <c r="M70" s="954"/>
      <c r="N70" s="954"/>
      <c r="O70" s="954"/>
      <c r="P70" s="955"/>
      <c r="Q70" s="956">
        <v>2077</v>
      </c>
      <c r="R70" s="911"/>
      <c r="S70" s="911"/>
      <c r="T70" s="911"/>
      <c r="U70" s="911"/>
      <c r="V70" s="911">
        <v>2060</v>
      </c>
      <c r="W70" s="911"/>
      <c r="X70" s="911"/>
      <c r="Y70" s="911"/>
      <c r="Z70" s="911"/>
      <c r="AA70" s="911">
        <v>17</v>
      </c>
      <c r="AB70" s="911"/>
      <c r="AC70" s="911"/>
      <c r="AD70" s="911"/>
      <c r="AE70" s="911"/>
      <c r="AF70" s="911">
        <v>17</v>
      </c>
      <c r="AG70" s="911"/>
      <c r="AH70" s="911"/>
      <c r="AI70" s="911"/>
      <c r="AJ70" s="911"/>
      <c r="AK70" s="911" t="s">
        <v>628</v>
      </c>
      <c r="AL70" s="911"/>
      <c r="AM70" s="911"/>
      <c r="AN70" s="911"/>
      <c r="AO70" s="911"/>
      <c r="AP70" s="911">
        <v>1</v>
      </c>
      <c r="AQ70" s="911"/>
      <c r="AR70" s="911"/>
      <c r="AS70" s="911"/>
      <c r="AT70" s="911"/>
      <c r="AU70" s="911">
        <v>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603</v>
      </c>
      <c r="C71" s="954"/>
      <c r="D71" s="954"/>
      <c r="E71" s="954"/>
      <c r="F71" s="954"/>
      <c r="G71" s="954"/>
      <c r="H71" s="954"/>
      <c r="I71" s="954"/>
      <c r="J71" s="954"/>
      <c r="K71" s="954"/>
      <c r="L71" s="954"/>
      <c r="M71" s="954"/>
      <c r="N71" s="954"/>
      <c r="O71" s="954"/>
      <c r="P71" s="955"/>
      <c r="Q71" s="956">
        <v>12345</v>
      </c>
      <c r="R71" s="911"/>
      <c r="S71" s="911"/>
      <c r="T71" s="911"/>
      <c r="U71" s="911"/>
      <c r="V71" s="911">
        <v>13198</v>
      </c>
      <c r="W71" s="911"/>
      <c r="X71" s="911"/>
      <c r="Y71" s="911"/>
      <c r="Z71" s="911"/>
      <c r="AA71" s="911">
        <v>-853</v>
      </c>
      <c r="AB71" s="911"/>
      <c r="AC71" s="911"/>
      <c r="AD71" s="911"/>
      <c r="AE71" s="911"/>
      <c r="AF71" s="911">
        <v>667</v>
      </c>
      <c r="AG71" s="911"/>
      <c r="AH71" s="911"/>
      <c r="AI71" s="911"/>
      <c r="AJ71" s="911"/>
      <c r="AK71" s="911">
        <v>1835</v>
      </c>
      <c r="AL71" s="911"/>
      <c r="AM71" s="911"/>
      <c r="AN71" s="911"/>
      <c r="AO71" s="911"/>
      <c r="AP71" s="911">
        <v>10936</v>
      </c>
      <c r="AQ71" s="911"/>
      <c r="AR71" s="911"/>
      <c r="AS71" s="911"/>
      <c r="AT71" s="911"/>
      <c r="AU71" s="911">
        <v>6602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604</v>
      </c>
      <c r="C72" s="954"/>
      <c r="D72" s="954"/>
      <c r="E72" s="954"/>
      <c r="F72" s="954"/>
      <c r="G72" s="954"/>
      <c r="H72" s="954"/>
      <c r="I72" s="954"/>
      <c r="J72" s="954"/>
      <c r="K72" s="954"/>
      <c r="L72" s="954"/>
      <c r="M72" s="954"/>
      <c r="N72" s="954"/>
      <c r="O72" s="954"/>
      <c r="P72" s="955"/>
      <c r="Q72" s="956">
        <v>966</v>
      </c>
      <c r="R72" s="911"/>
      <c r="S72" s="911"/>
      <c r="T72" s="911"/>
      <c r="U72" s="911"/>
      <c r="V72" s="911">
        <v>703</v>
      </c>
      <c r="W72" s="911"/>
      <c r="X72" s="911"/>
      <c r="Y72" s="911"/>
      <c r="Z72" s="911"/>
      <c r="AA72" s="911">
        <v>263</v>
      </c>
      <c r="AB72" s="911"/>
      <c r="AC72" s="911"/>
      <c r="AD72" s="911"/>
      <c r="AE72" s="911"/>
      <c r="AF72" s="911">
        <v>2254</v>
      </c>
      <c r="AG72" s="911"/>
      <c r="AH72" s="911"/>
      <c r="AI72" s="911"/>
      <c r="AJ72" s="911"/>
      <c r="AK72" s="911">
        <v>1</v>
      </c>
      <c r="AL72" s="911"/>
      <c r="AM72" s="911"/>
      <c r="AN72" s="911"/>
      <c r="AO72" s="911"/>
      <c r="AP72" s="911">
        <v>311</v>
      </c>
      <c r="AQ72" s="911"/>
      <c r="AR72" s="911"/>
      <c r="AS72" s="911"/>
      <c r="AT72" s="911"/>
      <c r="AU72" s="911">
        <v>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605</v>
      </c>
      <c r="C73" s="954"/>
      <c r="D73" s="954"/>
      <c r="E73" s="954"/>
      <c r="F73" s="954"/>
      <c r="G73" s="954"/>
      <c r="H73" s="954"/>
      <c r="I73" s="954"/>
      <c r="J73" s="954"/>
      <c r="K73" s="954"/>
      <c r="L73" s="954"/>
      <c r="M73" s="954"/>
      <c r="N73" s="954"/>
      <c r="O73" s="954"/>
      <c r="P73" s="955"/>
      <c r="Q73" s="956">
        <v>1268</v>
      </c>
      <c r="R73" s="911"/>
      <c r="S73" s="911"/>
      <c r="T73" s="911"/>
      <c r="U73" s="911"/>
      <c r="V73" s="911">
        <v>1133</v>
      </c>
      <c r="W73" s="911"/>
      <c r="X73" s="911"/>
      <c r="Y73" s="911"/>
      <c r="Z73" s="911"/>
      <c r="AA73" s="911">
        <v>135</v>
      </c>
      <c r="AB73" s="911"/>
      <c r="AC73" s="911"/>
      <c r="AD73" s="911"/>
      <c r="AE73" s="911"/>
      <c r="AF73" s="911">
        <v>135</v>
      </c>
      <c r="AG73" s="911"/>
      <c r="AH73" s="911"/>
      <c r="AI73" s="911"/>
      <c r="AJ73" s="911"/>
      <c r="AK73" s="911">
        <v>0</v>
      </c>
      <c r="AL73" s="911"/>
      <c r="AM73" s="911"/>
      <c r="AN73" s="911"/>
      <c r="AO73" s="911"/>
      <c r="AP73" s="911" t="s">
        <v>610</v>
      </c>
      <c r="AQ73" s="911"/>
      <c r="AR73" s="911"/>
      <c r="AS73" s="911"/>
      <c r="AT73" s="911"/>
      <c r="AU73" s="911" t="s">
        <v>599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606</v>
      </c>
      <c r="C74" s="954"/>
      <c r="D74" s="954"/>
      <c r="E74" s="954"/>
      <c r="F74" s="954"/>
      <c r="G74" s="954"/>
      <c r="H74" s="954"/>
      <c r="I74" s="954"/>
      <c r="J74" s="954"/>
      <c r="K74" s="954"/>
      <c r="L74" s="954"/>
      <c r="M74" s="954"/>
      <c r="N74" s="954"/>
      <c r="O74" s="954"/>
      <c r="P74" s="955"/>
      <c r="Q74" s="956">
        <v>285242</v>
      </c>
      <c r="R74" s="911"/>
      <c r="S74" s="911"/>
      <c r="T74" s="911"/>
      <c r="U74" s="911"/>
      <c r="V74" s="911">
        <v>271656</v>
      </c>
      <c r="W74" s="911"/>
      <c r="X74" s="911"/>
      <c r="Y74" s="911"/>
      <c r="Z74" s="911"/>
      <c r="AA74" s="911">
        <v>13586</v>
      </c>
      <c r="AB74" s="911"/>
      <c r="AC74" s="911"/>
      <c r="AD74" s="911"/>
      <c r="AE74" s="911"/>
      <c r="AF74" s="911">
        <v>13586</v>
      </c>
      <c r="AG74" s="911"/>
      <c r="AH74" s="911"/>
      <c r="AI74" s="911"/>
      <c r="AJ74" s="911"/>
      <c r="AK74" s="911">
        <v>983</v>
      </c>
      <c r="AL74" s="911"/>
      <c r="AM74" s="911"/>
      <c r="AN74" s="911"/>
      <c r="AO74" s="911"/>
      <c r="AP74" s="911" t="s">
        <v>599</v>
      </c>
      <c r="AQ74" s="911"/>
      <c r="AR74" s="911"/>
      <c r="AS74" s="911"/>
      <c r="AT74" s="911"/>
      <c r="AU74" s="911" t="s">
        <v>611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607</v>
      </c>
      <c r="C75" s="954"/>
      <c r="D75" s="954"/>
      <c r="E75" s="954"/>
      <c r="F75" s="954"/>
      <c r="G75" s="954"/>
      <c r="H75" s="954"/>
      <c r="I75" s="954"/>
      <c r="J75" s="954"/>
      <c r="K75" s="954"/>
      <c r="L75" s="954"/>
      <c r="M75" s="954"/>
      <c r="N75" s="954"/>
      <c r="O75" s="954"/>
      <c r="P75" s="955"/>
      <c r="Q75" s="959">
        <v>1048</v>
      </c>
      <c r="R75" s="960"/>
      <c r="S75" s="960"/>
      <c r="T75" s="960"/>
      <c r="U75" s="910"/>
      <c r="V75" s="961">
        <v>1001</v>
      </c>
      <c r="W75" s="960"/>
      <c r="X75" s="960"/>
      <c r="Y75" s="960"/>
      <c r="Z75" s="910"/>
      <c r="AA75" s="961">
        <v>47</v>
      </c>
      <c r="AB75" s="960"/>
      <c r="AC75" s="960"/>
      <c r="AD75" s="960"/>
      <c r="AE75" s="910"/>
      <c r="AF75" s="961">
        <v>47</v>
      </c>
      <c r="AG75" s="960"/>
      <c r="AH75" s="960"/>
      <c r="AI75" s="960"/>
      <c r="AJ75" s="910"/>
      <c r="AK75" s="961">
        <v>42</v>
      </c>
      <c r="AL75" s="960"/>
      <c r="AM75" s="960"/>
      <c r="AN75" s="960"/>
      <c r="AO75" s="910"/>
      <c r="AP75" s="961" t="s">
        <v>599</v>
      </c>
      <c r="AQ75" s="960"/>
      <c r="AR75" s="960"/>
      <c r="AS75" s="960"/>
      <c r="AT75" s="910"/>
      <c r="AU75" s="961" t="s">
        <v>611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608</v>
      </c>
      <c r="C76" s="954"/>
      <c r="D76" s="954"/>
      <c r="E76" s="954"/>
      <c r="F76" s="954"/>
      <c r="G76" s="954"/>
      <c r="H76" s="954"/>
      <c r="I76" s="954"/>
      <c r="J76" s="954"/>
      <c r="K76" s="954"/>
      <c r="L76" s="954"/>
      <c r="M76" s="954"/>
      <c r="N76" s="954"/>
      <c r="O76" s="954"/>
      <c r="P76" s="955"/>
      <c r="Q76" s="959">
        <v>385</v>
      </c>
      <c r="R76" s="960"/>
      <c r="S76" s="960"/>
      <c r="T76" s="960"/>
      <c r="U76" s="910"/>
      <c r="V76" s="961">
        <v>205</v>
      </c>
      <c r="W76" s="960"/>
      <c r="X76" s="960"/>
      <c r="Y76" s="960"/>
      <c r="Z76" s="910"/>
      <c r="AA76" s="961">
        <v>179</v>
      </c>
      <c r="AB76" s="960"/>
      <c r="AC76" s="960"/>
      <c r="AD76" s="960"/>
      <c r="AE76" s="910"/>
      <c r="AF76" s="961">
        <v>179</v>
      </c>
      <c r="AG76" s="960"/>
      <c r="AH76" s="960"/>
      <c r="AI76" s="960"/>
      <c r="AJ76" s="910"/>
      <c r="AK76" s="961">
        <v>4</v>
      </c>
      <c r="AL76" s="960"/>
      <c r="AM76" s="960"/>
      <c r="AN76" s="960"/>
      <c r="AO76" s="910"/>
      <c r="AP76" s="961" t="s">
        <v>611</v>
      </c>
      <c r="AQ76" s="960"/>
      <c r="AR76" s="960"/>
      <c r="AS76" s="960"/>
      <c r="AT76" s="910"/>
      <c r="AU76" s="961" t="s">
        <v>611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609</v>
      </c>
      <c r="C77" s="954"/>
      <c r="D77" s="954"/>
      <c r="E77" s="954"/>
      <c r="F77" s="954"/>
      <c r="G77" s="954"/>
      <c r="H77" s="954"/>
      <c r="I77" s="954"/>
      <c r="J77" s="954"/>
      <c r="K77" s="954"/>
      <c r="L77" s="954"/>
      <c r="M77" s="954"/>
      <c r="N77" s="954"/>
      <c r="O77" s="954"/>
      <c r="P77" s="955"/>
      <c r="Q77" s="959">
        <v>191</v>
      </c>
      <c r="R77" s="960"/>
      <c r="S77" s="960"/>
      <c r="T77" s="960"/>
      <c r="U77" s="910"/>
      <c r="V77" s="961">
        <v>182</v>
      </c>
      <c r="W77" s="960"/>
      <c r="X77" s="960"/>
      <c r="Y77" s="960"/>
      <c r="Z77" s="910"/>
      <c r="AA77" s="961">
        <v>9</v>
      </c>
      <c r="AB77" s="960"/>
      <c r="AC77" s="960"/>
      <c r="AD77" s="960"/>
      <c r="AE77" s="910"/>
      <c r="AF77" s="961">
        <v>9</v>
      </c>
      <c r="AG77" s="960"/>
      <c r="AH77" s="960"/>
      <c r="AI77" s="960"/>
      <c r="AJ77" s="910"/>
      <c r="AK77" s="961" t="s">
        <v>628</v>
      </c>
      <c r="AL77" s="960"/>
      <c r="AM77" s="960"/>
      <c r="AN77" s="960"/>
      <c r="AO77" s="910"/>
      <c r="AP77" s="961" t="s">
        <v>611</v>
      </c>
      <c r="AQ77" s="960"/>
      <c r="AR77" s="960"/>
      <c r="AS77" s="960"/>
      <c r="AT77" s="910"/>
      <c r="AU77" s="961" t="s">
        <v>599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392</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17133</v>
      </c>
      <c r="AG88" s="922"/>
      <c r="AH88" s="922"/>
      <c r="AI88" s="922"/>
      <c r="AJ88" s="922"/>
      <c r="AK88" s="919"/>
      <c r="AL88" s="919"/>
      <c r="AM88" s="919"/>
      <c r="AN88" s="919"/>
      <c r="AO88" s="919"/>
      <c r="AP88" s="922">
        <v>17187</v>
      </c>
      <c r="AQ88" s="922"/>
      <c r="AR88" s="922"/>
      <c r="AS88" s="922"/>
      <c r="AT88" s="922"/>
      <c r="AU88" s="922">
        <v>8920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60</v>
      </c>
      <c r="CS102" s="930"/>
      <c r="CT102" s="930"/>
      <c r="CU102" s="930"/>
      <c r="CV102" s="973"/>
      <c r="CW102" s="972">
        <v>54</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436</v>
      </c>
      <c r="AB109" s="975"/>
      <c r="AC109" s="975"/>
      <c r="AD109" s="975"/>
      <c r="AE109" s="976"/>
      <c r="AF109" s="974" t="s">
        <v>309</v>
      </c>
      <c r="AG109" s="975"/>
      <c r="AH109" s="975"/>
      <c r="AI109" s="975"/>
      <c r="AJ109" s="976"/>
      <c r="AK109" s="974" t="s">
        <v>308</v>
      </c>
      <c r="AL109" s="975"/>
      <c r="AM109" s="975"/>
      <c r="AN109" s="975"/>
      <c r="AO109" s="976"/>
      <c r="AP109" s="974" t="s">
        <v>437</v>
      </c>
      <c r="AQ109" s="975"/>
      <c r="AR109" s="975"/>
      <c r="AS109" s="975"/>
      <c r="AT109" s="977"/>
      <c r="AU109" s="994" t="s">
        <v>435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436</v>
      </c>
      <c r="BR109" s="975"/>
      <c r="BS109" s="975"/>
      <c r="BT109" s="975"/>
      <c r="BU109" s="976"/>
      <c r="BV109" s="974" t="s">
        <v>309</v>
      </c>
      <c r="BW109" s="975"/>
      <c r="BX109" s="975"/>
      <c r="BY109" s="975"/>
      <c r="BZ109" s="976"/>
      <c r="CA109" s="974" t="s">
        <v>308</v>
      </c>
      <c r="CB109" s="975"/>
      <c r="CC109" s="975"/>
      <c r="CD109" s="975"/>
      <c r="CE109" s="976"/>
      <c r="CF109" s="995" t="s">
        <v>437</v>
      </c>
      <c r="CG109" s="995"/>
      <c r="CH109" s="995"/>
      <c r="CI109" s="995"/>
      <c r="CJ109" s="995"/>
      <c r="CK109" s="974" t="s">
        <v>438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436</v>
      </c>
      <c r="DH109" s="975"/>
      <c r="DI109" s="975"/>
      <c r="DJ109" s="975"/>
      <c r="DK109" s="976"/>
      <c r="DL109" s="974" t="s">
        <v>309</v>
      </c>
      <c r="DM109" s="975"/>
      <c r="DN109" s="975"/>
      <c r="DO109" s="975"/>
      <c r="DP109" s="976"/>
      <c r="DQ109" s="974" t="s">
        <v>308</v>
      </c>
      <c r="DR109" s="975"/>
      <c r="DS109" s="975"/>
      <c r="DT109" s="975"/>
      <c r="DU109" s="976"/>
      <c r="DV109" s="974" t="s">
        <v>437</v>
      </c>
      <c r="DW109" s="975"/>
      <c r="DX109" s="975"/>
      <c r="DY109" s="975"/>
      <c r="DZ109" s="977"/>
    </row>
    <row r="110" spans="1:131" s="246" customFormat="1" ht="26.25" customHeight="1" x14ac:dyDescent="0.15">
      <c r="A110" s="978" t="s">
        <v>439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4283721</v>
      </c>
      <c r="AB110" s="982"/>
      <c r="AC110" s="982"/>
      <c r="AD110" s="982"/>
      <c r="AE110" s="983"/>
      <c r="AF110" s="984">
        <v>3802756</v>
      </c>
      <c r="AG110" s="982"/>
      <c r="AH110" s="982"/>
      <c r="AI110" s="982"/>
      <c r="AJ110" s="983"/>
      <c r="AK110" s="984">
        <v>3818451</v>
      </c>
      <c r="AL110" s="982"/>
      <c r="AM110" s="982"/>
      <c r="AN110" s="982"/>
      <c r="AO110" s="983"/>
      <c r="AP110" s="985">
        <v>23.4</v>
      </c>
      <c r="AQ110" s="986"/>
      <c r="AR110" s="986"/>
      <c r="AS110" s="986"/>
      <c r="AT110" s="987"/>
      <c r="AU110" s="988" t="s">
        <v>73</v>
      </c>
      <c r="AV110" s="989"/>
      <c r="AW110" s="989"/>
      <c r="AX110" s="989"/>
      <c r="AY110" s="989"/>
      <c r="AZ110" s="1030" t="s">
        <v>440</v>
      </c>
      <c r="BA110" s="979"/>
      <c r="BB110" s="979"/>
      <c r="BC110" s="979"/>
      <c r="BD110" s="979"/>
      <c r="BE110" s="979"/>
      <c r="BF110" s="979"/>
      <c r="BG110" s="979"/>
      <c r="BH110" s="979"/>
      <c r="BI110" s="979"/>
      <c r="BJ110" s="979"/>
      <c r="BK110" s="979"/>
      <c r="BL110" s="979"/>
      <c r="BM110" s="979"/>
      <c r="BN110" s="979"/>
      <c r="BO110" s="979"/>
      <c r="BP110" s="980"/>
      <c r="BQ110" s="1016">
        <v>32002547</v>
      </c>
      <c r="BR110" s="1017"/>
      <c r="BS110" s="1017"/>
      <c r="BT110" s="1017"/>
      <c r="BU110" s="1017"/>
      <c r="BV110" s="1017">
        <v>31899638</v>
      </c>
      <c r="BW110" s="1017"/>
      <c r="BX110" s="1017"/>
      <c r="BY110" s="1017"/>
      <c r="BZ110" s="1017"/>
      <c r="CA110" s="1017">
        <v>31306335</v>
      </c>
      <c r="CB110" s="1017"/>
      <c r="CC110" s="1017"/>
      <c r="CD110" s="1017"/>
      <c r="CE110" s="1017"/>
      <c r="CF110" s="1031">
        <v>191.7</v>
      </c>
      <c r="CG110" s="1032"/>
      <c r="CH110" s="1032"/>
      <c r="CI110" s="1032"/>
      <c r="CJ110" s="1032"/>
      <c r="CK110" s="1033" t="s">
        <v>441</v>
      </c>
      <c r="CL110" s="1034"/>
      <c r="CM110" s="1013" t="s">
        <v>442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420</v>
      </c>
      <c r="DH110" s="1017"/>
      <c r="DI110" s="1017"/>
      <c r="DJ110" s="1017"/>
      <c r="DK110" s="1017"/>
      <c r="DL110" s="1017" t="s">
        <v>420</v>
      </c>
      <c r="DM110" s="1017"/>
      <c r="DN110" s="1017"/>
      <c r="DO110" s="1017"/>
      <c r="DP110" s="1017"/>
      <c r="DQ110" s="1017" t="s">
        <v>420</v>
      </c>
      <c r="DR110" s="1017"/>
      <c r="DS110" s="1017"/>
      <c r="DT110" s="1017"/>
      <c r="DU110" s="1017"/>
      <c r="DV110" s="1018" t="s">
        <v>420</v>
      </c>
      <c r="DW110" s="1018"/>
      <c r="DX110" s="1018"/>
      <c r="DY110" s="1018"/>
      <c r="DZ110" s="1019"/>
    </row>
    <row r="111" spans="1:131" s="246" customFormat="1" ht="26.25" customHeight="1" x14ac:dyDescent="0.15">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444</v>
      </c>
      <c r="AB111" s="1024"/>
      <c r="AC111" s="1024"/>
      <c r="AD111" s="1024"/>
      <c r="AE111" s="1025"/>
      <c r="AF111" s="1026" t="s">
        <v>445</v>
      </c>
      <c r="AG111" s="1024"/>
      <c r="AH111" s="1024"/>
      <c r="AI111" s="1024"/>
      <c r="AJ111" s="1025"/>
      <c r="AK111" s="1026" t="s">
        <v>394</v>
      </c>
      <c r="AL111" s="1024"/>
      <c r="AM111" s="1024"/>
      <c r="AN111" s="1024"/>
      <c r="AO111" s="1025"/>
      <c r="AP111" s="1027" t="s">
        <v>446</v>
      </c>
      <c r="AQ111" s="1028"/>
      <c r="AR111" s="1028"/>
      <c r="AS111" s="1028"/>
      <c r="AT111" s="1029"/>
      <c r="AU111" s="990"/>
      <c r="AV111" s="991"/>
      <c r="AW111" s="991"/>
      <c r="AX111" s="991"/>
      <c r="AY111" s="991"/>
      <c r="AZ111" s="1039" t="s">
        <v>447</v>
      </c>
      <c r="BA111" s="1040"/>
      <c r="BB111" s="1040"/>
      <c r="BC111" s="1040"/>
      <c r="BD111" s="1040"/>
      <c r="BE111" s="1040"/>
      <c r="BF111" s="1040"/>
      <c r="BG111" s="1040"/>
      <c r="BH111" s="1040"/>
      <c r="BI111" s="1040"/>
      <c r="BJ111" s="1040"/>
      <c r="BK111" s="1040"/>
      <c r="BL111" s="1040"/>
      <c r="BM111" s="1040"/>
      <c r="BN111" s="1040"/>
      <c r="BO111" s="1040"/>
      <c r="BP111" s="1041"/>
      <c r="BQ111" s="1009">
        <v>180318</v>
      </c>
      <c r="BR111" s="1010"/>
      <c r="BS111" s="1010"/>
      <c r="BT111" s="1010"/>
      <c r="BU111" s="1010"/>
      <c r="BV111" s="1010">
        <v>148360</v>
      </c>
      <c r="BW111" s="1010"/>
      <c r="BX111" s="1010"/>
      <c r="BY111" s="1010"/>
      <c r="BZ111" s="1010"/>
      <c r="CA111" s="1010">
        <v>117019</v>
      </c>
      <c r="CB111" s="1010"/>
      <c r="CC111" s="1010"/>
      <c r="CD111" s="1010"/>
      <c r="CE111" s="1010"/>
      <c r="CF111" s="1004">
        <v>0.7</v>
      </c>
      <c r="CG111" s="1005"/>
      <c r="CH111" s="1005"/>
      <c r="CI111" s="1005"/>
      <c r="CJ111" s="1005"/>
      <c r="CK111" s="1035"/>
      <c r="CL111" s="1036"/>
      <c r="CM111" s="1006" t="s">
        <v>448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449</v>
      </c>
      <c r="DH111" s="1010"/>
      <c r="DI111" s="1010"/>
      <c r="DJ111" s="1010"/>
      <c r="DK111" s="1010"/>
      <c r="DL111" s="1010" t="s">
        <v>450</v>
      </c>
      <c r="DM111" s="1010"/>
      <c r="DN111" s="1010"/>
      <c r="DO111" s="1010"/>
      <c r="DP111" s="1010"/>
      <c r="DQ111" s="1010" t="s">
        <v>451</v>
      </c>
      <c r="DR111" s="1010"/>
      <c r="DS111" s="1010"/>
      <c r="DT111" s="1010"/>
      <c r="DU111" s="1010"/>
      <c r="DV111" s="1011" t="s">
        <v>394</v>
      </c>
      <c r="DW111" s="1011"/>
      <c r="DX111" s="1011"/>
      <c r="DY111" s="1011"/>
      <c r="DZ111" s="1012"/>
    </row>
    <row r="112" spans="1:131" s="246" customFormat="1" ht="26.25" customHeight="1" x14ac:dyDescent="0.15">
      <c r="A112" s="1042" t="s">
        <v>452</v>
      </c>
      <c r="B112" s="1043"/>
      <c r="C112" s="1040" t="s">
        <v>453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451</v>
      </c>
      <c r="AB112" s="1049"/>
      <c r="AC112" s="1049"/>
      <c r="AD112" s="1049"/>
      <c r="AE112" s="1050"/>
      <c r="AF112" s="1051" t="s">
        <v>394</v>
      </c>
      <c r="AG112" s="1049"/>
      <c r="AH112" s="1049"/>
      <c r="AI112" s="1049"/>
      <c r="AJ112" s="1050"/>
      <c r="AK112" s="1051" t="s">
        <v>394</v>
      </c>
      <c r="AL112" s="1049"/>
      <c r="AM112" s="1049"/>
      <c r="AN112" s="1049"/>
      <c r="AO112" s="1050"/>
      <c r="AP112" s="1052" t="s">
        <v>445</v>
      </c>
      <c r="AQ112" s="1053"/>
      <c r="AR112" s="1053"/>
      <c r="AS112" s="1053"/>
      <c r="AT112" s="1054"/>
      <c r="AU112" s="990"/>
      <c r="AV112" s="991"/>
      <c r="AW112" s="991"/>
      <c r="AX112" s="991"/>
      <c r="AY112" s="991"/>
      <c r="AZ112" s="1039" t="s">
        <v>454</v>
      </c>
      <c r="BA112" s="1040"/>
      <c r="BB112" s="1040"/>
      <c r="BC112" s="1040"/>
      <c r="BD112" s="1040"/>
      <c r="BE112" s="1040"/>
      <c r="BF112" s="1040"/>
      <c r="BG112" s="1040"/>
      <c r="BH112" s="1040"/>
      <c r="BI112" s="1040"/>
      <c r="BJ112" s="1040"/>
      <c r="BK112" s="1040"/>
      <c r="BL112" s="1040"/>
      <c r="BM112" s="1040"/>
      <c r="BN112" s="1040"/>
      <c r="BO112" s="1040"/>
      <c r="BP112" s="1041"/>
      <c r="BQ112" s="1009">
        <v>23016711</v>
      </c>
      <c r="BR112" s="1010"/>
      <c r="BS112" s="1010"/>
      <c r="BT112" s="1010"/>
      <c r="BU112" s="1010"/>
      <c r="BV112" s="1010">
        <v>21735308</v>
      </c>
      <c r="BW112" s="1010"/>
      <c r="BX112" s="1010"/>
      <c r="BY112" s="1010"/>
      <c r="BZ112" s="1010"/>
      <c r="CA112" s="1010">
        <v>20470332</v>
      </c>
      <c r="CB112" s="1010"/>
      <c r="CC112" s="1010"/>
      <c r="CD112" s="1010"/>
      <c r="CE112" s="1010"/>
      <c r="CF112" s="1004">
        <v>125.4</v>
      </c>
      <c r="CG112" s="1005"/>
      <c r="CH112" s="1005"/>
      <c r="CI112" s="1005"/>
      <c r="CJ112" s="1005"/>
      <c r="CK112" s="1035"/>
      <c r="CL112" s="1036"/>
      <c r="CM112" s="1006" t="s">
        <v>455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394</v>
      </c>
      <c r="DH112" s="1010"/>
      <c r="DI112" s="1010"/>
      <c r="DJ112" s="1010"/>
      <c r="DK112" s="1010"/>
      <c r="DL112" s="1010" t="s">
        <v>446</v>
      </c>
      <c r="DM112" s="1010"/>
      <c r="DN112" s="1010"/>
      <c r="DO112" s="1010"/>
      <c r="DP112" s="1010"/>
      <c r="DQ112" s="1010" t="s">
        <v>456</v>
      </c>
      <c r="DR112" s="1010"/>
      <c r="DS112" s="1010"/>
      <c r="DT112" s="1010"/>
      <c r="DU112" s="1010"/>
      <c r="DV112" s="1011" t="s">
        <v>444</v>
      </c>
      <c r="DW112" s="1011"/>
      <c r="DX112" s="1011"/>
      <c r="DY112" s="1011"/>
      <c r="DZ112" s="1012"/>
    </row>
    <row r="113" spans="1:130" s="246" customFormat="1" ht="26.25" customHeight="1" x14ac:dyDescent="0.15">
      <c r="A113" s="1044"/>
      <c r="B113" s="1045"/>
      <c r="C113" s="1040" t="s">
        <v>457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1303389</v>
      </c>
      <c r="AB113" s="1024"/>
      <c r="AC113" s="1024"/>
      <c r="AD113" s="1024"/>
      <c r="AE113" s="1025"/>
      <c r="AF113" s="1026">
        <v>1289281</v>
      </c>
      <c r="AG113" s="1024"/>
      <c r="AH113" s="1024"/>
      <c r="AI113" s="1024"/>
      <c r="AJ113" s="1025"/>
      <c r="AK113" s="1026">
        <v>1233576</v>
      </c>
      <c r="AL113" s="1024"/>
      <c r="AM113" s="1024"/>
      <c r="AN113" s="1024"/>
      <c r="AO113" s="1025"/>
      <c r="AP113" s="1027">
        <v>7.6</v>
      </c>
      <c r="AQ113" s="1028"/>
      <c r="AR113" s="1028"/>
      <c r="AS113" s="1028"/>
      <c r="AT113" s="1029"/>
      <c r="AU113" s="990"/>
      <c r="AV113" s="991"/>
      <c r="AW113" s="991"/>
      <c r="AX113" s="991"/>
      <c r="AY113" s="991"/>
      <c r="AZ113" s="1039" t="s">
        <v>458</v>
      </c>
      <c r="BA113" s="1040"/>
      <c r="BB113" s="1040"/>
      <c r="BC113" s="1040"/>
      <c r="BD113" s="1040"/>
      <c r="BE113" s="1040"/>
      <c r="BF113" s="1040"/>
      <c r="BG113" s="1040"/>
      <c r="BH113" s="1040"/>
      <c r="BI113" s="1040"/>
      <c r="BJ113" s="1040"/>
      <c r="BK113" s="1040"/>
      <c r="BL113" s="1040"/>
      <c r="BM113" s="1040"/>
      <c r="BN113" s="1040"/>
      <c r="BO113" s="1040"/>
      <c r="BP113" s="1041"/>
      <c r="BQ113" s="1009">
        <v>8344386</v>
      </c>
      <c r="BR113" s="1010"/>
      <c r="BS113" s="1010"/>
      <c r="BT113" s="1010"/>
      <c r="BU113" s="1010"/>
      <c r="BV113" s="1010">
        <v>8038571</v>
      </c>
      <c r="BW113" s="1010"/>
      <c r="BX113" s="1010"/>
      <c r="BY113" s="1010"/>
      <c r="BZ113" s="1010"/>
      <c r="CA113" s="1010">
        <v>8920344</v>
      </c>
      <c r="CB113" s="1010"/>
      <c r="CC113" s="1010"/>
      <c r="CD113" s="1010"/>
      <c r="CE113" s="1010"/>
      <c r="CF113" s="1004">
        <v>54.6</v>
      </c>
      <c r="CG113" s="1005"/>
      <c r="CH113" s="1005"/>
      <c r="CI113" s="1005"/>
      <c r="CJ113" s="1005"/>
      <c r="CK113" s="1035"/>
      <c r="CL113" s="1036"/>
      <c r="CM113" s="1006" t="s">
        <v>459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460</v>
      </c>
      <c r="DH113" s="1049"/>
      <c r="DI113" s="1049"/>
      <c r="DJ113" s="1049"/>
      <c r="DK113" s="1050"/>
      <c r="DL113" s="1051" t="s">
        <v>394</v>
      </c>
      <c r="DM113" s="1049"/>
      <c r="DN113" s="1049"/>
      <c r="DO113" s="1049"/>
      <c r="DP113" s="1050"/>
      <c r="DQ113" s="1051" t="s">
        <v>444</v>
      </c>
      <c r="DR113" s="1049"/>
      <c r="DS113" s="1049"/>
      <c r="DT113" s="1049"/>
      <c r="DU113" s="1050"/>
      <c r="DV113" s="1052" t="s">
        <v>394</v>
      </c>
      <c r="DW113" s="1053"/>
      <c r="DX113" s="1053"/>
      <c r="DY113" s="1053"/>
      <c r="DZ113" s="1054"/>
    </row>
    <row r="114" spans="1:130" s="246" customFormat="1" ht="26.25" customHeight="1" x14ac:dyDescent="0.15">
      <c r="A114" s="1044"/>
      <c r="B114" s="1045"/>
      <c r="C114" s="1040" t="s">
        <v>461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853762</v>
      </c>
      <c r="AB114" s="1049"/>
      <c r="AC114" s="1049"/>
      <c r="AD114" s="1049"/>
      <c r="AE114" s="1050"/>
      <c r="AF114" s="1051">
        <v>934828</v>
      </c>
      <c r="AG114" s="1049"/>
      <c r="AH114" s="1049"/>
      <c r="AI114" s="1049"/>
      <c r="AJ114" s="1050"/>
      <c r="AK114" s="1051">
        <v>967827</v>
      </c>
      <c r="AL114" s="1049"/>
      <c r="AM114" s="1049"/>
      <c r="AN114" s="1049"/>
      <c r="AO114" s="1050"/>
      <c r="AP114" s="1052">
        <v>5.9</v>
      </c>
      <c r="AQ114" s="1053"/>
      <c r="AR114" s="1053"/>
      <c r="AS114" s="1053"/>
      <c r="AT114" s="1054"/>
      <c r="AU114" s="990"/>
      <c r="AV114" s="991"/>
      <c r="AW114" s="991"/>
      <c r="AX114" s="991"/>
      <c r="AY114" s="991"/>
      <c r="AZ114" s="1039" t="s">
        <v>462</v>
      </c>
      <c r="BA114" s="1040"/>
      <c r="BB114" s="1040"/>
      <c r="BC114" s="1040"/>
      <c r="BD114" s="1040"/>
      <c r="BE114" s="1040"/>
      <c r="BF114" s="1040"/>
      <c r="BG114" s="1040"/>
      <c r="BH114" s="1040"/>
      <c r="BI114" s="1040"/>
      <c r="BJ114" s="1040"/>
      <c r="BK114" s="1040"/>
      <c r="BL114" s="1040"/>
      <c r="BM114" s="1040"/>
      <c r="BN114" s="1040"/>
      <c r="BO114" s="1040"/>
      <c r="BP114" s="1041"/>
      <c r="BQ114" s="1009">
        <v>6679730</v>
      </c>
      <c r="BR114" s="1010"/>
      <c r="BS114" s="1010"/>
      <c r="BT114" s="1010"/>
      <c r="BU114" s="1010"/>
      <c r="BV114" s="1010">
        <v>6529129</v>
      </c>
      <c r="BW114" s="1010"/>
      <c r="BX114" s="1010"/>
      <c r="BY114" s="1010"/>
      <c r="BZ114" s="1010"/>
      <c r="CA114" s="1010">
        <v>6100407</v>
      </c>
      <c r="CB114" s="1010"/>
      <c r="CC114" s="1010"/>
      <c r="CD114" s="1010"/>
      <c r="CE114" s="1010"/>
      <c r="CF114" s="1004">
        <v>37.4</v>
      </c>
      <c r="CG114" s="1005"/>
      <c r="CH114" s="1005"/>
      <c r="CI114" s="1005"/>
      <c r="CJ114" s="1005"/>
      <c r="CK114" s="1035"/>
      <c r="CL114" s="1036"/>
      <c r="CM114" s="1006" t="s">
        <v>463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450</v>
      </c>
      <c r="DH114" s="1049"/>
      <c r="DI114" s="1049"/>
      <c r="DJ114" s="1049"/>
      <c r="DK114" s="1050"/>
      <c r="DL114" s="1051" t="s">
        <v>449</v>
      </c>
      <c r="DM114" s="1049"/>
      <c r="DN114" s="1049"/>
      <c r="DO114" s="1049"/>
      <c r="DP114" s="1050"/>
      <c r="DQ114" s="1051" t="s">
        <v>464</v>
      </c>
      <c r="DR114" s="1049"/>
      <c r="DS114" s="1049"/>
      <c r="DT114" s="1049"/>
      <c r="DU114" s="1050"/>
      <c r="DV114" s="1052" t="s">
        <v>446</v>
      </c>
      <c r="DW114" s="1053"/>
      <c r="DX114" s="1053"/>
      <c r="DY114" s="1053"/>
      <c r="DZ114" s="1054"/>
    </row>
    <row r="115" spans="1:130" s="246" customFormat="1" ht="26.25" customHeight="1" x14ac:dyDescent="0.15">
      <c r="A115" s="1044"/>
      <c r="B115" s="1045"/>
      <c r="C115" s="1040" t="s">
        <v>465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33940</v>
      </c>
      <c r="AB115" s="1024"/>
      <c r="AC115" s="1024"/>
      <c r="AD115" s="1024"/>
      <c r="AE115" s="1025"/>
      <c r="AF115" s="1026">
        <v>33484</v>
      </c>
      <c r="AG115" s="1024"/>
      <c r="AH115" s="1024"/>
      <c r="AI115" s="1024"/>
      <c r="AJ115" s="1025"/>
      <c r="AK115" s="1026">
        <v>33030</v>
      </c>
      <c r="AL115" s="1024"/>
      <c r="AM115" s="1024"/>
      <c r="AN115" s="1024"/>
      <c r="AO115" s="1025"/>
      <c r="AP115" s="1027">
        <v>0.2</v>
      </c>
      <c r="AQ115" s="1028"/>
      <c r="AR115" s="1028"/>
      <c r="AS115" s="1028"/>
      <c r="AT115" s="1029"/>
      <c r="AU115" s="990"/>
      <c r="AV115" s="991"/>
      <c r="AW115" s="991"/>
      <c r="AX115" s="991"/>
      <c r="AY115" s="991"/>
      <c r="AZ115" s="1039" t="s">
        <v>466</v>
      </c>
      <c r="BA115" s="1040"/>
      <c r="BB115" s="1040"/>
      <c r="BC115" s="1040"/>
      <c r="BD115" s="1040"/>
      <c r="BE115" s="1040"/>
      <c r="BF115" s="1040"/>
      <c r="BG115" s="1040"/>
      <c r="BH115" s="1040"/>
      <c r="BI115" s="1040"/>
      <c r="BJ115" s="1040"/>
      <c r="BK115" s="1040"/>
      <c r="BL115" s="1040"/>
      <c r="BM115" s="1040"/>
      <c r="BN115" s="1040"/>
      <c r="BO115" s="1040"/>
      <c r="BP115" s="1041"/>
      <c r="BQ115" s="1009" t="s">
        <v>450</v>
      </c>
      <c r="BR115" s="1010"/>
      <c r="BS115" s="1010"/>
      <c r="BT115" s="1010"/>
      <c r="BU115" s="1010"/>
      <c r="BV115" s="1010" t="s">
        <v>130</v>
      </c>
      <c r="BW115" s="1010"/>
      <c r="BX115" s="1010"/>
      <c r="BY115" s="1010"/>
      <c r="BZ115" s="1010"/>
      <c r="CA115" s="1010" t="s">
        <v>394</v>
      </c>
      <c r="CB115" s="1010"/>
      <c r="CC115" s="1010"/>
      <c r="CD115" s="1010"/>
      <c r="CE115" s="1010"/>
      <c r="CF115" s="1004" t="s">
        <v>456</v>
      </c>
      <c r="CG115" s="1005"/>
      <c r="CH115" s="1005"/>
      <c r="CI115" s="1005"/>
      <c r="CJ115" s="1005"/>
      <c r="CK115" s="1035"/>
      <c r="CL115" s="1036"/>
      <c r="CM115" s="1039" t="s">
        <v>467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468</v>
      </c>
      <c r="DH115" s="1049"/>
      <c r="DI115" s="1049"/>
      <c r="DJ115" s="1049"/>
      <c r="DK115" s="1050"/>
      <c r="DL115" s="1051" t="s">
        <v>460</v>
      </c>
      <c r="DM115" s="1049"/>
      <c r="DN115" s="1049"/>
      <c r="DO115" s="1049"/>
      <c r="DP115" s="1050"/>
      <c r="DQ115" s="1051" t="s">
        <v>464</v>
      </c>
      <c r="DR115" s="1049"/>
      <c r="DS115" s="1049"/>
      <c r="DT115" s="1049"/>
      <c r="DU115" s="1050"/>
      <c r="DV115" s="1052" t="s">
        <v>444</v>
      </c>
      <c r="DW115" s="1053"/>
      <c r="DX115" s="1053"/>
      <c r="DY115" s="1053"/>
      <c r="DZ115" s="1054"/>
    </row>
    <row r="116" spans="1:130" s="246" customFormat="1" ht="26.25" customHeight="1" x14ac:dyDescent="0.15">
      <c r="A116" s="1046"/>
      <c r="B116" s="1047"/>
      <c r="C116" s="1055" t="s">
        <v>469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394</v>
      </c>
      <c r="AB116" s="1049"/>
      <c r="AC116" s="1049"/>
      <c r="AD116" s="1049"/>
      <c r="AE116" s="1050"/>
      <c r="AF116" s="1051" t="s">
        <v>456</v>
      </c>
      <c r="AG116" s="1049"/>
      <c r="AH116" s="1049"/>
      <c r="AI116" s="1049"/>
      <c r="AJ116" s="1050"/>
      <c r="AK116" s="1051" t="s">
        <v>460</v>
      </c>
      <c r="AL116" s="1049"/>
      <c r="AM116" s="1049"/>
      <c r="AN116" s="1049"/>
      <c r="AO116" s="1050"/>
      <c r="AP116" s="1052" t="s">
        <v>130</v>
      </c>
      <c r="AQ116" s="1053"/>
      <c r="AR116" s="1053"/>
      <c r="AS116" s="1053"/>
      <c r="AT116" s="1054"/>
      <c r="AU116" s="990"/>
      <c r="AV116" s="991"/>
      <c r="AW116" s="991"/>
      <c r="AX116" s="991"/>
      <c r="AY116" s="991"/>
      <c r="AZ116" s="1057" t="s">
        <v>470</v>
      </c>
      <c r="BA116" s="1058"/>
      <c r="BB116" s="1058"/>
      <c r="BC116" s="1058"/>
      <c r="BD116" s="1058"/>
      <c r="BE116" s="1058"/>
      <c r="BF116" s="1058"/>
      <c r="BG116" s="1058"/>
      <c r="BH116" s="1058"/>
      <c r="BI116" s="1058"/>
      <c r="BJ116" s="1058"/>
      <c r="BK116" s="1058"/>
      <c r="BL116" s="1058"/>
      <c r="BM116" s="1058"/>
      <c r="BN116" s="1058"/>
      <c r="BO116" s="1058"/>
      <c r="BP116" s="1059"/>
      <c r="BQ116" s="1009" t="s">
        <v>445</v>
      </c>
      <c r="BR116" s="1010"/>
      <c r="BS116" s="1010"/>
      <c r="BT116" s="1010"/>
      <c r="BU116" s="1010"/>
      <c r="BV116" s="1010" t="s">
        <v>394</v>
      </c>
      <c r="BW116" s="1010"/>
      <c r="BX116" s="1010"/>
      <c r="BY116" s="1010"/>
      <c r="BZ116" s="1010"/>
      <c r="CA116" s="1010" t="s">
        <v>446</v>
      </c>
      <c r="CB116" s="1010"/>
      <c r="CC116" s="1010"/>
      <c r="CD116" s="1010"/>
      <c r="CE116" s="1010"/>
      <c r="CF116" s="1004" t="s">
        <v>444</v>
      </c>
      <c r="CG116" s="1005"/>
      <c r="CH116" s="1005"/>
      <c r="CI116" s="1005"/>
      <c r="CJ116" s="1005"/>
      <c r="CK116" s="1035"/>
      <c r="CL116" s="1036"/>
      <c r="CM116" s="1006" t="s">
        <v>471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141002</v>
      </c>
      <c r="DH116" s="1049"/>
      <c r="DI116" s="1049"/>
      <c r="DJ116" s="1049"/>
      <c r="DK116" s="1050"/>
      <c r="DL116" s="1051">
        <v>115419</v>
      </c>
      <c r="DM116" s="1049"/>
      <c r="DN116" s="1049"/>
      <c r="DO116" s="1049"/>
      <c r="DP116" s="1050"/>
      <c r="DQ116" s="1051">
        <v>89721</v>
      </c>
      <c r="DR116" s="1049"/>
      <c r="DS116" s="1049"/>
      <c r="DT116" s="1049"/>
      <c r="DU116" s="1050"/>
      <c r="DV116" s="1052">
        <v>0.5</v>
      </c>
      <c r="DW116" s="1053"/>
      <c r="DX116" s="1053"/>
      <c r="DY116" s="1053"/>
      <c r="DZ116" s="1054"/>
    </row>
    <row r="117" spans="1:130" s="246"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472</v>
      </c>
      <c r="Z117" s="976"/>
      <c r="AA117" s="1066">
        <v>6474812</v>
      </c>
      <c r="AB117" s="1067"/>
      <c r="AC117" s="1067"/>
      <c r="AD117" s="1067"/>
      <c r="AE117" s="1068"/>
      <c r="AF117" s="1069">
        <v>6060349</v>
      </c>
      <c r="AG117" s="1067"/>
      <c r="AH117" s="1067"/>
      <c r="AI117" s="1067"/>
      <c r="AJ117" s="1068"/>
      <c r="AK117" s="1069">
        <v>6052884</v>
      </c>
      <c r="AL117" s="1067"/>
      <c r="AM117" s="1067"/>
      <c r="AN117" s="1067"/>
      <c r="AO117" s="1068"/>
      <c r="AP117" s="1070"/>
      <c r="AQ117" s="1071"/>
      <c r="AR117" s="1071"/>
      <c r="AS117" s="1071"/>
      <c r="AT117" s="1072"/>
      <c r="AU117" s="990"/>
      <c r="AV117" s="991"/>
      <c r="AW117" s="991"/>
      <c r="AX117" s="991"/>
      <c r="AY117" s="991"/>
      <c r="AZ117" s="1057" t="s">
        <v>473</v>
      </c>
      <c r="BA117" s="1058"/>
      <c r="BB117" s="1058"/>
      <c r="BC117" s="1058"/>
      <c r="BD117" s="1058"/>
      <c r="BE117" s="1058"/>
      <c r="BF117" s="1058"/>
      <c r="BG117" s="1058"/>
      <c r="BH117" s="1058"/>
      <c r="BI117" s="1058"/>
      <c r="BJ117" s="1058"/>
      <c r="BK117" s="1058"/>
      <c r="BL117" s="1058"/>
      <c r="BM117" s="1058"/>
      <c r="BN117" s="1058"/>
      <c r="BO117" s="1058"/>
      <c r="BP117" s="1059"/>
      <c r="BQ117" s="1009" t="s">
        <v>394</v>
      </c>
      <c r="BR117" s="1010"/>
      <c r="BS117" s="1010"/>
      <c r="BT117" s="1010"/>
      <c r="BU117" s="1010"/>
      <c r="BV117" s="1010" t="s">
        <v>130</v>
      </c>
      <c r="BW117" s="1010"/>
      <c r="BX117" s="1010"/>
      <c r="BY117" s="1010"/>
      <c r="BZ117" s="1010"/>
      <c r="CA117" s="1010" t="s">
        <v>394</v>
      </c>
      <c r="CB117" s="1010"/>
      <c r="CC117" s="1010"/>
      <c r="CD117" s="1010"/>
      <c r="CE117" s="1010"/>
      <c r="CF117" s="1004" t="s">
        <v>394</v>
      </c>
      <c r="CG117" s="1005"/>
      <c r="CH117" s="1005"/>
      <c r="CI117" s="1005"/>
      <c r="CJ117" s="1005"/>
      <c r="CK117" s="1035"/>
      <c r="CL117" s="1036"/>
      <c r="CM117" s="1006" t="s">
        <v>474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394</v>
      </c>
      <c r="DH117" s="1049"/>
      <c r="DI117" s="1049"/>
      <c r="DJ117" s="1049"/>
      <c r="DK117" s="1050"/>
      <c r="DL117" s="1051" t="s">
        <v>449</v>
      </c>
      <c r="DM117" s="1049"/>
      <c r="DN117" s="1049"/>
      <c r="DO117" s="1049"/>
      <c r="DP117" s="1050"/>
      <c r="DQ117" s="1051" t="s">
        <v>394</v>
      </c>
      <c r="DR117" s="1049"/>
      <c r="DS117" s="1049"/>
      <c r="DT117" s="1049"/>
      <c r="DU117" s="1050"/>
      <c r="DV117" s="1052" t="s">
        <v>456</v>
      </c>
      <c r="DW117" s="1053"/>
      <c r="DX117" s="1053"/>
      <c r="DY117" s="1053"/>
      <c r="DZ117" s="1054"/>
    </row>
    <row r="118" spans="1:130" s="246" customFormat="1" ht="26.25" customHeight="1" x14ac:dyDescent="0.15">
      <c r="A118" s="994" t="s">
        <v>438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436</v>
      </c>
      <c r="AB118" s="975"/>
      <c r="AC118" s="975"/>
      <c r="AD118" s="975"/>
      <c r="AE118" s="976"/>
      <c r="AF118" s="974" t="s">
        <v>309</v>
      </c>
      <c r="AG118" s="975"/>
      <c r="AH118" s="975"/>
      <c r="AI118" s="975"/>
      <c r="AJ118" s="976"/>
      <c r="AK118" s="974" t="s">
        <v>308</v>
      </c>
      <c r="AL118" s="975"/>
      <c r="AM118" s="975"/>
      <c r="AN118" s="975"/>
      <c r="AO118" s="976"/>
      <c r="AP118" s="1061" t="s">
        <v>437</v>
      </c>
      <c r="AQ118" s="1062"/>
      <c r="AR118" s="1062"/>
      <c r="AS118" s="1062"/>
      <c r="AT118" s="1063"/>
      <c r="AU118" s="990"/>
      <c r="AV118" s="991"/>
      <c r="AW118" s="991"/>
      <c r="AX118" s="991"/>
      <c r="AY118" s="991"/>
      <c r="AZ118" s="1064" t="s">
        <v>475</v>
      </c>
      <c r="BA118" s="1055"/>
      <c r="BB118" s="1055"/>
      <c r="BC118" s="1055"/>
      <c r="BD118" s="1055"/>
      <c r="BE118" s="1055"/>
      <c r="BF118" s="1055"/>
      <c r="BG118" s="1055"/>
      <c r="BH118" s="1055"/>
      <c r="BI118" s="1055"/>
      <c r="BJ118" s="1055"/>
      <c r="BK118" s="1055"/>
      <c r="BL118" s="1055"/>
      <c r="BM118" s="1055"/>
      <c r="BN118" s="1055"/>
      <c r="BO118" s="1055"/>
      <c r="BP118" s="1056"/>
      <c r="BQ118" s="1087" t="s">
        <v>449</v>
      </c>
      <c r="BR118" s="1088"/>
      <c r="BS118" s="1088"/>
      <c r="BT118" s="1088"/>
      <c r="BU118" s="1088"/>
      <c r="BV118" s="1088" t="s">
        <v>450</v>
      </c>
      <c r="BW118" s="1088"/>
      <c r="BX118" s="1088"/>
      <c r="BY118" s="1088"/>
      <c r="BZ118" s="1088"/>
      <c r="CA118" s="1088" t="s">
        <v>394</v>
      </c>
      <c r="CB118" s="1088"/>
      <c r="CC118" s="1088"/>
      <c r="CD118" s="1088"/>
      <c r="CE118" s="1088"/>
      <c r="CF118" s="1004" t="s">
        <v>476</v>
      </c>
      <c r="CG118" s="1005"/>
      <c r="CH118" s="1005"/>
      <c r="CI118" s="1005"/>
      <c r="CJ118" s="1005"/>
      <c r="CK118" s="1035"/>
      <c r="CL118" s="1036"/>
      <c r="CM118" s="1006" t="s">
        <v>477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468</v>
      </c>
      <c r="DH118" s="1049"/>
      <c r="DI118" s="1049"/>
      <c r="DJ118" s="1049"/>
      <c r="DK118" s="1050"/>
      <c r="DL118" s="1051" t="s">
        <v>394</v>
      </c>
      <c r="DM118" s="1049"/>
      <c r="DN118" s="1049"/>
      <c r="DO118" s="1049"/>
      <c r="DP118" s="1050"/>
      <c r="DQ118" s="1051" t="s">
        <v>451</v>
      </c>
      <c r="DR118" s="1049"/>
      <c r="DS118" s="1049"/>
      <c r="DT118" s="1049"/>
      <c r="DU118" s="1050"/>
      <c r="DV118" s="1052" t="s">
        <v>394</v>
      </c>
      <c r="DW118" s="1053"/>
      <c r="DX118" s="1053"/>
      <c r="DY118" s="1053"/>
      <c r="DZ118" s="1054"/>
    </row>
    <row r="119" spans="1:130" s="246" customFormat="1" ht="26.25" customHeight="1" x14ac:dyDescent="0.15">
      <c r="A119" s="1148" t="s">
        <v>441</v>
      </c>
      <c r="B119" s="1034"/>
      <c r="C119" s="1013" t="s">
        <v>442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445</v>
      </c>
      <c r="AG119" s="982"/>
      <c r="AH119" s="982"/>
      <c r="AI119" s="982"/>
      <c r="AJ119" s="983"/>
      <c r="AK119" s="984" t="s">
        <v>468</v>
      </c>
      <c r="AL119" s="982"/>
      <c r="AM119" s="982"/>
      <c r="AN119" s="982"/>
      <c r="AO119" s="983"/>
      <c r="AP119" s="985" t="s">
        <v>394</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478</v>
      </c>
      <c r="BP119" s="1096"/>
      <c r="BQ119" s="1087">
        <v>70223692</v>
      </c>
      <c r="BR119" s="1088"/>
      <c r="BS119" s="1088"/>
      <c r="BT119" s="1088"/>
      <c r="BU119" s="1088"/>
      <c r="BV119" s="1088">
        <v>68351006</v>
      </c>
      <c r="BW119" s="1088"/>
      <c r="BX119" s="1088"/>
      <c r="BY119" s="1088"/>
      <c r="BZ119" s="1088"/>
      <c r="CA119" s="1088">
        <v>66914437</v>
      </c>
      <c r="CB119" s="1088"/>
      <c r="CC119" s="1088"/>
      <c r="CD119" s="1088"/>
      <c r="CE119" s="1088"/>
      <c r="CF119" s="1089"/>
      <c r="CG119" s="1090"/>
      <c r="CH119" s="1090"/>
      <c r="CI119" s="1090"/>
      <c r="CJ119" s="1091"/>
      <c r="CK119" s="1037"/>
      <c r="CL119" s="1038"/>
      <c r="CM119" s="1092" t="s">
        <v>479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39316</v>
      </c>
      <c r="DH119" s="1074"/>
      <c r="DI119" s="1074"/>
      <c r="DJ119" s="1074"/>
      <c r="DK119" s="1075"/>
      <c r="DL119" s="1073">
        <v>32941</v>
      </c>
      <c r="DM119" s="1074"/>
      <c r="DN119" s="1074"/>
      <c r="DO119" s="1074"/>
      <c r="DP119" s="1075"/>
      <c r="DQ119" s="1073">
        <v>27298</v>
      </c>
      <c r="DR119" s="1074"/>
      <c r="DS119" s="1074"/>
      <c r="DT119" s="1074"/>
      <c r="DU119" s="1075"/>
      <c r="DV119" s="1076">
        <v>0.2</v>
      </c>
      <c r="DW119" s="1077"/>
      <c r="DX119" s="1077"/>
      <c r="DY119" s="1077"/>
      <c r="DZ119" s="1078"/>
    </row>
    <row r="120" spans="1:130" s="246" customFormat="1" ht="26.25" customHeight="1" x14ac:dyDescent="0.15">
      <c r="A120" s="1149"/>
      <c r="B120" s="1036"/>
      <c r="C120" s="1006" t="s">
        <v>448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449</v>
      </c>
      <c r="AB120" s="1049"/>
      <c r="AC120" s="1049"/>
      <c r="AD120" s="1049"/>
      <c r="AE120" s="1050"/>
      <c r="AF120" s="1051" t="s">
        <v>394</v>
      </c>
      <c r="AG120" s="1049"/>
      <c r="AH120" s="1049"/>
      <c r="AI120" s="1049"/>
      <c r="AJ120" s="1050"/>
      <c r="AK120" s="1051" t="s">
        <v>460</v>
      </c>
      <c r="AL120" s="1049"/>
      <c r="AM120" s="1049"/>
      <c r="AN120" s="1049"/>
      <c r="AO120" s="1050"/>
      <c r="AP120" s="1052" t="s">
        <v>456</v>
      </c>
      <c r="AQ120" s="1053"/>
      <c r="AR120" s="1053"/>
      <c r="AS120" s="1053"/>
      <c r="AT120" s="1054"/>
      <c r="AU120" s="1079" t="s">
        <v>480</v>
      </c>
      <c r="AV120" s="1080"/>
      <c r="AW120" s="1080"/>
      <c r="AX120" s="1080"/>
      <c r="AY120" s="1081"/>
      <c r="AZ120" s="1030" t="s">
        <v>481</v>
      </c>
      <c r="BA120" s="979"/>
      <c r="BB120" s="979"/>
      <c r="BC120" s="979"/>
      <c r="BD120" s="979"/>
      <c r="BE120" s="979"/>
      <c r="BF120" s="979"/>
      <c r="BG120" s="979"/>
      <c r="BH120" s="979"/>
      <c r="BI120" s="979"/>
      <c r="BJ120" s="979"/>
      <c r="BK120" s="979"/>
      <c r="BL120" s="979"/>
      <c r="BM120" s="979"/>
      <c r="BN120" s="979"/>
      <c r="BO120" s="979"/>
      <c r="BP120" s="980"/>
      <c r="BQ120" s="1016">
        <v>17090357</v>
      </c>
      <c r="BR120" s="1017"/>
      <c r="BS120" s="1017"/>
      <c r="BT120" s="1017"/>
      <c r="BU120" s="1017"/>
      <c r="BV120" s="1017">
        <v>18246655</v>
      </c>
      <c r="BW120" s="1017"/>
      <c r="BX120" s="1017"/>
      <c r="BY120" s="1017"/>
      <c r="BZ120" s="1017"/>
      <c r="CA120" s="1017">
        <v>18093723</v>
      </c>
      <c r="CB120" s="1017"/>
      <c r="CC120" s="1017"/>
      <c r="CD120" s="1017"/>
      <c r="CE120" s="1017"/>
      <c r="CF120" s="1031">
        <v>110.8</v>
      </c>
      <c r="CG120" s="1032"/>
      <c r="CH120" s="1032"/>
      <c r="CI120" s="1032"/>
      <c r="CJ120" s="1032"/>
      <c r="CK120" s="1097" t="s">
        <v>482</v>
      </c>
      <c r="CL120" s="1098"/>
      <c r="CM120" s="1098"/>
      <c r="CN120" s="1098"/>
      <c r="CO120" s="1099"/>
      <c r="CP120" s="1105" t="s">
        <v>483</v>
      </c>
      <c r="CQ120" s="1106"/>
      <c r="CR120" s="1106"/>
      <c r="CS120" s="1106"/>
      <c r="CT120" s="1106"/>
      <c r="CU120" s="1106"/>
      <c r="CV120" s="1106"/>
      <c r="CW120" s="1106"/>
      <c r="CX120" s="1106"/>
      <c r="CY120" s="1106"/>
      <c r="CZ120" s="1106"/>
      <c r="DA120" s="1106"/>
      <c r="DB120" s="1106"/>
      <c r="DC120" s="1106"/>
      <c r="DD120" s="1106"/>
      <c r="DE120" s="1106"/>
      <c r="DF120" s="1107"/>
      <c r="DG120" s="1016">
        <v>22002247</v>
      </c>
      <c r="DH120" s="1017"/>
      <c r="DI120" s="1017"/>
      <c r="DJ120" s="1017"/>
      <c r="DK120" s="1017"/>
      <c r="DL120" s="1017">
        <v>20868833</v>
      </c>
      <c r="DM120" s="1017"/>
      <c r="DN120" s="1017"/>
      <c r="DO120" s="1017"/>
      <c r="DP120" s="1017"/>
      <c r="DQ120" s="1017">
        <v>19590450</v>
      </c>
      <c r="DR120" s="1017"/>
      <c r="DS120" s="1017"/>
      <c r="DT120" s="1017"/>
      <c r="DU120" s="1017"/>
      <c r="DV120" s="1018">
        <v>120</v>
      </c>
      <c r="DW120" s="1018"/>
      <c r="DX120" s="1018"/>
      <c r="DY120" s="1018"/>
      <c r="DZ120" s="1019"/>
    </row>
    <row r="121" spans="1:130" s="246" customFormat="1" ht="26.25" customHeight="1" x14ac:dyDescent="0.15">
      <c r="A121" s="1149"/>
      <c r="B121" s="1036"/>
      <c r="C121" s="1057" t="s">
        <v>484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394</v>
      </c>
      <c r="AB121" s="1049"/>
      <c r="AC121" s="1049"/>
      <c r="AD121" s="1049"/>
      <c r="AE121" s="1050"/>
      <c r="AF121" s="1051" t="s">
        <v>456</v>
      </c>
      <c r="AG121" s="1049"/>
      <c r="AH121" s="1049"/>
      <c r="AI121" s="1049"/>
      <c r="AJ121" s="1050"/>
      <c r="AK121" s="1051" t="s">
        <v>468</v>
      </c>
      <c r="AL121" s="1049"/>
      <c r="AM121" s="1049"/>
      <c r="AN121" s="1049"/>
      <c r="AO121" s="1050"/>
      <c r="AP121" s="1052" t="s">
        <v>468</v>
      </c>
      <c r="AQ121" s="1053"/>
      <c r="AR121" s="1053"/>
      <c r="AS121" s="1053"/>
      <c r="AT121" s="1054"/>
      <c r="AU121" s="1082"/>
      <c r="AV121" s="1083"/>
      <c r="AW121" s="1083"/>
      <c r="AX121" s="1083"/>
      <c r="AY121" s="1084"/>
      <c r="AZ121" s="1039" t="s">
        <v>485</v>
      </c>
      <c r="BA121" s="1040"/>
      <c r="BB121" s="1040"/>
      <c r="BC121" s="1040"/>
      <c r="BD121" s="1040"/>
      <c r="BE121" s="1040"/>
      <c r="BF121" s="1040"/>
      <c r="BG121" s="1040"/>
      <c r="BH121" s="1040"/>
      <c r="BI121" s="1040"/>
      <c r="BJ121" s="1040"/>
      <c r="BK121" s="1040"/>
      <c r="BL121" s="1040"/>
      <c r="BM121" s="1040"/>
      <c r="BN121" s="1040"/>
      <c r="BO121" s="1040"/>
      <c r="BP121" s="1041"/>
      <c r="BQ121" s="1009">
        <v>3041794</v>
      </c>
      <c r="BR121" s="1010"/>
      <c r="BS121" s="1010"/>
      <c r="BT121" s="1010"/>
      <c r="BU121" s="1010"/>
      <c r="BV121" s="1010">
        <v>2849042</v>
      </c>
      <c r="BW121" s="1010"/>
      <c r="BX121" s="1010"/>
      <c r="BY121" s="1010"/>
      <c r="BZ121" s="1010"/>
      <c r="CA121" s="1010">
        <v>2666469</v>
      </c>
      <c r="CB121" s="1010"/>
      <c r="CC121" s="1010"/>
      <c r="CD121" s="1010"/>
      <c r="CE121" s="1010"/>
      <c r="CF121" s="1004">
        <v>16.3</v>
      </c>
      <c r="CG121" s="1005"/>
      <c r="CH121" s="1005"/>
      <c r="CI121" s="1005"/>
      <c r="CJ121" s="1005"/>
      <c r="CK121" s="1100"/>
      <c r="CL121" s="1101"/>
      <c r="CM121" s="1101"/>
      <c r="CN121" s="1101"/>
      <c r="CO121" s="1102"/>
      <c r="CP121" s="1110" t="s">
        <v>486</v>
      </c>
      <c r="CQ121" s="1111"/>
      <c r="CR121" s="1111"/>
      <c r="CS121" s="1111"/>
      <c r="CT121" s="1111"/>
      <c r="CU121" s="1111"/>
      <c r="CV121" s="1111"/>
      <c r="CW121" s="1111"/>
      <c r="CX121" s="1111"/>
      <c r="CY121" s="1111"/>
      <c r="CZ121" s="1111"/>
      <c r="DA121" s="1111"/>
      <c r="DB121" s="1111"/>
      <c r="DC121" s="1111"/>
      <c r="DD121" s="1111"/>
      <c r="DE121" s="1111"/>
      <c r="DF121" s="1112"/>
      <c r="DG121" s="1009">
        <v>99558</v>
      </c>
      <c r="DH121" s="1010"/>
      <c r="DI121" s="1010"/>
      <c r="DJ121" s="1010"/>
      <c r="DK121" s="1010"/>
      <c r="DL121" s="1010">
        <v>844633</v>
      </c>
      <c r="DM121" s="1010"/>
      <c r="DN121" s="1010"/>
      <c r="DO121" s="1010"/>
      <c r="DP121" s="1010"/>
      <c r="DQ121" s="1010">
        <v>864525</v>
      </c>
      <c r="DR121" s="1010"/>
      <c r="DS121" s="1010"/>
      <c r="DT121" s="1010"/>
      <c r="DU121" s="1010"/>
      <c r="DV121" s="1011">
        <v>5.3</v>
      </c>
      <c r="DW121" s="1011"/>
      <c r="DX121" s="1011"/>
      <c r="DY121" s="1011"/>
      <c r="DZ121" s="1012"/>
    </row>
    <row r="122" spans="1:130" s="246" customFormat="1" ht="26.25" customHeight="1" x14ac:dyDescent="0.15">
      <c r="A122" s="1149"/>
      <c r="B122" s="1036"/>
      <c r="C122" s="1006" t="s">
        <v>463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450</v>
      </c>
      <c r="AB122" s="1049"/>
      <c r="AC122" s="1049"/>
      <c r="AD122" s="1049"/>
      <c r="AE122" s="1050"/>
      <c r="AF122" s="1051" t="s">
        <v>468</v>
      </c>
      <c r="AG122" s="1049"/>
      <c r="AH122" s="1049"/>
      <c r="AI122" s="1049"/>
      <c r="AJ122" s="1050"/>
      <c r="AK122" s="1051" t="s">
        <v>130</v>
      </c>
      <c r="AL122" s="1049"/>
      <c r="AM122" s="1049"/>
      <c r="AN122" s="1049"/>
      <c r="AO122" s="1050"/>
      <c r="AP122" s="1052" t="s">
        <v>451</v>
      </c>
      <c r="AQ122" s="1053"/>
      <c r="AR122" s="1053"/>
      <c r="AS122" s="1053"/>
      <c r="AT122" s="1054"/>
      <c r="AU122" s="1082"/>
      <c r="AV122" s="1083"/>
      <c r="AW122" s="1083"/>
      <c r="AX122" s="1083"/>
      <c r="AY122" s="1084"/>
      <c r="AZ122" s="1064" t="s">
        <v>487</v>
      </c>
      <c r="BA122" s="1055"/>
      <c r="BB122" s="1055"/>
      <c r="BC122" s="1055"/>
      <c r="BD122" s="1055"/>
      <c r="BE122" s="1055"/>
      <c r="BF122" s="1055"/>
      <c r="BG122" s="1055"/>
      <c r="BH122" s="1055"/>
      <c r="BI122" s="1055"/>
      <c r="BJ122" s="1055"/>
      <c r="BK122" s="1055"/>
      <c r="BL122" s="1055"/>
      <c r="BM122" s="1055"/>
      <c r="BN122" s="1055"/>
      <c r="BO122" s="1055"/>
      <c r="BP122" s="1056"/>
      <c r="BQ122" s="1087">
        <v>50874271</v>
      </c>
      <c r="BR122" s="1088"/>
      <c r="BS122" s="1088"/>
      <c r="BT122" s="1088"/>
      <c r="BU122" s="1088"/>
      <c r="BV122" s="1088">
        <v>50887219</v>
      </c>
      <c r="BW122" s="1088"/>
      <c r="BX122" s="1088"/>
      <c r="BY122" s="1088"/>
      <c r="BZ122" s="1088"/>
      <c r="CA122" s="1088">
        <v>50435262</v>
      </c>
      <c r="CB122" s="1088"/>
      <c r="CC122" s="1088"/>
      <c r="CD122" s="1088"/>
      <c r="CE122" s="1088"/>
      <c r="CF122" s="1108">
        <v>308.89999999999998</v>
      </c>
      <c r="CG122" s="1109"/>
      <c r="CH122" s="1109"/>
      <c r="CI122" s="1109"/>
      <c r="CJ122" s="1109"/>
      <c r="CK122" s="1100"/>
      <c r="CL122" s="1101"/>
      <c r="CM122" s="1101"/>
      <c r="CN122" s="1101"/>
      <c r="CO122" s="1102"/>
      <c r="CP122" s="1110" t="s">
        <v>407</v>
      </c>
      <c r="CQ122" s="1111"/>
      <c r="CR122" s="1111"/>
      <c r="CS122" s="1111"/>
      <c r="CT122" s="1111"/>
      <c r="CU122" s="1111"/>
      <c r="CV122" s="1111"/>
      <c r="CW122" s="1111"/>
      <c r="CX122" s="1111"/>
      <c r="CY122" s="1111"/>
      <c r="CZ122" s="1111"/>
      <c r="DA122" s="1111"/>
      <c r="DB122" s="1111"/>
      <c r="DC122" s="1111"/>
      <c r="DD122" s="1111"/>
      <c r="DE122" s="1111"/>
      <c r="DF122" s="1112"/>
      <c r="DG122" s="1009">
        <v>28784</v>
      </c>
      <c r="DH122" s="1010"/>
      <c r="DI122" s="1010"/>
      <c r="DJ122" s="1010"/>
      <c r="DK122" s="1010"/>
      <c r="DL122" s="1010">
        <v>21842</v>
      </c>
      <c r="DM122" s="1010"/>
      <c r="DN122" s="1010"/>
      <c r="DO122" s="1010"/>
      <c r="DP122" s="1010"/>
      <c r="DQ122" s="1010">
        <v>15357</v>
      </c>
      <c r="DR122" s="1010"/>
      <c r="DS122" s="1010"/>
      <c r="DT122" s="1010"/>
      <c r="DU122" s="1010"/>
      <c r="DV122" s="1011">
        <v>0.1</v>
      </c>
      <c r="DW122" s="1011"/>
      <c r="DX122" s="1011"/>
      <c r="DY122" s="1011"/>
      <c r="DZ122" s="1012"/>
    </row>
    <row r="123" spans="1:130" s="246" customFormat="1" ht="26.25" customHeight="1" x14ac:dyDescent="0.15">
      <c r="A123" s="1149"/>
      <c r="B123" s="1036"/>
      <c r="C123" s="1006" t="s">
        <v>471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28065</v>
      </c>
      <c r="AB123" s="1049"/>
      <c r="AC123" s="1049"/>
      <c r="AD123" s="1049"/>
      <c r="AE123" s="1050"/>
      <c r="AF123" s="1051">
        <v>27642</v>
      </c>
      <c r="AG123" s="1049"/>
      <c r="AH123" s="1049"/>
      <c r="AI123" s="1049"/>
      <c r="AJ123" s="1050"/>
      <c r="AK123" s="1051">
        <v>27213</v>
      </c>
      <c r="AL123" s="1049"/>
      <c r="AM123" s="1049"/>
      <c r="AN123" s="1049"/>
      <c r="AO123" s="1050"/>
      <c r="AP123" s="1052">
        <v>0.2</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488</v>
      </c>
      <c r="BP123" s="1096"/>
      <c r="BQ123" s="1155">
        <v>71006422</v>
      </c>
      <c r="BR123" s="1156"/>
      <c r="BS123" s="1156"/>
      <c r="BT123" s="1156"/>
      <c r="BU123" s="1156"/>
      <c r="BV123" s="1156">
        <v>71982916</v>
      </c>
      <c r="BW123" s="1156"/>
      <c r="BX123" s="1156"/>
      <c r="BY123" s="1156"/>
      <c r="BZ123" s="1156"/>
      <c r="CA123" s="1156">
        <v>71195454</v>
      </c>
      <c r="CB123" s="1156"/>
      <c r="CC123" s="1156"/>
      <c r="CD123" s="1156"/>
      <c r="CE123" s="1156"/>
      <c r="CF123" s="1089"/>
      <c r="CG123" s="1090"/>
      <c r="CH123" s="1090"/>
      <c r="CI123" s="1090"/>
      <c r="CJ123" s="1091"/>
      <c r="CK123" s="1100"/>
      <c r="CL123" s="1101"/>
      <c r="CM123" s="1101"/>
      <c r="CN123" s="1101"/>
      <c r="CO123" s="1102"/>
      <c r="CP123" s="1110" t="s">
        <v>489</v>
      </c>
      <c r="CQ123" s="1111"/>
      <c r="CR123" s="1111"/>
      <c r="CS123" s="1111"/>
      <c r="CT123" s="1111"/>
      <c r="CU123" s="1111"/>
      <c r="CV123" s="1111"/>
      <c r="CW123" s="1111"/>
      <c r="CX123" s="1111"/>
      <c r="CY123" s="1111"/>
      <c r="CZ123" s="1111"/>
      <c r="DA123" s="1111"/>
      <c r="DB123" s="1111"/>
      <c r="DC123" s="1111"/>
      <c r="DD123" s="1111"/>
      <c r="DE123" s="1111"/>
      <c r="DF123" s="1112"/>
      <c r="DG123" s="1048" t="s">
        <v>456</v>
      </c>
      <c r="DH123" s="1049"/>
      <c r="DI123" s="1049"/>
      <c r="DJ123" s="1049"/>
      <c r="DK123" s="1050"/>
      <c r="DL123" s="1051" t="s">
        <v>446</v>
      </c>
      <c r="DM123" s="1049"/>
      <c r="DN123" s="1049"/>
      <c r="DO123" s="1049"/>
      <c r="DP123" s="1050"/>
      <c r="DQ123" s="1051" t="s">
        <v>476</v>
      </c>
      <c r="DR123" s="1049"/>
      <c r="DS123" s="1049"/>
      <c r="DT123" s="1049"/>
      <c r="DU123" s="1050"/>
      <c r="DV123" s="1052" t="s">
        <v>394</v>
      </c>
      <c r="DW123" s="1053"/>
      <c r="DX123" s="1053"/>
      <c r="DY123" s="1053"/>
      <c r="DZ123" s="1054"/>
    </row>
    <row r="124" spans="1:130" s="246" customFormat="1" ht="26.25" customHeight="1" thickBot="1" x14ac:dyDescent="0.2">
      <c r="A124" s="1149"/>
      <c r="B124" s="1036"/>
      <c r="C124" s="1006" t="s">
        <v>474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450</v>
      </c>
      <c r="AB124" s="1049"/>
      <c r="AC124" s="1049"/>
      <c r="AD124" s="1049"/>
      <c r="AE124" s="1050"/>
      <c r="AF124" s="1051" t="s">
        <v>456</v>
      </c>
      <c r="AG124" s="1049"/>
      <c r="AH124" s="1049"/>
      <c r="AI124" s="1049"/>
      <c r="AJ124" s="1050"/>
      <c r="AK124" s="1051" t="s">
        <v>394</v>
      </c>
      <c r="AL124" s="1049"/>
      <c r="AM124" s="1049"/>
      <c r="AN124" s="1049"/>
      <c r="AO124" s="1050"/>
      <c r="AP124" s="1052" t="s">
        <v>476</v>
      </c>
      <c r="AQ124" s="1053"/>
      <c r="AR124" s="1053"/>
      <c r="AS124" s="1053"/>
      <c r="AT124" s="1054"/>
      <c r="AU124" s="1151" t="s">
        <v>490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468</v>
      </c>
      <c r="BR124" s="1118"/>
      <c r="BS124" s="1118"/>
      <c r="BT124" s="1118"/>
      <c r="BU124" s="1118"/>
      <c r="BV124" s="1118" t="s">
        <v>394</v>
      </c>
      <c r="BW124" s="1118"/>
      <c r="BX124" s="1118"/>
      <c r="BY124" s="1118"/>
      <c r="BZ124" s="1118"/>
      <c r="CA124" s="1118" t="s">
        <v>451</v>
      </c>
      <c r="CB124" s="1118"/>
      <c r="CC124" s="1118"/>
      <c r="CD124" s="1118"/>
      <c r="CE124" s="1118"/>
      <c r="CF124" s="1119"/>
      <c r="CG124" s="1120"/>
      <c r="CH124" s="1120"/>
      <c r="CI124" s="1120"/>
      <c r="CJ124" s="1121"/>
      <c r="CK124" s="1103"/>
      <c r="CL124" s="1103"/>
      <c r="CM124" s="1103"/>
      <c r="CN124" s="1103"/>
      <c r="CO124" s="1104"/>
      <c r="CP124" s="1110" t="s">
        <v>491</v>
      </c>
      <c r="CQ124" s="1111"/>
      <c r="CR124" s="1111"/>
      <c r="CS124" s="1111"/>
      <c r="CT124" s="1111"/>
      <c r="CU124" s="1111"/>
      <c r="CV124" s="1111"/>
      <c r="CW124" s="1111"/>
      <c r="CX124" s="1111"/>
      <c r="CY124" s="1111"/>
      <c r="CZ124" s="1111"/>
      <c r="DA124" s="1111"/>
      <c r="DB124" s="1111"/>
      <c r="DC124" s="1111"/>
      <c r="DD124" s="1111"/>
      <c r="DE124" s="1111"/>
      <c r="DF124" s="1112"/>
      <c r="DG124" s="1095">
        <v>886122</v>
      </c>
      <c r="DH124" s="1074"/>
      <c r="DI124" s="1074"/>
      <c r="DJ124" s="1074"/>
      <c r="DK124" s="1075"/>
      <c r="DL124" s="1073" t="s">
        <v>450</v>
      </c>
      <c r="DM124" s="1074"/>
      <c r="DN124" s="1074"/>
      <c r="DO124" s="1074"/>
      <c r="DP124" s="1075"/>
      <c r="DQ124" s="1073" t="s">
        <v>394</v>
      </c>
      <c r="DR124" s="1074"/>
      <c r="DS124" s="1074"/>
      <c r="DT124" s="1074"/>
      <c r="DU124" s="1075"/>
      <c r="DV124" s="1076" t="s">
        <v>394</v>
      </c>
      <c r="DW124" s="1077"/>
      <c r="DX124" s="1077"/>
      <c r="DY124" s="1077"/>
      <c r="DZ124" s="1078"/>
    </row>
    <row r="125" spans="1:130" s="246" customFormat="1" ht="26.25" customHeight="1" x14ac:dyDescent="0.15">
      <c r="A125" s="1149"/>
      <c r="B125" s="1036"/>
      <c r="C125" s="1006" t="s">
        <v>477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394</v>
      </c>
      <c r="AB125" s="1049"/>
      <c r="AC125" s="1049"/>
      <c r="AD125" s="1049"/>
      <c r="AE125" s="1050"/>
      <c r="AF125" s="1051" t="s">
        <v>446</v>
      </c>
      <c r="AG125" s="1049"/>
      <c r="AH125" s="1049"/>
      <c r="AI125" s="1049"/>
      <c r="AJ125" s="1050"/>
      <c r="AK125" s="1051" t="s">
        <v>450</v>
      </c>
      <c r="AL125" s="1049"/>
      <c r="AM125" s="1049"/>
      <c r="AN125" s="1049"/>
      <c r="AO125" s="1050"/>
      <c r="AP125" s="1052" t="s">
        <v>394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492</v>
      </c>
      <c r="CL125" s="1098"/>
      <c r="CM125" s="1098"/>
      <c r="CN125" s="1098"/>
      <c r="CO125" s="1099"/>
      <c r="CP125" s="1030" t="s">
        <v>493</v>
      </c>
      <c r="CQ125" s="979"/>
      <c r="CR125" s="979"/>
      <c r="CS125" s="979"/>
      <c r="CT125" s="979"/>
      <c r="CU125" s="979"/>
      <c r="CV125" s="979"/>
      <c r="CW125" s="979"/>
      <c r="CX125" s="979"/>
      <c r="CY125" s="979"/>
      <c r="CZ125" s="979"/>
      <c r="DA125" s="979"/>
      <c r="DB125" s="979"/>
      <c r="DC125" s="979"/>
      <c r="DD125" s="979"/>
      <c r="DE125" s="979"/>
      <c r="DF125" s="980"/>
      <c r="DG125" s="1016" t="s">
        <v>449</v>
      </c>
      <c r="DH125" s="1017"/>
      <c r="DI125" s="1017"/>
      <c r="DJ125" s="1017"/>
      <c r="DK125" s="1017"/>
      <c r="DL125" s="1017" t="s">
        <v>394</v>
      </c>
      <c r="DM125" s="1017"/>
      <c r="DN125" s="1017"/>
      <c r="DO125" s="1017"/>
      <c r="DP125" s="1017"/>
      <c r="DQ125" s="1017" t="s">
        <v>394</v>
      </c>
      <c r="DR125" s="1017"/>
      <c r="DS125" s="1017"/>
      <c r="DT125" s="1017"/>
      <c r="DU125" s="1017"/>
      <c r="DV125" s="1018" t="s">
        <v>449</v>
      </c>
      <c r="DW125" s="1018"/>
      <c r="DX125" s="1018"/>
      <c r="DY125" s="1018"/>
      <c r="DZ125" s="1019"/>
    </row>
    <row r="126" spans="1:130" s="246" customFormat="1" ht="26.25" customHeight="1" thickBot="1" x14ac:dyDescent="0.2">
      <c r="A126" s="1149"/>
      <c r="B126" s="1036"/>
      <c r="C126" s="1006" t="s">
        <v>479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5746</v>
      </c>
      <c r="AB126" s="1049"/>
      <c r="AC126" s="1049"/>
      <c r="AD126" s="1049"/>
      <c r="AE126" s="1050"/>
      <c r="AF126" s="1051">
        <v>5734</v>
      </c>
      <c r="AG126" s="1049"/>
      <c r="AH126" s="1049"/>
      <c r="AI126" s="1049"/>
      <c r="AJ126" s="1050"/>
      <c r="AK126" s="1051">
        <v>5726</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494</v>
      </c>
      <c r="CQ126" s="1040"/>
      <c r="CR126" s="1040"/>
      <c r="CS126" s="1040"/>
      <c r="CT126" s="1040"/>
      <c r="CU126" s="1040"/>
      <c r="CV126" s="1040"/>
      <c r="CW126" s="1040"/>
      <c r="CX126" s="1040"/>
      <c r="CY126" s="1040"/>
      <c r="CZ126" s="1040"/>
      <c r="DA126" s="1040"/>
      <c r="DB126" s="1040"/>
      <c r="DC126" s="1040"/>
      <c r="DD126" s="1040"/>
      <c r="DE126" s="1040"/>
      <c r="DF126" s="1041"/>
      <c r="DG126" s="1009" t="s">
        <v>394</v>
      </c>
      <c r="DH126" s="1010"/>
      <c r="DI126" s="1010"/>
      <c r="DJ126" s="1010"/>
      <c r="DK126" s="1010"/>
      <c r="DL126" s="1010" t="s">
        <v>394</v>
      </c>
      <c r="DM126" s="1010"/>
      <c r="DN126" s="1010"/>
      <c r="DO126" s="1010"/>
      <c r="DP126" s="1010"/>
      <c r="DQ126" s="1010" t="s">
        <v>450</v>
      </c>
      <c r="DR126" s="1010"/>
      <c r="DS126" s="1010"/>
      <c r="DT126" s="1010"/>
      <c r="DU126" s="1010"/>
      <c r="DV126" s="1011" t="s">
        <v>450</v>
      </c>
      <c r="DW126" s="1011"/>
      <c r="DX126" s="1011"/>
      <c r="DY126" s="1011"/>
      <c r="DZ126" s="1012"/>
    </row>
    <row r="127" spans="1:130" s="246" customFormat="1" ht="26.25" customHeight="1" x14ac:dyDescent="0.15">
      <c r="A127" s="1150"/>
      <c r="B127" s="1038"/>
      <c r="C127" s="1092" t="s">
        <v>495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129</v>
      </c>
      <c r="AB127" s="1049"/>
      <c r="AC127" s="1049"/>
      <c r="AD127" s="1049"/>
      <c r="AE127" s="1050"/>
      <c r="AF127" s="1051">
        <v>108</v>
      </c>
      <c r="AG127" s="1049"/>
      <c r="AH127" s="1049"/>
      <c r="AI127" s="1049"/>
      <c r="AJ127" s="1050"/>
      <c r="AK127" s="1051">
        <v>91</v>
      </c>
      <c r="AL127" s="1049"/>
      <c r="AM127" s="1049"/>
      <c r="AN127" s="1049"/>
      <c r="AO127" s="1050"/>
      <c r="AP127" s="1052">
        <v>0</v>
      </c>
      <c r="AQ127" s="1053"/>
      <c r="AR127" s="1053"/>
      <c r="AS127" s="1053"/>
      <c r="AT127" s="1054"/>
      <c r="AU127" s="282"/>
      <c r="AV127" s="282"/>
      <c r="AW127" s="282"/>
      <c r="AX127" s="1122" t="s">
        <v>496</v>
      </c>
      <c r="AY127" s="1123"/>
      <c r="AZ127" s="1123"/>
      <c r="BA127" s="1123"/>
      <c r="BB127" s="1123"/>
      <c r="BC127" s="1123"/>
      <c r="BD127" s="1123"/>
      <c r="BE127" s="1124"/>
      <c r="BF127" s="1125" t="s">
        <v>497</v>
      </c>
      <c r="BG127" s="1123"/>
      <c r="BH127" s="1123"/>
      <c r="BI127" s="1123"/>
      <c r="BJ127" s="1123"/>
      <c r="BK127" s="1123"/>
      <c r="BL127" s="1124"/>
      <c r="BM127" s="1125" t="s">
        <v>498</v>
      </c>
      <c r="BN127" s="1123"/>
      <c r="BO127" s="1123"/>
      <c r="BP127" s="1123"/>
      <c r="BQ127" s="1123"/>
      <c r="BR127" s="1123"/>
      <c r="BS127" s="1124"/>
      <c r="BT127" s="1125" t="s">
        <v>499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500</v>
      </c>
      <c r="CQ127" s="1040"/>
      <c r="CR127" s="1040"/>
      <c r="CS127" s="1040"/>
      <c r="CT127" s="1040"/>
      <c r="CU127" s="1040"/>
      <c r="CV127" s="1040"/>
      <c r="CW127" s="1040"/>
      <c r="CX127" s="1040"/>
      <c r="CY127" s="1040"/>
      <c r="CZ127" s="1040"/>
      <c r="DA127" s="1040"/>
      <c r="DB127" s="1040"/>
      <c r="DC127" s="1040"/>
      <c r="DD127" s="1040"/>
      <c r="DE127" s="1040"/>
      <c r="DF127" s="1041"/>
      <c r="DG127" s="1009" t="s">
        <v>394</v>
      </c>
      <c r="DH127" s="1010"/>
      <c r="DI127" s="1010"/>
      <c r="DJ127" s="1010"/>
      <c r="DK127" s="1010"/>
      <c r="DL127" s="1010" t="s">
        <v>460</v>
      </c>
      <c r="DM127" s="1010"/>
      <c r="DN127" s="1010"/>
      <c r="DO127" s="1010"/>
      <c r="DP127" s="1010"/>
      <c r="DQ127" s="1010" t="s">
        <v>394</v>
      </c>
      <c r="DR127" s="1010"/>
      <c r="DS127" s="1010"/>
      <c r="DT127" s="1010"/>
      <c r="DU127" s="1010"/>
      <c r="DV127" s="1011" t="s">
        <v>450</v>
      </c>
      <c r="DW127" s="1011"/>
      <c r="DX127" s="1011"/>
      <c r="DY127" s="1011"/>
      <c r="DZ127" s="1012"/>
    </row>
    <row r="128" spans="1:130" s="246" customFormat="1" ht="26.25" customHeight="1" thickBot="1" x14ac:dyDescent="0.2">
      <c r="A128" s="1133" t="s">
        <v>501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502</v>
      </c>
      <c r="X128" s="1135"/>
      <c r="Y128" s="1135"/>
      <c r="Z128" s="1136"/>
      <c r="AA128" s="1137">
        <v>572406</v>
      </c>
      <c r="AB128" s="1138"/>
      <c r="AC128" s="1138"/>
      <c r="AD128" s="1138"/>
      <c r="AE128" s="1139"/>
      <c r="AF128" s="1140">
        <v>207615</v>
      </c>
      <c r="AG128" s="1138"/>
      <c r="AH128" s="1138"/>
      <c r="AI128" s="1138"/>
      <c r="AJ128" s="1139"/>
      <c r="AK128" s="1140">
        <v>201916</v>
      </c>
      <c r="AL128" s="1138"/>
      <c r="AM128" s="1138"/>
      <c r="AN128" s="1138"/>
      <c r="AO128" s="1139"/>
      <c r="AP128" s="1141"/>
      <c r="AQ128" s="1142"/>
      <c r="AR128" s="1142"/>
      <c r="AS128" s="1142"/>
      <c r="AT128" s="1143"/>
      <c r="AU128" s="282"/>
      <c r="AV128" s="282"/>
      <c r="AW128" s="282"/>
      <c r="AX128" s="978" t="s">
        <v>503</v>
      </c>
      <c r="AY128" s="979"/>
      <c r="AZ128" s="979"/>
      <c r="BA128" s="979"/>
      <c r="BB128" s="979"/>
      <c r="BC128" s="979"/>
      <c r="BD128" s="979"/>
      <c r="BE128" s="980"/>
      <c r="BF128" s="1144" t="s">
        <v>450</v>
      </c>
      <c r="BG128" s="1145"/>
      <c r="BH128" s="1145"/>
      <c r="BI128" s="1145"/>
      <c r="BJ128" s="1145"/>
      <c r="BK128" s="1145"/>
      <c r="BL128" s="1146"/>
      <c r="BM128" s="1144">
        <v>12.43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504</v>
      </c>
      <c r="CQ128" s="1127"/>
      <c r="CR128" s="1127"/>
      <c r="CS128" s="1127"/>
      <c r="CT128" s="1127"/>
      <c r="CU128" s="1127"/>
      <c r="CV128" s="1127"/>
      <c r="CW128" s="1127"/>
      <c r="CX128" s="1127"/>
      <c r="CY128" s="1127"/>
      <c r="CZ128" s="1127"/>
      <c r="DA128" s="1127"/>
      <c r="DB128" s="1127"/>
      <c r="DC128" s="1127"/>
      <c r="DD128" s="1127"/>
      <c r="DE128" s="1127"/>
      <c r="DF128" s="1128"/>
      <c r="DG128" s="1129" t="s">
        <v>450</v>
      </c>
      <c r="DH128" s="1130"/>
      <c r="DI128" s="1130"/>
      <c r="DJ128" s="1130"/>
      <c r="DK128" s="1130"/>
      <c r="DL128" s="1130" t="s">
        <v>450</v>
      </c>
      <c r="DM128" s="1130"/>
      <c r="DN128" s="1130"/>
      <c r="DO128" s="1130"/>
      <c r="DP128" s="1130"/>
      <c r="DQ128" s="1130" t="s">
        <v>394</v>
      </c>
      <c r="DR128" s="1130"/>
      <c r="DS128" s="1130"/>
      <c r="DT128" s="1130"/>
      <c r="DU128" s="1130"/>
      <c r="DV128" s="1131" t="s">
        <v>476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505</v>
      </c>
      <c r="X129" s="1164"/>
      <c r="Y129" s="1164"/>
      <c r="Z129" s="1165"/>
      <c r="AA129" s="1048">
        <v>20680600</v>
      </c>
      <c r="AB129" s="1049"/>
      <c r="AC129" s="1049"/>
      <c r="AD129" s="1049"/>
      <c r="AE129" s="1050"/>
      <c r="AF129" s="1051">
        <v>20425690</v>
      </c>
      <c r="AG129" s="1049"/>
      <c r="AH129" s="1049"/>
      <c r="AI129" s="1049"/>
      <c r="AJ129" s="1050"/>
      <c r="AK129" s="1051">
        <v>20673700</v>
      </c>
      <c r="AL129" s="1049"/>
      <c r="AM129" s="1049"/>
      <c r="AN129" s="1049"/>
      <c r="AO129" s="1050"/>
      <c r="AP129" s="1166"/>
      <c r="AQ129" s="1167"/>
      <c r="AR129" s="1167"/>
      <c r="AS129" s="1167"/>
      <c r="AT129" s="1168"/>
      <c r="AU129" s="284"/>
      <c r="AV129" s="284"/>
      <c r="AW129" s="284"/>
      <c r="AX129" s="1157" t="s">
        <v>506</v>
      </c>
      <c r="AY129" s="1040"/>
      <c r="AZ129" s="1040"/>
      <c r="BA129" s="1040"/>
      <c r="BB129" s="1040"/>
      <c r="BC129" s="1040"/>
      <c r="BD129" s="1040"/>
      <c r="BE129" s="1041"/>
      <c r="BF129" s="1158" t="s">
        <v>476</v>
      </c>
      <c r="BG129" s="1159"/>
      <c r="BH129" s="1159"/>
      <c r="BI129" s="1159"/>
      <c r="BJ129" s="1159"/>
      <c r="BK129" s="1159"/>
      <c r="BL129" s="1160"/>
      <c r="BM129" s="1158">
        <v>17.43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508</v>
      </c>
      <c r="X130" s="1164"/>
      <c r="Y130" s="1164"/>
      <c r="Z130" s="1165"/>
      <c r="AA130" s="1048">
        <v>4282225</v>
      </c>
      <c r="AB130" s="1049"/>
      <c r="AC130" s="1049"/>
      <c r="AD130" s="1049"/>
      <c r="AE130" s="1050"/>
      <c r="AF130" s="1051">
        <v>4321036</v>
      </c>
      <c r="AG130" s="1049"/>
      <c r="AH130" s="1049"/>
      <c r="AI130" s="1049"/>
      <c r="AJ130" s="1050"/>
      <c r="AK130" s="1051">
        <v>4345222</v>
      </c>
      <c r="AL130" s="1049"/>
      <c r="AM130" s="1049"/>
      <c r="AN130" s="1049"/>
      <c r="AO130" s="1050"/>
      <c r="AP130" s="1166"/>
      <c r="AQ130" s="1167"/>
      <c r="AR130" s="1167"/>
      <c r="AS130" s="1167"/>
      <c r="AT130" s="1168"/>
      <c r="AU130" s="284"/>
      <c r="AV130" s="284"/>
      <c r="AW130" s="284"/>
      <c r="AX130" s="1157" t="s">
        <v>509</v>
      </c>
      <c r="AY130" s="1040"/>
      <c r="AZ130" s="1040"/>
      <c r="BA130" s="1040"/>
      <c r="BB130" s="1040"/>
      <c r="BC130" s="1040"/>
      <c r="BD130" s="1040"/>
      <c r="BE130" s="1041"/>
      <c r="BF130" s="1194">
        <v>9.5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510</v>
      </c>
      <c r="X131" s="1202"/>
      <c r="Y131" s="1202"/>
      <c r="Z131" s="1203"/>
      <c r="AA131" s="1095">
        <v>16398375</v>
      </c>
      <c r="AB131" s="1074"/>
      <c r="AC131" s="1074"/>
      <c r="AD131" s="1074"/>
      <c r="AE131" s="1075"/>
      <c r="AF131" s="1073">
        <v>16104654</v>
      </c>
      <c r="AG131" s="1074"/>
      <c r="AH131" s="1074"/>
      <c r="AI131" s="1074"/>
      <c r="AJ131" s="1075"/>
      <c r="AK131" s="1073">
        <v>16328478</v>
      </c>
      <c r="AL131" s="1074"/>
      <c r="AM131" s="1074"/>
      <c r="AN131" s="1074"/>
      <c r="AO131" s="1075"/>
      <c r="AP131" s="1204"/>
      <c r="AQ131" s="1205"/>
      <c r="AR131" s="1205"/>
      <c r="AS131" s="1205"/>
      <c r="AT131" s="1206"/>
      <c r="AU131" s="284"/>
      <c r="AV131" s="284"/>
      <c r="AW131" s="284"/>
      <c r="AX131" s="1176" t="s">
        <v>511</v>
      </c>
      <c r="AY131" s="1127"/>
      <c r="AZ131" s="1127"/>
      <c r="BA131" s="1127"/>
      <c r="BB131" s="1127"/>
      <c r="BC131" s="1127"/>
      <c r="BD131" s="1127"/>
      <c r="BE131" s="1128"/>
      <c r="BF131" s="1177" t="s">
        <v>512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514</v>
      </c>
      <c r="W132" s="1187"/>
      <c r="X132" s="1187"/>
      <c r="Y132" s="1187"/>
      <c r="Z132" s="1188"/>
      <c r="AA132" s="1189">
        <v>9.8801314149999993</v>
      </c>
      <c r="AB132" s="1190"/>
      <c r="AC132" s="1190"/>
      <c r="AD132" s="1190"/>
      <c r="AE132" s="1191"/>
      <c r="AF132" s="1192">
        <v>9.5109028729999991</v>
      </c>
      <c r="AG132" s="1190"/>
      <c r="AH132" s="1190"/>
      <c r="AI132" s="1190"/>
      <c r="AJ132" s="1191"/>
      <c r="AK132" s="1192">
        <v>9.2215943209999995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515</v>
      </c>
      <c r="W133" s="1170"/>
      <c r="X133" s="1170"/>
      <c r="Y133" s="1170"/>
      <c r="Z133" s="1171"/>
      <c r="AA133" s="1172">
        <v>9.9</v>
      </c>
      <c r="AB133" s="1173"/>
      <c r="AC133" s="1173"/>
      <c r="AD133" s="1173"/>
      <c r="AE133" s="1174"/>
      <c r="AF133" s="1172">
        <v>9.8000000000000007</v>
      </c>
      <c r="AG133" s="1173"/>
      <c r="AH133" s="1173"/>
      <c r="AI133" s="1173"/>
      <c r="AJ133" s="1174"/>
      <c r="AK133" s="1172">
        <v>9.5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AIdy8gc/GYl4kOW+K6cTiCKci32GA0fcfhx+ChC0ivQLGpW+ilEwuaqRbKplHShMxWbSaWjA1j92pQDqRJMTw==" saltValue="ei4HE3ls+BRchh4GWMC5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OWBprzDk12c9gHxJ3upptv1a/dpnClXcArC+MclqFJVe04G6tlKNW60Lz0j/40VFu8g4PTTxkOK2PTd8Uv0dQ==" saltValue="GDzqyBJWpp4iXACf5Cbm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Rxq/Zp53nd921pS7KSW58Aqez5kV+c3+mkYisthCIaWqr7FrcW7UCOveQ9taaF2FfEfyfzB8NWIA9k3w5QtXA==" saltValue="09QKcKEFrjmKqcq89qxnL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zoomScaleNormal="100"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524</v>
      </c>
      <c r="AL9" s="1213"/>
      <c r="AM9" s="1213"/>
      <c r="AN9" s="1214"/>
      <c r="AO9" s="312">
        <v>4562249</v>
      </c>
      <c r="AP9" s="312">
        <v>66787</v>
      </c>
      <c r="AQ9" s="313">
        <v>72852</v>
      </c>
      <c r="AR9" s="314">
        <v>-8.3000000000000007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525</v>
      </c>
      <c r="AL10" s="1213"/>
      <c r="AM10" s="1213"/>
      <c r="AN10" s="1214"/>
      <c r="AO10" s="315">
        <v>938696</v>
      </c>
      <c r="AP10" s="315">
        <v>13742</v>
      </c>
      <c r="AQ10" s="316">
        <v>5779</v>
      </c>
      <c r="AR10" s="317">
        <v>137.80000000000001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526</v>
      </c>
      <c r="AL11" s="1213"/>
      <c r="AM11" s="1213"/>
      <c r="AN11" s="1214"/>
      <c r="AO11" s="315">
        <v>611479</v>
      </c>
      <c r="AP11" s="315">
        <v>8952</v>
      </c>
      <c r="AQ11" s="316">
        <v>5205</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527</v>
      </c>
      <c r="AL12" s="1213"/>
      <c r="AM12" s="1213"/>
      <c r="AN12" s="1214"/>
      <c r="AO12" s="315">
        <v>29942</v>
      </c>
      <c r="AP12" s="315">
        <v>438</v>
      </c>
      <c r="AQ12" s="316">
        <v>1186</v>
      </c>
      <c r="AR12" s="317">
        <v>-63.1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528</v>
      </c>
      <c r="AL13" s="1213"/>
      <c r="AM13" s="1213"/>
      <c r="AN13" s="1214"/>
      <c r="AO13" s="315" t="s">
        <v>529</v>
      </c>
      <c r="AP13" s="315" t="s">
        <v>529</v>
      </c>
      <c r="AQ13" s="316">
        <v>2</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530</v>
      </c>
      <c r="AL14" s="1213"/>
      <c r="AM14" s="1213"/>
      <c r="AN14" s="1214"/>
      <c r="AO14" s="315">
        <v>86355</v>
      </c>
      <c r="AP14" s="315">
        <v>1264</v>
      </c>
      <c r="AQ14" s="316">
        <v>3005</v>
      </c>
      <c r="AR14" s="317">
        <v>-57.9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531</v>
      </c>
      <c r="AL15" s="1213"/>
      <c r="AM15" s="1213"/>
      <c r="AN15" s="1214"/>
      <c r="AO15" s="315">
        <v>131766</v>
      </c>
      <c r="AP15" s="315">
        <v>1929</v>
      </c>
      <c r="AQ15" s="316">
        <v>1720</v>
      </c>
      <c r="AR15" s="317">
        <v>12.2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532</v>
      </c>
      <c r="AL16" s="1216"/>
      <c r="AM16" s="1216"/>
      <c r="AN16" s="1217"/>
      <c r="AO16" s="315">
        <v>-553253</v>
      </c>
      <c r="AP16" s="315">
        <v>-8099</v>
      </c>
      <c r="AQ16" s="316">
        <v>-6900</v>
      </c>
      <c r="AR16" s="317">
        <v>17.399999999999999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5807234</v>
      </c>
      <c r="AP17" s="315">
        <v>85013</v>
      </c>
      <c r="AQ17" s="316">
        <v>82850</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537</v>
      </c>
      <c r="AL21" s="1208"/>
      <c r="AM21" s="1208"/>
      <c r="AN21" s="1209"/>
      <c r="AO21" s="327">
        <v>7.85</v>
      </c>
      <c r="AP21" s="328">
        <v>8.1999999999999993</v>
      </c>
      <c r="AQ21" s="329">
        <v>-0.35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538</v>
      </c>
      <c r="AL22" s="1208"/>
      <c r="AM22" s="1208"/>
      <c r="AN22" s="1209"/>
      <c r="AO22" s="332">
        <v>96.6</v>
      </c>
      <c r="AP22" s="333">
        <v>97.9</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542</v>
      </c>
      <c r="AL32" s="1224"/>
      <c r="AM32" s="1224"/>
      <c r="AN32" s="1225"/>
      <c r="AO32" s="342">
        <v>3818451</v>
      </c>
      <c r="AP32" s="342">
        <v>55899</v>
      </c>
      <c r="AQ32" s="343">
        <v>53769</v>
      </c>
      <c r="AR32" s="344">
        <v>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543</v>
      </c>
      <c r="AL33" s="1224"/>
      <c r="AM33" s="1224"/>
      <c r="AN33" s="1225"/>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544</v>
      </c>
      <c r="AL34" s="1224"/>
      <c r="AM34" s="1224"/>
      <c r="AN34" s="1225"/>
      <c r="AO34" s="342" t="s">
        <v>529</v>
      </c>
      <c r="AP34" s="342" t="s">
        <v>529</v>
      </c>
      <c r="AQ34" s="343">
        <v>30</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545</v>
      </c>
      <c r="AL35" s="1224"/>
      <c r="AM35" s="1224"/>
      <c r="AN35" s="1225"/>
      <c r="AO35" s="342">
        <v>1233576</v>
      </c>
      <c r="AP35" s="342">
        <v>18058</v>
      </c>
      <c r="AQ35" s="343">
        <v>13935</v>
      </c>
      <c r="AR35" s="344">
        <v>29.6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546</v>
      </c>
      <c r="AL36" s="1224"/>
      <c r="AM36" s="1224"/>
      <c r="AN36" s="1225"/>
      <c r="AO36" s="342">
        <v>967827</v>
      </c>
      <c r="AP36" s="342">
        <v>14168</v>
      </c>
      <c r="AQ36" s="343">
        <v>1254</v>
      </c>
      <c r="AR36" s="344">
        <v>1029.8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547</v>
      </c>
      <c r="AL37" s="1224"/>
      <c r="AM37" s="1224"/>
      <c r="AN37" s="1225"/>
      <c r="AO37" s="342">
        <v>33030</v>
      </c>
      <c r="AP37" s="342">
        <v>484</v>
      </c>
      <c r="AQ37" s="343">
        <v>601</v>
      </c>
      <c r="AR37" s="344">
        <v>-19.5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548</v>
      </c>
      <c r="AL38" s="1227"/>
      <c r="AM38" s="1227"/>
      <c r="AN38" s="1228"/>
      <c r="AO38" s="345" t="s">
        <v>529</v>
      </c>
      <c r="AP38" s="345" t="s">
        <v>529</v>
      </c>
      <c r="AQ38" s="346">
        <v>1</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549</v>
      </c>
      <c r="AL39" s="1227"/>
      <c r="AM39" s="1227"/>
      <c r="AN39" s="1228"/>
      <c r="AO39" s="342">
        <v>-201916</v>
      </c>
      <c r="AP39" s="342">
        <v>-2956</v>
      </c>
      <c r="AQ39" s="343">
        <v>-4013</v>
      </c>
      <c r="AR39" s="344">
        <v>-26.3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550</v>
      </c>
      <c r="AL40" s="1224"/>
      <c r="AM40" s="1224"/>
      <c r="AN40" s="1225"/>
      <c r="AO40" s="342">
        <v>-4345222</v>
      </c>
      <c r="AP40" s="342">
        <v>-63610</v>
      </c>
      <c r="AQ40" s="343">
        <v>-48341</v>
      </c>
      <c r="AR40" s="344">
        <v>31.6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1505746</v>
      </c>
      <c r="AP41" s="342">
        <v>22043</v>
      </c>
      <c r="AQ41" s="343">
        <v>17235</v>
      </c>
      <c r="AR41" s="344">
        <v>27.9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519</v>
      </c>
      <c r="AN49" s="1220" t="s">
        <v>554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2842296</v>
      </c>
      <c r="AN51" s="364">
        <v>40687</v>
      </c>
      <c r="AO51" s="365">
        <v>-34.6</v>
      </c>
      <c r="AP51" s="366">
        <v>65988</v>
      </c>
      <c r="AQ51" s="367">
        <v>-5.0999999999999996</v>
      </c>
      <c r="AR51" s="368">
        <v>-29.5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1320769</v>
      </c>
      <c r="AN52" s="372">
        <v>18906</v>
      </c>
      <c r="AO52" s="373">
        <v>-33.799999999999997</v>
      </c>
      <c r="AP52" s="374">
        <v>36473</v>
      </c>
      <c r="AQ52" s="375">
        <v>3.3</v>
      </c>
      <c r="AR52" s="376">
        <v>-37.1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4812806</v>
      </c>
      <c r="AN53" s="364">
        <v>69270</v>
      </c>
      <c r="AO53" s="365">
        <v>70.3</v>
      </c>
      <c r="AP53" s="366">
        <v>77507</v>
      </c>
      <c r="AQ53" s="367">
        <v>17.5</v>
      </c>
      <c r="AR53" s="368">
        <v>52.8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2612363</v>
      </c>
      <c r="AN54" s="372">
        <v>37599</v>
      </c>
      <c r="AO54" s="373">
        <v>98.9</v>
      </c>
      <c r="AP54" s="374">
        <v>42788</v>
      </c>
      <c r="AQ54" s="375">
        <v>17.3</v>
      </c>
      <c r="AR54" s="376">
        <v>81.599999999999994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4075159</v>
      </c>
      <c r="AN55" s="364">
        <v>59010</v>
      </c>
      <c r="AO55" s="365">
        <v>-14.8</v>
      </c>
      <c r="AP55" s="366">
        <v>67319</v>
      </c>
      <c r="AQ55" s="367">
        <v>-13.1</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1534038</v>
      </c>
      <c r="AN56" s="372">
        <v>22213</v>
      </c>
      <c r="AO56" s="373">
        <v>-40.9</v>
      </c>
      <c r="AP56" s="374">
        <v>38101</v>
      </c>
      <c r="AQ56" s="375">
        <v>-11</v>
      </c>
      <c r="AR56" s="376">
        <v>-29.9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4890378</v>
      </c>
      <c r="AN57" s="364">
        <v>71234</v>
      </c>
      <c r="AO57" s="365">
        <v>20.7</v>
      </c>
      <c r="AP57" s="366">
        <v>70615</v>
      </c>
      <c r="AQ57" s="367">
        <v>4.9000000000000004</v>
      </c>
      <c r="AR57" s="368">
        <v>15.8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2233706</v>
      </c>
      <c r="AN58" s="372">
        <v>32537</v>
      </c>
      <c r="AO58" s="373">
        <v>46.5</v>
      </c>
      <c r="AP58" s="374">
        <v>37382</v>
      </c>
      <c r="AQ58" s="375">
        <v>-1.9</v>
      </c>
      <c r="AR58" s="376">
        <v>48.4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4631664</v>
      </c>
      <c r="AN59" s="364">
        <v>67804</v>
      </c>
      <c r="AO59" s="365">
        <v>-4.8</v>
      </c>
      <c r="AP59" s="366">
        <v>69185</v>
      </c>
      <c r="AQ59" s="367">
        <v>-2</v>
      </c>
      <c r="AR59" s="368">
        <v>-2.8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2840196</v>
      </c>
      <c r="AN60" s="372">
        <v>41578</v>
      </c>
      <c r="AO60" s="373">
        <v>27.8</v>
      </c>
      <c r="AP60" s="374">
        <v>38519</v>
      </c>
      <c r="AQ60" s="375">
        <v>3</v>
      </c>
      <c r="AR60" s="376">
        <v>24.8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4250461</v>
      </c>
      <c r="AN61" s="379">
        <v>61601</v>
      </c>
      <c r="AO61" s="380">
        <v>7.4</v>
      </c>
      <c r="AP61" s="381">
        <v>70123</v>
      </c>
      <c r="AQ61" s="382">
        <v>0.4</v>
      </c>
      <c r="AR61" s="368">
        <v>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2108214</v>
      </c>
      <c r="AN62" s="372">
        <v>30567</v>
      </c>
      <c r="AO62" s="373">
        <v>19.7</v>
      </c>
      <c r="AP62" s="374">
        <v>38653</v>
      </c>
      <c r="AQ62" s="375">
        <v>2.1</v>
      </c>
      <c r="AR62" s="376">
        <v>17.600000000000001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cyJk6GvFqni3aKH9yq/9frUr2w547jnXEhgH0XWsLTvZOi5tIiBmVDS3oet2qrywY3SjhYPNWfZoCi96FnDaw==" saltValue="dRCaZ6ykc2bfJqkjf1PO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ASjGSM6rG6Y7l5+XfReMtopTqDAkcarSIXUegKufdUUQgPV+rSM/CEcLT7WgD2eFtCn/q0j24T6CEN/z7NDg==" saltValue="2KaSSN13okMgsZNSVVJ/F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vbgaF5HIArluWi1eqEneVrNQ3thtxQDzlMfMLTC0BrqUuWS8QdSaCw70+vNlvF0dD9K9EC8GNJgBb67PaGcA==" saltValue="qnVGtYV4bu0q3/qH1Nfa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2" t="s">
        <v>3</v>
      </c>
      <c r="D47" s="1232"/>
      <c r="E47" s="1233"/>
      <c r="F47" s="11">
        <v>19.32</v>
      </c>
      <c r="G47" s="12">
        <v>19.11</v>
      </c>
      <c r="H47" s="12">
        <v>22.51</v>
      </c>
      <c r="I47" s="12">
        <v>23.46</v>
      </c>
      <c r="J47" s="13">
        <v>26.44</v>
      </c>
    </row>
    <row r="48" spans="2:10" ht="57.75" customHeight="1" x14ac:dyDescent="0.15">
      <c r="B48" s="14"/>
      <c r="C48" s="1234" t="s">
        <v>4</v>
      </c>
      <c r="D48" s="1234"/>
      <c r="E48" s="1235"/>
      <c r="F48" s="15">
        <v>4.97</v>
      </c>
      <c r="G48" s="16">
        <v>4.78</v>
      </c>
      <c r="H48" s="16">
        <v>4.9800000000000004</v>
      </c>
      <c r="I48" s="16">
        <v>4.96</v>
      </c>
      <c r="J48" s="17">
        <v>4.3</v>
      </c>
    </row>
    <row r="49" spans="2:10" ht="57.75" customHeight="1" thickBot="1" x14ac:dyDescent="0.2">
      <c r="B49" s="18"/>
      <c r="C49" s="1236" t="s">
        <v>5</v>
      </c>
      <c r="D49" s="1236"/>
      <c r="E49" s="1237"/>
      <c r="F49" s="19">
        <v>3</v>
      </c>
      <c r="G49" s="20">
        <v>0.5</v>
      </c>
      <c r="H49" s="20">
        <v>7.84</v>
      </c>
      <c r="I49" s="20">
        <v>0.57999999999999996</v>
      </c>
      <c r="J49" s="21">
        <v>3.86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3uHIQnIf/j0juShJ0z8+VcdMqc7al8joZ/yNj5R4Netda+nFFWVq7L2CyT/ODlCi7YVyFDMWE1IrIdrAnpjA==" saltValue="GlStoq+1XmvI+M/yonf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2020-09-01T05:02:58Z</cp:lastPrinted>
  <dcterms:created xsi:type="dcterms:W3CDTF">2020-02-10T03:52:30Z</dcterms:created>
  <dcterms:modified xsi:type="dcterms:W3CDTF">2020-09-30T01:54:21Z</dcterms:modified>
  <cp:category/>
</cp:coreProperties>
</file>