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C40" i="9"/>
  <c r="E39" i="9"/>
  <c r="E38" i="9"/>
  <c r="C38" i="9"/>
  <c r="E37" i="9"/>
  <c r="E36" i="9"/>
  <c r="C36" i="9"/>
  <c r="E35" i="9"/>
  <c r="C35" i="9"/>
  <c r="E34" i="9"/>
  <c r="C34" i="9"/>
  <c r="U34" i="9"/>
  <c r="U35" i="9"/>
  <c r="U36" i="9"/>
  <c r="C37" i="9"/>
  <c r="C39" i="9"/>
  <c r="C41" i="9"/>
  <c r="C43" i="9"/>
  <c r="U37" i="9"/>
  <c r="U38" i="9"/>
  <c r="U39" i="9"/>
  <c r="U40" i="9"/>
  <c r="U41" i="9"/>
  <c r="U42" i="9"/>
  <c r="U43" i="9"/>
  <c r="AM36" i="9"/>
  <c r="AM37" i="9"/>
  <c r="AM38" i="9"/>
  <c r="AM39" i="9"/>
  <c r="AM40" i="9"/>
  <c r="AM41" i="9"/>
  <c r="AM42" i="9"/>
  <c r="AM43" i="9"/>
  <c r="BE38" i="9"/>
  <c r="BE39" i="9"/>
  <c r="BE40" i="9"/>
  <c r="BE41" i="9"/>
  <c r="CO41" i="9"/>
  <c r="BE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4" i="9"/>
  <c r="AM35" i="9"/>
  <c r="BE34" i="9"/>
  <c r="BE35" i="9"/>
  <c r="BE36" i="9"/>
  <c r="BE37" i="9"/>
  <c r="BW34" i="9"/>
  <c r="BW35" i="9"/>
  <c r="BW36" i="9"/>
  <c r="BW37" i="9"/>
  <c r="BW38" i="9"/>
  <c r="BW39" i="9"/>
  <c r="BW40" i="9"/>
  <c r="BW41" i="9"/>
  <c r="BW42" i="9"/>
  <c r="CO34" i="9"/>
  <c r="CO35" i="9"/>
  <c r="CO36" i="9"/>
  <c r="CO37" i="9"/>
  <c r="CO38" i="9"/>
  <c r="CO39" i="9"/>
  <c r="CO40" i="9"/>
</calcChain>
</file>

<file path=xl/sharedStrings.xml><?xml version="1.0" encoding="utf-8"?>
<sst xmlns="http://schemas.openxmlformats.org/spreadsheetml/2006/main" count="1011" uniqueCount="603">
  <si>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</si>
  <si>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</si>
  <si>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</si>
  <si>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</si>
  <si>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</si>
  <si>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</si>
  <si>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</si>
  <si>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</si>
  <si>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</si>
  <si>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</si>
  <si>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</si>
  <si>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</si>
  <si>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</si>
  <si>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</si>
  <si>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</si>
  <si>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</si>
  <si>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</si>
  <si>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</si>
  <si>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</si>
  <si>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</si>
  <si>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</si>
  <si>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</si>
  <si>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</si>
  <si>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</si>
  <si>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</si>
  <si>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</si>
  <si>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</si>
  <si>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</si>
  <si>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</si>
  <si>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</si>
  <si>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</si>
  <si>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</si>
  <si>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</si>
  <si>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</si>
  <si>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</si>
  <si>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</si>
  <si>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</si>
  <si>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</si>
  <si>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</si>
  <si>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</si>
  <si>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</si>
  <si>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</si>
  <si>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</si>
  <si>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</si>
  <si>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</si>
  <si>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</si>
  <si>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</si>
  <si>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</si>
  <si>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</si>
  <si>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</si>
  <si>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</si>
  <si>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</si>
  <si>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</si>
  <si>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</si>
  <si>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</si>
  <si>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</si>
  <si>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0.35</t>
  </si>
  <si>
    <t>公共下水道事業会計</t>
  </si>
  <si>
    <t>水道事業会計</t>
  </si>
  <si>
    <t>一般会計</t>
  </si>
  <si>
    <t>国民健康保険特別会計</t>
  </si>
  <si>
    <t>特定公共下水道特別会計</t>
  </si>
  <si>
    <t>後期高齢者医療特別会計</t>
  </si>
  <si>
    <t>介護保険特別会計</t>
  </si>
  <si>
    <t>駒ヶ根高原別荘地特別会計</t>
  </si>
  <si>
    <t>その他会計（赤字）</t>
  </si>
  <si>
    <t>▲ 0.02</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</si>
  <si>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</si>
  <si>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</si>
  <si>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</si>
  <si>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</si>
  <si>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</si>
  <si>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</si>
  <si>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</si>
  <si>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</si>
  <si>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</si>
  <si>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</si>
  <si>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</si>
  <si>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</si>
  <si>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</si>
  <si>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</si>
  <si>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</si>
  <si>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</si>
  <si>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</si>
  <si>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</si>
  <si>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</si>
  <si>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</si>
  <si>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</si>
  <si>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</si>
  <si>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</si>
  <si>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</si>
  <si>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</si>
  <si>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</si>
  <si>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</si>
  <si>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</si>
  <si>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</si>
  <si>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</si>
  <si>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</si>
  <si>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</si>
  <si>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</si>
  <si>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</si>
  <si>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</si>
  <si>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</si>
  <si>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</si>
  <si>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</si>
  <si>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</si>
  <si>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</si>
  <si>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</si>
  <si>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</si>
  <si>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</si>
  <si>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</si>
  <si>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</si>
  <si>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</si>
  <si>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</si>
  <si>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</si>
  <si>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</si>
  <si>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</si>
  <si>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</si>
  <si>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</si>
  <si>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</si>
  <si>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</si>
  <si>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</si>
  <si>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</si>
  <si>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</si>
  <si>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</si>
  <si>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</si>
  <si>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</si>
  <si>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</si>
  <si>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</si>
  <si>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</si>
  <si>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</si>
  <si>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</si>
  <si>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</si>
  <si>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</si>
  <si>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</si>
  <si>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</si>
  <si>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</si>
  <si>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</si>
  <si>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</si>
  <si>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</si>
  <si>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</si>
  <si>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</si>
  <si>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</si>
  <si>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</si>
  <si>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</si>
  <si>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</si>
  <si>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</si>
  <si>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</si>
  <si>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</si>
  <si>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</si>
  <si>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</si>
  <si>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</si>
  <si>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</si>
  <si>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</si>
  <si>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</si>
  <si>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駒ケ根市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</si>
  <si>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</si>
  <si>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</si>
  <si>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</si>
  <si>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</si>
  <si>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</si>
  <si>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</si>
  <si>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</si>
  <si>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</si>
  <si>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</si>
  <si>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</si>
  <si>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</si>
  <si>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</si>
  <si>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</si>
  <si>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</si>
  <si>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</si>
  <si>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</si>
  <si>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</si>
  <si>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</si>
  <si>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</si>
  <si>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</si>
  <si>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</si>
  <si>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</si>
  <si>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</si>
  <si>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</si>
  <si>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</si>
  <si>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</si>
  <si>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-2.1</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</si>
  <si>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</si>
  <si>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</si>
  <si>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</si>
  <si>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</si>
  <si>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</si>
  <si>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</si>
  <si>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</si>
  <si>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</si>
  <si>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</si>
  <si>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</si>
  <si>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</si>
  <si>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</si>
  <si>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</si>
  <si>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</si>
  <si>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</si>
  <si>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</si>
  <si>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</si>
  <si>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</si>
  <si>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</si>
  <si>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</si>
  <si>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</si>
  <si>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</si>
  <si>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</si>
  <si>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</si>
  <si>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</si>
  <si>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</si>
  <si>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</si>
  <si>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</si>
  <si>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</si>
  <si>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1.0</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</si>
  <si>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</si>
  <si>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</si>
  <si>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</si>
  <si>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</si>
  <si>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</si>
  <si>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</si>
  <si>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</si>
  <si>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</si>
  <si>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</si>
  <si>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</si>
  <si>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</si>
  <si>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</si>
  <si>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</si>
  <si>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</si>
  <si>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</si>
  <si>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</si>
  <si>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</si>
  <si>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</si>
  <si>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</si>
  <si>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</si>
  <si>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</si>
  <si>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</si>
  <si>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</si>
  <si>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</si>
  <si>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</si>
  <si>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</si>
  <si>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</si>
  <si>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</si>
  <si>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</si>
  <si>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</si>
  <si>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</si>
  <si>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</si>
  <si>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</si>
  <si>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</si>
  <si>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</si>
  <si>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</si>
  <si>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</si>
  <si>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</si>
  <si>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105.9                 ( 97.8 )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</si>
  <si>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</si>
  <si>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</si>
  <si>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</si>
  <si>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</si>
  <si>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</si>
  <si>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</si>
  <si>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</si>
  <si>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</si>
  <si>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</si>
  <si>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</si>
  <si>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</si>
  <si>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</si>
  <si>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</si>
  <si>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</si>
  <si>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</si>
  <si>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</si>
  <si>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</si>
  <si>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</si>
  <si>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</si>
  <si>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</si>
  <si>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</si>
  <si>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</si>
  <si>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</si>
  <si>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</si>
  <si>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</si>
  <si>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</si>
  <si>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</si>
  <si>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</si>
  <si>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</si>
  <si>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</si>
  <si>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</si>
  <si>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</si>
  <si>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</si>
  <si>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</si>
  <si>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</si>
  <si>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</si>
  <si>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</si>
  <si>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</si>
  <si>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</si>
  <si>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</si>
  <si>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</si>
  <si>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</si>
  <si>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</si>
  <si>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</si>
  <si>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</si>
  <si>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</si>
  <si>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</si>
  <si>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</si>
  <si>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</si>
  <si>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</si>
  <si>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</si>
  <si>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</si>
  <si>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</si>
  <si>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</si>
  <si>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</si>
  <si>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</si>
  <si>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</si>
  <si>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</si>
  <si>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</si>
  <si>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</si>
  <si>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</si>
  <si>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</si>
  <si>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</si>
  <si>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</si>
  <si>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</si>
  <si>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</si>
  <si>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</si>
  <si>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</si>
  <si>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</si>
  <si>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</si>
  <si>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</si>
  <si>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</si>
  <si>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</si>
  <si>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</si>
  <si>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</si>
  <si>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</si>
  <si>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</si>
  <si>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</si>
  <si>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</si>
  <si>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</si>
  <si>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</si>
  <si>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</si>
  <si>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</si>
  <si>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</si>
  <si>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</si>
  <si>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</si>
  <si>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</si>
  <si>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</si>
  <si>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</si>
  <si>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</si>
  <si>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</si>
  <si>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</si>
  <si>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</si>
  <si>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</si>
  <si>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</si>
  <si>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</si>
  <si>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</si>
  <si>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</si>
  <si>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</si>
  <si>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</si>
  <si>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</si>
  <si>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</si>
  <si>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</si>
  <si>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</si>
  <si>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</si>
  <si>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</si>
  <si>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</si>
  <si>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</si>
  <si>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</si>
  <si>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</si>
  <si>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</si>
  <si>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</si>
  <si>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</si>
  <si>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</si>
  <si>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</si>
  <si>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</si>
  <si>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</si>
  <si>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</si>
  <si>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</si>
  <si>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</si>
  <si>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</si>
  <si>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</si>
  <si>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</si>
  <si>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</si>
  <si>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</si>
  <si>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</si>
  <si>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</si>
  <si>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</si>
  <si>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</si>
  <si>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</si>
  <si>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</si>
  <si>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</si>
  <si>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</si>
  <si>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</si>
  <si>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</si>
  <si>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</si>
  <si>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</si>
  <si>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</si>
  <si>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</si>
  <si>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</si>
  <si>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</si>
  <si>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</si>
  <si>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</si>
  <si>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</si>
  <si>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</si>
  <si>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</si>
  <si>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</si>
  <si>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長野県駒ケ根市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</si>
  <si>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</si>
  <si>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</si>
  <si>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</si>
  <si>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</si>
  <si>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</si>
  <si>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</si>
  <si>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</si>
  <si>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</si>
  <si>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</si>
  <si>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</si>
  <si>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</si>
  <si>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</si>
  <si>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</si>
  <si>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</si>
  <si>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</si>
  <si>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</si>
  <si>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</si>
  <si>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</si>
  <si>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t>
    <phoneticPr fontId="34"/>
  </si>
  <si>
    <t>病院</t>
    <phoneticPr fontId="34"/>
  </si>
  <si>
    <t>下水道</t>
    <phoneticPr fontId="34"/>
  </si>
  <si>
    <t>上水道</t>
    <phoneticPr fontId="34"/>
  </si>
  <si>
    <t>市場</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</si>
  <si>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</si>
  <si>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</si>
  <si>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</si>
  <si>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</si>
  <si>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</si>
  <si>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</si>
  <si>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</si>
  <si>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</si>
  <si>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</si>
  <si>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長野県駒ケ根市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</si>
  <si>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</si>
  <si>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</si>
  <si>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</si>
  <si>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</si>
  <si>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</si>
  <si>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</si>
  <si>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</si>
  <si>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</si>
  <si>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</si>
  <si>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</si>
  <si>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</si>
  <si>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</si>
  <si>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</si>
  <si>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</si>
  <si>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</si>
  <si>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</si>
  <si>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</si>
  <si>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</si>
  <si>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</si>
  <si>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</si>
  <si>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</si>
  <si>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</si>
  <si>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用地取得事業特別会計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</si>
  <si>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</si>
  <si>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</si>
  <si>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</si>
  <si>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</si>
  <si>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</si>
  <si>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</si>
  <si>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</si>
  <si>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</si>
  <si>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</si>
  <si>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</si>
  <si>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</si>
  <si>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</si>
  <si>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</si>
  <si>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</si>
  <si>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</si>
  <si>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</si>
  <si>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</si>
  <si>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</si>
  <si>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</si>
  <si>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</si>
  <si>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公共下水道事業会計</t>
    <phoneticPr fontId="22"/>
  </si>
  <si>
    <t>農業集落排水事業特別会計</t>
    <phoneticPr fontId="22"/>
  </si>
  <si>
    <t>法非適用企業</t>
    <phoneticPr fontId="22"/>
  </si>
  <si>
    <t>公設地方卸売市場特別会計</t>
    <phoneticPr fontId="22"/>
  </si>
  <si>
    <t>駒ヶ根高原別荘地特別会計</t>
    <phoneticPr fontId="22"/>
  </si>
  <si>
    <t>特定公共下水道特別会計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</si>
  <si>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</si>
  <si>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</si>
  <si>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</si>
  <si>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</si>
  <si>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</si>
  <si>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</si>
  <si>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</si>
  <si>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</si>
  <si>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</si>
  <si>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</si>
  <si>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</si>
  <si>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</si>
  <si>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</si>
  <si>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</si>
  <si>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</si>
  <si>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</si>
  <si>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</si>
  <si>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</si>
  <si>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</si>
  <si>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</si>
  <si>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</si>
  <si>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</si>
  <si>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</si>
  <si>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</si>
  <si>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</si>
  <si>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</si>
  <si>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</si>
  <si>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</si>
  <si>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</si>
  <si>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</si>
  <si>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</si>
  <si>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</si>
  <si>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</si>
  <si>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</si>
  <si>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</si>
  <si>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</si>
  <si>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</si>
  <si>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</si>
  <si>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</si>
  <si>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</si>
  <si>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</si>
  <si>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</si>
  <si>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</si>
  <si>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</si>
  <si>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</si>
  <si>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</si>
  <si>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</si>
  <si>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</si>
  <si>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</si>
  <si>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</si>
  <si>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</si>
  <si>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</si>
  <si>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</si>
  <si>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</si>
  <si>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</si>
  <si>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</si>
  <si>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</si>
  <si>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</si>
  <si>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</si>
  <si>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</si>
  <si>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</si>
  <si>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</si>
  <si>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</si>
  <si>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</si>
  <si>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</si>
  <si>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</si>
  <si>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</si>
  <si>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</si>
  <si>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</si>
  <si>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</si>
  <si>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</si>
  <si>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t>
    <phoneticPr fontId="22"/>
  </si>
  <si>
    <t>(Ｆ)</t>
    <phoneticPr fontId="22"/>
  </si>
  <si>
    <t>水道事業会計</t>
    <phoneticPr fontId="22"/>
  </si>
  <si>
    <t>将来負担比率（(Ｅ)－(Ｆ)）／（(Ｃ)－(Ｄ)）×１００</t>
    <rPh sb="0" eb="2">
      <t>ショウライ</t>
    </rPh>
    <rPh sb="2" eb="4">
      <t>フタン</t>
    </rPh>
    <rPh sb="4" eb="6">
      <t>ヒリツ</t>
    </rPh>
    <phoneticPr fontId="22"/>
  </si>
  <si>
    <t>駒ヶ根高原別荘地特別会計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</si>
  <si>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</si>
  <si>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</si>
  <si>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</si>
  <si>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</si>
  <si>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</si>
  <si>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</si>
  <si>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</si>
  <si>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</si>
  <si>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</si>
  <si>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</si>
  <si>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</si>
  <si>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</si>
  <si>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</si>
  <si>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</si>
  <si>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</si>
  <si>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</si>
  <si>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</si>
  <si>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</si>
  <si>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</si>
  <si>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</si>
  <si>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</si>
  <si>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</si>
  <si>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</si>
  <si>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</si>
  <si>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</si>
  <si>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上伊那広域連合（一般会計）</t>
    <rPh sb="0" eb="3">
      <t>カミイナ</t>
    </rPh>
    <rPh sb="3" eb="5">
      <t>コウイキ</t>
    </rPh>
    <rPh sb="5" eb="7">
      <t>レンゴウ</t>
    </rPh>
    <rPh sb="8" eb="10">
      <t>イッパン</t>
    </rPh>
    <rPh sb="10" eb="12">
      <t>カイケイ</t>
    </rPh>
    <phoneticPr fontId="2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</si>
  <si>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5">
      <t>カイ</t>
    </rPh>
    <rPh sb="25" eb="26">
      <t>ケイ</t>
    </rPh>
    <phoneticPr fontId="22"/>
  </si>
  <si>
    <t>伊南行政組合（一般会計）</t>
    <rPh sb="0" eb="2">
      <t>イナン</t>
    </rPh>
    <rPh sb="2" eb="4">
      <t>ギョウセイ</t>
    </rPh>
    <rPh sb="4" eb="6">
      <t>クミアイ</t>
    </rPh>
    <rPh sb="7" eb="9">
      <t>イッパン</t>
    </rPh>
    <rPh sb="9" eb="11">
      <t>カイケイ</t>
    </rPh>
    <phoneticPr fontId="22"/>
  </si>
  <si>
    <t>伊南行政組合（病院事業会計）</t>
    <rPh sb="0" eb="2">
      <t>イナン</t>
    </rPh>
    <rPh sb="2" eb="4">
      <t>ギョウセイ</t>
    </rPh>
    <rPh sb="4" eb="6">
      <t>クミアイ</t>
    </rPh>
    <rPh sb="7" eb="9">
      <t>ビョウイン</t>
    </rPh>
    <rPh sb="9" eb="11">
      <t>ジギョウ</t>
    </rPh>
    <rPh sb="11" eb="12">
      <t>カイ</t>
    </rPh>
    <rPh sb="12" eb="13">
      <t>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</si>
  <si>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</si>
  <si>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5">
      <t>カイ</t>
    </rPh>
    <rPh sb="25" eb="26">
      <t>ケイ</t>
    </rPh>
    <phoneticPr fontId="22"/>
  </si>
  <si>
    <t>長野県市町村自治振興組合（一般会計）</t>
    <rPh sb="0" eb="3">
      <t>ナガノケン</t>
    </rPh>
    <rPh sb="3" eb="6">
      <t>シチョウソン</t>
    </rPh>
    <rPh sb="6" eb="7">
      <t>ジ</t>
    </rPh>
    <rPh sb="7" eb="8">
      <t>チ</t>
    </rPh>
    <rPh sb="8" eb="10">
      <t>シンコウ</t>
    </rPh>
    <rPh sb="10" eb="12">
      <t>クミアイ</t>
    </rPh>
    <rPh sb="13" eb="15">
      <t>イッパン</t>
    </rPh>
    <rPh sb="15" eb="17">
      <t>カイケイ</t>
    </rPh>
    <phoneticPr fontId="2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</si>
  <si>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</si>
  <si>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2"/>
  </si>
  <si>
    <t>駒ヶ根市土地開発公社</t>
    <rPh sb="0" eb="4">
      <t>コマガネシ</t>
    </rPh>
    <rPh sb="4" eb="6">
      <t>トチ</t>
    </rPh>
    <rPh sb="6" eb="8">
      <t>カイハツ</t>
    </rPh>
    <rPh sb="8" eb="10">
      <t>コウシャ</t>
    </rPh>
    <phoneticPr fontId="22"/>
  </si>
  <si>
    <t>財団法人駒ヶ根市開発公社</t>
    <rPh sb="0" eb="2">
      <t>ザイダン</t>
    </rPh>
    <rPh sb="2" eb="4">
      <t>ホウジン</t>
    </rPh>
    <rPh sb="4" eb="8">
      <t>コマガネシ</t>
    </rPh>
    <rPh sb="8" eb="10">
      <t>カイハツ</t>
    </rPh>
    <rPh sb="10" eb="12">
      <t>コウシャ</t>
    </rPh>
    <phoneticPr fontId="22"/>
  </si>
  <si>
    <t>財団法人駒ヶ根市文化財団</t>
    <rPh sb="0" eb="2">
      <t>ザイダン</t>
    </rPh>
    <rPh sb="2" eb="4">
      <t>ホウジン</t>
    </rPh>
    <rPh sb="4" eb="8">
      <t>コマガネシ</t>
    </rPh>
    <rPh sb="8" eb="10">
      <t>ブンカ</t>
    </rPh>
    <rPh sb="10" eb="12">
      <t>ザイダン</t>
    </rPh>
    <phoneticPr fontId="22"/>
  </si>
  <si>
    <t>一般財団法人駒ヶ根市給食財団</t>
    <rPh sb="0" eb="2">
      <t>イッパン</t>
    </rPh>
    <rPh sb="2" eb="4">
      <t>ザイダン</t>
    </rPh>
    <rPh sb="4" eb="6">
      <t>ホウジン</t>
    </rPh>
    <rPh sb="6" eb="10">
      <t>コマガネシ</t>
    </rPh>
    <rPh sb="10" eb="12">
      <t>キュウショク</t>
    </rPh>
    <rPh sb="12" eb="14">
      <t>ザイダン</t>
    </rPh>
    <phoneticPr fontId="22"/>
  </si>
  <si>
    <t>駒ヶ根観光開発株式会社</t>
    <rPh sb="0" eb="3">
      <t>コマガネ</t>
    </rPh>
    <rPh sb="3" eb="5">
      <t>カンコウ</t>
    </rPh>
    <rPh sb="5" eb="7">
      <t>カイハツ</t>
    </rPh>
    <rPh sb="7" eb="9">
      <t>カブシキ</t>
    </rPh>
    <rPh sb="9" eb="11">
      <t>カイシャ</t>
    </rPh>
    <phoneticPr fontId="22"/>
  </si>
  <si>
    <t>駒ヶ根高原温泉開発株式会社</t>
    <rPh sb="0" eb="3">
      <t>コマガネ</t>
    </rPh>
    <rPh sb="3" eb="5">
      <t>コウゲン</t>
    </rPh>
    <rPh sb="5" eb="7">
      <t>オンセン</t>
    </rPh>
    <rPh sb="7" eb="9">
      <t>カイハツ</t>
    </rPh>
    <rPh sb="9" eb="11">
      <t>カブシキ</t>
    </rPh>
    <rPh sb="11" eb="13">
      <t>カイシャ</t>
    </rPh>
    <phoneticPr fontId="22"/>
  </si>
  <si>
    <t>南信州ビール株式会社</t>
    <rPh sb="0" eb="1">
      <t>ミナミ</t>
    </rPh>
    <rPh sb="1" eb="3">
      <t>シンシュウ</t>
    </rPh>
    <rPh sb="6" eb="8">
      <t>カブシキ</t>
    </rPh>
    <rPh sb="8" eb="10">
      <t>カイシャ</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</si>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</sst>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64"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2"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4"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00_駒ケ根市_2012" xfId="54"/>
    <cellStyle name="標準 3" xfId="55"/>
    <cellStyle name="標準 3 2" xfId="56"/>
    <cellStyle name="標準 3_APAHO401000" xfId="57"/>
    <cellStyle name="標準 3_ZJ01_202100_駒ケ根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48730</c:v>
                </c:pt>
                <c:pt idx="1">
                  <c:v>93466</c:v>
                </c:pt>
                <c:pt idx="2">
                  <c:v>71016</c:v>
                </c:pt>
                <c:pt idx="3">
                  <c:v>72375</c:v>
                </c:pt>
                <c:pt idx="4">
                  <c:v>77934</c:v>
                </c:pt>
              </c:numCache>
            </c:numRef>
          </c:val>
          <c:smooth val="0"/>
        </c:ser>
        <c:dLbls>
          <c:showLegendKey val="0"/>
          <c:showVal val="0"/>
          <c:showCatName val="0"/>
          <c:showSerName val="0"/>
          <c:showPercent val="0"/>
          <c:showBubbleSize val="0"/>
        </c:dLbls>
        <c:marker val="1"/>
        <c:smooth val="0"/>
        <c:axId val="90642688"/>
        <c:axId val="90665344"/>
      </c:lineChart>
      <c:catAx>
        <c:axId val="90642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65344"/>
        <c:crosses val="autoZero"/>
        <c:auto val="1"/>
        <c:lblAlgn val="ctr"/>
        <c:lblOffset val="100"/>
        <c:tickLblSkip val="1"/>
        <c:tickMarkSkip val="1"/>
        <c:noMultiLvlLbl val="0"/>
      </c:catAx>
      <c:valAx>
        <c:axId val="906653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4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3.07</c:v>
                </c:pt>
                <c:pt idx="1">
                  <c:v>3.07</c:v>
                </c:pt>
                <c:pt idx="2">
                  <c:v>3.67</c:v>
                </c:pt>
                <c:pt idx="3">
                  <c:v>3.8</c:v>
                </c:pt>
                <c:pt idx="4">
                  <c:v>3.39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7.94</c:v>
                </c:pt>
                <c:pt idx="1">
                  <c:v>7.78</c:v>
                </c:pt>
                <c:pt idx="2">
                  <c:v>7.61</c:v>
                </c:pt>
                <c:pt idx="3">
                  <c:v>7.69</c:v>
                </c:pt>
                <c:pt idx="4">
                  <c:v>7.62</c:v>
                </c:pt>
              </c:numCache>
            </c:numRef>
          </c:val>
        </c:ser>
        <c:dLbls>
          <c:showLegendKey val="0"/>
          <c:showVal val="0"/>
          <c:showCatName val="0"/>
          <c:showSerName val="0"/>
          <c:showPercent val="0"/>
          <c:showBubbleSize val="0"/>
        </c:dLbls>
        <c:gapWidth val="250"/>
        <c:overlap val="100"/>
        <c:axId val="91130496"/>
        <c:axId val="9113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0.26</c:v>
                </c:pt>
                <c:pt idx="1">
                  <c:v>0.1</c:v>
                </c:pt>
                <c:pt idx="2">
                  <c:v>0.69</c:v>
                </c:pt>
                <c:pt idx="3">
                  <c:v>0.12</c:v>
                </c:pt>
                <c:pt idx="4">
                  <c:v>-0.35</c:v>
                </c:pt>
              </c:numCache>
            </c:numRef>
          </c:val>
          <c:smooth val="0"/>
        </c:ser>
        <c:dLbls>
          <c:showLegendKey val="0"/>
          <c:showVal val="0"/>
          <c:showCatName val="0"/>
          <c:showSerName val="0"/>
          <c:showPercent val="0"/>
          <c:showBubbleSize val="0"/>
        </c:dLbls>
        <c:marker val="1"/>
        <c:smooth val="0"/>
        <c:axId val="91130496"/>
        <c:axId val="91132672"/>
      </c:lineChart>
      <c:catAx>
        <c:axId val="911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32672"/>
        <c:crosses val="autoZero"/>
        <c:auto val="1"/>
        <c:lblAlgn val="ctr"/>
        <c:lblOffset val="100"/>
        <c:tickLblSkip val="1"/>
        <c:tickMarkSkip val="1"/>
        <c:noMultiLvlLbl val="0"/>
      </c:catAx>
      <c:valAx>
        <c:axId val="9113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304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c:v>
                </c:pt>
                <c:pt idx="2">
                  <c:v>#N/A</c:v>
                </c:pt>
                <c:pt idx="3">
                  <c:v>0.12</c:v>
                </c:pt>
                <c:pt idx="4">
                  <c:v>#N/A</c:v>
                </c:pt>
                <c:pt idx="5">
                  <c:v>7.0000000000000007E-2</c:v>
                </c:pt>
                <c:pt idx="6">
                  <c:v>#N/A</c:v>
                </c:pt>
                <c:pt idx="7">
                  <c:v>7.0000000000000007E-2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駒ヶ根高原別荘地特別会計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0.12</c:v>
                </c:pt>
                <c:pt idx="2">
                  <c:v>#N/A</c:v>
                </c:pt>
                <c:pt idx="3">
                  <c:v>0.13</c:v>
                </c:pt>
                <c:pt idx="4">
                  <c:v>#N/A</c:v>
                </c:pt>
                <c:pt idx="5">
                  <c:v>0.06</c:v>
                </c:pt>
                <c:pt idx="6">
                  <c:v>#N/A</c:v>
                </c:pt>
                <c:pt idx="7">
                  <c:v>7.0000000000000007E-2</c:v>
                </c:pt>
                <c:pt idx="8">
                  <c:v>#N/A</c:v>
                </c:pt>
                <c:pt idx="9">
                  <c:v>0.05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0.23</c:v>
                </c:pt>
                <c:pt idx="2">
                  <c:v>#N/A</c:v>
                </c:pt>
                <c:pt idx="3">
                  <c:v>0</c:v>
                </c:pt>
                <c:pt idx="4">
                  <c:v>#N/A</c:v>
                </c:pt>
                <c:pt idx="5">
                  <c:v>0</c:v>
                </c:pt>
                <c:pt idx="6">
                  <c:v>#N/A</c:v>
                </c:pt>
                <c:pt idx="7">
                  <c:v>7.0000000000000007E-2</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0.08</c:v>
                </c:pt>
              </c:numCache>
            </c:numRef>
          </c:val>
        </c:ser>
        <c:ser>
          <c:idx val="5"/>
          <c:order val="5"/>
          <c:tx>
            <c:strRef>
              <c:f>データシート!$A$32</c:f>
              <c:strCache>
                <c:ptCount val="1"/>
                <c:pt idx="0">
                  <c:v>特定公共下水道特別会計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0.28000000000000003</c:v>
                </c:pt>
                <c:pt idx="2">
                  <c:v>#N/A</c:v>
                </c:pt>
                <c:pt idx="3">
                  <c:v>0.3</c:v>
                </c:pt>
                <c:pt idx="4">
                  <c:v>#N/A</c:v>
                </c:pt>
                <c:pt idx="5">
                  <c:v>0.31</c:v>
                </c:pt>
                <c:pt idx="6">
                  <c:v>#N/A</c:v>
                </c:pt>
                <c:pt idx="7">
                  <c:v>0.32</c:v>
                </c:pt>
                <c:pt idx="8">
                  <c:v>#N/A</c:v>
                </c:pt>
                <c:pt idx="9">
                  <c:v>0.31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0.22</c:v>
                </c:pt>
                <c:pt idx="2">
                  <c:v>#N/A</c:v>
                </c:pt>
                <c:pt idx="3">
                  <c:v>0.04</c:v>
                </c:pt>
                <c:pt idx="4">
                  <c:v>#N/A</c:v>
                </c:pt>
                <c:pt idx="5">
                  <c:v>0.03</c:v>
                </c:pt>
                <c:pt idx="6">
                  <c:v>#N/A</c:v>
                </c:pt>
                <c:pt idx="7">
                  <c:v>0.34</c:v>
                </c:pt>
                <c:pt idx="8">
                  <c:v>#N/A</c:v>
                </c:pt>
                <c:pt idx="9">
                  <c:v>0.47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3.07</c:v>
                </c:pt>
                <c:pt idx="2">
                  <c:v>#N/A</c:v>
                </c:pt>
                <c:pt idx="3">
                  <c:v>3.07</c:v>
                </c:pt>
                <c:pt idx="4">
                  <c:v>#N/A</c:v>
                </c:pt>
                <c:pt idx="5">
                  <c:v>3.67</c:v>
                </c:pt>
                <c:pt idx="6">
                  <c:v>#N/A</c:v>
                </c:pt>
                <c:pt idx="7">
                  <c:v>3.8</c:v>
                </c:pt>
                <c:pt idx="8">
                  <c:v>#N/A</c:v>
                </c:pt>
                <c:pt idx="9">
                  <c:v>3.39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4.51</c:v>
                </c:pt>
                <c:pt idx="2">
                  <c:v>#N/A</c:v>
                </c:pt>
                <c:pt idx="3">
                  <c:v>2.82</c:v>
                </c:pt>
                <c:pt idx="4">
                  <c:v>#N/A</c:v>
                </c:pt>
                <c:pt idx="5">
                  <c:v>3.62</c:v>
                </c:pt>
                <c:pt idx="6">
                  <c:v>#N/A</c:v>
                </c:pt>
                <c:pt idx="7">
                  <c:v>3.63</c:v>
                </c:pt>
                <c:pt idx="8">
                  <c:v>#N/A</c:v>
                </c:pt>
                <c:pt idx="9">
                  <c:v>4.8</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8.64</c:v>
                </c:pt>
                <c:pt idx="2">
                  <c:v>#N/A</c:v>
                </c:pt>
                <c:pt idx="3">
                  <c:v>8.35</c:v>
                </c:pt>
                <c:pt idx="4">
                  <c:v>#N/A</c:v>
                </c:pt>
                <c:pt idx="5">
                  <c:v>8.2100000000000009</c:v>
                </c:pt>
                <c:pt idx="6">
                  <c:v>#N/A</c:v>
                </c:pt>
                <c:pt idx="7">
                  <c:v>7.76</c:v>
                </c:pt>
                <c:pt idx="8">
                  <c:v>#N/A</c:v>
                </c:pt>
                <c:pt idx="9">
                  <c:v>6.94</c:v>
                </c:pt>
              </c:numCache>
            </c:numRef>
          </c:val>
        </c:ser>
        <c:dLbls>
          <c:showLegendKey val="0"/>
          <c:showVal val="0"/>
          <c:showCatName val="0"/>
          <c:showSerName val="0"/>
          <c:showPercent val="0"/>
          <c:showBubbleSize val="0"/>
        </c:dLbls>
        <c:gapWidth val="150"/>
        <c:overlap val="100"/>
        <c:axId val="91665536"/>
        <c:axId val="91667072"/>
      </c:barChart>
      <c:catAx>
        <c:axId val="916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67072"/>
        <c:crosses val="autoZero"/>
        <c:auto val="1"/>
        <c:lblAlgn val="ctr"/>
        <c:lblOffset val="100"/>
        <c:tickLblSkip val="1"/>
        <c:tickMarkSkip val="1"/>
        <c:noMultiLvlLbl val="0"/>
      </c:catAx>
      <c:valAx>
        <c:axId val="9166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6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1759</c:v>
                </c:pt>
                <c:pt idx="5">
                  <c:v>1946</c:v>
                </c:pt>
                <c:pt idx="8">
                  <c:v>1972</c:v>
                </c:pt>
                <c:pt idx="11">
                  <c:v>1972</c:v>
                </c:pt>
                <c:pt idx="14">
                  <c:v>2025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109</c:v>
                </c:pt>
                <c:pt idx="3">
                  <c:v>97</c:v>
                </c:pt>
                <c:pt idx="6">
                  <c:v>93</c:v>
                </c:pt>
                <c:pt idx="9">
                  <c:v>86</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308</c:v>
                </c:pt>
                <c:pt idx="3">
                  <c:v>325</c:v>
                </c:pt>
                <c:pt idx="6">
                  <c:v>354</c:v>
                </c:pt>
                <c:pt idx="9">
                  <c:v>443</c:v>
                </c:pt>
                <c:pt idx="12">
                  <c:v>432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503</c:v>
                </c:pt>
                <c:pt idx="3">
                  <c:v>614</c:v>
                </c:pt>
                <c:pt idx="6">
                  <c:v>637</c:v>
                </c:pt>
                <c:pt idx="9">
                  <c:v>640</c:v>
                </c:pt>
                <c:pt idx="12">
                  <c:v>645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1897</c:v>
                </c:pt>
                <c:pt idx="3">
                  <c:v>2083</c:v>
                </c:pt>
                <c:pt idx="6">
                  <c:v>2110</c:v>
                </c:pt>
                <c:pt idx="9">
                  <c:v>2111</c:v>
                </c:pt>
                <c:pt idx="12">
                  <c:v>2105</c:v>
                </c:pt>
              </c:numCache>
            </c:numRef>
          </c:val>
        </c:ser>
        <c:dLbls>
          <c:showLegendKey val="0"/>
          <c:showVal val="0"/>
          <c:showCatName val="0"/>
          <c:showSerName val="0"/>
          <c:showPercent val="0"/>
          <c:showBubbleSize val="0"/>
        </c:dLbls>
        <c:gapWidth val="100"/>
        <c:overlap val="100"/>
        <c:axId val="90239360"/>
        <c:axId val="9024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1058</c:v>
                </c:pt>
                <c:pt idx="2">
                  <c:v>#N/A</c:v>
                </c:pt>
                <c:pt idx="3">
                  <c:v>#N/A</c:v>
                </c:pt>
                <c:pt idx="4">
                  <c:v>1173</c:v>
                </c:pt>
                <c:pt idx="5">
                  <c:v>#N/A</c:v>
                </c:pt>
                <c:pt idx="6">
                  <c:v>#N/A</c:v>
                </c:pt>
                <c:pt idx="7">
                  <c:v>1222</c:v>
                </c:pt>
                <c:pt idx="8">
                  <c:v>#N/A</c:v>
                </c:pt>
                <c:pt idx="9">
                  <c:v>#N/A</c:v>
                </c:pt>
                <c:pt idx="10">
                  <c:v>1308</c:v>
                </c:pt>
                <c:pt idx="11">
                  <c:v>#N/A</c:v>
                </c:pt>
                <c:pt idx="12">
                  <c:v>#N/A</c:v>
                </c:pt>
                <c:pt idx="13">
                  <c:v>1237</c:v>
                </c:pt>
                <c:pt idx="14">
                  <c:v>#N/A</c:v>
                </c:pt>
              </c:numCache>
            </c:numRef>
          </c:val>
          <c:smooth val="0"/>
        </c:ser>
        <c:dLbls>
          <c:showLegendKey val="0"/>
          <c:showVal val="0"/>
          <c:showCatName val="0"/>
          <c:showSerName val="0"/>
          <c:showPercent val="0"/>
          <c:showBubbleSize val="0"/>
        </c:dLbls>
        <c:marker val="1"/>
        <c:smooth val="0"/>
        <c:axId val="90239360"/>
        <c:axId val="90241280"/>
      </c:lineChart>
      <c:catAx>
        <c:axId val="9023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41280"/>
        <c:crosses val="autoZero"/>
        <c:auto val="1"/>
        <c:lblAlgn val="ctr"/>
        <c:lblOffset val="100"/>
        <c:tickLblSkip val="1"/>
        <c:tickMarkSkip val="1"/>
        <c:noMultiLvlLbl val="0"/>
      </c:catAx>
      <c:valAx>
        <c:axId val="9024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39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21235</c:v>
                </c:pt>
                <c:pt idx="5">
                  <c:v>21328</c:v>
                </c:pt>
                <c:pt idx="8">
                  <c:v>20975</c:v>
                </c:pt>
                <c:pt idx="11">
                  <c:v>20597</c:v>
                </c:pt>
                <c:pt idx="14">
                  <c:v>20529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2517</c:v>
                </c:pt>
                <c:pt idx="5">
                  <c:v>2163</c:v>
                </c:pt>
                <c:pt idx="8">
                  <c:v>1888</c:v>
                </c:pt>
                <c:pt idx="11">
                  <c:v>2153</c:v>
                </c:pt>
                <c:pt idx="14">
                  <c:v>2142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1951</c:v>
                </c:pt>
                <c:pt idx="5">
                  <c:v>2122</c:v>
                </c:pt>
                <c:pt idx="8">
                  <c:v>2233</c:v>
                </c:pt>
                <c:pt idx="11">
                  <c:v>2111</c:v>
                </c:pt>
                <c:pt idx="14">
                  <c:v>1971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83</c:v>
                </c:pt>
                <c:pt idx="3">
                  <c:v>34</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1261</c:v>
                </c:pt>
                <c:pt idx="3">
                  <c:v>843</c:v>
                </c:pt>
                <c:pt idx="6">
                  <c:v>818</c:v>
                </c:pt>
                <c:pt idx="9">
                  <c:v>725</c:v>
                </c:pt>
                <c:pt idx="12">
                  <c:v>753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2874</c:v>
                </c:pt>
                <c:pt idx="3">
                  <c:v>2926</c:v>
                </c:pt>
                <c:pt idx="6">
                  <c:v>2811</c:v>
                </c:pt>
                <c:pt idx="9">
                  <c:v>2556</c:v>
                </c:pt>
                <c:pt idx="12">
                  <c:v>2569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2368</c:v>
                </c:pt>
                <c:pt idx="3">
                  <c:v>2286</c:v>
                </c:pt>
                <c:pt idx="6">
                  <c:v>2211</c:v>
                </c:pt>
                <c:pt idx="9">
                  <c:v>1941</c:v>
                </c:pt>
                <c:pt idx="12">
                  <c:v>1855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11263</c:v>
                </c:pt>
                <c:pt idx="3">
                  <c:v>11630</c:v>
                </c:pt>
                <c:pt idx="6">
                  <c:v>11410</c:v>
                </c:pt>
                <c:pt idx="9">
                  <c:v>12882</c:v>
                </c:pt>
                <c:pt idx="12">
                  <c:v>13266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444</c:v>
                </c:pt>
                <c:pt idx="3">
                  <c:v>379</c:v>
                </c:pt>
                <c:pt idx="6">
                  <c:v>357</c:v>
                </c:pt>
                <c:pt idx="9">
                  <c:v>301</c:v>
                </c:pt>
                <c:pt idx="12">
                  <c:v>221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19914</c:v>
                </c:pt>
                <c:pt idx="3">
                  <c:v>20075</c:v>
                </c:pt>
                <c:pt idx="6">
                  <c:v>19753</c:v>
                </c:pt>
                <c:pt idx="9">
                  <c:v>19713</c:v>
                </c:pt>
                <c:pt idx="12">
                  <c:v>19799</c:v>
                </c:pt>
              </c:numCache>
            </c:numRef>
          </c:val>
        </c:ser>
        <c:dLbls>
          <c:showLegendKey val="0"/>
          <c:showVal val="0"/>
          <c:showCatName val="0"/>
          <c:showSerName val="0"/>
          <c:showPercent val="0"/>
          <c:showBubbleSize val="0"/>
        </c:dLbls>
        <c:gapWidth val="100"/>
        <c:overlap val="100"/>
        <c:axId val="91300224"/>
        <c:axId val="9130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12505</c:v>
                </c:pt>
                <c:pt idx="2">
                  <c:v>#N/A</c:v>
                </c:pt>
                <c:pt idx="3">
                  <c:v>#N/A</c:v>
                </c:pt>
                <c:pt idx="4">
                  <c:v>12560</c:v>
                </c:pt>
                <c:pt idx="5">
                  <c:v>#N/A</c:v>
                </c:pt>
                <c:pt idx="6">
                  <c:v>#N/A</c:v>
                </c:pt>
                <c:pt idx="7">
                  <c:v>12264</c:v>
                </c:pt>
                <c:pt idx="8">
                  <c:v>#N/A</c:v>
                </c:pt>
                <c:pt idx="9">
                  <c:v>#N/A</c:v>
                </c:pt>
                <c:pt idx="10">
                  <c:v>13257</c:v>
                </c:pt>
                <c:pt idx="11">
                  <c:v>#N/A</c:v>
                </c:pt>
                <c:pt idx="12">
                  <c:v>#N/A</c:v>
                </c:pt>
                <c:pt idx="13">
                  <c:v>13820</c:v>
                </c:pt>
                <c:pt idx="14">
                  <c:v>#N/A</c:v>
                </c:pt>
              </c:numCache>
            </c:numRef>
          </c:val>
          <c:smooth val="0"/>
        </c:ser>
        <c:dLbls>
          <c:showLegendKey val="0"/>
          <c:showVal val="0"/>
          <c:showCatName val="0"/>
          <c:showSerName val="0"/>
          <c:showPercent val="0"/>
          <c:showBubbleSize val="0"/>
        </c:dLbls>
        <c:marker val="1"/>
        <c:smooth val="0"/>
        <c:axId val="91300224"/>
        <c:axId val="91302144"/>
      </c:lineChart>
      <c:catAx>
        <c:axId val="9130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02144"/>
        <c:crosses val="autoZero"/>
        <c:auto val="1"/>
        <c:lblAlgn val="ctr"/>
        <c:lblOffset val="100"/>
        <c:tickLblSkip val="1"/>
        <c:tickMarkSkip val="1"/>
        <c:noMultiLvlLbl val="0"/>
      </c:catAx>
      <c:valAx>
        <c:axId val="9130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002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3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3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5909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5909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長野県駒ケ根市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5909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5910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5910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33,863</a:t>
          </a:r>
        </a:p>
        <a:p>
          <a:pPr algn="r" rtl="0">
            <a:defRPr sz="1000"/>
          </a:pPr>
          <a:r>
            <a:rPr lang="en-US" altLang="ja-JP" sz="1100" b="1" i="0" u="none" strike="noStrike" baseline="0">
              <a:solidFill>
                <a:srgbClr val="000000"/>
              </a:solidFill>
              <a:latin typeface="ＭＳ ゴシック"/>
              <a:ea typeface="ＭＳ ゴシック"/>
            </a:rPr>
            <a:t>33,278</a:t>
          </a:r>
        </a:p>
        <a:p>
          <a:pPr algn="r" rtl="0">
            <a:lnSpc>
              <a:spcPts val="1300"/>
            </a:lnSpc>
            <a:defRPr sz="1000"/>
          </a:pPr>
          <a:r>
            <a:rPr lang="en-US" altLang="ja-JP" sz="1100" b="1" i="0" u="none" strike="noStrike" baseline="0">
              <a:solidFill>
                <a:srgbClr val="000000"/>
              </a:solidFill>
              <a:latin typeface="ＭＳ ゴシック"/>
              <a:ea typeface="ＭＳ ゴシック"/>
            </a:rPr>
            <a:t>165.92</a:t>
          </a:r>
        </a:p>
        <a:p>
          <a:pPr algn="r" rtl="0">
            <a:lnSpc>
              <a:spcPts val="1300"/>
            </a:lnSpc>
            <a:defRPr sz="1000"/>
          </a:pPr>
          <a:r>
            <a:rPr lang="en-US" altLang="ja-JP" sz="1100" b="1" i="0" u="none" strike="noStrike" baseline="0">
              <a:solidFill>
                <a:srgbClr val="000000"/>
              </a:solidFill>
              <a:latin typeface="ＭＳ ゴシック"/>
              <a:ea typeface="ＭＳ ゴシック"/>
            </a:rPr>
            <a:t>15,839,493</a:t>
          </a:r>
        </a:p>
        <a:p>
          <a:pPr algn="r" rtl="0">
            <a:defRPr sz="1000"/>
          </a:pPr>
          <a:r>
            <a:rPr lang="en-US" altLang="ja-JP" sz="1100" b="1" i="0" u="none" strike="noStrike" baseline="0">
              <a:solidFill>
                <a:srgbClr val="000000"/>
              </a:solidFill>
              <a:latin typeface="ＭＳ ゴシック"/>
              <a:ea typeface="ＭＳ ゴシック"/>
            </a:rPr>
            <a:t>15,518,526</a:t>
          </a:r>
        </a:p>
        <a:p>
          <a:pPr algn="r" rtl="0">
            <a:lnSpc>
              <a:spcPts val="1300"/>
            </a:lnSpc>
            <a:defRPr sz="1000"/>
          </a:pPr>
          <a:r>
            <a:rPr lang="en-US" altLang="ja-JP" sz="1100" b="1" i="0" u="none" strike="noStrike" baseline="0">
              <a:solidFill>
                <a:srgbClr val="000000"/>
              </a:solidFill>
              <a:latin typeface="ＭＳ ゴシック"/>
              <a:ea typeface="ＭＳ ゴシック"/>
            </a:rPr>
            <a:t>310,191</a:t>
          </a:r>
        </a:p>
        <a:p>
          <a:pPr algn="r" rtl="0">
            <a:defRPr sz="1000"/>
          </a:pPr>
          <a:r>
            <a:rPr lang="en-US" altLang="ja-JP" sz="1100" b="1" i="0" u="none" strike="noStrike" baseline="0">
              <a:solidFill>
                <a:srgbClr val="000000"/>
              </a:solidFill>
              <a:latin typeface="ＭＳ ゴシック"/>
              <a:ea typeface="ＭＳ ゴシック"/>
            </a:rPr>
            <a:t>9,157,852</a:t>
          </a:r>
        </a:p>
        <a:p>
          <a:pPr algn="r" rtl="0">
            <a:lnSpc>
              <a:spcPts val="1200"/>
            </a:lnSpc>
            <a:defRPr sz="1000"/>
          </a:pPr>
          <a:r>
            <a:rPr lang="en-US" altLang="ja-JP" sz="1100" b="1" i="0" u="none" strike="noStrike" baseline="0">
              <a:solidFill>
                <a:srgbClr val="000000"/>
              </a:solidFill>
              <a:latin typeface="ＭＳ ゴシック"/>
              <a:ea typeface="ＭＳ ゴシック"/>
            </a:rPr>
            <a:t>19,798,958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17.2</a:t>
          </a:r>
        </a:p>
        <a:p>
          <a:pPr algn="r" rtl="0">
            <a:lnSpc>
              <a:spcPts val="1300"/>
            </a:lnSpc>
            <a:defRPr sz="1000"/>
          </a:pPr>
          <a:r>
            <a:rPr lang="en-US" altLang="ja-JP" sz="1100" b="1" i="0" u="none" strike="noStrike" baseline="0">
              <a:solidFill>
                <a:srgbClr val="000000"/>
              </a:solidFill>
              <a:latin typeface="ＭＳ ゴシック"/>
              <a:ea typeface="ＭＳ ゴシック"/>
            </a:rPr>
            <a:t>189.1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5911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5911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5911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5911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5911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5911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5912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5912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5913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5913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２０年のリーマンショックやその後の円高等による長引く景気低迷を背景として、平成２４年度の市民税収は対平成２０年度比１６．２％減少、固定資産税も地価下落の影響等から同１２．４％減少し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財政力指数は、類似団体、全国、県内の各平均と比較して高い値で推移しているものの、平成２０年度の０．６６をピークに４年連続で低下した。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市の魅力を高め人口減少の抑制を図るとともに地域経済の活性化を推進し、財政基盤の強化に努める。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5914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59143"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59145"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59147"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59149"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59151"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59153"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59155"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5915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359158" name="Line 64"/>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xdr:cNvSpPr txBox="1">
          <a:spLocks noChangeArrowheads="1"/>
        </xdr:cNvSpPr>
      </xdr:nvSpPr>
      <xdr:spPr bwMode="auto">
        <a:xfrm>
          <a:off x="5038725"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359160" name="Line 66"/>
        <xdr:cNvSpPr>
          <a:spLocks noChangeShapeType="1"/>
        </xdr:cNvSpPr>
      </xdr:nvSpPr>
      <xdr:spPr bwMode="auto">
        <a:xfrm>
          <a:off x="4867275" y="779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xdr:cNvSpPr txBox="1">
          <a:spLocks noChangeArrowheads="1"/>
        </xdr:cNvSpPr>
      </xdr:nvSpPr>
      <xdr:spPr bwMode="auto">
        <a:xfrm>
          <a:off x="5038725" y="594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1.17</a:t>
          </a:r>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359162" name="Line 68"/>
        <xdr:cNvSpPr>
          <a:spLocks noChangeShapeType="1"/>
        </xdr:cNvSpPr>
      </xdr:nvSpPr>
      <xdr:spPr bwMode="auto">
        <a:xfrm>
          <a:off x="4867275" y="6172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161925</xdr:rowOff>
    </xdr:from>
    <xdr:to>
      <xdr:col>7</xdr:col>
      <xdr:colOff>152400</xdr:colOff>
      <xdr:row>42</xdr:row>
      <xdr:rowOff>28575</xdr:rowOff>
    </xdr:to>
    <xdr:sp macro="" textlink="">
      <xdr:nvSpPr>
        <xdr:cNvPr id="359163" name="Line 69"/>
        <xdr:cNvSpPr>
          <a:spLocks noChangeShapeType="1"/>
        </xdr:cNvSpPr>
      </xdr:nvSpPr>
      <xdr:spPr bwMode="auto">
        <a:xfrm>
          <a:off x="4114800" y="71913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10" name="財政力平均値テキスト"/>
        <xdr:cNvSpPr txBox="1">
          <a:spLocks noChangeArrowheads="1"/>
        </xdr:cNvSpPr>
      </xdr:nvSpPr>
      <xdr:spPr bwMode="auto">
        <a:xfrm>
          <a:off x="5038725" y="7362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359165"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114300</xdr:rowOff>
    </xdr:from>
    <xdr:to>
      <xdr:col>6</xdr:col>
      <xdr:colOff>0</xdr:colOff>
      <xdr:row>41</xdr:row>
      <xdr:rowOff>161925</xdr:rowOff>
    </xdr:to>
    <xdr:sp macro="" textlink="">
      <xdr:nvSpPr>
        <xdr:cNvPr id="359166" name="Line 72"/>
        <xdr:cNvSpPr>
          <a:spLocks noChangeShapeType="1"/>
        </xdr:cNvSpPr>
      </xdr:nvSpPr>
      <xdr:spPr bwMode="auto">
        <a:xfrm>
          <a:off x="3228975" y="71437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359167"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85725</xdr:rowOff>
    </xdr:from>
    <xdr:to>
      <xdr:col>6</xdr:col>
      <xdr:colOff>352425</xdr:colOff>
      <xdr:row>44</xdr:row>
      <xdr:rowOff>123825</xdr:rowOff>
    </xdr:to>
    <xdr:sp macro="" textlink="">
      <xdr:nvSpPr>
        <xdr:cNvPr id="10314" name="Text Box 74"/>
        <xdr:cNvSpPr txBox="1">
          <a:spLocks noChangeArrowheads="1"/>
        </xdr:cNvSpPr>
      </xdr:nvSpPr>
      <xdr:spPr bwMode="auto">
        <a:xfrm>
          <a:off x="3733800" y="7458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41</xdr:row>
      <xdr:rowOff>38100</xdr:rowOff>
    </xdr:from>
    <xdr:to>
      <xdr:col>4</xdr:col>
      <xdr:colOff>485775</xdr:colOff>
      <xdr:row>41</xdr:row>
      <xdr:rowOff>114300</xdr:rowOff>
    </xdr:to>
    <xdr:sp macro="" textlink="">
      <xdr:nvSpPr>
        <xdr:cNvPr id="359169" name="Line 75"/>
        <xdr:cNvSpPr>
          <a:spLocks noChangeShapeType="1"/>
        </xdr:cNvSpPr>
      </xdr:nvSpPr>
      <xdr:spPr bwMode="auto">
        <a:xfrm>
          <a:off x="2333625" y="70675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359170" name="AutoShape 76"/>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104775</xdr:rowOff>
    </xdr:from>
    <xdr:to>
      <xdr:col>5</xdr:col>
      <xdr:colOff>180975</xdr:colOff>
      <xdr:row>44</xdr:row>
      <xdr:rowOff>142875</xdr:rowOff>
    </xdr:to>
    <xdr:sp macro="" textlink="">
      <xdr:nvSpPr>
        <xdr:cNvPr id="10317" name="Text Box 77"/>
        <xdr:cNvSpPr txBox="1">
          <a:spLocks noChangeArrowheads="1"/>
        </xdr:cNvSpPr>
      </xdr:nvSpPr>
      <xdr:spPr bwMode="auto">
        <a:xfrm>
          <a:off x="2847975" y="7477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41</xdr:row>
      <xdr:rowOff>28575</xdr:rowOff>
    </xdr:from>
    <xdr:to>
      <xdr:col>3</xdr:col>
      <xdr:colOff>276225</xdr:colOff>
      <xdr:row>41</xdr:row>
      <xdr:rowOff>38100</xdr:rowOff>
    </xdr:to>
    <xdr:sp macro="" textlink="">
      <xdr:nvSpPr>
        <xdr:cNvPr id="359172" name="Line 78"/>
        <xdr:cNvSpPr>
          <a:spLocks noChangeShapeType="1"/>
        </xdr:cNvSpPr>
      </xdr:nvSpPr>
      <xdr:spPr bwMode="auto">
        <a:xfrm>
          <a:off x="1447800" y="7058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359173" name="AutoShape 79"/>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57150</xdr:rowOff>
    </xdr:from>
    <xdr:to>
      <xdr:col>3</xdr:col>
      <xdr:colOff>657225</xdr:colOff>
      <xdr:row>44</xdr:row>
      <xdr:rowOff>95250</xdr:rowOff>
    </xdr:to>
    <xdr:sp macro="" textlink="">
      <xdr:nvSpPr>
        <xdr:cNvPr id="10320" name="Text Box 80"/>
        <xdr:cNvSpPr txBox="1">
          <a:spLocks noChangeArrowheads="1"/>
        </xdr:cNvSpPr>
      </xdr:nvSpPr>
      <xdr:spPr bwMode="auto">
        <a:xfrm>
          <a:off x="195262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359175" name="AutoShape 81"/>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19050</xdr:rowOff>
    </xdr:from>
    <xdr:to>
      <xdr:col>2</xdr:col>
      <xdr:colOff>457200</xdr:colOff>
      <xdr:row>44</xdr:row>
      <xdr:rowOff>57150</xdr:rowOff>
    </xdr:to>
    <xdr:sp macro="" textlink="">
      <xdr:nvSpPr>
        <xdr:cNvPr id="10322" name="Text Box 82"/>
        <xdr:cNvSpPr txBox="1">
          <a:spLocks noChangeArrowheads="1"/>
        </xdr:cNvSpPr>
      </xdr:nvSpPr>
      <xdr:spPr bwMode="auto">
        <a:xfrm>
          <a:off x="1066800"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142875</xdr:rowOff>
    </xdr:from>
    <xdr:to>
      <xdr:col>7</xdr:col>
      <xdr:colOff>200025</xdr:colOff>
      <xdr:row>42</xdr:row>
      <xdr:rowOff>76200</xdr:rowOff>
    </xdr:to>
    <xdr:sp macro="" textlink="">
      <xdr:nvSpPr>
        <xdr:cNvPr id="359182" name="Oval 88"/>
        <xdr:cNvSpPr>
          <a:spLocks noChangeArrowheads="1"/>
        </xdr:cNvSpPr>
      </xdr:nvSpPr>
      <xdr:spPr bwMode="auto">
        <a:xfrm>
          <a:off x="49053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19050</xdr:rowOff>
    </xdr:from>
    <xdr:to>
      <xdr:col>8</xdr:col>
      <xdr:colOff>314325</xdr:colOff>
      <xdr:row>42</xdr:row>
      <xdr:rowOff>57150</xdr:rowOff>
    </xdr:to>
    <xdr:sp macro="" textlink="">
      <xdr:nvSpPr>
        <xdr:cNvPr id="10329" name="財政力該当値テキスト"/>
        <xdr:cNvSpPr txBox="1">
          <a:spLocks noChangeArrowheads="1"/>
        </xdr:cNvSpPr>
      </xdr:nvSpPr>
      <xdr:spPr bwMode="auto">
        <a:xfrm>
          <a:off x="503872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0.56</a:t>
          </a:r>
        </a:p>
      </xdr:txBody>
    </xdr:sp>
    <xdr:clientData/>
  </xdr:twoCellAnchor>
  <xdr:twoCellAnchor>
    <xdr:from>
      <xdr:col>5</xdr:col>
      <xdr:colOff>638175</xdr:colOff>
      <xdr:row>41</xdr:row>
      <xdr:rowOff>114300</xdr:rowOff>
    </xdr:from>
    <xdr:to>
      <xdr:col>6</xdr:col>
      <xdr:colOff>47625</xdr:colOff>
      <xdr:row>42</xdr:row>
      <xdr:rowOff>38100</xdr:rowOff>
    </xdr:to>
    <xdr:sp macro="" textlink="">
      <xdr:nvSpPr>
        <xdr:cNvPr id="359184" name="Oval 90"/>
        <xdr:cNvSpPr>
          <a:spLocks noChangeArrowheads="1"/>
        </xdr:cNvSpPr>
      </xdr:nvSpPr>
      <xdr:spPr bwMode="auto">
        <a:xfrm>
          <a:off x="4067175" y="714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76200</xdr:rowOff>
    </xdr:from>
    <xdr:to>
      <xdr:col>6</xdr:col>
      <xdr:colOff>352425</xdr:colOff>
      <xdr:row>41</xdr:row>
      <xdr:rowOff>114300</xdr:rowOff>
    </xdr:to>
    <xdr:sp macro="" textlink="">
      <xdr:nvSpPr>
        <xdr:cNvPr id="10331" name="Text Box 91"/>
        <xdr:cNvSpPr txBox="1">
          <a:spLocks noChangeArrowheads="1"/>
        </xdr:cNvSpPr>
      </xdr:nvSpPr>
      <xdr:spPr bwMode="auto">
        <a:xfrm>
          <a:off x="3733800" y="693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0.58</a:t>
          </a:r>
        </a:p>
      </xdr:txBody>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359186" name="Oval 92"/>
        <xdr:cNvSpPr>
          <a:spLocks noChangeArrowheads="1"/>
        </xdr:cNvSpPr>
      </xdr:nvSpPr>
      <xdr:spPr bwMode="auto">
        <a:xfrm>
          <a:off x="3171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33" name="Text Box 93"/>
        <xdr:cNvSpPr txBox="1">
          <a:spLocks noChangeArrowheads="1"/>
        </xdr:cNvSpPr>
      </xdr:nvSpPr>
      <xdr:spPr bwMode="auto">
        <a:xfrm>
          <a:off x="284797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3</xdr:col>
      <xdr:colOff>228600</xdr:colOff>
      <xdr:row>40</xdr:row>
      <xdr:rowOff>161925</xdr:rowOff>
    </xdr:from>
    <xdr:to>
      <xdr:col>3</xdr:col>
      <xdr:colOff>333375</xdr:colOff>
      <xdr:row>41</xdr:row>
      <xdr:rowOff>95250</xdr:rowOff>
    </xdr:to>
    <xdr:sp macro="" textlink="">
      <xdr:nvSpPr>
        <xdr:cNvPr id="359188" name="Oval 94"/>
        <xdr:cNvSpPr>
          <a:spLocks noChangeArrowheads="1"/>
        </xdr:cNvSpPr>
      </xdr:nvSpPr>
      <xdr:spPr bwMode="auto">
        <a:xfrm>
          <a:off x="2286000"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133350</xdr:rowOff>
    </xdr:from>
    <xdr:to>
      <xdr:col>3</xdr:col>
      <xdr:colOff>657225</xdr:colOff>
      <xdr:row>41</xdr:row>
      <xdr:rowOff>0</xdr:rowOff>
    </xdr:to>
    <xdr:sp macro="" textlink="">
      <xdr:nvSpPr>
        <xdr:cNvPr id="10335" name="Text Box 95"/>
        <xdr:cNvSpPr txBox="1">
          <a:spLocks noChangeArrowheads="1"/>
        </xdr:cNvSpPr>
      </xdr:nvSpPr>
      <xdr:spPr bwMode="auto">
        <a:xfrm>
          <a:off x="1952625"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0.65</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359190" name="Oval 96"/>
        <xdr:cNvSpPr>
          <a:spLocks noChangeArrowheads="1"/>
        </xdr:cNvSpPr>
      </xdr:nvSpPr>
      <xdr:spPr bwMode="auto">
        <a:xfrm>
          <a:off x="1400175" y="700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37" name="Text Box 97"/>
        <xdr:cNvSpPr txBox="1">
          <a:spLocks noChangeArrowheads="1"/>
        </xdr:cNvSpPr>
      </xdr:nvSpPr>
      <xdr:spPr bwMode="auto">
        <a:xfrm>
          <a:off x="1066800"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59201"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59202"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税収や地方交付税を中心とした経常一般財源収入が前年度と比較して１．２％減少した一方、社会保障費の累増や公営企業に対する補助費等の増加により経常経費に充当した経常一般財源は０．３％増加した。その結果、経常収支比率は前年度と比較して１．３ポイント上昇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引き続き第２次集中改革プラン（Ｈ２２～２６）に基づく総人件費の抑制や一般行政経費の削減を推進し、財政の弾力性向上に努める。</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59206"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59208"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59210"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59212"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59214"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59216"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59218"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5922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359221"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xdr:cNvSpPr txBox="1">
          <a:spLocks noChangeArrowheads="1"/>
        </xdr:cNvSpPr>
      </xdr:nvSpPr>
      <xdr:spPr bwMode="auto">
        <a:xfrm>
          <a:off x="5038725" y="1157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359223" name="Line 129"/>
        <xdr:cNvSpPr>
          <a:spLocks noChangeShapeType="1"/>
        </xdr:cNvSpPr>
      </xdr:nvSpPr>
      <xdr:spPr bwMode="auto">
        <a:xfrm>
          <a:off x="4867275" y="1157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80.4</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359225" name="Line 131"/>
        <xdr:cNvSpPr>
          <a:spLocks noChangeShapeType="1"/>
        </xdr:cNvSpPr>
      </xdr:nvSpPr>
      <xdr:spPr bwMode="auto">
        <a:xfrm>
          <a:off x="4867275" y="1002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0</xdr:rowOff>
    </xdr:from>
    <xdr:to>
      <xdr:col>7</xdr:col>
      <xdr:colOff>152400</xdr:colOff>
      <xdr:row>62</xdr:row>
      <xdr:rowOff>104775</xdr:rowOff>
    </xdr:to>
    <xdr:sp macro="" textlink="">
      <xdr:nvSpPr>
        <xdr:cNvPr id="359226" name="Line 132"/>
        <xdr:cNvSpPr>
          <a:spLocks noChangeShapeType="1"/>
        </xdr:cNvSpPr>
      </xdr:nvSpPr>
      <xdr:spPr bwMode="auto">
        <a:xfrm>
          <a:off x="4114800" y="106299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0</xdr:rowOff>
    </xdr:from>
    <xdr:to>
      <xdr:col>8</xdr:col>
      <xdr:colOff>314325</xdr:colOff>
      <xdr:row>62</xdr:row>
      <xdr:rowOff>38100</xdr:rowOff>
    </xdr:to>
    <xdr:sp macro="" textlink="">
      <xdr:nvSpPr>
        <xdr:cNvPr id="10373" name="財政構造の弾力性平均値テキスト"/>
        <xdr:cNvSpPr txBox="1">
          <a:spLocks noChangeArrowheads="1"/>
        </xdr:cNvSpPr>
      </xdr:nvSpPr>
      <xdr:spPr bwMode="auto">
        <a:xfrm>
          <a:off x="5038725"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359228"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66675</xdr:rowOff>
    </xdr:from>
    <xdr:to>
      <xdr:col>6</xdr:col>
      <xdr:colOff>0</xdr:colOff>
      <xdr:row>62</xdr:row>
      <xdr:rowOff>0</xdr:rowOff>
    </xdr:to>
    <xdr:sp macro="" textlink="">
      <xdr:nvSpPr>
        <xdr:cNvPr id="359229" name="Line 135"/>
        <xdr:cNvSpPr>
          <a:spLocks noChangeShapeType="1"/>
        </xdr:cNvSpPr>
      </xdr:nvSpPr>
      <xdr:spPr bwMode="auto">
        <a:xfrm>
          <a:off x="3228975" y="105251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359230"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77" name="Text Box 137"/>
        <xdr:cNvSpPr txBox="1">
          <a:spLocks noChangeArrowheads="1"/>
        </xdr:cNvSpPr>
      </xdr:nvSpPr>
      <xdr:spPr bwMode="auto">
        <a:xfrm>
          <a:off x="3733800" y="1033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3</xdr:col>
      <xdr:colOff>276225</xdr:colOff>
      <xdr:row>61</xdr:row>
      <xdr:rowOff>66675</xdr:rowOff>
    </xdr:from>
    <xdr:to>
      <xdr:col>4</xdr:col>
      <xdr:colOff>485775</xdr:colOff>
      <xdr:row>62</xdr:row>
      <xdr:rowOff>19050</xdr:rowOff>
    </xdr:to>
    <xdr:sp macro="" textlink="">
      <xdr:nvSpPr>
        <xdr:cNvPr id="359232" name="Line 138"/>
        <xdr:cNvSpPr>
          <a:spLocks noChangeShapeType="1"/>
        </xdr:cNvSpPr>
      </xdr:nvSpPr>
      <xdr:spPr bwMode="auto">
        <a:xfrm flipV="1">
          <a:off x="2333625" y="105251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359233" name="AutoShape 139"/>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114300</xdr:rowOff>
    </xdr:from>
    <xdr:to>
      <xdr:col>5</xdr:col>
      <xdr:colOff>180975</xdr:colOff>
      <xdr:row>60</xdr:row>
      <xdr:rowOff>152400</xdr:rowOff>
    </xdr:to>
    <xdr:sp macro="" textlink="">
      <xdr:nvSpPr>
        <xdr:cNvPr id="10380" name="Text Box 140"/>
        <xdr:cNvSpPr txBox="1">
          <a:spLocks noChangeArrowheads="1"/>
        </xdr:cNvSpPr>
      </xdr:nvSpPr>
      <xdr:spPr bwMode="auto">
        <a:xfrm>
          <a:off x="2847975" y="1022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61</xdr:row>
      <xdr:rowOff>57150</xdr:rowOff>
    </xdr:from>
    <xdr:to>
      <xdr:col>3</xdr:col>
      <xdr:colOff>276225</xdr:colOff>
      <xdr:row>62</xdr:row>
      <xdr:rowOff>19050</xdr:rowOff>
    </xdr:to>
    <xdr:sp macro="" textlink="">
      <xdr:nvSpPr>
        <xdr:cNvPr id="359235" name="Line 141"/>
        <xdr:cNvSpPr>
          <a:spLocks noChangeShapeType="1"/>
        </xdr:cNvSpPr>
      </xdr:nvSpPr>
      <xdr:spPr bwMode="auto">
        <a:xfrm>
          <a:off x="1447800" y="105156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359236" name="AutoShape 142"/>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3" name="Text Box 143"/>
        <xdr:cNvSpPr txBox="1">
          <a:spLocks noChangeArrowheads="1"/>
        </xdr:cNvSpPr>
      </xdr:nvSpPr>
      <xdr:spPr bwMode="auto">
        <a:xfrm>
          <a:off x="1952625" y="1082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359238" name="AutoShape 144"/>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85" name="Text Box 145"/>
        <xdr:cNvSpPr txBox="1">
          <a:spLocks noChangeArrowheads="1"/>
        </xdr:cNvSpPr>
      </xdr:nvSpPr>
      <xdr:spPr bwMode="auto">
        <a:xfrm>
          <a:off x="1066800"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57150</xdr:rowOff>
    </xdr:from>
    <xdr:to>
      <xdr:col>7</xdr:col>
      <xdr:colOff>200025</xdr:colOff>
      <xdr:row>62</xdr:row>
      <xdr:rowOff>161925</xdr:rowOff>
    </xdr:to>
    <xdr:sp macro="" textlink="">
      <xdr:nvSpPr>
        <xdr:cNvPr id="359245" name="Oval 151"/>
        <xdr:cNvSpPr>
          <a:spLocks noChangeArrowheads="1"/>
        </xdr:cNvSpPr>
      </xdr:nvSpPr>
      <xdr:spPr bwMode="auto">
        <a:xfrm>
          <a:off x="49053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57150</xdr:rowOff>
    </xdr:from>
    <xdr:to>
      <xdr:col>8</xdr:col>
      <xdr:colOff>314325</xdr:colOff>
      <xdr:row>63</xdr:row>
      <xdr:rowOff>95250</xdr:rowOff>
    </xdr:to>
    <xdr:sp macro="" textlink="">
      <xdr:nvSpPr>
        <xdr:cNvPr id="10392" name="財政構造の弾力性該当値テキスト"/>
        <xdr:cNvSpPr txBox="1">
          <a:spLocks noChangeArrowheads="1"/>
        </xdr:cNvSpPr>
      </xdr:nvSpPr>
      <xdr:spPr bwMode="auto">
        <a:xfrm>
          <a:off x="5038725" y="1068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89.3</a:t>
          </a:r>
        </a:p>
      </xdr:txBody>
    </xdr:sp>
    <xdr:clientData/>
  </xdr:twoCellAnchor>
  <xdr:twoCellAnchor>
    <xdr:from>
      <xdr:col>5</xdr:col>
      <xdr:colOff>638175</xdr:colOff>
      <xdr:row>61</xdr:row>
      <xdr:rowOff>123825</xdr:rowOff>
    </xdr:from>
    <xdr:to>
      <xdr:col>6</xdr:col>
      <xdr:colOff>47625</xdr:colOff>
      <xdr:row>62</xdr:row>
      <xdr:rowOff>57150</xdr:rowOff>
    </xdr:to>
    <xdr:sp macro="" textlink="">
      <xdr:nvSpPr>
        <xdr:cNvPr id="359247" name="Oval 153"/>
        <xdr:cNvSpPr>
          <a:spLocks noChangeArrowheads="1"/>
        </xdr:cNvSpPr>
      </xdr:nvSpPr>
      <xdr:spPr bwMode="auto">
        <a:xfrm>
          <a:off x="40671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66675</xdr:rowOff>
    </xdr:from>
    <xdr:to>
      <xdr:col>6</xdr:col>
      <xdr:colOff>352425</xdr:colOff>
      <xdr:row>63</xdr:row>
      <xdr:rowOff>104775</xdr:rowOff>
    </xdr:to>
    <xdr:sp macro="" textlink="">
      <xdr:nvSpPr>
        <xdr:cNvPr id="10394" name="Text Box 154"/>
        <xdr:cNvSpPr txBox="1">
          <a:spLocks noChangeArrowheads="1"/>
        </xdr:cNvSpPr>
      </xdr:nvSpPr>
      <xdr:spPr bwMode="auto">
        <a:xfrm>
          <a:off x="3733800" y="1069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88.0</a:t>
          </a:r>
        </a:p>
      </xdr:txBody>
    </xdr:sp>
    <xdr:clientData/>
  </xdr:twoCellAnchor>
  <xdr:twoCellAnchor>
    <xdr:from>
      <xdr:col>4</xdr:col>
      <xdr:colOff>428625</xdr:colOff>
      <xdr:row>61</xdr:row>
      <xdr:rowOff>19050</xdr:rowOff>
    </xdr:from>
    <xdr:to>
      <xdr:col>4</xdr:col>
      <xdr:colOff>533400</xdr:colOff>
      <xdr:row>61</xdr:row>
      <xdr:rowOff>123825</xdr:rowOff>
    </xdr:to>
    <xdr:sp macro="" textlink="">
      <xdr:nvSpPr>
        <xdr:cNvPr id="359249" name="Oval 155"/>
        <xdr:cNvSpPr>
          <a:spLocks noChangeArrowheads="1"/>
        </xdr:cNvSpPr>
      </xdr:nvSpPr>
      <xdr:spPr bwMode="auto">
        <a:xfrm>
          <a:off x="3171825" y="1047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133350</xdr:rowOff>
    </xdr:from>
    <xdr:to>
      <xdr:col>5</xdr:col>
      <xdr:colOff>180975</xdr:colOff>
      <xdr:row>63</xdr:row>
      <xdr:rowOff>0</xdr:rowOff>
    </xdr:to>
    <xdr:sp macro="" textlink="">
      <xdr:nvSpPr>
        <xdr:cNvPr id="10396" name="Text Box 156"/>
        <xdr:cNvSpPr txBox="1">
          <a:spLocks noChangeArrowheads="1"/>
        </xdr:cNvSpPr>
      </xdr:nvSpPr>
      <xdr:spPr bwMode="auto">
        <a:xfrm>
          <a:off x="2847975" y="1059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3</xdr:col>
      <xdr:colOff>228600</xdr:colOff>
      <xdr:row>61</xdr:row>
      <xdr:rowOff>142875</xdr:rowOff>
    </xdr:from>
    <xdr:to>
      <xdr:col>3</xdr:col>
      <xdr:colOff>333375</xdr:colOff>
      <xdr:row>62</xdr:row>
      <xdr:rowOff>66675</xdr:rowOff>
    </xdr:to>
    <xdr:sp macro="" textlink="">
      <xdr:nvSpPr>
        <xdr:cNvPr id="359251" name="Oval 157"/>
        <xdr:cNvSpPr>
          <a:spLocks noChangeArrowheads="1"/>
        </xdr:cNvSpPr>
      </xdr:nvSpPr>
      <xdr:spPr bwMode="auto">
        <a:xfrm>
          <a:off x="2286000"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104775</xdr:rowOff>
    </xdr:from>
    <xdr:to>
      <xdr:col>3</xdr:col>
      <xdr:colOff>657225</xdr:colOff>
      <xdr:row>61</xdr:row>
      <xdr:rowOff>142875</xdr:rowOff>
    </xdr:to>
    <xdr:sp macro="" textlink="">
      <xdr:nvSpPr>
        <xdr:cNvPr id="10398" name="Text Box 158"/>
        <xdr:cNvSpPr txBox="1">
          <a:spLocks noChangeArrowheads="1"/>
        </xdr:cNvSpPr>
      </xdr:nvSpPr>
      <xdr:spPr bwMode="auto">
        <a:xfrm>
          <a:off x="1952625"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88.2</a:t>
          </a:r>
        </a:p>
      </xdr:txBody>
    </xdr:sp>
    <xdr:clientData/>
  </xdr:twoCellAnchor>
  <xdr:twoCellAnchor>
    <xdr:from>
      <xdr:col>2</xdr:col>
      <xdr:colOff>28575</xdr:colOff>
      <xdr:row>61</xdr:row>
      <xdr:rowOff>0</xdr:rowOff>
    </xdr:from>
    <xdr:to>
      <xdr:col>2</xdr:col>
      <xdr:colOff>123825</xdr:colOff>
      <xdr:row>61</xdr:row>
      <xdr:rowOff>104775</xdr:rowOff>
    </xdr:to>
    <xdr:sp macro="" textlink="">
      <xdr:nvSpPr>
        <xdr:cNvPr id="359253" name="Oval 159"/>
        <xdr:cNvSpPr>
          <a:spLocks noChangeArrowheads="1"/>
        </xdr:cNvSpPr>
      </xdr:nvSpPr>
      <xdr:spPr bwMode="auto">
        <a:xfrm>
          <a:off x="14001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142875</xdr:rowOff>
    </xdr:from>
    <xdr:to>
      <xdr:col>2</xdr:col>
      <xdr:colOff>457200</xdr:colOff>
      <xdr:row>61</xdr:row>
      <xdr:rowOff>9525</xdr:rowOff>
    </xdr:to>
    <xdr:sp macro="" textlink="">
      <xdr:nvSpPr>
        <xdr:cNvPr id="10400" name="Text Box 160"/>
        <xdr:cNvSpPr txBox="1">
          <a:spLocks noChangeArrowheads="1"/>
        </xdr:cNvSpPr>
      </xdr:nvSpPr>
      <xdr:spPr bwMode="auto">
        <a:xfrm>
          <a:off x="1066800"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[108,245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59264"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59265"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第２次集中改革プランにより計画的に職員数を削減しており、人件費（人件費に準ずる費用を含む。）の人口１人当り額は、前年度と比較して４２３５円、５．１％減少した。物件費等についても徹底した削減に取り組んでおり、同３，３８０円減少した結果、左のグラフにおいては、前年度より同７６１５円の経費削減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類似団体と比較して低い値で推移しているが、当市においては基幹業務である消防、ごみ処理、情報処理などを広域行政で執行しているため人件費及び物件費等は低く、その分、補助費等（広域負担金）が高くなる傾向がある。</a:t>
          </a:r>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59269"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59271"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59273"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59275"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59277"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59279"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5928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359282"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261,091</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359284" name="Line 190"/>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xdr:cNvSpPr txBox="1">
          <a:spLocks noChangeArrowheads="1"/>
        </xdr:cNvSpPr>
      </xdr:nvSpPr>
      <xdr:spPr bwMode="auto">
        <a:xfrm>
          <a:off x="5038725" y="1357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92,015</a:t>
          </a:r>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359286" name="Line 192"/>
        <xdr:cNvSpPr>
          <a:spLocks noChangeShapeType="1"/>
        </xdr:cNvSpPr>
      </xdr:nvSpPr>
      <xdr:spPr bwMode="auto">
        <a:xfrm>
          <a:off x="4867275" y="13801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76200</xdr:rowOff>
    </xdr:from>
    <xdr:to>
      <xdr:col>7</xdr:col>
      <xdr:colOff>152400</xdr:colOff>
      <xdr:row>81</xdr:row>
      <xdr:rowOff>142875</xdr:rowOff>
    </xdr:to>
    <xdr:sp macro="" textlink="">
      <xdr:nvSpPr>
        <xdr:cNvPr id="359287" name="Line 193"/>
        <xdr:cNvSpPr>
          <a:spLocks noChangeShapeType="1"/>
        </xdr:cNvSpPr>
      </xdr:nvSpPr>
      <xdr:spPr bwMode="auto">
        <a:xfrm flipV="1">
          <a:off x="4114800" y="139636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34" name="人件費・物件費等の状況平均値テキスト"/>
        <xdr:cNvSpPr txBox="1">
          <a:spLocks noChangeArrowheads="1"/>
        </xdr:cNvSpPr>
      </xdr:nvSpPr>
      <xdr:spPr bwMode="auto">
        <a:xfrm>
          <a:off x="5038725" y="1424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143,010</a:t>
          </a:r>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359289"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104775</xdr:rowOff>
    </xdr:from>
    <xdr:to>
      <xdr:col>6</xdr:col>
      <xdr:colOff>0</xdr:colOff>
      <xdr:row>81</xdr:row>
      <xdr:rowOff>142875</xdr:rowOff>
    </xdr:to>
    <xdr:sp macro="" textlink="">
      <xdr:nvSpPr>
        <xdr:cNvPr id="359290" name="Line 196"/>
        <xdr:cNvSpPr>
          <a:spLocks noChangeShapeType="1"/>
        </xdr:cNvSpPr>
      </xdr:nvSpPr>
      <xdr:spPr bwMode="auto">
        <a:xfrm>
          <a:off x="3228975" y="13992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359291"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161925</xdr:rowOff>
    </xdr:from>
    <xdr:to>
      <xdr:col>6</xdr:col>
      <xdr:colOff>352425</xdr:colOff>
      <xdr:row>85</xdr:row>
      <xdr:rowOff>28575</xdr:rowOff>
    </xdr:to>
    <xdr:sp macro="" textlink="">
      <xdr:nvSpPr>
        <xdr:cNvPr id="10438" name="Text Box 198"/>
        <xdr:cNvSpPr txBox="1">
          <a:spLocks noChangeArrowheads="1"/>
        </xdr:cNvSpPr>
      </xdr:nvSpPr>
      <xdr:spPr bwMode="auto">
        <a:xfrm>
          <a:off x="3733800" y="1439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146,029</a:t>
          </a:r>
        </a:p>
      </xdr:txBody>
    </xdr:sp>
    <xdr:clientData/>
  </xdr:twoCellAnchor>
  <xdr:twoCellAnchor>
    <xdr:from>
      <xdr:col>3</xdr:col>
      <xdr:colOff>276225</xdr:colOff>
      <xdr:row>81</xdr:row>
      <xdr:rowOff>104775</xdr:rowOff>
    </xdr:from>
    <xdr:to>
      <xdr:col>4</xdr:col>
      <xdr:colOff>485775</xdr:colOff>
      <xdr:row>81</xdr:row>
      <xdr:rowOff>104775</xdr:rowOff>
    </xdr:to>
    <xdr:sp macro="" textlink="">
      <xdr:nvSpPr>
        <xdr:cNvPr id="359293" name="Line 199"/>
        <xdr:cNvSpPr>
          <a:spLocks noChangeShapeType="1"/>
        </xdr:cNvSpPr>
      </xdr:nvSpPr>
      <xdr:spPr bwMode="auto">
        <a:xfrm flipV="1">
          <a:off x="2333625" y="139922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359294" name="AutoShape 200"/>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152400</xdr:rowOff>
    </xdr:from>
    <xdr:to>
      <xdr:col>5</xdr:col>
      <xdr:colOff>180975</xdr:colOff>
      <xdr:row>85</xdr:row>
      <xdr:rowOff>19050</xdr:rowOff>
    </xdr:to>
    <xdr:sp macro="" textlink="">
      <xdr:nvSpPr>
        <xdr:cNvPr id="10441" name="Text Box 201"/>
        <xdr:cNvSpPr txBox="1">
          <a:spLocks noChangeArrowheads="1"/>
        </xdr:cNvSpPr>
      </xdr:nvSpPr>
      <xdr:spPr bwMode="auto">
        <a:xfrm>
          <a:off x="2847975" y="1438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81</xdr:row>
      <xdr:rowOff>76200</xdr:rowOff>
    </xdr:from>
    <xdr:to>
      <xdr:col>3</xdr:col>
      <xdr:colOff>276225</xdr:colOff>
      <xdr:row>81</xdr:row>
      <xdr:rowOff>104775</xdr:rowOff>
    </xdr:to>
    <xdr:sp macro="" textlink="">
      <xdr:nvSpPr>
        <xdr:cNvPr id="359296" name="Line 202"/>
        <xdr:cNvSpPr>
          <a:spLocks noChangeShapeType="1"/>
        </xdr:cNvSpPr>
      </xdr:nvSpPr>
      <xdr:spPr bwMode="auto">
        <a:xfrm>
          <a:off x="1447800" y="13963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359297" name="AutoShape 203"/>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4" name="Text Box 204"/>
        <xdr:cNvSpPr txBox="1">
          <a:spLocks noChangeArrowheads="1"/>
        </xdr:cNvSpPr>
      </xdr:nvSpPr>
      <xdr:spPr bwMode="auto">
        <a:xfrm>
          <a:off x="1952625"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359299"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46" name="Text Box 206"/>
        <xdr:cNvSpPr txBox="1">
          <a:spLocks noChangeArrowheads="1"/>
        </xdr:cNvSpPr>
      </xdr:nvSpPr>
      <xdr:spPr bwMode="auto">
        <a:xfrm>
          <a:off x="1066800"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19050</xdr:rowOff>
    </xdr:from>
    <xdr:to>
      <xdr:col>7</xdr:col>
      <xdr:colOff>200025</xdr:colOff>
      <xdr:row>81</xdr:row>
      <xdr:rowOff>123825</xdr:rowOff>
    </xdr:to>
    <xdr:sp macro="" textlink="">
      <xdr:nvSpPr>
        <xdr:cNvPr id="359306" name="Oval 212"/>
        <xdr:cNvSpPr>
          <a:spLocks noChangeArrowheads="1"/>
        </xdr:cNvSpPr>
      </xdr:nvSpPr>
      <xdr:spPr bwMode="auto">
        <a:xfrm>
          <a:off x="49053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66675</xdr:rowOff>
    </xdr:from>
    <xdr:to>
      <xdr:col>8</xdr:col>
      <xdr:colOff>314325</xdr:colOff>
      <xdr:row>81</xdr:row>
      <xdr:rowOff>104775</xdr:rowOff>
    </xdr:to>
    <xdr:sp macro="" textlink="">
      <xdr:nvSpPr>
        <xdr:cNvPr id="10453" name="人件費・物件費等の状況該当値テキスト"/>
        <xdr:cNvSpPr txBox="1">
          <a:spLocks noChangeArrowheads="1"/>
        </xdr:cNvSpPr>
      </xdr:nvSpPr>
      <xdr:spPr bwMode="auto">
        <a:xfrm>
          <a:off x="5038725" y="1378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108,245</a:t>
          </a:r>
        </a:p>
      </xdr:txBody>
    </xdr:sp>
    <xdr:clientData/>
  </xdr:twoCellAnchor>
  <xdr:twoCellAnchor>
    <xdr:from>
      <xdr:col>5</xdr:col>
      <xdr:colOff>638175</xdr:colOff>
      <xdr:row>81</xdr:row>
      <xdr:rowOff>95250</xdr:rowOff>
    </xdr:from>
    <xdr:to>
      <xdr:col>6</xdr:col>
      <xdr:colOff>47625</xdr:colOff>
      <xdr:row>82</xdr:row>
      <xdr:rowOff>28575</xdr:rowOff>
    </xdr:to>
    <xdr:sp macro="" textlink="">
      <xdr:nvSpPr>
        <xdr:cNvPr id="359308" name="Oval 214"/>
        <xdr:cNvSpPr>
          <a:spLocks noChangeArrowheads="1"/>
        </xdr:cNvSpPr>
      </xdr:nvSpPr>
      <xdr:spPr bwMode="auto">
        <a:xfrm>
          <a:off x="4067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66675</xdr:rowOff>
    </xdr:from>
    <xdr:to>
      <xdr:col>6</xdr:col>
      <xdr:colOff>352425</xdr:colOff>
      <xdr:row>81</xdr:row>
      <xdr:rowOff>104775</xdr:rowOff>
    </xdr:to>
    <xdr:sp macro="" textlink="">
      <xdr:nvSpPr>
        <xdr:cNvPr id="10455" name="Text Box 215"/>
        <xdr:cNvSpPr txBox="1">
          <a:spLocks noChangeArrowheads="1"/>
        </xdr:cNvSpPr>
      </xdr:nvSpPr>
      <xdr:spPr bwMode="auto">
        <a:xfrm>
          <a:off x="3733800" y="13782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115,860</a:t>
          </a:r>
        </a:p>
      </xdr:txBody>
    </xdr:sp>
    <xdr:clientData/>
  </xdr:twoCellAnchor>
  <xdr:twoCellAnchor>
    <xdr:from>
      <xdr:col>4</xdr:col>
      <xdr:colOff>428625</xdr:colOff>
      <xdr:row>81</xdr:row>
      <xdr:rowOff>57150</xdr:rowOff>
    </xdr:from>
    <xdr:to>
      <xdr:col>4</xdr:col>
      <xdr:colOff>533400</xdr:colOff>
      <xdr:row>81</xdr:row>
      <xdr:rowOff>152400</xdr:rowOff>
    </xdr:to>
    <xdr:sp macro="" textlink="">
      <xdr:nvSpPr>
        <xdr:cNvPr id="359310" name="Oval 216"/>
        <xdr:cNvSpPr>
          <a:spLocks noChangeArrowheads="1"/>
        </xdr:cNvSpPr>
      </xdr:nvSpPr>
      <xdr:spPr bwMode="auto">
        <a:xfrm>
          <a:off x="3171825"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57" name="Text Box 217"/>
        <xdr:cNvSpPr txBox="1">
          <a:spLocks noChangeArrowheads="1"/>
        </xdr:cNvSpPr>
      </xdr:nvSpPr>
      <xdr:spPr bwMode="auto">
        <a:xfrm>
          <a:off x="284797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111,365</a:t>
          </a:r>
        </a:p>
      </xdr:txBody>
    </xdr:sp>
    <xdr:clientData/>
  </xdr:twoCellAnchor>
  <xdr:twoCellAnchor>
    <xdr:from>
      <xdr:col>3</xdr:col>
      <xdr:colOff>228600</xdr:colOff>
      <xdr:row>81</xdr:row>
      <xdr:rowOff>57150</xdr:rowOff>
    </xdr:from>
    <xdr:to>
      <xdr:col>3</xdr:col>
      <xdr:colOff>333375</xdr:colOff>
      <xdr:row>81</xdr:row>
      <xdr:rowOff>152400</xdr:rowOff>
    </xdr:to>
    <xdr:sp macro="" textlink="">
      <xdr:nvSpPr>
        <xdr:cNvPr id="359312" name="Oval 218"/>
        <xdr:cNvSpPr>
          <a:spLocks noChangeArrowheads="1"/>
        </xdr:cNvSpPr>
      </xdr:nvSpPr>
      <xdr:spPr bwMode="auto">
        <a:xfrm>
          <a:off x="2286000"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59" name="Text Box 219"/>
        <xdr:cNvSpPr txBox="1">
          <a:spLocks noChangeArrowheads="1"/>
        </xdr:cNvSpPr>
      </xdr:nvSpPr>
      <xdr:spPr bwMode="auto">
        <a:xfrm>
          <a:off x="195262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111,470</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359314" name="Oval 220"/>
        <xdr:cNvSpPr>
          <a:spLocks noChangeArrowheads="1"/>
        </xdr:cNvSpPr>
      </xdr:nvSpPr>
      <xdr:spPr bwMode="auto">
        <a:xfrm>
          <a:off x="14001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61" name="Text Box 221"/>
        <xdr:cNvSpPr txBox="1">
          <a:spLocks noChangeArrowheads="1"/>
        </xdr:cNvSpPr>
      </xdr:nvSpPr>
      <xdr:spPr bwMode="auto">
        <a:xfrm>
          <a:off x="1066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109,028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59325"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59326"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給与構造を年功的なものから職務・職責に応じたものへと転換を図っており、類似団体平均との差は縮小傾向にある。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平成２３年度及び２４年度は、給与臨時特例法による国家公務員の時限的な給与削減措置（２年間）によって１００超となっているが、これが無いとした場合の平成２４年度ラスパイレス指数は９７．８で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59329"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359331"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359333"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359335"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359337"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359339"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359341"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59343"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5934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133350</xdr:rowOff>
    </xdr:from>
    <xdr:to>
      <xdr:col>24</xdr:col>
      <xdr:colOff>561975</xdr:colOff>
      <xdr:row>89</xdr:row>
      <xdr:rowOff>95250</xdr:rowOff>
    </xdr:to>
    <xdr:sp macro="" textlink="">
      <xdr:nvSpPr>
        <xdr:cNvPr id="359346" name="Line 252"/>
        <xdr:cNvSpPr>
          <a:spLocks noChangeShapeType="1"/>
        </xdr:cNvSpPr>
      </xdr:nvSpPr>
      <xdr:spPr bwMode="auto">
        <a:xfrm flipV="1">
          <a:off x="17021175" y="1402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95250</xdr:rowOff>
    </xdr:from>
    <xdr:to>
      <xdr:col>26</xdr:col>
      <xdr:colOff>38100</xdr:colOff>
      <xdr:row>90</xdr:row>
      <xdr:rowOff>133350</xdr:rowOff>
    </xdr:to>
    <xdr:sp macro="" textlink="">
      <xdr:nvSpPr>
        <xdr:cNvPr id="10493" name="給与水準   （国との比較）最小値テキスト"/>
        <xdr:cNvSpPr txBox="1">
          <a:spLocks noChangeArrowheads="1"/>
        </xdr:cNvSpPr>
      </xdr:nvSpPr>
      <xdr:spPr bwMode="auto">
        <a:xfrm>
          <a:off x="17106900" y="1535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95250</xdr:rowOff>
    </xdr:from>
    <xdr:to>
      <xdr:col>24</xdr:col>
      <xdr:colOff>647700</xdr:colOff>
      <xdr:row>89</xdr:row>
      <xdr:rowOff>95250</xdr:rowOff>
    </xdr:to>
    <xdr:sp macro="" textlink="">
      <xdr:nvSpPr>
        <xdr:cNvPr id="359348" name="Line 254"/>
        <xdr:cNvSpPr>
          <a:spLocks noChangeShapeType="1"/>
        </xdr:cNvSpPr>
      </xdr:nvSpPr>
      <xdr:spPr bwMode="auto">
        <a:xfrm>
          <a:off x="16925925" y="1535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76200</xdr:rowOff>
    </xdr:from>
    <xdr:to>
      <xdr:col>26</xdr:col>
      <xdr:colOff>38100</xdr:colOff>
      <xdr:row>81</xdr:row>
      <xdr:rowOff>114300</xdr:rowOff>
    </xdr:to>
    <xdr:sp macro="" textlink="">
      <xdr:nvSpPr>
        <xdr:cNvPr id="10495" name="給与水準   （国との比較）最大値テキスト"/>
        <xdr:cNvSpPr txBox="1">
          <a:spLocks noChangeArrowheads="1"/>
        </xdr:cNvSpPr>
      </xdr:nvSpPr>
      <xdr:spPr bwMode="auto">
        <a:xfrm>
          <a:off x="17106900" y="1379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98.4</a:t>
          </a:r>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359350" name="Line 256"/>
        <xdr:cNvSpPr>
          <a:spLocks noChangeShapeType="1"/>
        </xdr:cNvSpPr>
      </xdr:nvSpPr>
      <xdr:spPr bwMode="auto">
        <a:xfrm>
          <a:off x="16925925" y="1402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123825</xdr:rowOff>
    </xdr:from>
    <xdr:to>
      <xdr:col>24</xdr:col>
      <xdr:colOff>561975</xdr:colOff>
      <xdr:row>86</xdr:row>
      <xdr:rowOff>133350</xdr:rowOff>
    </xdr:to>
    <xdr:sp macro="" textlink="">
      <xdr:nvSpPr>
        <xdr:cNvPr id="359351" name="Line 257"/>
        <xdr:cNvSpPr>
          <a:spLocks noChangeShapeType="1"/>
        </xdr:cNvSpPr>
      </xdr:nvSpPr>
      <xdr:spPr bwMode="auto">
        <a:xfrm>
          <a:off x="16182975" y="14868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498" name="給与水準   （国との比較）平均値テキスト"/>
        <xdr:cNvSpPr txBox="1">
          <a:spLocks noChangeArrowheads="1"/>
        </xdr:cNvSpPr>
      </xdr:nvSpPr>
      <xdr:spPr bwMode="auto">
        <a:xfrm>
          <a:off x="17106900" y="1457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359353" name="AutoShape 259"/>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86</xdr:row>
      <xdr:rowOff>123825</xdr:rowOff>
    </xdr:to>
    <xdr:sp macro="" textlink="">
      <xdr:nvSpPr>
        <xdr:cNvPr id="359354" name="Line 260"/>
        <xdr:cNvSpPr>
          <a:spLocks noChangeShapeType="1"/>
        </xdr:cNvSpPr>
      </xdr:nvSpPr>
      <xdr:spPr bwMode="auto">
        <a:xfrm>
          <a:off x="15287625" y="13925550"/>
          <a:ext cx="895350" cy="942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359355" name="AutoShape 261"/>
        <xdr:cNvSpPr>
          <a:spLocks noChangeArrowheads="1"/>
        </xdr:cNvSpPr>
      </xdr:nvSpPr>
      <xdr:spPr bwMode="auto">
        <a:xfrm>
          <a:off x="161258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02" name="Text Box 262"/>
        <xdr:cNvSpPr txBox="1">
          <a:spLocks noChangeArrowheads="1"/>
        </xdr:cNvSpPr>
      </xdr:nvSpPr>
      <xdr:spPr bwMode="auto">
        <a:xfrm>
          <a:off x="15801975" y="1449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21</xdr:col>
      <xdr:colOff>0</xdr:colOff>
      <xdr:row>81</xdr:row>
      <xdr:rowOff>38100</xdr:rowOff>
    </xdr:from>
    <xdr:to>
      <xdr:col>22</xdr:col>
      <xdr:colOff>200025</xdr:colOff>
      <xdr:row>81</xdr:row>
      <xdr:rowOff>66675</xdr:rowOff>
    </xdr:to>
    <xdr:sp macro="" textlink="">
      <xdr:nvSpPr>
        <xdr:cNvPr id="359357" name="Line 263"/>
        <xdr:cNvSpPr>
          <a:spLocks noChangeShapeType="1"/>
        </xdr:cNvSpPr>
      </xdr:nvSpPr>
      <xdr:spPr bwMode="auto">
        <a:xfrm flipV="1">
          <a:off x="14401800" y="13925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359358"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81</xdr:row>
      <xdr:rowOff>66675</xdr:rowOff>
    </xdr:from>
    <xdr:to>
      <xdr:col>21</xdr:col>
      <xdr:colOff>0</xdr:colOff>
      <xdr:row>81</xdr:row>
      <xdr:rowOff>95250</xdr:rowOff>
    </xdr:to>
    <xdr:sp macro="" textlink="">
      <xdr:nvSpPr>
        <xdr:cNvPr id="359360" name="Line 266"/>
        <xdr:cNvSpPr>
          <a:spLocks noChangeShapeType="1"/>
        </xdr:cNvSpPr>
      </xdr:nvSpPr>
      <xdr:spPr bwMode="auto">
        <a:xfrm flipV="1">
          <a:off x="13515975" y="13954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359361"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359363"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0" name="Text Box 270"/>
        <xdr:cNvSpPr txBox="1">
          <a:spLocks noChangeArrowheads="1"/>
        </xdr:cNvSpPr>
      </xdr:nvSpPr>
      <xdr:spPr bwMode="auto">
        <a:xfrm>
          <a:off x="13134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85725</xdr:rowOff>
    </xdr:from>
    <xdr:to>
      <xdr:col>24</xdr:col>
      <xdr:colOff>609600</xdr:colOff>
      <xdr:row>87</xdr:row>
      <xdr:rowOff>19050</xdr:rowOff>
    </xdr:to>
    <xdr:sp macro="" textlink="">
      <xdr:nvSpPr>
        <xdr:cNvPr id="359370" name="Oval 276"/>
        <xdr:cNvSpPr>
          <a:spLocks noChangeArrowheads="1"/>
        </xdr:cNvSpPr>
      </xdr:nvSpPr>
      <xdr:spPr bwMode="auto">
        <a:xfrm>
          <a:off x="16964025" y="1483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85725</xdr:rowOff>
    </xdr:from>
    <xdr:to>
      <xdr:col>26</xdr:col>
      <xdr:colOff>38100</xdr:colOff>
      <xdr:row>87</xdr:row>
      <xdr:rowOff>123825</xdr:rowOff>
    </xdr:to>
    <xdr:sp macro="" textlink="">
      <xdr:nvSpPr>
        <xdr:cNvPr id="10517" name="給与水準   （国との比較）該当値テキスト"/>
        <xdr:cNvSpPr txBox="1">
          <a:spLocks noChangeArrowheads="1"/>
        </xdr:cNvSpPr>
      </xdr:nvSpPr>
      <xdr:spPr bwMode="auto">
        <a:xfrm>
          <a:off x="17106900" y="14830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105.9</a:t>
          </a:r>
        </a:p>
      </xdr:txBody>
    </xdr:sp>
    <xdr:clientData/>
  </xdr:twoCellAnchor>
  <xdr:twoCellAnchor>
    <xdr:from>
      <xdr:col>23</xdr:col>
      <xdr:colOff>352425</xdr:colOff>
      <xdr:row>86</xdr:row>
      <xdr:rowOff>76200</xdr:rowOff>
    </xdr:from>
    <xdr:to>
      <xdr:col>23</xdr:col>
      <xdr:colOff>457200</xdr:colOff>
      <xdr:row>87</xdr:row>
      <xdr:rowOff>0</xdr:rowOff>
    </xdr:to>
    <xdr:sp macro="" textlink="">
      <xdr:nvSpPr>
        <xdr:cNvPr id="359372" name="Oval 278"/>
        <xdr:cNvSpPr>
          <a:spLocks noChangeArrowheads="1"/>
        </xdr:cNvSpPr>
      </xdr:nvSpPr>
      <xdr:spPr bwMode="auto">
        <a:xfrm>
          <a:off x="16125825" y="1482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19050</xdr:rowOff>
    </xdr:from>
    <xdr:to>
      <xdr:col>24</xdr:col>
      <xdr:colOff>76200</xdr:colOff>
      <xdr:row>88</xdr:row>
      <xdr:rowOff>57150</xdr:rowOff>
    </xdr:to>
    <xdr:sp macro="" textlink="">
      <xdr:nvSpPr>
        <xdr:cNvPr id="10519" name="Text Box 279"/>
        <xdr:cNvSpPr txBox="1">
          <a:spLocks noChangeArrowheads="1"/>
        </xdr:cNvSpPr>
      </xdr:nvSpPr>
      <xdr:spPr bwMode="auto">
        <a:xfrm>
          <a:off x="15801975" y="14935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105.8</a:t>
          </a:r>
        </a:p>
      </xdr:txBody>
    </xdr:sp>
    <xdr:clientData/>
  </xdr:twoCellAnchor>
  <xdr:twoCellAnchor>
    <xdr:from>
      <xdr:col>22</xdr:col>
      <xdr:colOff>152400</xdr:colOff>
      <xdr:row>80</xdr:row>
      <xdr:rowOff>161925</xdr:rowOff>
    </xdr:from>
    <xdr:to>
      <xdr:col>22</xdr:col>
      <xdr:colOff>257175</xdr:colOff>
      <xdr:row>81</xdr:row>
      <xdr:rowOff>85725</xdr:rowOff>
    </xdr:to>
    <xdr:sp macro="" textlink="">
      <xdr:nvSpPr>
        <xdr:cNvPr id="359374" name="Oval 280"/>
        <xdr:cNvSpPr>
          <a:spLocks noChangeArrowheads="1"/>
        </xdr:cNvSpPr>
      </xdr:nvSpPr>
      <xdr:spPr bwMode="auto">
        <a:xfrm>
          <a:off x="15240000"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104775</xdr:rowOff>
    </xdr:from>
    <xdr:to>
      <xdr:col>22</xdr:col>
      <xdr:colOff>581025</xdr:colOff>
      <xdr:row>82</xdr:row>
      <xdr:rowOff>142875</xdr:rowOff>
    </xdr:to>
    <xdr:sp macro="" textlink="">
      <xdr:nvSpPr>
        <xdr:cNvPr id="10521" name="Text Box 281"/>
        <xdr:cNvSpPr txBox="1">
          <a:spLocks noChangeArrowheads="1"/>
        </xdr:cNvSpPr>
      </xdr:nvSpPr>
      <xdr:spPr bwMode="auto">
        <a:xfrm>
          <a:off x="14906625"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97.6</a:t>
          </a:r>
        </a:p>
      </xdr:txBody>
    </xdr:sp>
    <xdr:clientData/>
  </xdr:twoCellAnchor>
  <xdr:twoCellAnchor>
    <xdr:from>
      <xdr:col>20</xdr:col>
      <xdr:colOff>638175</xdr:colOff>
      <xdr:row>81</xdr:row>
      <xdr:rowOff>9525</xdr:rowOff>
    </xdr:from>
    <xdr:to>
      <xdr:col>21</xdr:col>
      <xdr:colOff>47625</xdr:colOff>
      <xdr:row>81</xdr:row>
      <xdr:rowOff>114300</xdr:rowOff>
    </xdr:to>
    <xdr:sp macro="" textlink="">
      <xdr:nvSpPr>
        <xdr:cNvPr id="359376" name="Oval 282"/>
        <xdr:cNvSpPr>
          <a:spLocks noChangeArrowheads="1"/>
        </xdr:cNvSpPr>
      </xdr:nvSpPr>
      <xdr:spPr bwMode="auto">
        <a:xfrm>
          <a:off x="14354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123825</xdr:rowOff>
    </xdr:from>
    <xdr:to>
      <xdr:col>21</xdr:col>
      <xdr:colOff>381000</xdr:colOff>
      <xdr:row>82</xdr:row>
      <xdr:rowOff>161925</xdr:rowOff>
    </xdr:to>
    <xdr:sp macro="" textlink="">
      <xdr:nvSpPr>
        <xdr:cNvPr id="10523" name="Text Box 283"/>
        <xdr:cNvSpPr txBox="1">
          <a:spLocks noChangeArrowheads="1"/>
        </xdr:cNvSpPr>
      </xdr:nvSpPr>
      <xdr:spPr bwMode="auto">
        <a:xfrm>
          <a:off x="14020800"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97.8</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359378" name="Oval 284"/>
        <xdr:cNvSpPr>
          <a:spLocks noChangeArrowheads="1"/>
        </xdr:cNvSpPr>
      </xdr:nvSpPr>
      <xdr:spPr bwMode="auto">
        <a:xfrm>
          <a:off x="13458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25" name="Text Box 285"/>
        <xdr:cNvSpPr txBox="1">
          <a:spLocks noChangeArrowheads="1"/>
        </xdr:cNvSpPr>
      </xdr:nvSpPr>
      <xdr:spPr bwMode="auto">
        <a:xfrm>
          <a:off x="1313497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[7.35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59389"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59390"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集中改革プラン（第１次＝Ｈ１６～２１、第２次＝Ｈ２２～２６）に基づき職員数の削減に取り組んでいる。平成１５年度の３３０人から平成２７年度２７７人まで５３人、１６％減少させる目標に沿い順調に推移している。左のグラフ（人口千人当り職員数）では人口減少（Ｈ２０→Ｈ２４減少率＝△２．１％）に伴いほぼ横ばい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ja-JP" sz="1300" b="0" i="0" baseline="0">
              <a:latin typeface="+mn-lt"/>
              <a:ea typeface="+mn-ea"/>
              <a:cs typeface="+mn-cs"/>
            </a:rPr>
            <a:t>当市においては基幹業務である消防、ごみ処理、情報処理などを広域行政で執行しているため、</a:t>
          </a:r>
          <a:r>
            <a:rPr lang="ja-JP" altLang="en-US" sz="1300" b="0" i="0" baseline="0">
              <a:latin typeface="+mn-lt"/>
              <a:ea typeface="+mn-ea"/>
              <a:cs typeface="+mn-cs"/>
            </a:rPr>
            <a:t>類似団体と比較して職員数は相対的に少ない</a:t>
          </a:r>
          <a:r>
            <a:rPr lang="ja-JP" altLang="ja-JP" sz="1300" b="0" i="0" baseline="0">
              <a:latin typeface="+mn-lt"/>
              <a:ea typeface="+mn-ea"/>
              <a:cs typeface="+mn-cs"/>
            </a:rPr>
            <a:t>傾向がある。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59394"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359396"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359398"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359400"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359402"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359404"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59406"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5940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359409" name="Line 315"/>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6" name="定員管理の状況最小値テキスト"/>
        <xdr:cNvSpPr txBox="1">
          <a:spLocks noChangeArrowheads="1"/>
        </xdr:cNvSpPr>
      </xdr:nvSpPr>
      <xdr:spPr bwMode="auto">
        <a:xfrm>
          <a:off x="17106900" y="1165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15.41</a:t>
          </a:r>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359411" name="Line 317"/>
        <xdr:cNvSpPr>
          <a:spLocks noChangeShapeType="1"/>
        </xdr:cNvSpPr>
      </xdr:nvSpPr>
      <xdr:spPr bwMode="auto">
        <a:xfrm>
          <a:off x="16925925" y="11658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8" name="定員管理の状況最大値テキスト"/>
        <xdr:cNvSpPr txBox="1">
          <a:spLocks noChangeArrowheads="1"/>
        </xdr:cNvSpPr>
      </xdr:nvSpPr>
      <xdr:spPr bwMode="auto">
        <a:xfrm>
          <a:off x="17106900" y="1002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4.94</a:t>
          </a:r>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359413" name="Line 319"/>
        <xdr:cNvSpPr>
          <a:spLocks noChangeShapeType="1"/>
        </xdr:cNvSpPr>
      </xdr:nvSpPr>
      <xdr:spPr bwMode="auto">
        <a:xfrm>
          <a:off x="16925925" y="1024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114300</xdr:rowOff>
    </xdr:from>
    <xdr:to>
      <xdr:col>24</xdr:col>
      <xdr:colOff>561975</xdr:colOff>
      <xdr:row>61</xdr:row>
      <xdr:rowOff>114300</xdr:rowOff>
    </xdr:to>
    <xdr:sp macro="" textlink="">
      <xdr:nvSpPr>
        <xdr:cNvPr id="359414" name="Line 320"/>
        <xdr:cNvSpPr>
          <a:spLocks noChangeShapeType="1"/>
        </xdr:cNvSpPr>
      </xdr:nvSpPr>
      <xdr:spPr bwMode="auto">
        <a:xfrm flipV="1">
          <a:off x="16182975" y="105727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61" name="定員管理の状況平均値テキスト"/>
        <xdr:cNvSpPr txBox="1">
          <a:spLocks noChangeArrowheads="1"/>
        </xdr:cNvSpPr>
      </xdr:nvSpPr>
      <xdr:spPr bwMode="auto">
        <a:xfrm>
          <a:off x="17106900" y="1076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9.13</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359416" name="AutoShape 322"/>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114300</xdr:rowOff>
    </xdr:from>
    <xdr:to>
      <xdr:col>23</xdr:col>
      <xdr:colOff>409575</xdr:colOff>
      <xdr:row>61</xdr:row>
      <xdr:rowOff>114300</xdr:rowOff>
    </xdr:to>
    <xdr:sp macro="" textlink="">
      <xdr:nvSpPr>
        <xdr:cNvPr id="359417" name="Line 323"/>
        <xdr:cNvSpPr>
          <a:spLocks noChangeShapeType="1"/>
        </xdr:cNvSpPr>
      </xdr:nvSpPr>
      <xdr:spPr bwMode="auto">
        <a:xfrm>
          <a:off x="15287625" y="105727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359418" name="AutoShape 324"/>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65" name="Text Box 325"/>
        <xdr:cNvSpPr txBox="1">
          <a:spLocks noChangeArrowheads="1"/>
        </xdr:cNvSpPr>
      </xdr:nvSpPr>
      <xdr:spPr bwMode="auto">
        <a:xfrm>
          <a:off x="15801975" y="1089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61</xdr:row>
      <xdr:rowOff>114300</xdr:rowOff>
    </xdr:from>
    <xdr:to>
      <xdr:col>22</xdr:col>
      <xdr:colOff>200025</xdr:colOff>
      <xdr:row>61</xdr:row>
      <xdr:rowOff>152400</xdr:rowOff>
    </xdr:to>
    <xdr:sp macro="" textlink="">
      <xdr:nvSpPr>
        <xdr:cNvPr id="359420" name="Line 326"/>
        <xdr:cNvSpPr>
          <a:spLocks noChangeShapeType="1"/>
        </xdr:cNvSpPr>
      </xdr:nvSpPr>
      <xdr:spPr bwMode="auto">
        <a:xfrm flipV="1">
          <a:off x="14401800" y="10572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359421" name="AutoShape 327"/>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161925</xdr:rowOff>
    </xdr:from>
    <xdr:to>
      <xdr:col>22</xdr:col>
      <xdr:colOff>581025</xdr:colOff>
      <xdr:row>65</xdr:row>
      <xdr:rowOff>28575</xdr:rowOff>
    </xdr:to>
    <xdr:sp macro="" textlink="">
      <xdr:nvSpPr>
        <xdr:cNvPr id="10568" name="Text Box 328"/>
        <xdr:cNvSpPr txBox="1">
          <a:spLocks noChangeArrowheads="1"/>
        </xdr:cNvSpPr>
      </xdr:nvSpPr>
      <xdr:spPr bwMode="auto">
        <a:xfrm>
          <a:off x="14906625" y="1096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61</xdr:row>
      <xdr:rowOff>152400</xdr:rowOff>
    </xdr:from>
    <xdr:to>
      <xdr:col>21</xdr:col>
      <xdr:colOff>0</xdr:colOff>
      <xdr:row>61</xdr:row>
      <xdr:rowOff>152400</xdr:rowOff>
    </xdr:to>
    <xdr:sp macro="" textlink="">
      <xdr:nvSpPr>
        <xdr:cNvPr id="359423" name="Line 329"/>
        <xdr:cNvSpPr>
          <a:spLocks noChangeShapeType="1"/>
        </xdr:cNvSpPr>
      </xdr:nvSpPr>
      <xdr:spPr bwMode="auto">
        <a:xfrm>
          <a:off x="13515975" y="10610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370688" name="AutoShape 330"/>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0</xdr:rowOff>
    </xdr:from>
    <xdr:to>
      <xdr:col>21</xdr:col>
      <xdr:colOff>381000</xdr:colOff>
      <xdr:row>65</xdr:row>
      <xdr:rowOff>38100</xdr:rowOff>
    </xdr:to>
    <xdr:sp macro="" textlink="">
      <xdr:nvSpPr>
        <xdr:cNvPr id="10571" name="Text Box 331"/>
        <xdr:cNvSpPr txBox="1">
          <a:spLocks noChangeArrowheads="1"/>
        </xdr:cNvSpPr>
      </xdr:nvSpPr>
      <xdr:spPr bwMode="auto">
        <a:xfrm>
          <a:off x="14020800" y="1097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370690" name="AutoShape 332"/>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114300</xdr:rowOff>
    </xdr:from>
    <xdr:to>
      <xdr:col>20</xdr:col>
      <xdr:colOff>180975</xdr:colOff>
      <xdr:row>64</xdr:row>
      <xdr:rowOff>152400</xdr:rowOff>
    </xdr:to>
    <xdr:sp macro="" textlink="">
      <xdr:nvSpPr>
        <xdr:cNvPr id="10573" name="Text Box 333"/>
        <xdr:cNvSpPr txBox="1">
          <a:spLocks noChangeArrowheads="1"/>
        </xdr:cNvSpPr>
      </xdr:nvSpPr>
      <xdr:spPr bwMode="auto">
        <a:xfrm>
          <a:off x="13134975" y="1091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66675</xdr:rowOff>
    </xdr:from>
    <xdr:to>
      <xdr:col>24</xdr:col>
      <xdr:colOff>609600</xdr:colOff>
      <xdr:row>61</xdr:row>
      <xdr:rowOff>161925</xdr:rowOff>
    </xdr:to>
    <xdr:sp macro="" textlink="">
      <xdr:nvSpPr>
        <xdr:cNvPr id="370697" name="Oval 339"/>
        <xdr:cNvSpPr>
          <a:spLocks noChangeArrowheads="1"/>
        </xdr:cNvSpPr>
      </xdr:nvSpPr>
      <xdr:spPr bwMode="auto">
        <a:xfrm>
          <a:off x="16964025" y="1052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104775</xdr:rowOff>
    </xdr:from>
    <xdr:to>
      <xdr:col>26</xdr:col>
      <xdr:colOff>38100</xdr:colOff>
      <xdr:row>61</xdr:row>
      <xdr:rowOff>142875</xdr:rowOff>
    </xdr:to>
    <xdr:sp macro="" textlink="">
      <xdr:nvSpPr>
        <xdr:cNvPr id="10580" name="定員管理の状況該当値テキスト"/>
        <xdr:cNvSpPr txBox="1">
          <a:spLocks noChangeArrowheads="1"/>
        </xdr:cNvSpPr>
      </xdr:nvSpPr>
      <xdr:spPr bwMode="auto">
        <a:xfrm>
          <a:off x="17106900" y="1039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7.35</a:t>
          </a:r>
        </a:p>
      </xdr:txBody>
    </xdr:sp>
    <xdr:clientData/>
  </xdr:twoCellAnchor>
  <xdr:twoCellAnchor>
    <xdr:from>
      <xdr:col>23</xdr:col>
      <xdr:colOff>352425</xdr:colOff>
      <xdr:row>61</xdr:row>
      <xdr:rowOff>66675</xdr:rowOff>
    </xdr:from>
    <xdr:to>
      <xdr:col>23</xdr:col>
      <xdr:colOff>457200</xdr:colOff>
      <xdr:row>62</xdr:row>
      <xdr:rowOff>0</xdr:rowOff>
    </xdr:to>
    <xdr:sp macro="" textlink="">
      <xdr:nvSpPr>
        <xdr:cNvPr id="370699" name="Oval 341"/>
        <xdr:cNvSpPr>
          <a:spLocks noChangeArrowheads="1"/>
        </xdr:cNvSpPr>
      </xdr:nvSpPr>
      <xdr:spPr bwMode="auto">
        <a:xfrm>
          <a:off x="16125825" y="1052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38100</xdr:rowOff>
    </xdr:from>
    <xdr:to>
      <xdr:col>24</xdr:col>
      <xdr:colOff>76200</xdr:colOff>
      <xdr:row>61</xdr:row>
      <xdr:rowOff>76200</xdr:rowOff>
    </xdr:to>
    <xdr:sp macro="" textlink="">
      <xdr:nvSpPr>
        <xdr:cNvPr id="10582" name="Text Box 342"/>
        <xdr:cNvSpPr txBox="1">
          <a:spLocks noChangeArrowheads="1"/>
        </xdr:cNvSpPr>
      </xdr:nvSpPr>
      <xdr:spPr bwMode="auto">
        <a:xfrm>
          <a:off x="15801975" y="1032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7.36</a:t>
          </a:r>
        </a:p>
      </xdr:txBody>
    </xdr:sp>
    <xdr:clientData/>
  </xdr:twoCellAnchor>
  <xdr:twoCellAnchor>
    <xdr:from>
      <xdr:col>22</xdr:col>
      <xdr:colOff>152400</xdr:colOff>
      <xdr:row>61</xdr:row>
      <xdr:rowOff>66675</xdr:rowOff>
    </xdr:from>
    <xdr:to>
      <xdr:col>22</xdr:col>
      <xdr:colOff>257175</xdr:colOff>
      <xdr:row>61</xdr:row>
      <xdr:rowOff>161925</xdr:rowOff>
    </xdr:to>
    <xdr:sp macro="" textlink="">
      <xdr:nvSpPr>
        <xdr:cNvPr id="370701" name="Oval 343"/>
        <xdr:cNvSpPr>
          <a:spLocks noChangeArrowheads="1"/>
        </xdr:cNvSpPr>
      </xdr:nvSpPr>
      <xdr:spPr bwMode="auto">
        <a:xfrm>
          <a:off x="15240000" y="1052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28575</xdr:rowOff>
    </xdr:from>
    <xdr:to>
      <xdr:col>22</xdr:col>
      <xdr:colOff>581025</xdr:colOff>
      <xdr:row>61</xdr:row>
      <xdr:rowOff>66675</xdr:rowOff>
    </xdr:to>
    <xdr:sp macro="" textlink="">
      <xdr:nvSpPr>
        <xdr:cNvPr id="10584" name="Text Box 344"/>
        <xdr:cNvSpPr txBox="1">
          <a:spLocks noChangeArrowheads="1"/>
        </xdr:cNvSpPr>
      </xdr:nvSpPr>
      <xdr:spPr bwMode="auto">
        <a:xfrm>
          <a:off x="1490662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7.34</a:t>
          </a:r>
        </a:p>
      </xdr:txBody>
    </xdr:sp>
    <xdr:clientData/>
  </xdr:twoCellAnchor>
  <xdr:twoCellAnchor>
    <xdr:from>
      <xdr:col>20</xdr:col>
      <xdr:colOff>638175</xdr:colOff>
      <xdr:row>61</xdr:row>
      <xdr:rowOff>104775</xdr:rowOff>
    </xdr:from>
    <xdr:to>
      <xdr:col>21</xdr:col>
      <xdr:colOff>47625</xdr:colOff>
      <xdr:row>62</xdr:row>
      <xdr:rowOff>28575</xdr:rowOff>
    </xdr:to>
    <xdr:sp macro="" textlink="">
      <xdr:nvSpPr>
        <xdr:cNvPr id="370703" name="Oval 345"/>
        <xdr:cNvSpPr>
          <a:spLocks noChangeArrowheads="1"/>
        </xdr:cNvSpPr>
      </xdr:nvSpPr>
      <xdr:spPr bwMode="auto">
        <a:xfrm>
          <a:off x="14354175" y="1056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66675</xdr:rowOff>
    </xdr:from>
    <xdr:to>
      <xdr:col>21</xdr:col>
      <xdr:colOff>381000</xdr:colOff>
      <xdr:row>61</xdr:row>
      <xdr:rowOff>104775</xdr:rowOff>
    </xdr:to>
    <xdr:sp macro="" textlink="">
      <xdr:nvSpPr>
        <xdr:cNvPr id="10586" name="Text Box 346"/>
        <xdr:cNvSpPr txBox="1">
          <a:spLocks noChangeArrowheads="1"/>
        </xdr:cNvSpPr>
      </xdr:nvSpPr>
      <xdr:spPr bwMode="auto">
        <a:xfrm>
          <a:off x="14020800"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19</xdr:col>
      <xdr:colOff>428625</xdr:colOff>
      <xdr:row>61</xdr:row>
      <xdr:rowOff>104775</xdr:rowOff>
    </xdr:from>
    <xdr:to>
      <xdr:col>19</xdr:col>
      <xdr:colOff>533400</xdr:colOff>
      <xdr:row>62</xdr:row>
      <xdr:rowOff>28575</xdr:rowOff>
    </xdr:to>
    <xdr:sp macro="" textlink="">
      <xdr:nvSpPr>
        <xdr:cNvPr id="370705" name="Oval 347"/>
        <xdr:cNvSpPr>
          <a:spLocks noChangeArrowheads="1"/>
        </xdr:cNvSpPr>
      </xdr:nvSpPr>
      <xdr:spPr bwMode="auto">
        <a:xfrm>
          <a:off x="13458825"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66675</xdr:rowOff>
    </xdr:from>
    <xdr:to>
      <xdr:col>20</xdr:col>
      <xdr:colOff>180975</xdr:colOff>
      <xdr:row>61</xdr:row>
      <xdr:rowOff>104775</xdr:rowOff>
    </xdr:to>
    <xdr:sp macro="" textlink="">
      <xdr:nvSpPr>
        <xdr:cNvPr id="10588" name="Text Box 348"/>
        <xdr:cNvSpPr txBox="1">
          <a:spLocks noChangeArrowheads="1"/>
        </xdr:cNvSpPr>
      </xdr:nvSpPr>
      <xdr:spPr bwMode="auto">
        <a:xfrm>
          <a:off x="13134975"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70716"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70717" name="Rectangle 35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２４年度の単年度比率は１６．９％で前年度の単年度比率１８．１％と比較して１．２ポイント改善したが、公表値（３年平均値）では前年度と比較して０．２ポイント悪化した。次年度以降、低下していく見込み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過去に積極的に推進した土地区画整理事業、国道バイパス関連事業、下水道整備事業などで借り入れた起債を中心として公債費が高止まりしているが、平成２６年度をピークとして以降減少し、連動して実質公債費比率は低下していく見込みである。引き続き起債の新規発行の抑制に努め、公債費負担の低減に努める。</a:t>
          </a:r>
        </a:p>
      </xdr:txBody>
    </xdr:sp>
    <xdr:clientData/>
  </xdr:twoCellAnchor>
  <xdr:oneCellAnchor>
    <xdr:from>
      <xdr:col>18</xdr:col>
      <xdr:colOff>485775</xdr:colOff>
      <xdr:row>32</xdr:row>
      <xdr:rowOff>142875</xdr:rowOff>
    </xdr:from>
    <xdr:ext cx="133350" cy="152400"/>
    <xdr:sp macro="" textlink="">
      <xdr:nvSpPr>
        <xdr:cNvPr id="10602" name="Text Box 362"/>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70721"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70723"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70725"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70727"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70729"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70731"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7073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370734" name="Line 376"/>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7" name="公債費負担の状況最小値テキスト"/>
        <xdr:cNvSpPr txBox="1">
          <a:spLocks noChangeArrowheads="1"/>
        </xdr:cNvSpPr>
      </xdr:nvSpPr>
      <xdr:spPr bwMode="auto">
        <a:xfrm>
          <a:off x="17106900" y="757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370736" name="Line 378"/>
        <xdr:cNvSpPr>
          <a:spLocks noChangeShapeType="1"/>
        </xdr:cNvSpPr>
      </xdr:nvSpPr>
      <xdr:spPr bwMode="auto">
        <a:xfrm>
          <a:off x="16925925" y="7572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9" name="公債費負担の状況最大値テキスト"/>
        <xdr:cNvSpPr txBox="1">
          <a:spLocks noChangeArrowheads="1"/>
        </xdr:cNvSpPr>
      </xdr:nvSpPr>
      <xdr:spPr bwMode="auto">
        <a:xfrm>
          <a:off x="17106900"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370738" name="Line 380"/>
        <xdr:cNvSpPr>
          <a:spLocks noChangeShapeType="1"/>
        </xdr:cNvSpPr>
      </xdr:nvSpPr>
      <xdr:spPr bwMode="auto">
        <a:xfrm>
          <a:off x="16925925"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47625</xdr:rowOff>
    </xdr:from>
    <xdr:to>
      <xdr:col>24</xdr:col>
      <xdr:colOff>561975</xdr:colOff>
      <xdr:row>43</xdr:row>
      <xdr:rowOff>66675</xdr:rowOff>
    </xdr:to>
    <xdr:sp macro="" textlink="">
      <xdr:nvSpPr>
        <xdr:cNvPr id="370739" name="Line 381"/>
        <xdr:cNvSpPr>
          <a:spLocks noChangeShapeType="1"/>
        </xdr:cNvSpPr>
      </xdr:nvSpPr>
      <xdr:spPr bwMode="auto">
        <a:xfrm>
          <a:off x="16182975" y="7419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22" name="公債費負担の状況平均値テキスト"/>
        <xdr:cNvSpPr txBox="1">
          <a:spLocks noChangeArrowheads="1"/>
        </xdr:cNvSpPr>
      </xdr:nvSpPr>
      <xdr:spPr bwMode="auto">
        <a:xfrm>
          <a:off x="17106900" y="680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370741" name="AutoShape 383"/>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133350</xdr:rowOff>
    </xdr:from>
    <xdr:to>
      <xdr:col>23</xdr:col>
      <xdr:colOff>409575</xdr:colOff>
      <xdr:row>43</xdr:row>
      <xdr:rowOff>47625</xdr:rowOff>
    </xdr:to>
    <xdr:sp macro="" textlink="">
      <xdr:nvSpPr>
        <xdr:cNvPr id="370742" name="Line 384"/>
        <xdr:cNvSpPr>
          <a:spLocks noChangeShapeType="1"/>
        </xdr:cNvSpPr>
      </xdr:nvSpPr>
      <xdr:spPr bwMode="auto">
        <a:xfrm>
          <a:off x="15287625" y="73342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370743" name="AutoShape 385"/>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26" name="Text Box 386"/>
        <xdr:cNvSpPr txBox="1">
          <a:spLocks noChangeArrowheads="1"/>
        </xdr:cNvSpPr>
      </xdr:nvSpPr>
      <xdr:spPr bwMode="auto">
        <a:xfrm>
          <a:off x="15801975" y="682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42</xdr:row>
      <xdr:rowOff>133350</xdr:rowOff>
    </xdr:from>
    <xdr:to>
      <xdr:col>22</xdr:col>
      <xdr:colOff>200025</xdr:colOff>
      <xdr:row>42</xdr:row>
      <xdr:rowOff>142875</xdr:rowOff>
    </xdr:to>
    <xdr:sp macro="" textlink="">
      <xdr:nvSpPr>
        <xdr:cNvPr id="370745" name="Line 387"/>
        <xdr:cNvSpPr>
          <a:spLocks noChangeShapeType="1"/>
        </xdr:cNvSpPr>
      </xdr:nvSpPr>
      <xdr:spPr bwMode="auto">
        <a:xfrm flipV="1">
          <a:off x="14401800" y="7334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370746" name="AutoShape 388"/>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9" name="Text Box 389"/>
        <xdr:cNvSpPr txBox="1">
          <a:spLocks noChangeArrowheads="1"/>
        </xdr:cNvSpPr>
      </xdr:nvSpPr>
      <xdr:spPr bwMode="auto">
        <a:xfrm>
          <a:off x="1490662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42</xdr:row>
      <xdr:rowOff>142875</xdr:rowOff>
    </xdr:from>
    <xdr:to>
      <xdr:col>21</xdr:col>
      <xdr:colOff>0</xdr:colOff>
      <xdr:row>42</xdr:row>
      <xdr:rowOff>142875</xdr:rowOff>
    </xdr:to>
    <xdr:sp macro="" textlink="">
      <xdr:nvSpPr>
        <xdr:cNvPr id="370748" name="Line 390"/>
        <xdr:cNvSpPr>
          <a:spLocks noChangeShapeType="1"/>
        </xdr:cNvSpPr>
      </xdr:nvSpPr>
      <xdr:spPr bwMode="auto">
        <a:xfrm>
          <a:off x="13515975" y="7343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370749" name="AutoShape 391"/>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32" name="Text Box 392"/>
        <xdr:cNvSpPr txBox="1">
          <a:spLocks noChangeArrowheads="1"/>
        </xdr:cNvSpPr>
      </xdr:nvSpPr>
      <xdr:spPr bwMode="auto">
        <a:xfrm>
          <a:off x="14020800"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370751" name="AutoShape 393"/>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104775</xdr:rowOff>
    </xdr:from>
    <xdr:to>
      <xdr:col>20</xdr:col>
      <xdr:colOff>180975</xdr:colOff>
      <xdr:row>44</xdr:row>
      <xdr:rowOff>142875</xdr:rowOff>
    </xdr:to>
    <xdr:sp macro="" textlink="">
      <xdr:nvSpPr>
        <xdr:cNvPr id="10634" name="Text Box 394"/>
        <xdr:cNvSpPr txBox="1">
          <a:spLocks noChangeArrowheads="1"/>
        </xdr:cNvSpPr>
      </xdr:nvSpPr>
      <xdr:spPr bwMode="auto">
        <a:xfrm>
          <a:off x="13134975" y="7477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43</xdr:row>
      <xdr:rowOff>19050</xdr:rowOff>
    </xdr:from>
    <xdr:to>
      <xdr:col>24</xdr:col>
      <xdr:colOff>609600</xdr:colOff>
      <xdr:row>43</xdr:row>
      <xdr:rowOff>114300</xdr:rowOff>
    </xdr:to>
    <xdr:sp macro="" textlink="">
      <xdr:nvSpPr>
        <xdr:cNvPr id="370758" name="Oval 400"/>
        <xdr:cNvSpPr>
          <a:spLocks noChangeArrowheads="1"/>
        </xdr:cNvSpPr>
      </xdr:nvSpPr>
      <xdr:spPr bwMode="auto">
        <a:xfrm>
          <a:off x="16964025" y="739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43</xdr:row>
      <xdr:rowOff>19050</xdr:rowOff>
    </xdr:from>
    <xdr:to>
      <xdr:col>26</xdr:col>
      <xdr:colOff>38100</xdr:colOff>
      <xdr:row>44</xdr:row>
      <xdr:rowOff>57150</xdr:rowOff>
    </xdr:to>
    <xdr:sp macro="" textlink="">
      <xdr:nvSpPr>
        <xdr:cNvPr id="10641" name="公債費負担の状況該当値テキスト"/>
        <xdr:cNvSpPr txBox="1">
          <a:spLocks noChangeArrowheads="1"/>
        </xdr:cNvSpPr>
      </xdr:nvSpPr>
      <xdr:spPr bwMode="auto">
        <a:xfrm>
          <a:off x="17106900" y="739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17.2</a:t>
          </a:r>
        </a:p>
      </xdr:txBody>
    </xdr:sp>
    <xdr:clientData/>
  </xdr:twoCellAnchor>
  <xdr:twoCellAnchor>
    <xdr:from>
      <xdr:col>23</xdr:col>
      <xdr:colOff>352425</xdr:colOff>
      <xdr:row>43</xdr:row>
      <xdr:rowOff>0</xdr:rowOff>
    </xdr:from>
    <xdr:to>
      <xdr:col>23</xdr:col>
      <xdr:colOff>457200</xdr:colOff>
      <xdr:row>43</xdr:row>
      <xdr:rowOff>95250</xdr:rowOff>
    </xdr:to>
    <xdr:sp macro="" textlink="">
      <xdr:nvSpPr>
        <xdr:cNvPr id="370760" name="Oval 402"/>
        <xdr:cNvSpPr>
          <a:spLocks noChangeArrowheads="1"/>
        </xdr:cNvSpPr>
      </xdr:nvSpPr>
      <xdr:spPr bwMode="auto">
        <a:xfrm>
          <a:off x="16125825"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114300</xdr:rowOff>
    </xdr:from>
    <xdr:to>
      <xdr:col>24</xdr:col>
      <xdr:colOff>76200</xdr:colOff>
      <xdr:row>44</xdr:row>
      <xdr:rowOff>152400</xdr:rowOff>
    </xdr:to>
    <xdr:sp macro="" textlink="">
      <xdr:nvSpPr>
        <xdr:cNvPr id="10643" name="Text Box 403"/>
        <xdr:cNvSpPr txBox="1">
          <a:spLocks noChangeArrowheads="1"/>
        </xdr:cNvSpPr>
      </xdr:nvSpPr>
      <xdr:spPr bwMode="auto">
        <a:xfrm>
          <a:off x="15801975" y="7486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22</xdr:col>
      <xdr:colOff>152400</xdr:colOff>
      <xdr:row>42</xdr:row>
      <xdr:rowOff>76200</xdr:rowOff>
    </xdr:from>
    <xdr:to>
      <xdr:col>22</xdr:col>
      <xdr:colOff>257175</xdr:colOff>
      <xdr:row>43</xdr:row>
      <xdr:rowOff>9525</xdr:rowOff>
    </xdr:to>
    <xdr:sp macro="" textlink="">
      <xdr:nvSpPr>
        <xdr:cNvPr id="370762" name="Oval 404"/>
        <xdr:cNvSpPr>
          <a:spLocks noChangeArrowheads="1"/>
        </xdr:cNvSpPr>
      </xdr:nvSpPr>
      <xdr:spPr bwMode="auto">
        <a:xfrm>
          <a:off x="15240000"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19050</xdr:rowOff>
    </xdr:from>
    <xdr:to>
      <xdr:col>22</xdr:col>
      <xdr:colOff>581025</xdr:colOff>
      <xdr:row>44</xdr:row>
      <xdr:rowOff>57150</xdr:rowOff>
    </xdr:to>
    <xdr:sp macro="" textlink="">
      <xdr:nvSpPr>
        <xdr:cNvPr id="10645" name="Text Box 405"/>
        <xdr:cNvSpPr txBox="1">
          <a:spLocks noChangeArrowheads="1"/>
        </xdr:cNvSpPr>
      </xdr:nvSpPr>
      <xdr:spPr bwMode="auto">
        <a:xfrm>
          <a:off x="14906625"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370764" name="Oval 406"/>
        <xdr:cNvSpPr>
          <a:spLocks noChangeArrowheads="1"/>
        </xdr:cNvSpPr>
      </xdr:nvSpPr>
      <xdr:spPr bwMode="auto">
        <a:xfrm>
          <a:off x="14354175" y="728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47" name="Text Box 407"/>
        <xdr:cNvSpPr txBox="1">
          <a:spLocks noChangeArrowheads="1"/>
        </xdr:cNvSpPr>
      </xdr:nvSpPr>
      <xdr:spPr bwMode="auto">
        <a:xfrm>
          <a:off x="14020800"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370766" name="Oval 408"/>
        <xdr:cNvSpPr>
          <a:spLocks noChangeArrowheads="1"/>
        </xdr:cNvSpPr>
      </xdr:nvSpPr>
      <xdr:spPr bwMode="auto">
        <a:xfrm>
          <a:off x="13458825" y="728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49" name="Text Box 409"/>
        <xdr:cNvSpPr txBox="1">
          <a:spLocks noChangeArrowheads="1"/>
        </xdr:cNvSpPr>
      </xdr:nvSpPr>
      <xdr:spPr bwMode="auto">
        <a:xfrm>
          <a:off x="1313497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1" name="Text Box 411"/>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2" name="Text Box 412"/>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[189.1%]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70777"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70778"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公共下水道事業の企業債繰入見込額の増加を主因として財源控除前の将来負担額が前年度と比較して０．９％増加した一方、基金の減少等により充当財源が同０．９％減少したため</a:t>
          </a:r>
          <a:r>
            <a:rPr lang="ja-JP" altLang="ja-JP" sz="1300" b="0" i="0" baseline="0">
              <a:latin typeface="+mn-lt"/>
              <a:ea typeface="+mn-ea"/>
              <a:cs typeface="+mn-cs"/>
            </a:rPr>
            <a:t>正味の将来負担額が同４．２％増加し</a:t>
          </a:r>
          <a:r>
            <a:rPr lang="ja-JP" altLang="en-US" sz="1300" b="0" i="0" u="none" strike="noStrike" baseline="0">
              <a:solidFill>
                <a:srgbClr val="000000"/>
              </a:solidFill>
              <a:latin typeface="ＭＳ Ｐゴシック"/>
              <a:ea typeface="ＭＳ Ｐゴシック"/>
            </a:rPr>
            <a:t>たほか、標準財政規模（算入公債費控除後）が同０．９％減少したため将来負担比率は同６．０ポイント上昇した。２年連続して上昇し類似団体中最も高い値である。起債の新規発行の抑制に努めておりその効果は現れつつあるが、さらに企業債を含む地方債残高の減額と基金の維持・増額に努める必要がある。引き続き着実な改善を進め将来負担の低減に努める。</a:t>
          </a:r>
        </a:p>
      </xdr:txBody>
    </xdr:sp>
    <xdr:clientData/>
  </xdr:twoCellAnchor>
  <xdr:oneCellAnchor>
    <xdr:from>
      <xdr:col>18</xdr:col>
      <xdr:colOff>485775</xdr:colOff>
      <xdr:row>10</xdr:row>
      <xdr:rowOff>104775</xdr:rowOff>
    </xdr:from>
    <xdr:ext cx="133350" cy="152400"/>
    <xdr:sp macro="" textlink="">
      <xdr:nvSpPr>
        <xdr:cNvPr id="10663" name="Text Box 423"/>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70782"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70784"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70786"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70788"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70790"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70792"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70794"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7079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370796" name="Line 438"/>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9" name="将来負担の状況最小値テキスト"/>
        <xdr:cNvSpPr txBox="1">
          <a:spLocks noChangeArrowheads="1"/>
        </xdr:cNvSpPr>
      </xdr:nvSpPr>
      <xdr:spPr bwMode="auto">
        <a:xfrm>
          <a:off x="17106900" y="389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370798" name="Line 440"/>
        <xdr:cNvSpPr>
          <a:spLocks noChangeShapeType="1"/>
        </xdr:cNvSpPr>
      </xdr:nvSpPr>
      <xdr:spPr bwMode="auto">
        <a:xfrm>
          <a:off x="16925925" y="389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81" name="将来負担の状況最大値テキスト"/>
        <xdr:cNvSpPr txBox="1">
          <a:spLocks noChangeArrowheads="1"/>
        </xdr:cNvSpPr>
      </xdr:nvSpPr>
      <xdr:spPr bwMode="auto">
        <a:xfrm>
          <a:off x="17106900" y="218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370800" name="Line 442"/>
        <xdr:cNvSpPr>
          <a:spLocks noChangeShapeType="1"/>
        </xdr:cNvSpPr>
      </xdr:nvSpPr>
      <xdr:spPr bwMode="auto">
        <a:xfrm>
          <a:off x="16925925" y="240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22</xdr:row>
      <xdr:rowOff>76200</xdr:rowOff>
    </xdr:from>
    <xdr:to>
      <xdr:col>24</xdr:col>
      <xdr:colOff>561975</xdr:colOff>
      <xdr:row>22</xdr:row>
      <xdr:rowOff>123825</xdr:rowOff>
    </xdr:to>
    <xdr:sp macro="" textlink="">
      <xdr:nvSpPr>
        <xdr:cNvPr id="370801" name="Line 443"/>
        <xdr:cNvSpPr>
          <a:spLocks noChangeShapeType="1"/>
        </xdr:cNvSpPr>
      </xdr:nvSpPr>
      <xdr:spPr bwMode="auto">
        <a:xfrm>
          <a:off x="16182975" y="38481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84" name="将来負担の状況平均値テキスト"/>
        <xdr:cNvSpPr txBox="1">
          <a:spLocks noChangeArrowheads="1"/>
        </xdr:cNvSpPr>
      </xdr:nvSpPr>
      <xdr:spPr bwMode="auto">
        <a:xfrm>
          <a:off x="17106900"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370803" name="AutoShape 445"/>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21</xdr:row>
      <xdr:rowOff>123825</xdr:rowOff>
    </xdr:from>
    <xdr:to>
      <xdr:col>23</xdr:col>
      <xdr:colOff>409575</xdr:colOff>
      <xdr:row>22</xdr:row>
      <xdr:rowOff>76200</xdr:rowOff>
    </xdr:to>
    <xdr:sp macro="" textlink="">
      <xdr:nvSpPr>
        <xdr:cNvPr id="370804" name="Line 446"/>
        <xdr:cNvSpPr>
          <a:spLocks noChangeShapeType="1"/>
        </xdr:cNvSpPr>
      </xdr:nvSpPr>
      <xdr:spPr bwMode="auto">
        <a:xfrm>
          <a:off x="15287625" y="37242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370805" name="AutoShape 447"/>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88" name="Text Box 448"/>
        <xdr:cNvSpPr txBox="1">
          <a:spLocks noChangeArrowheads="1"/>
        </xdr:cNvSpPr>
      </xdr:nvSpPr>
      <xdr:spPr bwMode="auto">
        <a:xfrm>
          <a:off x="15801975" y="272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21</xdr:col>
      <xdr:colOff>0</xdr:colOff>
      <xdr:row>21</xdr:row>
      <xdr:rowOff>123825</xdr:rowOff>
    </xdr:from>
    <xdr:to>
      <xdr:col>22</xdr:col>
      <xdr:colOff>200025</xdr:colOff>
      <xdr:row>22</xdr:row>
      <xdr:rowOff>19050</xdr:rowOff>
    </xdr:to>
    <xdr:sp macro="" textlink="">
      <xdr:nvSpPr>
        <xdr:cNvPr id="370807" name="Line 449"/>
        <xdr:cNvSpPr>
          <a:spLocks noChangeShapeType="1"/>
        </xdr:cNvSpPr>
      </xdr:nvSpPr>
      <xdr:spPr bwMode="auto">
        <a:xfrm flipV="1">
          <a:off x="14401800" y="37242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370808" name="AutoShape 450"/>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91" name="Text Box 451"/>
        <xdr:cNvSpPr txBox="1">
          <a:spLocks noChangeArrowheads="1"/>
        </xdr:cNvSpPr>
      </xdr:nvSpPr>
      <xdr:spPr bwMode="auto">
        <a:xfrm>
          <a:off x="14906625"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xdr:from>
      <xdr:col>19</xdr:col>
      <xdr:colOff>485775</xdr:colOff>
      <xdr:row>22</xdr:row>
      <xdr:rowOff>19050</xdr:rowOff>
    </xdr:from>
    <xdr:to>
      <xdr:col>21</xdr:col>
      <xdr:colOff>0</xdr:colOff>
      <xdr:row>22</xdr:row>
      <xdr:rowOff>47625</xdr:rowOff>
    </xdr:to>
    <xdr:sp macro="" textlink="">
      <xdr:nvSpPr>
        <xdr:cNvPr id="370810" name="Line 452"/>
        <xdr:cNvSpPr>
          <a:spLocks noChangeShapeType="1"/>
        </xdr:cNvSpPr>
      </xdr:nvSpPr>
      <xdr:spPr bwMode="auto">
        <a:xfrm flipV="1">
          <a:off x="13515975" y="3790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0</xdr:rowOff>
    </xdr:from>
    <xdr:to>
      <xdr:col>21</xdr:col>
      <xdr:colOff>47625</xdr:colOff>
      <xdr:row>19</xdr:row>
      <xdr:rowOff>95250</xdr:rowOff>
    </xdr:to>
    <xdr:sp macro="" textlink="">
      <xdr:nvSpPr>
        <xdr:cNvPr id="370811" name="AutoShape 453"/>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133350</xdr:rowOff>
    </xdr:from>
    <xdr:to>
      <xdr:col>21</xdr:col>
      <xdr:colOff>381000</xdr:colOff>
      <xdr:row>19</xdr:row>
      <xdr:rowOff>0</xdr:rowOff>
    </xdr:to>
    <xdr:sp macro="" textlink="">
      <xdr:nvSpPr>
        <xdr:cNvPr id="10694" name="Text Box 454"/>
        <xdr:cNvSpPr txBox="1">
          <a:spLocks noChangeArrowheads="1"/>
        </xdr:cNvSpPr>
      </xdr:nvSpPr>
      <xdr:spPr bwMode="auto">
        <a:xfrm>
          <a:off x="14020800"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370813" name="AutoShape 455"/>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66675</xdr:rowOff>
    </xdr:from>
    <xdr:to>
      <xdr:col>20</xdr:col>
      <xdr:colOff>180975</xdr:colOff>
      <xdr:row>19</xdr:row>
      <xdr:rowOff>104775</xdr:rowOff>
    </xdr:to>
    <xdr:sp macro="" textlink="">
      <xdr:nvSpPr>
        <xdr:cNvPr id="10696" name="Text Box 456"/>
        <xdr:cNvSpPr txBox="1">
          <a:spLocks noChangeArrowheads="1"/>
        </xdr:cNvSpPr>
      </xdr:nvSpPr>
      <xdr:spPr bwMode="auto">
        <a:xfrm>
          <a:off x="13134975" y="315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22</xdr:row>
      <xdr:rowOff>66675</xdr:rowOff>
    </xdr:from>
    <xdr:to>
      <xdr:col>24</xdr:col>
      <xdr:colOff>609600</xdr:colOff>
      <xdr:row>23</xdr:row>
      <xdr:rowOff>0</xdr:rowOff>
    </xdr:to>
    <xdr:sp macro="" textlink="">
      <xdr:nvSpPr>
        <xdr:cNvPr id="370820" name="Oval 462"/>
        <xdr:cNvSpPr>
          <a:spLocks noChangeArrowheads="1"/>
        </xdr:cNvSpPr>
      </xdr:nvSpPr>
      <xdr:spPr bwMode="auto">
        <a:xfrm>
          <a:off x="16964025" y="3838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21</xdr:row>
      <xdr:rowOff>161925</xdr:rowOff>
    </xdr:from>
    <xdr:to>
      <xdr:col>26</xdr:col>
      <xdr:colOff>38100</xdr:colOff>
      <xdr:row>23</xdr:row>
      <xdr:rowOff>28575</xdr:rowOff>
    </xdr:to>
    <xdr:sp macro="" textlink="">
      <xdr:nvSpPr>
        <xdr:cNvPr id="10703" name="将来負担の状況該当値テキスト"/>
        <xdr:cNvSpPr txBox="1">
          <a:spLocks noChangeArrowheads="1"/>
        </xdr:cNvSpPr>
      </xdr:nvSpPr>
      <xdr:spPr bwMode="auto">
        <a:xfrm>
          <a:off x="17106900" y="376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189.1</a:t>
          </a:r>
        </a:p>
      </xdr:txBody>
    </xdr:sp>
    <xdr:clientData/>
  </xdr:twoCellAnchor>
  <xdr:twoCellAnchor>
    <xdr:from>
      <xdr:col>23</xdr:col>
      <xdr:colOff>352425</xdr:colOff>
      <xdr:row>22</xdr:row>
      <xdr:rowOff>19050</xdr:rowOff>
    </xdr:from>
    <xdr:to>
      <xdr:col>23</xdr:col>
      <xdr:colOff>457200</xdr:colOff>
      <xdr:row>22</xdr:row>
      <xdr:rowOff>123825</xdr:rowOff>
    </xdr:to>
    <xdr:sp macro="" textlink="">
      <xdr:nvSpPr>
        <xdr:cNvPr id="370822" name="Oval 464"/>
        <xdr:cNvSpPr>
          <a:spLocks noChangeArrowheads="1"/>
        </xdr:cNvSpPr>
      </xdr:nvSpPr>
      <xdr:spPr bwMode="auto">
        <a:xfrm>
          <a:off x="16125825" y="3790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22</xdr:row>
      <xdr:rowOff>133350</xdr:rowOff>
    </xdr:from>
    <xdr:to>
      <xdr:col>24</xdr:col>
      <xdr:colOff>76200</xdr:colOff>
      <xdr:row>24</xdr:row>
      <xdr:rowOff>0</xdr:rowOff>
    </xdr:to>
    <xdr:sp macro="" textlink="">
      <xdr:nvSpPr>
        <xdr:cNvPr id="10705" name="Text Box 465"/>
        <xdr:cNvSpPr txBox="1">
          <a:spLocks noChangeArrowheads="1"/>
        </xdr:cNvSpPr>
      </xdr:nvSpPr>
      <xdr:spPr bwMode="auto">
        <a:xfrm>
          <a:off x="15801975" y="3905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183.1</a:t>
          </a:r>
        </a:p>
      </xdr:txBody>
    </xdr:sp>
    <xdr:clientData/>
  </xdr:twoCellAnchor>
  <xdr:twoCellAnchor>
    <xdr:from>
      <xdr:col>22</xdr:col>
      <xdr:colOff>152400</xdr:colOff>
      <xdr:row>21</xdr:row>
      <xdr:rowOff>66675</xdr:rowOff>
    </xdr:from>
    <xdr:to>
      <xdr:col>22</xdr:col>
      <xdr:colOff>257175</xdr:colOff>
      <xdr:row>22</xdr:row>
      <xdr:rowOff>0</xdr:rowOff>
    </xdr:to>
    <xdr:sp macro="" textlink="">
      <xdr:nvSpPr>
        <xdr:cNvPr id="370824" name="Oval 466"/>
        <xdr:cNvSpPr>
          <a:spLocks noChangeArrowheads="1"/>
        </xdr:cNvSpPr>
      </xdr:nvSpPr>
      <xdr:spPr bwMode="auto">
        <a:xfrm>
          <a:off x="15240000" y="366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22</xdr:row>
      <xdr:rowOff>9525</xdr:rowOff>
    </xdr:from>
    <xdr:to>
      <xdr:col>22</xdr:col>
      <xdr:colOff>581025</xdr:colOff>
      <xdr:row>23</xdr:row>
      <xdr:rowOff>47625</xdr:rowOff>
    </xdr:to>
    <xdr:sp macro="" textlink="">
      <xdr:nvSpPr>
        <xdr:cNvPr id="10707" name="Text Box 467"/>
        <xdr:cNvSpPr txBox="1">
          <a:spLocks noChangeArrowheads="1"/>
        </xdr:cNvSpPr>
      </xdr:nvSpPr>
      <xdr:spPr bwMode="auto">
        <a:xfrm>
          <a:off x="14906625" y="3781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167.7</a:t>
          </a:r>
        </a:p>
      </xdr:txBody>
    </xdr:sp>
    <xdr:clientData/>
  </xdr:twoCellAnchor>
  <xdr:twoCellAnchor>
    <xdr:from>
      <xdr:col>20</xdr:col>
      <xdr:colOff>638175</xdr:colOff>
      <xdr:row>21</xdr:row>
      <xdr:rowOff>142875</xdr:rowOff>
    </xdr:from>
    <xdr:to>
      <xdr:col>21</xdr:col>
      <xdr:colOff>47625</xdr:colOff>
      <xdr:row>22</xdr:row>
      <xdr:rowOff>66675</xdr:rowOff>
    </xdr:to>
    <xdr:sp macro="" textlink="">
      <xdr:nvSpPr>
        <xdr:cNvPr id="370826" name="Oval 468"/>
        <xdr:cNvSpPr>
          <a:spLocks noChangeArrowheads="1"/>
        </xdr:cNvSpPr>
      </xdr:nvSpPr>
      <xdr:spPr bwMode="auto">
        <a:xfrm>
          <a:off x="14354175" y="3743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85725</xdr:rowOff>
    </xdr:from>
    <xdr:to>
      <xdr:col>21</xdr:col>
      <xdr:colOff>381000</xdr:colOff>
      <xdr:row>23</xdr:row>
      <xdr:rowOff>123825</xdr:rowOff>
    </xdr:to>
    <xdr:sp macro="" textlink="">
      <xdr:nvSpPr>
        <xdr:cNvPr id="10709" name="Text Box 469"/>
        <xdr:cNvSpPr txBox="1">
          <a:spLocks noChangeArrowheads="1"/>
        </xdr:cNvSpPr>
      </xdr:nvSpPr>
      <xdr:spPr bwMode="auto">
        <a:xfrm>
          <a:off x="14020800" y="385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176.6</a:t>
          </a:r>
        </a:p>
      </xdr:txBody>
    </xdr:sp>
    <xdr:clientData/>
  </xdr:twoCellAnchor>
  <xdr:twoCellAnchor>
    <xdr:from>
      <xdr:col>19</xdr:col>
      <xdr:colOff>428625</xdr:colOff>
      <xdr:row>22</xdr:row>
      <xdr:rowOff>0</xdr:rowOff>
    </xdr:from>
    <xdr:to>
      <xdr:col>19</xdr:col>
      <xdr:colOff>533400</xdr:colOff>
      <xdr:row>22</xdr:row>
      <xdr:rowOff>95250</xdr:rowOff>
    </xdr:to>
    <xdr:sp macro="" textlink="">
      <xdr:nvSpPr>
        <xdr:cNvPr id="370828" name="Oval 470"/>
        <xdr:cNvSpPr>
          <a:spLocks noChangeArrowheads="1"/>
        </xdr:cNvSpPr>
      </xdr:nvSpPr>
      <xdr:spPr bwMode="auto">
        <a:xfrm>
          <a:off x="13458825" y="377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114300</xdr:rowOff>
    </xdr:from>
    <xdr:to>
      <xdr:col>20</xdr:col>
      <xdr:colOff>180975</xdr:colOff>
      <xdr:row>23</xdr:row>
      <xdr:rowOff>152400</xdr:rowOff>
    </xdr:to>
    <xdr:sp macro="" textlink="">
      <xdr:nvSpPr>
        <xdr:cNvPr id="10711" name="Text Box 471"/>
        <xdr:cNvSpPr txBox="1">
          <a:spLocks noChangeArrowheads="1"/>
        </xdr:cNvSpPr>
      </xdr:nvSpPr>
      <xdr:spPr bwMode="auto">
        <a:xfrm>
          <a:off x="13134975" y="3886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6021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6021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長野県駒ケ根市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6021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6022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6022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33,863</a:t>
          </a:r>
        </a:p>
        <a:p>
          <a:pPr algn="r" rtl="0">
            <a:defRPr sz="1000"/>
          </a:pPr>
          <a:r>
            <a:rPr lang="en-US" altLang="ja-JP" sz="1100" b="1" i="0" u="none" strike="noStrike" baseline="0">
              <a:solidFill>
                <a:srgbClr val="000000"/>
              </a:solidFill>
              <a:latin typeface="ＭＳ ゴシック"/>
              <a:ea typeface="ＭＳ ゴシック"/>
            </a:rPr>
            <a:t>33,278</a:t>
          </a:r>
        </a:p>
        <a:p>
          <a:pPr algn="r" rtl="0">
            <a:lnSpc>
              <a:spcPts val="1300"/>
            </a:lnSpc>
            <a:defRPr sz="1000"/>
          </a:pPr>
          <a:r>
            <a:rPr lang="en-US" altLang="ja-JP" sz="1100" b="1" i="0" u="none" strike="noStrike" baseline="0">
              <a:solidFill>
                <a:srgbClr val="000000"/>
              </a:solidFill>
              <a:latin typeface="ＭＳ ゴシック"/>
              <a:ea typeface="ＭＳ ゴシック"/>
            </a:rPr>
            <a:t>165.92</a:t>
          </a:r>
        </a:p>
        <a:p>
          <a:pPr algn="r" rtl="0">
            <a:lnSpc>
              <a:spcPts val="1300"/>
            </a:lnSpc>
            <a:defRPr sz="1000"/>
          </a:pPr>
          <a:r>
            <a:rPr lang="en-US" altLang="ja-JP" sz="1100" b="1" i="0" u="none" strike="noStrike" baseline="0">
              <a:solidFill>
                <a:srgbClr val="000000"/>
              </a:solidFill>
              <a:latin typeface="ＭＳ ゴシック"/>
              <a:ea typeface="ＭＳ ゴシック"/>
            </a:rPr>
            <a:t>15,839,493</a:t>
          </a:r>
        </a:p>
        <a:p>
          <a:pPr algn="r" rtl="0">
            <a:defRPr sz="1000"/>
          </a:pPr>
          <a:r>
            <a:rPr lang="en-US" altLang="ja-JP" sz="1100" b="1" i="0" u="none" strike="noStrike" baseline="0">
              <a:solidFill>
                <a:srgbClr val="000000"/>
              </a:solidFill>
              <a:latin typeface="ＭＳ ゴシック"/>
              <a:ea typeface="ＭＳ ゴシック"/>
            </a:rPr>
            <a:t>15,518,526</a:t>
          </a:r>
        </a:p>
        <a:p>
          <a:pPr algn="r" rtl="0">
            <a:lnSpc>
              <a:spcPts val="1300"/>
            </a:lnSpc>
            <a:defRPr sz="1000"/>
          </a:pPr>
          <a:r>
            <a:rPr lang="en-US" altLang="ja-JP" sz="1100" b="1" i="0" u="none" strike="noStrike" baseline="0">
              <a:solidFill>
                <a:srgbClr val="000000"/>
              </a:solidFill>
              <a:latin typeface="ＭＳ ゴシック"/>
              <a:ea typeface="ＭＳ ゴシック"/>
            </a:rPr>
            <a:t>310,191</a:t>
          </a:r>
        </a:p>
        <a:p>
          <a:pPr algn="r" rtl="0">
            <a:defRPr sz="1000"/>
          </a:pPr>
          <a:r>
            <a:rPr lang="en-US" altLang="ja-JP" sz="1100" b="1" i="0" u="none" strike="noStrike" baseline="0">
              <a:solidFill>
                <a:srgbClr val="000000"/>
              </a:solidFill>
              <a:latin typeface="ＭＳ ゴシック"/>
              <a:ea typeface="ＭＳ ゴシック"/>
            </a:rPr>
            <a:t>9,157,852</a:t>
          </a:r>
        </a:p>
        <a:p>
          <a:pPr algn="r" rtl="0">
            <a:lnSpc>
              <a:spcPts val="1200"/>
            </a:lnSpc>
            <a:defRPr sz="1000"/>
          </a:pPr>
          <a:r>
            <a:rPr lang="en-US" altLang="ja-JP" sz="1100" b="1" i="0" u="none" strike="noStrike" baseline="0">
              <a:solidFill>
                <a:srgbClr val="000000"/>
              </a:solidFill>
              <a:latin typeface="ＭＳ ゴシック"/>
              <a:ea typeface="ＭＳ ゴシック"/>
            </a:rPr>
            <a:t>19,798,958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17.2</a:t>
          </a:r>
        </a:p>
        <a:p>
          <a:pPr algn="r" rtl="0">
            <a:lnSpc>
              <a:spcPts val="1300"/>
            </a:lnSpc>
            <a:defRPr sz="1000"/>
          </a:pPr>
          <a:r>
            <a:rPr lang="en-US" altLang="ja-JP" sz="1100" b="1" i="0" u="none" strike="noStrike" baseline="0">
              <a:solidFill>
                <a:srgbClr val="000000"/>
              </a:solidFill>
              <a:latin typeface="ＭＳ ゴシック"/>
              <a:ea typeface="ＭＳ ゴシック"/>
            </a:rPr>
            <a:t>189.1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6023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6023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6023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6023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6023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6024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6024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6024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60245"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6025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6025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cs typeface="+mn-cs"/>
            </a:rPr>
            <a:t>　</a:t>
          </a:r>
          <a:r>
            <a:rPr lang="ja-JP" altLang="ja-JP" sz="1300" b="0" i="0" baseline="0">
              <a:latin typeface="+mn-lt"/>
              <a:ea typeface="+mn-ea"/>
              <a:cs typeface="+mn-cs"/>
            </a:rPr>
            <a:t>集中改革プランに基づき職員数の削減に取り組んでいる。平成１５年度の３３０人から平成２７年度２７７人まで５３人、１６％減少させる目標に沿い順調に推移している。</a:t>
          </a:r>
          <a:r>
            <a:rPr lang="ja-JP" altLang="en-US" sz="1300" b="0" i="0" baseline="0">
              <a:latin typeface="+mn-lt"/>
              <a:ea typeface="+mn-ea"/>
              <a:cs typeface="+mn-cs"/>
            </a:rPr>
            <a:t>平成２４年度の支出額ベースで、人件費総額（退職手当を含む。）は前年度と比較して１０．５％減少、</a:t>
          </a:r>
          <a:r>
            <a:rPr lang="ja-JP" altLang="en-US" sz="1300" b="0" i="0" u="none" strike="noStrike" baseline="0">
              <a:solidFill>
                <a:srgbClr val="000000"/>
              </a:solidFill>
              <a:latin typeface="+mn-lt"/>
              <a:ea typeface="+mn-ea"/>
              <a:cs typeface="+mn-cs"/>
            </a:rPr>
            <a:t>うち職員給与費は同３．０％減少した。引き続き総人件費の抑制に努める。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6025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6026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6026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6026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6026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6026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6027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6027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360273" name="Line 59"/>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360275" name="Line 61"/>
        <xdr:cNvSpPr>
          <a:spLocks noChangeShapeType="1"/>
        </xdr:cNvSpPr>
      </xdr:nvSpPr>
      <xdr:spPr bwMode="auto">
        <a:xfrm>
          <a:off x="4733925"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xdr:cNvSpPr txBox="1">
          <a:spLocks noChangeArrowheads="1"/>
        </xdr:cNvSpPr>
      </xdr:nvSpPr>
      <xdr:spPr bwMode="auto">
        <a:xfrm>
          <a:off x="4914900" y="562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360277" name="Line 63"/>
        <xdr:cNvSpPr>
          <a:spLocks noChangeShapeType="1"/>
        </xdr:cNvSpPr>
      </xdr:nvSpPr>
      <xdr:spPr bwMode="auto">
        <a:xfrm>
          <a:off x="4733925" y="5857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114300</xdr:rowOff>
    </xdr:from>
    <xdr:to>
      <xdr:col>7</xdr:col>
      <xdr:colOff>19050</xdr:colOff>
      <xdr:row>36</xdr:row>
      <xdr:rowOff>9525</xdr:rowOff>
    </xdr:to>
    <xdr:sp macro="" textlink="">
      <xdr:nvSpPr>
        <xdr:cNvPr id="360278" name="Line 64"/>
        <xdr:cNvSpPr>
          <a:spLocks noChangeShapeType="1"/>
        </xdr:cNvSpPr>
      </xdr:nvSpPr>
      <xdr:spPr bwMode="auto">
        <a:xfrm flipV="1">
          <a:off x="3990975" y="61150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123825</xdr:rowOff>
    </xdr:from>
    <xdr:to>
      <xdr:col>8</xdr:col>
      <xdr:colOff>180975</xdr:colOff>
      <xdr:row>37</xdr:row>
      <xdr:rowOff>161925</xdr:rowOff>
    </xdr:to>
    <xdr:sp macro="" textlink="">
      <xdr:nvSpPr>
        <xdr:cNvPr id="11329" name="人件費平均値テキスト"/>
        <xdr:cNvSpPr txBox="1">
          <a:spLocks noChangeArrowheads="1"/>
        </xdr:cNvSpPr>
      </xdr:nvSpPr>
      <xdr:spPr bwMode="auto">
        <a:xfrm>
          <a:off x="4914900" y="629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360280"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133350</xdr:rowOff>
    </xdr:from>
    <xdr:to>
      <xdr:col>5</xdr:col>
      <xdr:colOff>552450</xdr:colOff>
      <xdr:row>36</xdr:row>
      <xdr:rowOff>9525</xdr:rowOff>
    </xdr:to>
    <xdr:sp macro="" textlink="">
      <xdr:nvSpPr>
        <xdr:cNvPr id="360281" name="Line 67"/>
        <xdr:cNvSpPr>
          <a:spLocks noChangeShapeType="1"/>
        </xdr:cNvSpPr>
      </xdr:nvSpPr>
      <xdr:spPr bwMode="auto">
        <a:xfrm>
          <a:off x="3095625" y="61341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360282"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33" name="Text Box 69"/>
        <xdr:cNvSpPr txBox="1">
          <a:spLocks noChangeArrowheads="1"/>
        </xdr:cNvSpPr>
      </xdr:nvSpPr>
      <xdr:spPr bwMode="auto">
        <a:xfrm>
          <a:off x="3609975"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3</xdr:col>
      <xdr:colOff>142875</xdr:colOff>
      <xdr:row>35</xdr:row>
      <xdr:rowOff>133350</xdr:rowOff>
    </xdr:from>
    <xdr:to>
      <xdr:col>4</xdr:col>
      <xdr:colOff>342900</xdr:colOff>
      <xdr:row>36</xdr:row>
      <xdr:rowOff>9525</xdr:rowOff>
    </xdr:to>
    <xdr:sp macro="" textlink="">
      <xdr:nvSpPr>
        <xdr:cNvPr id="360284" name="Line 70"/>
        <xdr:cNvSpPr>
          <a:spLocks noChangeShapeType="1"/>
        </xdr:cNvSpPr>
      </xdr:nvSpPr>
      <xdr:spPr bwMode="auto">
        <a:xfrm flipV="1">
          <a:off x="2209800" y="6134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360285" name="AutoShape 71"/>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95250</xdr:rowOff>
    </xdr:to>
    <xdr:sp macro="" textlink="">
      <xdr:nvSpPr>
        <xdr:cNvPr id="11336" name="Text Box 72"/>
        <xdr:cNvSpPr txBox="1">
          <a:spLocks noChangeArrowheads="1"/>
        </xdr:cNvSpPr>
      </xdr:nvSpPr>
      <xdr:spPr bwMode="auto">
        <a:xfrm>
          <a:off x="271462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36</xdr:row>
      <xdr:rowOff>9525</xdr:rowOff>
    </xdr:from>
    <xdr:to>
      <xdr:col>3</xdr:col>
      <xdr:colOff>142875</xdr:colOff>
      <xdr:row>36</xdr:row>
      <xdr:rowOff>47625</xdr:rowOff>
    </xdr:to>
    <xdr:sp macro="" textlink="">
      <xdr:nvSpPr>
        <xdr:cNvPr id="360287" name="Line 73"/>
        <xdr:cNvSpPr>
          <a:spLocks noChangeShapeType="1"/>
        </xdr:cNvSpPr>
      </xdr:nvSpPr>
      <xdr:spPr bwMode="auto">
        <a:xfrm flipV="1">
          <a:off x="1323975" y="6181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360288"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9" name="Text Box 75"/>
        <xdr:cNvSpPr txBox="1">
          <a:spLocks noChangeArrowheads="1"/>
        </xdr:cNvSpPr>
      </xdr:nvSpPr>
      <xdr:spPr bwMode="auto">
        <a:xfrm>
          <a:off x="1828800"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360290"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41" name="Text Box 77"/>
        <xdr:cNvSpPr txBox="1">
          <a:spLocks noChangeArrowheads="1"/>
        </xdr:cNvSpPr>
      </xdr:nvSpPr>
      <xdr:spPr bwMode="auto">
        <a:xfrm>
          <a:off x="94297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66675</xdr:rowOff>
    </xdr:from>
    <xdr:to>
      <xdr:col>7</xdr:col>
      <xdr:colOff>66675</xdr:colOff>
      <xdr:row>35</xdr:row>
      <xdr:rowOff>161925</xdr:rowOff>
    </xdr:to>
    <xdr:sp macro="" textlink="">
      <xdr:nvSpPr>
        <xdr:cNvPr id="360297" name="Oval 83"/>
        <xdr:cNvSpPr>
          <a:spLocks noChangeArrowheads="1"/>
        </xdr:cNvSpPr>
      </xdr:nvSpPr>
      <xdr:spPr bwMode="auto">
        <a:xfrm>
          <a:off x="4772025"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104775</xdr:rowOff>
    </xdr:from>
    <xdr:to>
      <xdr:col>8</xdr:col>
      <xdr:colOff>180975</xdr:colOff>
      <xdr:row>35</xdr:row>
      <xdr:rowOff>142875</xdr:rowOff>
    </xdr:to>
    <xdr:sp macro="" textlink="">
      <xdr:nvSpPr>
        <xdr:cNvPr id="11348" name="人件費該当値テキスト"/>
        <xdr:cNvSpPr txBox="1">
          <a:spLocks noChangeArrowheads="1"/>
        </xdr:cNvSpPr>
      </xdr:nvSpPr>
      <xdr:spPr bwMode="auto">
        <a:xfrm>
          <a:off x="4914900" y="593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21.1</a:t>
          </a:r>
        </a:p>
      </xdr:txBody>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360299" name="Oval 85"/>
        <xdr:cNvSpPr>
          <a:spLocks noChangeArrowheads="1"/>
        </xdr:cNvSpPr>
      </xdr:nvSpPr>
      <xdr:spPr bwMode="auto">
        <a:xfrm>
          <a:off x="39338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50" name="Text Box 86"/>
        <xdr:cNvSpPr txBox="1">
          <a:spLocks noChangeArrowheads="1"/>
        </xdr:cNvSpPr>
      </xdr:nvSpPr>
      <xdr:spPr bwMode="auto">
        <a:xfrm>
          <a:off x="3609975" y="592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4</xdr:col>
      <xdr:colOff>295275</xdr:colOff>
      <xdr:row>35</xdr:row>
      <xdr:rowOff>76200</xdr:rowOff>
    </xdr:from>
    <xdr:to>
      <xdr:col>4</xdr:col>
      <xdr:colOff>400050</xdr:colOff>
      <xdr:row>36</xdr:row>
      <xdr:rowOff>9525</xdr:rowOff>
    </xdr:to>
    <xdr:sp macro="" textlink="">
      <xdr:nvSpPr>
        <xdr:cNvPr id="360301" name="Oval 87"/>
        <xdr:cNvSpPr>
          <a:spLocks noChangeArrowheads="1"/>
        </xdr:cNvSpPr>
      </xdr:nvSpPr>
      <xdr:spPr bwMode="auto">
        <a:xfrm>
          <a:off x="3048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47625</xdr:rowOff>
    </xdr:from>
    <xdr:to>
      <xdr:col>5</xdr:col>
      <xdr:colOff>38100</xdr:colOff>
      <xdr:row>35</xdr:row>
      <xdr:rowOff>85725</xdr:rowOff>
    </xdr:to>
    <xdr:sp macro="" textlink="">
      <xdr:nvSpPr>
        <xdr:cNvPr id="11352" name="Text Box 88"/>
        <xdr:cNvSpPr txBox="1">
          <a:spLocks noChangeArrowheads="1"/>
        </xdr:cNvSpPr>
      </xdr:nvSpPr>
      <xdr:spPr bwMode="auto">
        <a:xfrm>
          <a:off x="2714625" y="587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3</xdr:col>
      <xdr:colOff>95250</xdr:colOff>
      <xdr:row>35</xdr:row>
      <xdr:rowOff>133350</xdr:rowOff>
    </xdr:from>
    <xdr:to>
      <xdr:col>3</xdr:col>
      <xdr:colOff>190500</xdr:colOff>
      <xdr:row>36</xdr:row>
      <xdr:rowOff>66675</xdr:rowOff>
    </xdr:to>
    <xdr:sp macro="" textlink="">
      <xdr:nvSpPr>
        <xdr:cNvPr id="360303" name="Oval 89"/>
        <xdr:cNvSpPr>
          <a:spLocks noChangeArrowheads="1"/>
        </xdr:cNvSpPr>
      </xdr:nvSpPr>
      <xdr:spPr bwMode="auto">
        <a:xfrm>
          <a:off x="2162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104775</xdr:rowOff>
    </xdr:from>
    <xdr:to>
      <xdr:col>3</xdr:col>
      <xdr:colOff>523875</xdr:colOff>
      <xdr:row>35</xdr:row>
      <xdr:rowOff>142875</xdr:rowOff>
    </xdr:to>
    <xdr:sp macro="" textlink="">
      <xdr:nvSpPr>
        <xdr:cNvPr id="11354" name="Text Box 90"/>
        <xdr:cNvSpPr txBox="1">
          <a:spLocks noChangeArrowheads="1"/>
        </xdr:cNvSpPr>
      </xdr:nvSpPr>
      <xdr:spPr bwMode="auto">
        <a:xfrm>
          <a:off x="1828800"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1</xdr:col>
      <xdr:colOff>571500</xdr:colOff>
      <xdr:row>36</xdr:row>
      <xdr:rowOff>0</xdr:rowOff>
    </xdr:from>
    <xdr:to>
      <xdr:col>1</xdr:col>
      <xdr:colOff>676275</xdr:colOff>
      <xdr:row>36</xdr:row>
      <xdr:rowOff>104775</xdr:rowOff>
    </xdr:to>
    <xdr:sp macro="" textlink="">
      <xdr:nvSpPr>
        <xdr:cNvPr id="360305" name="Oval 91"/>
        <xdr:cNvSpPr>
          <a:spLocks noChangeArrowheads="1"/>
        </xdr:cNvSpPr>
      </xdr:nvSpPr>
      <xdr:spPr bwMode="auto">
        <a:xfrm>
          <a:off x="1266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142875</xdr:rowOff>
    </xdr:from>
    <xdr:to>
      <xdr:col>2</xdr:col>
      <xdr:colOff>323850</xdr:colOff>
      <xdr:row>36</xdr:row>
      <xdr:rowOff>9525</xdr:rowOff>
    </xdr:to>
    <xdr:sp macro="" textlink="">
      <xdr:nvSpPr>
        <xdr:cNvPr id="11356" name="Text Box 92"/>
        <xdr:cNvSpPr txBox="1">
          <a:spLocks noChangeArrowheads="1"/>
        </xdr:cNvSpPr>
      </xdr:nvSpPr>
      <xdr:spPr bwMode="auto">
        <a:xfrm>
          <a:off x="942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6031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6031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物件費の支出額ベースでは前年度と比較して７．３％減少したが、</a:t>
          </a:r>
          <a:r>
            <a:rPr lang="ja-JP" altLang="ja-JP" sz="1300" b="0" i="0" baseline="0">
              <a:latin typeface="+mn-lt"/>
              <a:ea typeface="+mn-ea"/>
              <a:cs typeface="+mn-cs"/>
            </a:rPr>
            <a:t>特定財源の</a:t>
          </a:r>
          <a:r>
            <a:rPr lang="ja-JP" altLang="en-US" sz="1300" b="0" i="0" baseline="0">
              <a:latin typeface="+mn-lt"/>
              <a:ea typeface="+mn-ea"/>
              <a:cs typeface="+mn-cs"/>
            </a:rPr>
            <a:t>減少や</a:t>
          </a:r>
          <a:r>
            <a:rPr lang="ja-JP" altLang="ja-JP" sz="1300" b="0" i="0" baseline="0">
              <a:latin typeface="+mn-lt"/>
              <a:ea typeface="+mn-ea"/>
              <a:cs typeface="+mn-cs"/>
            </a:rPr>
            <a:t>経常一般財源総額が減少した影響により平成２４年度は同０．</a:t>
          </a:r>
          <a:r>
            <a:rPr lang="ja-JP" altLang="en-US" sz="1300" b="0" i="0" baseline="0">
              <a:latin typeface="+mn-lt"/>
              <a:ea typeface="+mn-ea"/>
              <a:cs typeface="+mn-cs"/>
            </a:rPr>
            <a:t>１ポイント</a:t>
          </a:r>
          <a:r>
            <a:rPr lang="ja-JP" altLang="ja-JP" sz="1300" b="0" i="0" baseline="0">
              <a:latin typeface="+mn-lt"/>
              <a:ea typeface="+mn-ea"/>
              <a:cs typeface="+mn-cs"/>
            </a:rPr>
            <a:t>上昇した。</a:t>
          </a:r>
          <a:endParaRPr lang="en-US" altLang="ja-JP" sz="1300" b="0" i="0" baseline="0">
            <a:latin typeface="+mn-lt"/>
            <a:ea typeface="+mn-ea"/>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b="0" i="0" baseline="0">
              <a:latin typeface="+mn-lt"/>
              <a:ea typeface="+mn-ea"/>
              <a:cs typeface="+mn-cs"/>
            </a:rPr>
            <a:t>　類似団体と比較して低い値で推移しているが、当市においては基幹業務である消防、ごみ処理、情報処理などを広域行政で執行しているため、人件費及び物件費等は低く、その分、補助費等（広域負担金）が高くなる傾向がある。</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6031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6032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6032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6032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6032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6032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6033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6033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6033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360336"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360338" name="Line 124"/>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360340" name="Line 126"/>
        <xdr:cNvSpPr>
          <a:spLocks noChangeShapeType="1"/>
        </xdr:cNvSpPr>
      </xdr:nvSpPr>
      <xdr:spPr bwMode="auto">
        <a:xfrm>
          <a:off x="16421100" y="218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47625</xdr:rowOff>
    </xdr:from>
    <xdr:to>
      <xdr:col>24</xdr:col>
      <xdr:colOff>28575</xdr:colOff>
      <xdr:row>14</xdr:row>
      <xdr:rowOff>57150</xdr:rowOff>
    </xdr:to>
    <xdr:sp macro="" textlink="">
      <xdr:nvSpPr>
        <xdr:cNvPr id="360341" name="Line 127"/>
        <xdr:cNvSpPr>
          <a:spLocks noChangeShapeType="1"/>
        </xdr:cNvSpPr>
      </xdr:nvSpPr>
      <xdr:spPr bwMode="auto">
        <a:xfrm>
          <a:off x="15668625" y="2447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19050</xdr:rowOff>
    </xdr:from>
    <xdr:to>
      <xdr:col>25</xdr:col>
      <xdr:colOff>200025</xdr:colOff>
      <xdr:row>17</xdr:row>
      <xdr:rowOff>57150</xdr:rowOff>
    </xdr:to>
    <xdr:sp macro="" textlink="">
      <xdr:nvSpPr>
        <xdr:cNvPr id="11392" name="物件費平均値テキスト"/>
        <xdr:cNvSpPr txBox="1">
          <a:spLocks noChangeArrowheads="1"/>
        </xdr:cNvSpPr>
      </xdr:nvSpPr>
      <xdr:spPr bwMode="auto">
        <a:xfrm>
          <a:off x="16602075" y="276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360343"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0</xdr:rowOff>
    </xdr:from>
    <xdr:to>
      <xdr:col>22</xdr:col>
      <xdr:colOff>561975</xdr:colOff>
      <xdr:row>14</xdr:row>
      <xdr:rowOff>47625</xdr:rowOff>
    </xdr:to>
    <xdr:sp macro="" textlink="">
      <xdr:nvSpPr>
        <xdr:cNvPr id="360344" name="Line 130"/>
        <xdr:cNvSpPr>
          <a:spLocks noChangeShapeType="1"/>
        </xdr:cNvSpPr>
      </xdr:nvSpPr>
      <xdr:spPr bwMode="auto">
        <a:xfrm>
          <a:off x="14782800" y="2400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360345"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66675</xdr:rowOff>
    </xdr:from>
    <xdr:to>
      <xdr:col>23</xdr:col>
      <xdr:colOff>228600</xdr:colOff>
      <xdr:row>17</xdr:row>
      <xdr:rowOff>104775</xdr:rowOff>
    </xdr:to>
    <xdr:sp macro="" textlink="">
      <xdr:nvSpPr>
        <xdr:cNvPr id="11396" name="Text Box 132"/>
        <xdr:cNvSpPr txBox="1">
          <a:spLocks noChangeArrowheads="1"/>
        </xdr:cNvSpPr>
      </xdr:nvSpPr>
      <xdr:spPr bwMode="auto">
        <a:xfrm>
          <a:off x="15287625" y="280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0</xdr:rowOff>
    </xdr:from>
    <xdr:to>
      <xdr:col>21</xdr:col>
      <xdr:colOff>361950</xdr:colOff>
      <xdr:row>14</xdr:row>
      <xdr:rowOff>85725</xdr:rowOff>
    </xdr:to>
    <xdr:sp macro="" textlink="">
      <xdr:nvSpPr>
        <xdr:cNvPr id="360347" name="Line 133"/>
        <xdr:cNvSpPr>
          <a:spLocks noChangeShapeType="1"/>
        </xdr:cNvSpPr>
      </xdr:nvSpPr>
      <xdr:spPr bwMode="auto">
        <a:xfrm flipV="1">
          <a:off x="13896975" y="2400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360348" name="AutoShape 134"/>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399" name="Text Box 135"/>
        <xdr:cNvSpPr txBox="1">
          <a:spLocks noChangeArrowheads="1"/>
        </xdr:cNvSpPr>
      </xdr:nvSpPr>
      <xdr:spPr bwMode="auto">
        <a:xfrm>
          <a:off x="14401800" y="280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14</xdr:row>
      <xdr:rowOff>85725</xdr:rowOff>
    </xdr:from>
    <xdr:to>
      <xdr:col>20</xdr:col>
      <xdr:colOff>161925</xdr:colOff>
      <xdr:row>14</xdr:row>
      <xdr:rowOff>114300</xdr:rowOff>
    </xdr:to>
    <xdr:sp macro="" textlink="">
      <xdr:nvSpPr>
        <xdr:cNvPr id="360350" name="Line 136"/>
        <xdr:cNvSpPr>
          <a:spLocks noChangeShapeType="1"/>
        </xdr:cNvSpPr>
      </xdr:nvSpPr>
      <xdr:spPr bwMode="auto">
        <a:xfrm flipV="1">
          <a:off x="13001625" y="2486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360351" name="AutoShape 137"/>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2" name="Text Box 138"/>
        <xdr:cNvSpPr txBox="1">
          <a:spLocks noChangeArrowheads="1"/>
        </xdr:cNvSpPr>
      </xdr:nvSpPr>
      <xdr:spPr bwMode="auto">
        <a:xfrm>
          <a:off x="13515975"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360353" name="AutoShape 139"/>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4" name="Text Box 140"/>
        <xdr:cNvSpPr txBox="1">
          <a:spLocks noChangeArrowheads="1"/>
        </xdr:cNvSpPr>
      </xdr:nvSpPr>
      <xdr:spPr bwMode="auto">
        <a:xfrm>
          <a:off x="1262062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xdr:rowOff>
    </xdr:from>
    <xdr:to>
      <xdr:col>24</xdr:col>
      <xdr:colOff>85725</xdr:colOff>
      <xdr:row>14</xdr:row>
      <xdr:rowOff>114300</xdr:rowOff>
    </xdr:to>
    <xdr:sp macro="" textlink="">
      <xdr:nvSpPr>
        <xdr:cNvPr id="360360" name="Oval 146"/>
        <xdr:cNvSpPr>
          <a:spLocks noChangeArrowheads="1"/>
        </xdr:cNvSpPr>
      </xdr:nvSpPr>
      <xdr:spPr bwMode="auto">
        <a:xfrm>
          <a:off x="164592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57150</xdr:rowOff>
    </xdr:from>
    <xdr:to>
      <xdr:col>25</xdr:col>
      <xdr:colOff>200025</xdr:colOff>
      <xdr:row>14</xdr:row>
      <xdr:rowOff>95250</xdr:rowOff>
    </xdr:to>
    <xdr:sp macro="" textlink="">
      <xdr:nvSpPr>
        <xdr:cNvPr id="11411" name="物件費該当値テキスト"/>
        <xdr:cNvSpPr txBox="1">
          <a:spLocks noChangeArrowheads="1"/>
        </xdr:cNvSpPr>
      </xdr:nvSpPr>
      <xdr:spPr bwMode="auto">
        <a:xfrm>
          <a:off x="16602075" y="228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22</xdr:col>
      <xdr:colOff>514350</xdr:colOff>
      <xdr:row>14</xdr:row>
      <xdr:rowOff>0</xdr:rowOff>
    </xdr:from>
    <xdr:to>
      <xdr:col>22</xdr:col>
      <xdr:colOff>619125</xdr:colOff>
      <xdr:row>14</xdr:row>
      <xdr:rowOff>104775</xdr:rowOff>
    </xdr:to>
    <xdr:sp macro="" textlink="">
      <xdr:nvSpPr>
        <xdr:cNvPr id="360362" name="Oval 148"/>
        <xdr:cNvSpPr>
          <a:spLocks noChangeArrowheads="1"/>
        </xdr:cNvSpPr>
      </xdr:nvSpPr>
      <xdr:spPr bwMode="auto">
        <a:xfrm>
          <a:off x="15621000"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142875</xdr:rowOff>
    </xdr:from>
    <xdr:to>
      <xdr:col>23</xdr:col>
      <xdr:colOff>228600</xdr:colOff>
      <xdr:row>14</xdr:row>
      <xdr:rowOff>9525</xdr:rowOff>
    </xdr:to>
    <xdr:sp macro="" textlink="">
      <xdr:nvSpPr>
        <xdr:cNvPr id="11413" name="Text Box 149"/>
        <xdr:cNvSpPr txBox="1">
          <a:spLocks noChangeArrowheads="1"/>
        </xdr:cNvSpPr>
      </xdr:nvSpPr>
      <xdr:spPr bwMode="auto">
        <a:xfrm>
          <a:off x="15287625" y="220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21</xdr:col>
      <xdr:colOff>314325</xdr:colOff>
      <xdr:row>13</xdr:row>
      <xdr:rowOff>114300</xdr:rowOff>
    </xdr:from>
    <xdr:to>
      <xdr:col>21</xdr:col>
      <xdr:colOff>409575</xdr:colOff>
      <xdr:row>14</xdr:row>
      <xdr:rowOff>47625</xdr:rowOff>
    </xdr:to>
    <xdr:sp macro="" textlink="">
      <xdr:nvSpPr>
        <xdr:cNvPr id="360364" name="Oval 150"/>
        <xdr:cNvSpPr>
          <a:spLocks noChangeArrowheads="1"/>
        </xdr:cNvSpPr>
      </xdr:nvSpPr>
      <xdr:spPr bwMode="auto">
        <a:xfrm>
          <a:off x="14735175" y="234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85725</xdr:rowOff>
    </xdr:from>
    <xdr:to>
      <xdr:col>22</xdr:col>
      <xdr:colOff>57150</xdr:colOff>
      <xdr:row>13</xdr:row>
      <xdr:rowOff>123825</xdr:rowOff>
    </xdr:to>
    <xdr:sp macro="" textlink="">
      <xdr:nvSpPr>
        <xdr:cNvPr id="11415" name="Text Box 151"/>
        <xdr:cNvSpPr txBox="1">
          <a:spLocks noChangeArrowheads="1"/>
        </xdr:cNvSpPr>
      </xdr:nvSpPr>
      <xdr:spPr bwMode="auto">
        <a:xfrm>
          <a:off x="14401800" y="214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20</xdr:col>
      <xdr:colOff>104775</xdr:colOff>
      <xdr:row>14</xdr:row>
      <xdr:rowOff>28575</xdr:rowOff>
    </xdr:from>
    <xdr:to>
      <xdr:col>20</xdr:col>
      <xdr:colOff>209550</xdr:colOff>
      <xdr:row>14</xdr:row>
      <xdr:rowOff>133350</xdr:rowOff>
    </xdr:to>
    <xdr:sp macro="" textlink="">
      <xdr:nvSpPr>
        <xdr:cNvPr id="360366" name="Oval 152"/>
        <xdr:cNvSpPr>
          <a:spLocks noChangeArrowheads="1"/>
        </xdr:cNvSpPr>
      </xdr:nvSpPr>
      <xdr:spPr bwMode="auto">
        <a:xfrm>
          <a:off x="13839825"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0</xdr:rowOff>
    </xdr:from>
    <xdr:to>
      <xdr:col>20</xdr:col>
      <xdr:colOff>542925</xdr:colOff>
      <xdr:row>14</xdr:row>
      <xdr:rowOff>38100</xdr:rowOff>
    </xdr:to>
    <xdr:sp macro="" textlink="">
      <xdr:nvSpPr>
        <xdr:cNvPr id="11417" name="Text Box 153"/>
        <xdr:cNvSpPr txBox="1">
          <a:spLocks noChangeArrowheads="1"/>
        </xdr:cNvSpPr>
      </xdr:nvSpPr>
      <xdr:spPr bwMode="auto">
        <a:xfrm>
          <a:off x="13515975" y="222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14</xdr:row>
      <xdr:rowOff>66675</xdr:rowOff>
    </xdr:from>
    <xdr:to>
      <xdr:col>19</xdr:col>
      <xdr:colOff>9525</xdr:colOff>
      <xdr:row>15</xdr:row>
      <xdr:rowOff>0</xdr:rowOff>
    </xdr:to>
    <xdr:sp macro="" textlink="">
      <xdr:nvSpPr>
        <xdr:cNvPr id="360368" name="Oval 154"/>
        <xdr:cNvSpPr>
          <a:spLocks noChangeArrowheads="1"/>
        </xdr:cNvSpPr>
      </xdr:nvSpPr>
      <xdr:spPr bwMode="auto">
        <a:xfrm>
          <a:off x="12954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38100</xdr:rowOff>
    </xdr:from>
    <xdr:to>
      <xdr:col>19</xdr:col>
      <xdr:colOff>333375</xdr:colOff>
      <xdr:row>14</xdr:row>
      <xdr:rowOff>76200</xdr:rowOff>
    </xdr:to>
    <xdr:sp macro="" textlink="">
      <xdr:nvSpPr>
        <xdr:cNvPr id="11419" name="Text Box 155"/>
        <xdr:cNvSpPr txBox="1">
          <a:spLocks noChangeArrowheads="1"/>
        </xdr:cNvSpPr>
      </xdr:nvSpPr>
      <xdr:spPr bwMode="auto">
        <a:xfrm>
          <a:off x="12620625" y="226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6037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60378"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の支出額ベースでは前年度と比較して０．８％減少したが、前年度に特定財源の一時的な増加により経常収支比率が低下した反動や、経常一般財源総額が減少した影響により、平成２４年度の経常収支比率は同０．９ポイント上昇した。</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6038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6038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6038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6038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6039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6039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6039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6039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6039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360399" name="Line 185"/>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360401" name="Line 187"/>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360403" name="Line 189"/>
        <xdr:cNvSpPr>
          <a:spLocks noChangeShapeType="1"/>
        </xdr:cNvSpPr>
      </xdr:nvSpPr>
      <xdr:spPr bwMode="auto">
        <a:xfrm>
          <a:off x="4733925" y="9010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0</xdr:rowOff>
    </xdr:from>
    <xdr:to>
      <xdr:col>7</xdr:col>
      <xdr:colOff>19050</xdr:colOff>
      <xdr:row>54</xdr:row>
      <xdr:rowOff>142875</xdr:rowOff>
    </xdr:to>
    <xdr:sp macro="" textlink="">
      <xdr:nvSpPr>
        <xdr:cNvPr id="360404" name="Line 190"/>
        <xdr:cNvSpPr>
          <a:spLocks noChangeShapeType="1"/>
        </xdr:cNvSpPr>
      </xdr:nvSpPr>
      <xdr:spPr bwMode="auto">
        <a:xfrm>
          <a:off x="3990975" y="92583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47625</xdr:rowOff>
    </xdr:from>
    <xdr:to>
      <xdr:col>8</xdr:col>
      <xdr:colOff>180975</xdr:colOff>
      <xdr:row>56</xdr:row>
      <xdr:rowOff>85725</xdr:rowOff>
    </xdr:to>
    <xdr:sp macro="" textlink="">
      <xdr:nvSpPr>
        <xdr:cNvPr id="11455" name="扶助費平均値テキスト"/>
        <xdr:cNvSpPr txBox="1">
          <a:spLocks noChangeArrowheads="1"/>
        </xdr:cNvSpPr>
      </xdr:nvSpPr>
      <xdr:spPr bwMode="auto">
        <a:xfrm>
          <a:off x="4914900" y="9477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360406"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0</xdr:rowOff>
    </xdr:from>
    <xdr:to>
      <xdr:col>5</xdr:col>
      <xdr:colOff>552450</xdr:colOff>
      <xdr:row>55</xdr:row>
      <xdr:rowOff>19050</xdr:rowOff>
    </xdr:to>
    <xdr:sp macro="" textlink="">
      <xdr:nvSpPr>
        <xdr:cNvPr id="360407" name="Line 193"/>
        <xdr:cNvSpPr>
          <a:spLocks noChangeShapeType="1"/>
        </xdr:cNvSpPr>
      </xdr:nvSpPr>
      <xdr:spPr bwMode="auto">
        <a:xfrm flipV="1">
          <a:off x="3095625" y="925830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360408"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85725</xdr:rowOff>
    </xdr:from>
    <xdr:to>
      <xdr:col>6</xdr:col>
      <xdr:colOff>219075</xdr:colOff>
      <xdr:row>56</xdr:row>
      <xdr:rowOff>123825</xdr:rowOff>
    </xdr:to>
    <xdr:sp macro="" textlink="">
      <xdr:nvSpPr>
        <xdr:cNvPr id="11459" name="Text Box 195"/>
        <xdr:cNvSpPr txBox="1">
          <a:spLocks noChangeArrowheads="1"/>
        </xdr:cNvSpPr>
      </xdr:nvSpPr>
      <xdr:spPr bwMode="auto">
        <a:xfrm>
          <a:off x="3609975" y="951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a:t>
          </a:r>
        </a:p>
      </xdr:txBody>
    </xdr:sp>
    <xdr:clientData/>
  </xdr:twoCellAnchor>
  <xdr:twoCellAnchor>
    <xdr:from>
      <xdr:col>3</xdr:col>
      <xdr:colOff>142875</xdr:colOff>
      <xdr:row>54</xdr:row>
      <xdr:rowOff>114300</xdr:rowOff>
    </xdr:from>
    <xdr:to>
      <xdr:col>4</xdr:col>
      <xdr:colOff>342900</xdr:colOff>
      <xdr:row>55</xdr:row>
      <xdr:rowOff>19050</xdr:rowOff>
    </xdr:to>
    <xdr:sp macro="" textlink="">
      <xdr:nvSpPr>
        <xdr:cNvPr id="360410" name="Line 196"/>
        <xdr:cNvSpPr>
          <a:spLocks noChangeShapeType="1"/>
        </xdr:cNvSpPr>
      </xdr:nvSpPr>
      <xdr:spPr bwMode="auto">
        <a:xfrm>
          <a:off x="2209800" y="93726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360411" name="AutoShape 197"/>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2" name="Text Box 198"/>
        <xdr:cNvSpPr txBox="1">
          <a:spLocks noChangeArrowheads="1"/>
        </xdr:cNvSpPr>
      </xdr:nvSpPr>
      <xdr:spPr bwMode="auto">
        <a:xfrm>
          <a:off x="271462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54</xdr:row>
      <xdr:rowOff>114300</xdr:rowOff>
    </xdr:from>
    <xdr:to>
      <xdr:col>3</xdr:col>
      <xdr:colOff>142875</xdr:colOff>
      <xdr:row>54</xdr:row>
      <xdr:rowOff>123825</xdr:rowOff>
    </xdr:to>
    <xdr:sp macro="" textlink="">
      <xdr:nvSpPr>
        <xdr:cNvPr id="360413" name="Line 199"/>
        <xdr:cNvSpPr>
          <a:spLocks noChangeShapeType="1"/>
        </xdr:cNvSpPr>
      </xdr:nvSpPr>
      <xdr:spPr bwMode="auto">
        <a:xfrm flipV="1">
          <a:off x="1323975" y="9372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360414" name="AutoShape 200"/>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5" name="Text Box 201"/>
        <xdr:cNvSpPr txBox="1">
          <a:spLocks noChangeArrowheads="1"/>
        </xdr:cNvSpPr>
      </xdr:nvSpPr>
      <xdr:spPr bwMode="auto">
        <a:xfrm>
          <a:off x="1828800" y="904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360416" name="AutoShape 202"/>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67" name="Text Box 203"/>
        <xdr:cNvSpPr txBox="1">
          <a:spLocks noChangeArrowheads="1"/>
        </xdr:cNvSpPr>
      </xdr:nvSpPr>
      <xdr:spPr bwMode="auto">
        <a:xfrm>
          <a:off x="942975" y="906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95250</xdr:rowOff>
    </xdr:from>
    <xdr:to>
      <xdr:col>7</xdr:col>
      <xdr:colOff>66675</xdr:colOff>
      <xdr:row>55</xdr:row>
      <xdr:rowOff>19050</xdr:rowOff>
    </xdr:to>
    <xdr:sp macro="" textlink="">
      <xdr:nvSpPr>
        <xdr:cNvPr id="360423" name="Oval 209"/>
        <xdr:cNvSpPr>
          <a:spLocks noChangeArrowheads="1"/>
        </xdr:cNvSpPr>
      </xdr:nvSpPr>
      <xdr:spPr bwMode="auto">
        <a:xfrm>
          <a:off x="47720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133350</xdr:rowOff>
    </xdr:from>
    <xdr:to>
      <xdr:col>8</xdr:col>
      <xdr:colOff>180975</xdr:colOff>
      <xdr:row>55</xdr:row>
      <xdr:rowOff>0</xdr:rowOff>
    </xdr:to>
    <xdr:sp macro="" textlink="">
      <xdr:nvSpPr>
        <xdr:cNvPr id="11474" name="扶助費該当値テキスト"/>
        <xdr:cNvSpPr txBox="1">
          <a:spLocks noChangeArrowheads="1"/>
        </xdr:cNvSpPr>
      </xdr:nvSpPr>
      <xdr:spPr bwMode="auto">
        <a:xfrm>
          <a:off x="4914900" y="922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a:t>
          </a:r>
        </a:p>
      </xdr:txBody>
    </xdr:sp>
    <xdr:clientData/>
  </xdr:twoCellAnchor>
  <xdr:twoCellAnchor>
    <xdr:from>
      <xdr:col>5</xdr:col>
      <xdr:colOff>495300</xdr:colOff>
      <xdr:row>53</xdr:row>
      <xdr:rowOff>114300</xdr:rowOff>
    </xdr:from>
    <xdr:to>
      <xdr:col>5</xdr:col>
      <xdr:colOff>600075</xdr:colOff>
      <xdr:row>54</xdr:row>
      <xdr:rowOff>47625</xdr:rowOff>
    </xdr:to>
    <xdr:sp macro="" textlink="">
      <xdr:nvSpPr>
        <xdr:cNvPr id="360425" name="Oval 211"/>
        <xdr:cNvSpPr>
          <a:spLocks noChangeArrowheads="1"/>
        </xdr:cNvSpPr>
      </xdr:nvSpPr>
      <xdr:spPr bwMode="auto">
        <a:xfrm>
          <a:off x="3933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85725</xdr:rowOff>
    </xdr:from>
    <xdr:to>
      <xdr:col>6</xdr:col>
      <xdr:colOff>219075</xdr:colOff>
      <xdr:row>53</xdr:row>
      <xdr:rowOff>123825</xdr:rowOff>
    </xdr:to>
    <xdr:sp macro="" textlink="">
      <xdr:nvSpPr>
        <xdr:cNvPr id="11476" name="Text Box 212"/>
        <xdr:cNvSpPr txBox="1">
          <a:spLocks noChangeArrowheads="1"/>
        </xdr:cNvSpPr>
      </xdr:nvSpPr>
      <xdr:spPr bwMode="auto">
        <a:xfrm>
          <a:off x="3609975" y="9001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4</xdr:col>
      <xdr:colOff>295275</xdr:colOff>
      <xdr:row>54</xdr:row>
      <xdr:rowOff>142875</xdr:rowOff>
    </xdr:from>
    <xdr:to>
      <xdr:col>4</xdr:col>
      <xdr:colOff>400050</xdr:colOff>
      <xdr:row>55</xdr:row>
      <xdr:rowOff>76200</xdr:rowOff>
    </xdr:to>
    <xdr:sp macro="" textlink="">
      <xdr:nvSpPr>
        <xdr:cNvPr id="360427" name="Oval 213"/>
        <xdr:cNvSpPr>
          <a:spLocks noChangeArrowheads="1"/>
        </xdr:cNvSpPr>
      </xdr:nvSpPr>
      <xdr:spPr bwMode="auto">
        <a:xfrm>
          <a:off x="30480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85725</xdr:rowOff>
    </xdr:from>
    <xdr:to>
      <xdr:col>5</xdr:col>
      <xdr:colOff>38100</xdr:colOff>
      <xdr:row>56</xdr:row>
      <xdr:rowOff>123825</xdr:rowOff>
    </xdr:to>
    <xdr:sp macro="" textlink="">
      <xdr:nvSpPr>
        <xdr:cNvPr id="11478" name="Text Box 214"/>
        <xdr:cNvSpPr txBox="1">
          <a:spLocks noChangeArrowheads="1"/>
        </xdr:cNvSpPr>
      </xdr:nvSpPr>
      <xdr:spPr bwMode="auto">
        <a:xfrm>
          <a:off x="2714625" y="951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a:t>
          </a:r>
        </a:p>
      </xdr:txBody>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360429" name="Oval 215"/>
        <xdr:cNvSpPr>
          <a:spLocks noChangeArrowheads="1"/>
        </xdr:cNvSpPr>
      </xdr:nvSpPr>
      <xdr:spPr bwMode="auto">
        <a:xfrm>
          <a:off x="2162175" y="9315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80" name="Text Box 216"/>
        <xdr:cNvSpPr txBox="1">
          <a:spLocks noChangeArrowheads="1"/>
        </xdr:cNvSpPr>
      </xdr:nvSpPr>
      <xdr:spPr bwMode="auto">
        <a:xfrm>
          <a:off x="1828800"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360431" name="Oval 217"/>
        <xdr:cNvSpPr>
          <a:spLocks noChangeArrowheads="1"/>
        </xdr:cNvSpPr>
      </xdr:nvSpPr>
      <xdr:spPr bwMode="auto">
        <a:xfrm>
          <a:off x="1266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82" name="Text Box 218"/>
        <xdr:cNvSpPr txBox="1">
          <a:spLocks noChangeArrowheads="1"/>
        </xdr:cNvSpPr>
      </xdr:nvSpPr>
      <xdr:spPr bwMode="auto">
        <a:xfrm>
          <a:off x="942975"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60440"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60441"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その他」の主なものは繰出金である。当市は公共下水道事業を公営企業法適用で経営しているため同事業に対する繰出金は「補助費等」に区分され、「その他」は類似団体平均と比べて相対的に低い傾向がある。加えて、前年度末に簡易水道事業を水道事業（公営企業法適用）に統合したため、前年度までの簡易水道事業に対する繰出金も「補助費等」に移動し、繰出金の支出額ベースでは前年度と比較して３．０％減少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引き続き医療保険３会計（国保、介護、後期高齢）やその他特別会計の効率的運営に努める。</a:t>
          </a: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60445"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360447"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371713"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371715"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371717"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371719"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371721"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71723"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7172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371725"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xdr:cNvSpPr txBox="1">
          <a:spLocks noChangeArrowheads="1"/>
        </xdr:cNvSpPr>
      </xdr:nvSpPr>
      <xdr:spPr bwMode="auto">
        <a:xfrm>
          <a:off x="16602075" y="1048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371727" name="Line 249"/>
        <xdr:cNvSpPr>
          <a:spLocks noChangeShapeType="1"/>
        </xdr:cNvSpPr>
      </xdr:nvSpPr>
      <xdr:spPr bwMode="auto">
        <a:xfrm>
          <a:off x="16421100" y="10487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xdr:cNvSpPr txBox="1">
          <a:spLocks noChangeArrowheads="1"/>
        </xdr:cNvSpPr>
      </xdr:nvSpPr>
      <xdr:spPr bwMode="auto">
        <a:xfrm>
          <a:off x="16602075" y="9001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371729" name="Line 251"/>
        <xdr:cNvSpPr>
          <a:spLocks noChangeShapeType="1"/>
        </xdr:cNvSpPr>
      </xdr:nvSpPr>
      <xdr:spPr bwMode="auto">
        <a:xfrm>
          <a:off x="16421100" y="9229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0</xdr:rowOff>
    </xdr:from>
    <xdr:to>
      <xdr:col>24</xdr:col>
      <xdr:colOff>28575</xdr:colOff>
      <xdr:row>57</xdr:row>
      <xdr:rowOff>9525</xdr:rowOff>
    </xdr:to>
    <xdr:sp macro="" textlink="">
      <xdr:nvSpPr>
        <xdr:cNvPr id="371730" name="Line 252"/>
        <xdr:cNvSpPr>
          <a:spLocks noChangeShapeType="1"/>
        </xdr:cNvSpPr>
      </xdr:nvSpPr>
      <xdr:spPr bwMode="auto">
        <a:xfrm flipV="1">
          <a:off x="15668625" y="97726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17" name="その他平均値テキスト"/>
        <xdr:cNvSpPr txBox="1">
          <a:spLocks noChangeArrowheads="1"/>
        </xdr:cNvSpPr>
      </xdr:nvSpPr>
      <xdr:spPr bwMode="auto">
        <a:xfrm>
          <a:off x="16602075"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371732"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133350</xdr:rowOff>
    </xdr:from>
    <xdr:to>
      <xdr:col>22</xdr:col>
      <xdr:colOff>561975</xdr:colOff>
      <xdr:row>57</xdr:row>
      <xdr:rowOff>9525</xdr:rowOff>
    </xdr:to>
    <xdr:sp macro="" textlink="">
      <xdr:nvSpPr>
        <xdr:cNvPr id="371733" name="Line 255"/>
        <xdr:cNvSpPr>
          <a:spLocks noChangeShapeType="1"/>
        </xdr:cNvSpPr>
      </xdr:nvSpPr>
      <xdr:spPr bwMode="auto">
        <a:xfrm>
          <a:off x="14782800" y="9734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371734"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47625</xdr:rowOff>
    </xdr:from>
    <xdr:to>
      <xdr:col>23</xdr:col>
      <xdr:colOff>228600</xdr:colOff>
      <xdr:row>59</xdr:row>
      <xdr:rowOff>85725</xdr:rowOff>
    </xdr:to>
    <xdr:sp macro="" textlink="">
      <xdr:nvSpPr>
        <xdr:cNvPr id="11521" name="Text Box 257"/>
        <xdr:cNvSpPr txBox="1">
          <a:spLocks noChangeArrowheads="1"/>
        </xdr:cNvSpPr>
      </xdr:nvSpPr>
      <xdr:spPr bwMode="auto">
        <a:xfrm>
          <a:off x="15287625" y="999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56</xdr:row>
      <xdr:rowOff>123825</xdr:rowOff>
    </xdr:from>
    <xdr:to>
      <xdr:col>21</xdr:col>
      <xdr:colOff>361950</xdr:colOff>
      <xdr:row>56</xdr:row>
      <xdr:rowOff>133350</xdr:rowOff>
    </xdr:to>
    <xdr:sp macro="" textlink="">
      <xdr:nvSpPr>
        <xdr:cNvPr id="371736" name="Line 258"/>
        <xdr:cNvSpPr>
          <a:spLocks noChangeShapeType="1"/>
        </xdr:cNvSpPr>
      </xdr:nvSpPr>
      <xdr:spPr bwMode="auto">
        <a:xfrm>
          <a:off x="13896975" y="9725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371737" name="AutoShape 259"/>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24" name="Text Box 260"/>
        <xdr:cNvSpPr txBox="1">
          <a:spLocks noChangeArrowheads="1"/>
        </xdr:cNvSpPr>
      </xdr:nvSpPr>
      <xdr:spPr bwMode="auto">
        <a:xfrm>
          <a:off x="14401800" y="999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56</xdr:row>
      <xdr:rowOff>57150</xdr:rowOff>
    </xdr:from>
    <xdr:to>
      <xdr:col>20</xdr:col>
      <xdr:colOff>161925</xdr:colOff>
      <xdr:row>56</xdr:row>
      <xdr:rowOff>123825</xdr:rowOff>
    </xdr:to>
    <xdr:sp macro="" textlink="">
      <xdr:nvSpPr>
        <xdr:cNvPr id="371739" name="Line 261"/>
        <xdr:cNvSpPr>
          <a:spLocks noChangeShapeType="1"/>
        </xdr:cNvSpPr>
      </xdr:nvSpPr>
      <xdr:spPr bwMode="auto">
        <a:xfrm>
          <a:off x="13001625" y="96583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371740"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27" name="Text Box 263"/>
        <xdr:cNvSpPr txBox="1">
          <a:spLocks noChangeArrowheads="1"/>
        </xdr:cNvSpPr>
      </xdr:nvSpPr>
      <xdr:spPr bwMode="auto">
        <a:xfrm>
          <a:off x="13515975" y="1002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371742" name="AutoShape 264"/>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29" name="Text Box 265"/>
        <xdr:cNvSpPr txBox="1">
          <a:spLocks noChangeArrowheads="1"/>
        </xdr:cNvSpPr>
      </xdr:nvSpPr>
      <xdr:spPr bwMode="auto">
        <a:xfrm>
          <a:off x="12620625" y="1002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371749" name="Oval 271"/>
        <xdr:cNvSpPr>
          <a:spLocks noChangeArrowheads="1"/>
        </xdr:cNvSpPr>
      </xdr:nvSpPr>
      <xdr:spPr bwMode="auto">
        <a:xfrm>
          <a:off x="164592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36" name="その他該当値テキスト"/>
        <xdr:cNvSpPr txBox="1">
          <a:spLocks noChangeArrowheads="1"/>
        </xdr:cNvSpPr>
      </xdr:nvSpPr>
      <xdr:spPr bwMode="auto">
        <a:xfrm>
          <a:off x="16602075" y="959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56</xdr:row>
      <xdr:rowOff>133350</xdr:rowOff>
    </xdr:from>
    <xdr:to>
      <xdr:col>22</xdr:col>
      <xdr:colOff>619125</xdr:colOff>
      <xdr:row>57</xdr:row>
      <xdr:rowOff>57150</xdr:rowOff>
    </xdr:to>
    <xdr:sp macro="" textlink="">
      <xdr:nvSpPr>
        <xdr:cNvPr id="371751" name="Oval 273"/>
        <xdr:cNvSpPr>
          <a:spLocks noChangeArrowheads="1"/>
        </xdr:cNvSpPr>
      </xdr:nvSpPr>
      <xdr:spPr bwMode="auto">
        <a:xfrm>
          <a:off x="15621000" y="973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38" name="Text Box 274"/>
        <xdr:cNvSpPr txBox="1">
          <a:spLocks noChangeArrowheads="1"/>
        </xdr:cNvSpPr>
      </xdr:nvSpPr>
      <xdr:spPr bwMode="auto">
        <a:xfrm>
          <a:off x="15287625" y="952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371753" name="Oval 275"/>
        <xdr:cNvSpPr>
          <a:spLocks noChangeArrowheads="1"/>
        </xdr:cNvSpPr>
      </xdr:nvSpPr>
      <xdr:spPr bwMode="auto">
        <a:xfrm>
          <a:off x="14735175" y="967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47625</xdr:rowOff>
    </xdr:from>
    <xdr:to>
      <xdr:col>22</xdr:col>
      <xdr:colOff>57150</xdr:colOff>
      <xdr:row>56</xdr:row>
      <xdr:rowOff>85725</xdr:rowOff>
    </xdr:to>
    <xdr:sp macro="" textlink="">
      <xdr:nvSpPr>
        <xdr:cNvPr id="11540" name="Text Box 276"/>
        <xdr:cNvSpPr txBox="1">
          <a:spLocks noChangeArrowheads="1"/>
        </xdr:cNvSpPr>
      </xdr:nvSpPr>
      <xdr:spPr bwMode="auto">
        <a:xfrm>
          <a:off x="14401800"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56</xdr:row>
      <xdr:rowOff>76200</xdr:rowOff>
    </xdr:from>
    <xdr:to>
      <xdr:col>20</xdr:col>
      <xdr:colOff>209550</xdr:colOff>
      <xdr:row>57</xdr:row>
      <xdr:rowOff>0</xdr:rowOff>
    </xdr:to>
    <xdr:sp macro="" textlink="">
      <xdr:nvSpPr>
        <xdr:cNvPr id="371755" name="Oval 277"/>
        <xdr:cNvSpPr>
          <a:spLocks noChangeArrowheads="1"/>
        </xdr:cNvSpPr>
      </xdr:nvSpPr>
      <xdr:spPr bwMode="auto">
        <a:xfrm>
          <a:off x="13839825" y="967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42" name="Text Box 278"/>
        <xdr:cNvSpPr txBox="1">
          <a:spLocks noChangeArrowheads="1"/>
        </xdr:cNvSpPr>
      </xdr:nvSpPr>
      <xdr:spPr bwMode="auto">
        <a:xfrm>
          <a:off x="1351597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18</xdr:col>
      <xdr:colOff>590550</xdr:colOff>
      <xdr:row>56</xdr:row>
      <xdr:rowOff>9525</xdr:rowOff>
    </xdr:from>
    <xdr:to>
      <xdr:col>19</xdr:col>
      <xdr:colOff>9525</xdr:colOff>
      <xdr:row>56</xdr:row>
      <xdr:rowOff>104775</xdr:rowOff>
    </xdr:to>
    <xdr:sp macro="" textlink="">
      <xdr:nvSpPr>
        <xdr:cNvPr id="371757" name="Oval 279"/>
        <xdr:cNvSpPr>
          <a:spLocks noChangeArrowheads="1"/>
        </xdr:cNvSpPr>
      </xdr:nvSpPr>
      <xdr:spPr bwMode="auto">
        <a:xfrm>
          <a:off x="12954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44" name="Text Box 280"/>
        <xdr:cNvSpPr txBox="1">
          <a:spLocks noChangeArrowheads="1"/>
        </xdr:cNvSpPr>
      </xdr:nvSpPr>
      <xdr:spPr bwMode="auto">
        <a:xfrm>
          <a:off x="12620625"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57/62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71766" name="Rectangle 28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71767" name="Rectangle 28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病院事業の経営支援を含む広域行政負担金、公共下水道事業（公営企業法適用）繰出金、土地開発公社経営健全化支援金、企業誘致促進補助、地域公共交通事業負担金などが多額で補助費等総額が前年度と比較して３．８％増加したほか、経常一般財源総額の減少により、経常収支比率は同１．３ポイント上昇した。</a:t>
          </a:r>
          <a:endParaRPr lang="en-US" altLang="ja-JP" sz="12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latin typeface="+mn-lt"/>
              <a:ea typeface="+mn-ea"/>
              <a:cs typeface="+mn-cs"/>
            </a:rPr>
            <a:t>類似団体と比較して</a:t>
          </a:r>
          <a:r>
            <a:rPr lang="ja-JP" altLang="en-US" sz="1200" b="0" i="0" baseline="0">
              <a:latin typeface="+mn-lt"/>
              <a:ea typeface="+mn-ea"/>
              <a:cs typeface="+mn-cs"/>
            </a:rPr>
            <a:t>高い</a:t>
          </a:r>
          <a:r>
            <a:rPr lang="ja-JP" altLang="ja-JP" sz="1200" b="0" i="0" baseline="0">
              <a:latin typeface="+mn-lt"/>
              <a:ea typeface="+mn-ea"/>
              <a:cs typeface="+mn-cs"/>
            </a:rPr>
            <a:t>値で推移しているが、当市においては基幹業務である消防、ごみ処理、情報処理などを広域行政で執行しているため、人件費及び物件費等は低く、その分、補助費等が高くなる傾向がある。</a:t>
          </a:r>
          <a:endParaRPr lang="ja-JP" altLang="ja-JP" sz="1200">
            <a:latin typeface="+mn-lt"/>
            <a:ea typeface="+mn-ea"/>
            <a:cs typeface="+mn-cs"/>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6" name="Text Box 292"/>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71771" name="Line 29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71773" name="Line 29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71775" name="Line 29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71777" name="Line 29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71779" name="Line 30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71781"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7178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371783" name="Line 305"/>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xdr:cNvSpPr txBox="1">
          <a:spLocks noChangeArrowheads="1"/>
        </xdr:cNvSpPr>
      </xdr:nvSpPr>
      <xdr:spPr bwMode="auto">
        <a:xfrm>
          <a:off x="16602075"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371785" name="Line 307"/>
        <xdr:cNvSpPr>
          <a:spLocks noChangeShapeType="1"/>
        </xdr:cNvSpPr>
      </xdr:nvSpPr>
      <xdr:spPr bwMode="auto">
        <a:xfrm>
          <a:off x="16421100" y="6896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xdr:cNvSpPr txBox="1">
          <a:spLocks noChangeArrowheads="1"/>
        </xdr:cNvSpPr>
      </xdr:nvSpPr>
      <xdr:spPr bwMode="auto">
        <a:xfrm>
          <a:off x="16602075" y="569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371787" name="Line 309"/>
        <xdr:cNvSpPr>
          <a:spLocks noChangeShapeType="1"/>
        </xdr:cNvSpPr>
      </xdr:nvSpPr>
      <xdr:spPr bwMode="auto">
        <a:xfrm>
          <a:off x="164211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57150</xdr:rowOff>
    </xdr:from>
    <xdr:to>
      <xdr:col>24</xdr:col>
      <xdr:colOff>28575</xdr:colOff>
      <xdr:row>38</xdr:row>
      <xdr:rowOff>114300</xdr:rowOff>
    </xdr:to>
    <xdr:sp macro="" textlink="">
      <xdr:nvSpPr>
        <xdr:cNvPr id="371788" name="Line 310"/>
        <xdr:cNvSpPr>
          <a:spLocks noChangeShapeType="1"/>
        </xdr:cNvSpPr>
      </xdr:nvSpPr>
      <xdr:spPr bwMode="auto">
        <a:xfrm>
          <a:off x="15668625" y="65722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5" name="補助費等平均値テキスト"/>
        <xdr:cNvSpPr txBox="1">
          <a:spLocks noChangeArrowheads="1"/>
        </xdr:cNvSpPr>
      </xdr:nvSpPr>
      <xdr:spPr bwMode="auto">
        <a:xfrm>
          <a:off x="1660207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371790"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19050</xdr:rowOff>
    </xdr:from>
    <xdr:to>
      <xdr:col>22</xdr:col>
      <xdr:colOff>561975</xdr:colOff>
      <xdr:row>38</xdr:row>
      <xdr:rowOff>57150</xdr:rowOff>
    </xdr:to>
    <xdr:sp macro="" textlink="">
      <xdr:nvSpPr>
        <xdr:cNvPr id="371791" name="Line 313"/>
        <xdr:cNvSpPr>
          <a:spLocks noChangeShapeType="1"/>
        </xdr:cNvSpPr>
      </xdr:nvSpPr>
      <xdr:spPr bwMode="auto">
        <a:xfrm>
          <a:off x="14782800" y="6534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371792"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79" name="Text Box 315"/>
        <xdr:cNvSpPr txBox="1">
          <a:spLocks noChangeArrowheads="1"/>
        </xdr:cNvSpPr>
      </xdr:nvSpPr>
      <xdr:spPr bwMode="auto">
        <a:xfrm>
          <a:off x="15287625" y="601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38</xdr:row>
      <xdr:rowOff>19050</xdr:rowOff>
    </xdr:from>
    <xdr:to>
      <xdr:col>21</xdr:col>
      <xdr:colOff>361950</xdr:colOff>
      <xdr:row>38</xdr:row>
      <xdr:rowOff>19050</xdr:rowOff>
    </xdr:to>
    <xdr:sp macro="" textlink="">
      <xdr:nvSpPr>
        <xdr:cNvPr id="371794" name="Line 316"/>
        <xdr:cNvSpPr>
          <a:spLocks noChangeShapeType="1"/>
        </xdr:cNvSpPr>
      </xdr:nvSpPr>
      <xdr:spPr bwMode="auto">
        <a:xfrm>
          <a:off x="13896975" y="6534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71795" name="AutoShape 317"/>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82" name="Text Box 318"/>
        <xdr:cNvSpPr txBox="1">
          <a:spLocks noChangeArrowheads="1"/>
        </xdr:cNvSpPr>
      </xdr:nvSpPr>
      <xdr:spPr bwMode="auto">
        <a:xfrm>
          <a:off x="14401800"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37</xdr:row>
      <xdr:rowOff>114300</xdr:rowOff>
    </xdr:from>
    <xdr:to>
      <xdr:col>20</xdr:col>
      <xdr:colOff>161925</xdr:colOff>
      <xdr:row>38</xdr:row>
      <xdr:rowOff>19050</xdr:rowOff>
    </xdr:to>
    <xdr:sp macro="" textlink="">
      <xdr:nvSpPr>
        <xdr:cNvPr id="371797" name="Line 319"/>
        <xdr:cNvSpPr>
          <a:spLocks noChangeShapeType="1"/>
        </xdr:cNvSpPr>
      </xdr:nvSpPr>
      <xdr:spPr bwMode="auto">
        <a:xfrm>
          <a:off x="13001625" y="64579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371798" name="AutoShape 320"/>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85" name="Text Box 321"/>
        <xdr:cNvSpPr txBox="1">
          <a:spLocks noChangeArrowheads="1"/>
        </xdr:cNvSpPr>
      </xdr:nvSpPr>
      <xdr:spPr bwMode="auto">
        <a:xfrm>
          <a:off x="13515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371800" name="AutoShape 322"/>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7" name="Text Box 323"/>
        <xdr:cNvSpPr txBox="1">
          <a:spLocks noChangeArrowheads="1"/>
        </xdr:cNvSpPr>
      </xdr:nvSpPr>
      <xdr:spPr bwMode="auto">
        <a:xfrm>
          <a:off x="12620625"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66675</xdr:rowOff>
    </xdr:from>
    <xdr:to>
      <xdr:col>24</xdr:col>
      <xdr:colOff>85725</xdr:colOff>
      <xdr:row>38</xdr:row>
      <xdr:rowOff>161925</xdr:rowOff>
    </xdr:to>
    <xdr:sp macro="" textlink="">
      <xdr:nvSpPr>
        <xdr:cNvPr id="371807" name="Oval 329"/>
        <xdr:cNvSpPr>
          <a:spLocks noChangeArrowheads="1"/>
        </xdr:cNvSpPr>
      </xdr:nvSpPr>
      <xdr:spPr bwMode="auto">
        <a:xfrm>
          <a:off x="16459200"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66675</xdr:rowOff>
    </xdr:from>
    <xdr:to>
      <xdr:col>25</xdr:col>
      <xdr:colOff>200025</xdr:colOff>
      <xdr:row>39</xdr:row>
      <xdr:rowOff>104775</xdr:rowOff>
    </xdr:to>
    <xdr:sp macro="" textlink="">
      <xdr:nvSpPr>
        <xdr:cNvPr id="11594" name="補助費等該当値テキスト"/>
        <xdr:cNvSpPr txBox="1">
          <a:spLocks noChangeArrowheads="1"/>
        </xdr:cNvSpPr>
      </xdr:nvSpPr>
      <xdr:spPr bwMode="auto">
        <a:xfrm>
          <a:off x="16602075" y="658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22</xdr:col>
      <xdr:colOff>514350</xdr:colOff>
      <xdr:row>38</xdr:row>
      <xdr:rowOff>0</xdr:rowOff>
    </xdr:from>
    <xdr:to>
      <xdr:col>22</xdr:col>
      <xdr:colOff>619125</xdr:colOff>
      <xdr:row>38</xdr:row>
      <xdr:rowOff>104775</xdr:rowOff>
    </xdr:to>
    <xdr:sp macro="" textlink="">
      <xdr:nvSpPr>
        <xdr:cNvPr id="371809" name="Oval 331"/>
        <xdr:cNvSpPr>
          <a:spLocks noChangeArrowheads="1"/>
        </xdr:cNvSpPr>
      </xdr:nvSpPr>
      <xdr:spPr bwMode="auto">
        <a:xfrm>
          <a:off x="15621000"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114300</xdr:rowOff>
    </xdr:from>
    <xdr:to>
      <xdr:col>23</xdr:col>
      <xdr:colOff>228600</xdr:colOff>
      <xdr:row>39</xdr:row>
      <xdr:rowOff>152400</xdr:rowOff>
    </xdr:to>
    <xdr:sp macro="" textlink="">
      <xdr:nvSpPr>
        <xdr:cNvPr id="11596" name="Text Box 332"/>
        <xdr:cNvSpPr txBox="1">
          <a:spLocks noChangeArrowheads="1"/>
        </xdr:cNvSpPr>
      </xdr:nvSpPr>
      <xdr:spPr bwMode="auto">
        <a:xfrm>
          <a:off x="15287625" y="662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21</xdr:col>
      <xdr:colOff>314325</xdr:colOff>
      <xdr:row>37</xdr:row>
      <xdr:rowOff>142875</xdr:rowOff>
    </xdr:from>
    <xdr:to>
      <xdr:col>21</xdr:col>
      <xdr:colOff>409575</xdr:colOff>
      <xdr:row>38</xdr:row>
      <xdr:rowOff>76200</xdr:rowOff>
    </xdr:to>
    <xdr:sp macro="" textlink="">
      <xdr:nvSpPr>
        <xdr:cNvPr id="371811" name="Oval 333"/>
        <xdr:cNvSpPr>
          <a:spLocks noChangeArrowheads="1"/>
        </xdr:cNvSpPr>
      </xdr:nvSpPr>
      <xdr:spPr bwMode="auto">
        <a:xfrm>
          <a:off x="14735175" y="648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85725</xdr:rowOff>
    </xdr:from>
    <xdr:to>
      <xdr:col>22</xdr:col>
      <xdr:colOff>57150</xdr:colOff>
      <xdr:row>39</xdr:row>
      <xdr:rowOff>123825</xdr:rowOff>
    </xdr:to>
    <xdr:sp macro="" textlink="">
      <xdr:nvSpPr>
        <xdr:cNvPr id="11598" name="Text Box 334"/>
        <xdr:cNvSpPr txBox="1">
          <a:spLocks noChangeArrowheads="1"/>
        </xdr:cNvSpPr>
      </xdr:nvSpPr>
      <xdr:spPr bwMode="auto">
        <a:xfrm>
          <a:off x="14401800" y="660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20</xdr:col>
      <xdr:colOff>104775</xdr:colOff>
      <xdr:row>37</xdr:row>
      <xdr:rowOff>142875</xdr:rowOff>
    </xdr:from>
    <xdr:to>
      <xdr:col>20</xdr:col>
      <xdr:colOff>209550</xdr:colOff>
      <xdr:row>38</xdr:row>
      <xdr:rowOff>76200</xdr:rowOff>
    </xdr:to>
    <xdr:sp macro="" textlink="">
      <xdr:nvSpPr>
        <xdr:cNvPr id="371813" name="Oval 335"/>
        <xdr:cNvSpPr>
          <a:spLocks noChangeArrowheads="1"/>
        </xdr:cNvSpPr>
      </xdr:nvSpPr>
      <xdr:spPr bwMode="auto">
        <a:xfrm>
          <a:off x="13839825"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85725</xdr:rowOff>
    </xdr:from>
    <xdr:to>
      <xdr:col>20</xdr:col>
      <xdr:colOff>542925</xdr:colOff>
      <xdr:row>39</xdr:row>
      <xdr:rowOff>123825</xdr:rowOff>
    </xdr:to>
    <xdr:sp macro="" textlink="">
      <xdr:nvSpPr>
        <xdr:cNvPr id="11600" name="Text Box 336"/>
        <xdr:cNvSpPr txBox="1">
          <a:spLocks noChangeArrowheads="1"/>
        </xdr:cNvSpPr>
      </xdr:nvSpPr>
      <xdr:spPr bwMode="auto">
        <a:xfrm>
          <a:off x="13515975" y="660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18</xdr:col>
      <xdr:colOff>590550</xdr:colOff>
      <xdr:row>37</xdr:row>
      <xdr:rowOff>57150</xdr:rowOff>
    </xdr:from>
    <xdr:to>
      <xdr:col>19</xdr:col>
      <xdr:colOff>9525</xdr:colOff>
      <xdr:row>37</xdr:row>
      <xdr:rowOff>161925</xdr:rowOff>
    </xdr:to>
    <xdr:sp macro="" textlink="">
      <xdr:nvSpPr>
        <xdr:cNvPr id="371815" name="Oval 337"/>
        <xdr:cNvSpPr>
          <a:spLocks noChangeArrowheads="1"/>
        </xdr:cNvSpPr>
      </xdr:nvSpPr>
      <xdr:spPr bwMode="auto">
        <a:xfrm>
          <a:off x="12954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0</xdr:rowOff>
    </xdr:from>
    <xdr:to>
      <xdr:col>19</xdr:col>
      <xdr:colOff>333375</xdr:colOff>
      <xdr:row>39</xdr:row>
      <xdr:rowOff>38100</xdr:rowOff>
    </xdr:to>
    <xdr:sp macro="" textlink="">
      <xdr:nvSpPr>
        <xdr:cNvPr id="11602" name="Text Box 338"/>
        <xdr:cNvSpPr txBox="1">
          <a:spLocks noChangeArrowheads="1"/>
        </xdr:cNvSpPr>
      </xdr:nvSpPr>
      <xdr:spPr bwMode="auto">
        <a:xfrm>
          <a:off x="12620625"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71824"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71825" name="Rectangle 34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cs typeface="+mn-cs"/>
            </a:rPr>
            <a:t>　</a:t>
          </a:r>
          <a:r>
            <a:rPr lang="ja-JP" altLang="ja-JP" sz="1300" b="0" i="0" baseline="0">
              <a:latin typeface="+mn-lt"/>
              <a:ea typeface="+mn-ea"/>
              <a:cs typeface="+mn-cs"/>
            </a:rPr>
            <a:t>過去に積極的に推進した土地区画整理事業、国道バイパス関連事業、下水道整備事業などで借り入れた起債を中心として公債費が高止まりして</a:t>
          </a:r>
          <a:r>
            <a:rPr lang="ja-JP" altLang="en-US" sz="1300" b="0" i="0" baseline="0">
              <a:latin typeface="+mn-lt"/>
              <a:ea typeface="+mn-ea"/>
              <a:cs typeface="+mn-cs"/>
            </a:rPr>
            <a:t>おり、高水準で横ばいとなっている。</a:t>
          </a:r>
          <a:endParaRPr lang="en-US" altLang="ja-JP" sz="1300" b="0" i="0" baseline="0">
            <a:latin typeface="+mn-lt"/>
            <a:ea typeface="+mn-ea"/>
            <a:cs typeface="+mn-cs"/>
          </a:endParaRP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baseline="0">
              <a:latin typeface="+mn-lt"/>
              <a:ea typeface="+mn-ea"/>
              <a:cs typeface="+mn-cs"/>
            </a:rPr>
            <a:t>　これまで進めてきた起債の新規発行抑制の効果により、</a:t>
          </a:r>
          <a:r>
            <a:rPr lang="ja-JP" altLang="ja-JP" sz="1300" b="0" i="0" baseline="0">
              <a:latin typeface="+mn-lt"/>
              <a:ea typeface="+mn-ea"/>
              <a:cs typeface="+mn-cs"/>
            </a:rPr>
            <a:t>平成２６年度をピークとして以降</a:t>
          </a:r>
          <a:r>
            <a:rPr lang="ja-JP" altLang="en-US" sz="1300" b="0" i="0" baseline="0">
              <a:latin typeface="+mn-lt"/>
              <a:ea typeface="+mn-ea"/>
              <a:cs typeface="+mn-cs"/>
            </a:rPr>
            <a:t>低下していく</a:t>
          </a:r>
          <a:r>
            <a:rPr lang="ja-JP" altLang="ja-JP" sz="1300" b="0" i="0" baseline="0">
              <a:latin typeface="+mn-lt"/>
              <a:ea typeface="+mn-ea"/>
              <a:cs typeface="+mn-cs"/>
            </a:rPr>
            <a:t>見込みである。</a:t>
          </a:r>
          <a:endParaRPr lang="en-US" altLang="ja-JP" sz="1300" b="0" i="0" baseline="0">
            <a:latin typeface="+mn-lt"/>
            <a:ea typeface="+mn-ea"/>
            <a:cs typeface="+mn-cs"/>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71829"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71831"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71833"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71835"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71837"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71839"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7184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371841"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xdr:cNvSpPr txBox="1">
          <a:spLocks noChangeArrowheads="1"/>
        </xdr:cNvSpPr>
      </xdr:nvSpPr>
      <xdr:spPr bwMode="auto">
        <a:xfrm>
          <a:off x="4914900"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29.0</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371843" name="Line 365"/>
        <xdr:cNvSpPr>
          <a:spLocks noChangeShapeType="1"/>
        </xdr:cNvSpPr>
      </xdr:nvSpPr>
      <xdr:spPr bwMode="auto">
        <a:xfrm>
          <a:off x="4733925"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xdr:cNvSpPr txBox="1">
          <a:spLocks noChangeArrowheads="1"/>
        </xdr:cNvSpPr>
      </xdr:nvSpPr>
      <xdr:spPr bwMode="auto">
        <a:xfrm>
          <a:off x="4914900" y="12620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371845" name="Line 367"/>
        <xdr:cNvSpPr>
          <a:spLocks noChangeShapeType="1"/>
        </xdr:cNvSpPr>
      </xdr:nvSpPr>
      <xdr:spPr bwMode="auto">
        <a:xfrm>
          <a:off x="4733925" y="12849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47625</xdr:rowOff>
    </xdr:from>
    <xdr:to>
      <xdr:col>7</xdr:col>
      <xdr:colOff>19050</xdr:colOff>
      <xdr:row>79</xdr:row>
      <xdr:rowOff>47625</xdr:rowOff>
    </xdr:to>
    <xdr:sp macro="" textlink="">
      <xdr:nvSpPr>
        <xdr:cNvPr id="371846" name="Line 368"/>
        <xdr:cNvSpPr>
          <a:spLocks noChangeShapeType="1"/>
        </xdr:cNvSpPr>
      </xdr:nvSpPr>
      <xdr:spPr bwMode="auto">
        <a:xfrm>
          <a:off x="3990975" y="135921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33" name="公債費平均値テキスト"/>
        <xdr:cNvSpPr txBox="1">
          <a:spLocks noChangeArrowheads="1"/>
        </xdr:cNvSpPr>
      </xdr:nvSpPr>
      <xdr:spPr bwMode="auto">
        <a:xfrm>
          <a:off x="4914900" y="1327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371848"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47625</xdr:rowOff>
    </xdr:from>
    <xdr:to>
      <xdr:col>5</xdr:col>
      <xdr:colOff>552450</xdr:colOff>
      <xdr:row>79</xdr:row>
      <xdr:rowOff>57150</xdr:rowOff>
    </xdr:to>
    <xdr:sp macro="" textlink="">
      <xdr:nvSpPr>
        <xdr:cNvPr id="371849" name="Line 371"/>
        <xdr:cNvSpPr>
          <a:spLocks noChangeShapeType="1"/>
        </xdr:cNvSpPr>
      </xdr:nvSpPr>
      <xdr:spPr bwMode="auto">
        <a:xfrm flipV="1">
          <a:off x="3095625" y="13592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371850"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19050</xdr:rowOff>
    </xdr:from>
    <xdr:to>
      <xdr:col>6</xdr:col>
      <xdr:colOff>219075</xdr:colOff>
      <xdr:row>78</xdr:row>
      <xdr:rowOff>57150</xdr:rowOff>
    </xdr:to>
    <xdr:sp macro="" textlink="">
      <xdr:nvSpPr>
        <xdr:cNvPr id="11637" name="Text Box 373"/>
        <xdr:cNvSpPr txBox="1">
          <a:spLocks noChangeArrowheads="1"/>
        </xdr:cNvSpPr>
      </xdr:nvSpPr>
      <xdr:spPr bwMode="auto">
        <a:xfrm>
          <a:off x="3609975" y="13220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xdr:from>
      <xdr:col>3</xdr:col>
      <xdr:colOff>142875</xdr:colOff>
      <xdr:row>79</xdr:row>
      <xdr:rowOff>57150</xdr:rowOff>
    </xdr:from>
    <xdr:to>
      <xdr:col>4</xdr:col>
      <xdr:colOff>342900</xdr:colOff>
      <xdr:row>79</xdr:row>
      <xdr:rowOff>85725</xdr:rowOff>
    </xdr:to>
    <xdr:sp macro="" textlink="">
      <xdr:nvSpPr>
        <xdr:cNvPr id="371852" name="Line 374"/>
        <xdr:cNvSpPr>
          <a:spLocks noChangeShapeType="1"/>
        </xdr:cNvSpPr>
      </xdr:nvSpPr>
      <xdr:spPr bwMode="auto">
        <a:xfrm flipV="1">
          <a:off x="2209800" y="13601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371853" name="AutoShape 375"/>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57150</xdr:rowOff>
    </xdr:from>
    <xdr:to>
      <xdr:col>5</xdr:col>
      <xdr:colOff>38100</xdr:colOff>
      <xdr:row>78</xdr:row>
      <xdr:rowOff>95250</xdr:rowOff>
    </xdr:to>
    <xdr:sp macro="" textlink="">
      <xdr:nvSpPr>
        <xdr:cNvPr id="11640" name="Text Box 376"/>
        <xdr:cNvSpPr txBox="1">
          <a:spLocks noChangeArrowheads="1"/>
        </xdr:cNvSpPr>
      </xdr:nvSpPr>
      <xdr:spPr bwMode="auto">
        <a:xfrm>
          <a:off x="2714625"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79</xdr:row>
      <xdr:rowOff>85725</xdr:rowOff>
    </xdr:from>
    <xdr:to>
      <xdr:col>3</xdr:col>
      <xdr:colOff>142875</xdr:colOff>
      <xdr:row>79</xdr:row>
      <xdr:rowOff>95250</xdr:rowOff>
    </xdr:to>
    <xdr:sp macro="" textlink="">
      <xdr:nvSpPr>
        <xdr:cNvPr id="371855" name="Line 377"/>
        <xdr:cNvSpPr>
          <a:spLocks noChangeShapeType="1"/>
        </xdr:cNvSpPr>
      </xdr:nvSpPr>
      <xdr:spPr bwMode="auto">
        <a:xfrm flipV="1">
          <a:off x="1323975" y="13630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371856" name="AutoShape 378"/>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123825</xdr:rowOff>
    </xdr:from>
    <xdr:to>
      <xdr:col>3</xdr:col>
      <xdr:colOff>523875</xdr:colOff>
      <xdr:row>78</xdr:row>
      <xdr:rowOff>161925</xdr:rowOff>
    </xdr:to>
    <xdr:sp macro="" textlink="">
      <xdr:nvSpPr>
        <xdr:cNvPr id="11643" name="Text Box 379"/>
        <xdr:cNvSpPr txBox="1">
          <a:spLocks noChangeArrowheads="1"/>
        </xdr:cNvSpPr>
      </xdr:nvSpPr>
      <xdr:spPr bwMode="auto">
        <a:xfrm>
          <a:off x="1828800" y="1332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371858" name="AutoShape 380"/>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0</xdr:rowOff>
    </xdr:from>
    <xdr:to>
      <xdr:col>2</xdr:col>
      <xdr:colOff>323850</xdr:colOff>
      <xdr:row>79</xdr:row>
      <xdr:rowOff>38100</xdr:rowOff>
    </xdr:to>
    <xdr:sp macro="" textlink="">
      <xdr:nvSpPr>
        <xdr:cNvPr id="11645" name="Text Box 381"/>
        <xdr:cNvSpPr txBox="1">
          <a:spLocks noChangeArrowheads="1"/>
        </xdr:cNvSpPr>
      </xdr:nvSpPr>
      <xdr:spPr bwMode="auto">
        <a:xfrm>
          <a:off x="942975"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0</xdr:rowOff>
    </xdr:from>
    <xdr:to>
      <xdr:col>7</xdr:col>
      <xdr:colOff>66675</xdr:colOff>
      <xdr:row>79</xdr:row>
      <xdr:rowOff>104775</xdr:rowOff>
    </xdr:to>
    <xdr:sp macro="" textlink="">
      <xdr:nvSpPr>
        <xdr:cNvPr id="371865" name="Oval 387"/>
        <xdr:cNvSpPr>
          <a:spLocks noChangeArrowheads="1"/>
        </xdr:cNvSpPr>
      </xdr:nvSpPr>
      <xdr:spPr bwMode="auto">
        <a:xfrm>
          <a:off x="47720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0</xdr:rowOff>
    </xdr:from>
    <xdr:to>
      <xdr:col>8</xdr:col>
      <xdr:colOff>180975</xdr:colOff>
      <xdr:row>80</xdr:row>
      <xdr:rowOff>38100</xdr:rowOff>
    </xdr:to>
    <xdr:sp macro="" textlink="">
      <xdr:nvSpPr>
        <xdr:cNvPr id="11652" name="公債費該当値テキスト"/>
        <xdr:cNvSpPr txBox="1">
          <a:spLocks noChangeArrowheads="1"/>
        </xdr:cNvSpPr>
      </xdr:nvSpPr>
      <xdr:spPr bwMode="auto">
        <a:xfrm>
          <a:off x="4914900" y="1354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5</xdr:col>
      <xdr:colOff>495300</xdr:colOff>
      <xdr:row>79</xdr:row>
      <xdr:rowOff>0</xdr:rowOff>
    </xdr:from>
    <xdr:to>
      <xdr:col>5</xdr:col>
      <xdr:colOff>600075</xdr:colOff>
      <xdr:row>79</xdr:row>
      <xdr:rowOff>104775</xdr:rowOff>
    </xdr:to>
    <xdr:sp macro="" textlink="">
      <xdr:nvSpPr>
        <xdr:cNvPr id="371867" name="Oval 389"/>
        <xdr:cNvSpPr>
          <a:spLocks noChangeArrowheads="1"/>
        </xdr:cNvSpPr>
      </xdr:nvSpPr>
      <xdr:spPr bwMode="auto">
        <a:xfrm>
          <a:off x="3933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114300</xdr:rowOff>
    </xdr:from>
    <xdr:to>
      <xdr:col>6</xdr:col>
      <xdr:colOff>219075</xdr:colOff>
      <xdr:row>80</xdr:row>
      <xdr:rowOff>152400</xdr:rowOff>
    </xdr:to>
    <xdr:sp macro="" textlink="">
      <xdr:nvSpPr>
        <xdr:cNvPr id="11654" name="Text Box 390"/>
        <xdr:cNvSpPr txBox="1">
          <a:spLocks noChangeArrowheads="1"/>
        </xdr:cNvSpPr>
      </xdr:nvSpPr>
      <xdr:spPr bwMode="auto">
        <a:xfrm>
          <a:off x="3609975" y="1365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4</xdr:col>
      <xdr:colOff>295275</xdr:colOff>
      <xdr:row>79</xdr:row>
      <xdr:rowOff>9525</xdr:rowOff>
    </xdr:from>
    <xdr:to>
      <xdr:col>4</xdr:col>
      <xdr:colOff>400050</xdr:colOff>
      <xdr:row>79</xdr:row>
      <xdr:rowOff>104775</xdr:rowOff>
    </xdr:to>
    <xdr:sp macro="" textlink="">
      <xdr:nvSpPr>
        <xdr:cNvPr id="371869" name="Oval 391"/>
        <xdr:cNvSpPr>
          <a:spLocks noChangeArrowheads="1"/>
        </xdr:cNvSpPr>
      </xdr:nvSpPr>
      <xdr:spPr bwMode="auto">
        <a:xfrm>
          <a:off x="3048000" y="1355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123825</xdr:rowOff>
    </xdr:from>
    <xdr:to>
      <xdr:col>5</xdr:col>
      <xdr:colOff>38100</xdr:colOff>
      <xdr:row>80</xdr:row>
      <xdr:rowOff>161925</xdr:rowOff>
    </xdr:to>
    <xdr:sp macro="" textlink="">
      <xdr:nvSpPr>
        <xdr:cNvPr id="11656" name="Text Box 392"/>
        <xdr:cNvSpPr txBox="1">
          <a:spLocks noChangeArrowheads="1"/>
        </xdr:cNvSpPr>
      </xdr:nvSpPr>
      <xdr:spPr bwMode="auto">
        <a:xfrm>
          <a:off x="271462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3</xdr:col>
      <xdr:colOff>95250</xdr:colOff>
      <xdr:row>79</xdr:row>
      <xdr:rowOff>28575</xdr:rowOff>
    </xdr:from>
    <xdr:to>
      <xdr:col>3</xdr:col>
      <xdr:colOff>190500</xdr:colOff>
      <xdr:row>79</xdr:row>
      <xdr:rowOff>133350</xdr:rowOff>
    </xdr:to>
    <xdr:sp macro="" textlink="">
      <xdr:nvSpPr>
        <xdr:cNvPr id="371871" name="Oval 393"/>
        <xdr:cNvSpPr>
          <a:spLocks noChangeArrowheads="1"/>
        </xdr:cNvSpPr>
      </xdr:nvSpPr>
      <xdr:spPr bwMode="auto">
        <a:xfrm>
          <a:off x="2162175" y="13573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142875</xdr:rowOff>
    </xdr:from>
    <xdr:to>
      <xdr:col>3</xdr:col>
      <xdr:colOff>523875</xdr:colOff>
      <xdr:row>81</xdr:row>
      <xdr:rowOff>9525</xdr:rowOff>
    </xdr:to>
    <xdr:sp macro="" textlink="">
      <xdr:nvSpPr>
        <xdr:cNvPr id="11658" name="Text Box 394"/>
        <xdr:cNvSpPr txBox="1">
          <a:spLocks noChangeArrowheads="1"/>
        </xdr:cNvSpPr>
      </xdr:nvSpPr>
      <xdr:spPr bwMode="auto">
        <a:xfrm>
          <a:off x="1828800"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1</xdr:col>
      <xdr:colOff>571500</xdr:colOff>
      <xdr:row>79</xdr:row>
      <xdr:rowOff>38100</xdr:rowOff>
    </xdr:from>
    <xdr:to>
      <xdr:col>1</xdr:col>
      <xdr:colOff>676275</xdr:colOff>
      <xdr:row>79</xdr:row>
      <xdr:rowOff>142875</xdr:rowOff>
    </xdr:to>
    <xdr:sp macro="" textlink="">
      <xdr:nvSpPr>
        <xdr:cNvPr id="371873" name="Oval 395"/>
        <xdr:cNvSpPr>
          <a:spLocks noChangeArrowheads="1"/>
        </xdr:cNvSpPr>
      </xdr:nvSpPr>
      <xdr:spPr bwMode="auto">
        <a:xfrm>
          <a:off x="1266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152400</xdr:rowOff>
    </xdr:from>
    <xdr:to>
      <xdr:col>2</xdr:col>
      <xdr:colOff>323850</xdr:colOff>
      <xdr:row>81</xdr:row>
      <xdr:rowOff>19050</xdr:rowOff>
    </xdr:to>
    <xdr:sp macro="" textlink="">
      <xdr:nvSpPr>
        <xdr:cNvPr id="11660" name="Text Box 396"/>
        <xdr:cNvSpPr txBox="1">
          <a:spLocks noChangeArrowheads="1"/>
        </xdr:cNvSpPr>
      </xdr:nvSpPr>
      <xdr:spPr bwMode="auto">
        <a:xfrm>
          <a:off x="942975"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71882"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71883" name="Rectangle 40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公債費以外の経常収支比率は類似団体平均とほぼ同数で推移している。引き続き総人件費の抑制や一般行政経費の縮減に努めるとともに、</a:t>
          </a:r>
          <a:r>
            <a:rPr lang="ja-JP" altLang="ja-JP" sz="1300" b="0" i="0" baseline="0">
              <a:latin typeface="+mn-lt"/>
              <a:ea typeface="+mn-ea"/>
              <a:cs typeface="+mn-cs"/>
            </a:rPr>
            <a:t>市の魅力を高め人口減少の抑制を図</a:t>
          </a:r>
          <a:r>
            <a:rPr lang="ja-JP" altLang="en-US" sz="1300" b="0" i="0" baseline="0">
              <a:latin typeface="+mn-lt"/>
              <a:ea typeface="+mn-ea"/>
              <a:cs typeface="+mn-cs"/>
            </a:rPr>
            <a:t>りながら</a:t>
          </a:r>
          <a:r>
            <a:rPr lang="ja-JP" altLang="ja-JP" sz="1300" b="0" i="0" baseline="0">
              <a:latin typeface="+mn-lt"/>
              <a:ea typeface="+mn-ea"/>
              <a:cs typeface="+mn-cs"/>
            </a:rPr>
            <a:t>地域経済の活性化を推進</a:t>
          </a:r>
          <a:r>
            <a:rPr lang="ja-JP" altLang="en-US" sz="1300" b="0" i="0" baseline="0">
              <a:latin typeface="+mn-lt"/>
              <a:ea typeface="+mn-ea"/>
              <a:cs typeface="+mn-cs"/>
            </a:rPr>
            <a:t>し、財政基盤の強化と財政柔軟性の確保に努める。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公債費（支出額ベース）が平成２６年度をピークとして以降低下していく見込みであることから、公債費を含む経常収支比率についても同年度以降改善傾向に向かう見込みである。</a:t>
          </a:r>
        </a:p>
      </xdr:txBody>
    </xdr:sp>
    <xdr:clientData/>
  </xdr:twoCellAnchor>
  <xdr:oneCellAnchor>
    <xdr:from>
      <xdr:col>18</xdr:col>
      <xdr:colOff>85725</xdr:colOff>
      <xdr:row>69</xdr:row>
      <xdr:rowOff>142875</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71887"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71889"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71891"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71893"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71895"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71897"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7189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371900"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xdr:cNvSpPr txBox="1">
          <a:spLocks noChangeArrowheads="1"/>
        </xdr:cNvSpPr>
      </xdr:nvSpPr>
      <xdr:spPr bwMode="auto">
        <a:xfrm>
          <a:off x="16602075"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371902" name="Line 424"/>
        <xdr:cNvSpPr>
          <a:spLocks noChangeShapeType="1"/>
        </xdr:cNvSpPr>
      </xdr:nvSpPr>
      <xdr:spPr bwMode="auto">
        <a:xfrm>
          <a:off x="16421100"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xdr:cNvSpPr txBox="1">
          <a:spLocks noChangeArrowheads="1"/>
        </xdr:cNvSpPr>
      </xdr:nvSpPr>
      <xdr:spPr bwMode="auto">
        <a:xfrm>
          <a:off x="16602075" y="12544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371904" name="Line 426"/>
        <xdr:cNvSpPr>
          <a:spLocks noChangeShapeType="1"/>
        </xdr:cNvSpPr>
      </xdr:nvSpPr>
      <xdr:spPr bwMode="auto">
        <a:xfrm>
          <a:off x="16421100" y="1277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114300</xdr:rowOff>
    </xdr:from>
    <xdr:to>
      <xdr:col>24</xdr:col>
      <xdr:colOff>28575</xdr:colOff>
      <xdr:row>78</xdr:row>
      <xdr:rowOff>0</xdr:rowOff>
    </xdr:to>
    <xdr:sp macro="" textlink="">
      <xdr:nvSpPr>
        <xdr:cNvPr id="371905" name="Line 427"/>
        <xdr:cNvSpPr>
          <a:spLocks noChangeShapeType="1"/>
        </xdr:cNvSpPr>
      </xdr:nvSpPr>
      <xdr:spPr bwMode="auto">
        <a:xfrm>
          <a:off x="15668625" y="133159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92" name="公債費以外平均値テキスト"/>
        <xdr:cNvSpPr txBox="1">
          <a:spLocks noChangeArrowheads="1"/>
        </xdr:cNvSpPr>
      </xdr:nvSpPr>
      <xdr:spPr bwMode="auto">
        <a:xfrm>
          <a:off x="16602075" y="1340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371907"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47625</xdr:rowOff>
    </xdr:from>
    <xdr:to>
      <xdr:col>22</xdr:col>
      <xdr:colOff>561975</xdr:colOff>
      <xdr:row>77</xdr:row>
      <xdr:rowOff>114300</xdr:rowOff>
    </xdr:to>
    <xdr:sp macro="" textlink="">
      <xdr:nvSpPr>
        <xdr:cNvPr id="371908" name="Line 430"/>
        <xdr:cNvSpPr>
          <a:spLocks noChangeShapeType="1"/>
        </xdr:cNvSpPr>
      </xdr:nvSpPr>
      <xdr:spPr bwMode="auto">
        <a:xfrm>
          <a:off x="14782800" y="132492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371909"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95250</xdr:rowOff>
    </xdr:from>
    <xdr:to>
      <xdr:col>23</xdr:col>
      <xdr:colOff>228600</xdr:colOff>
      <xdr:row>79</xdr:row>
      <xdr:rowOff>133350</xdr:rowOff>
    </xdr:to>
    <xdr:sp macro="" textlink="">
      <xdr:nvSpPr>
        <xdr:cNvPr id="11696" name="Text Box 432"/>
        <xdr:cNvSpPr txBox="1">
          <a:spLocks noChangeArrowheads="1"/>
        </xdr:cNvSpPr>
      </xdr:nvSpPr>
      <xdr:spPr bwMode="auto">
        <a:xfrm>
          <a:off x="15287625" y="13468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20</xdr:col>
      <xdr:colOff>161925</xdr:colOff>
      <xdr:row>77</xdr:row>
      <xdr:rowOff>47625</xdr:rowOff>
    </xdr:from>
    <xdr:to>
      <xdr:col>21</xdr:col>
      <xdr:colOff>361950</xdr:colOff>
      <xdr:row>77</xdr:row>
      <xdr:rowOff>85725</xdr:rowOff>
    </xdr:to>
    <xdr:sp macro="" textlink="">
      <xdr:nvSpPr>
        <xdr:cNvPr id="371911" name="Line 433"/>
        <xdr:cNvSpPr>
          <a:spLocks noChangeShapeType="1"/>
        </xdr:cNvSpPr>
      </xdr:nvSpPr>
      <xdr:spPr bwMode="auto">
        <a:xfrm flipV="1">
          <a:off x="13896975" y="13249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371912" name="AutoShape 434"/>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0</xdr:rowOff>
    </xdr:from>
    <xdr:to>
      <xdr:col>22</xdr:col>
      <xdr:colOff>57150</xdr:colOff>
      <xdr:row>79</xdr:row>
      <xdr:rowOff>38100</xdr:rowOff>
    </xdr:to>
    <xdr:sp macro="" textlink="">
      <xdr:nvSpPr>
        <xdr:cNvPr id="11699" name="Text Box 435"/>
        <xdr:cNvSpPr txBox="1">
          <a:spLocks noChangeArrowheads="1"/>
        </xdr:cNvSpPr>
      </xdr:nvSpPr>
      <xdr:spPr bwMode="auto">
        <a:xfrm>
          <a:off x="14401800"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77</xdr:row>
      <xdr:rowOff>0</xdr:rowOff>
    </xdr:from>
    <xdr:to>
      <xdr:col>20</xdr:col>
      <xdr:colOff>161925</xdr:colOff>
      <xdr:row>77</xdr:row>
      <xdr:rowOff>85725</xdr:rowOff>
    </xdr:to>
    <xdr:sp macro="" textlink="">
      <xdr:nvSpPr>
        <xdr:cNvPr id="371914" name="Line 436"/>
        <xdr:cNvSpPr>
          <a:spLocks noChangeShapeType="1"/>
        </xdr:cNvSpPr>
      </xdr:nvSpPr>
      <xdr:spPr bwMode="auto">
        <a:xfrm>
          <a:off x="13001625" y="132016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371915" name="AutoShape 437"/>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02" name="Text Box 438"/>
        <xdr:cNvSpPr txBox="1">
          <a:spLocks noChangeArrowheads="1"/>
        </xdr:cNvSpPr>
      </xdr:nvSpPr>
      <xdr:spPr bwMode="auto">
        <a:xfrm>
          <a:off x="13515975"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371917" name="AutoShape 439"/>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04" name="Text Box 440"/>
        <xdr:cNvSpPr txBox="1">
          <a:spLocks noChangeArrowheads="1"/>
        </xdr:cNvSpPr>
      </xdr:nvSpPr>
      <xdr:spPr bwMode="auto">
        <a:xfrm>
          <a:off x="12620625"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123825</xdr:rowOff>
    </xdr:from>
    <xdr:to>
      <xdr:col>24</xdr:col>
      <xdr:colOff>85725</xdr:colOff>
      <xdr:row>78</xdr:row>
      <xdr:rowOff>47625</xdr:rowOff>
    </xdr:to>
    <xdr:sp macro="" textlink="">
      <xdr:nvSpPr>
        <xdr:cNvPr id="371924" name="Oval 446"/>
        <xdr:cNvSpPr>
          <a:spLocks noChangeArrowheads="1"/>
        </xdr:cNvSpPr>
      </xdr:nvSpPr>
      <xdr:spPr bwMode="auto">
        <a:xfrm>
          <a:off x="16459200" y="1332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161925</xdr:rowOff>
    </xdr:from>
    <xdr:to>
      <xdr:col>25</xdr:col>
      <xdr:colOff>200025</xdr:colOff>
      <xdr:row>78</xdr:row>
      <xdr:rowOff>28575</xdr:rowOff>
    </xdr:to>
    <xdr:sp macro="" textlink="">
      <xdr:nvSpPr>
        <xdr:cNvPr id="11711" name="公債費以外該当値テキスト"/>
        <xdr:cNvSpPr txBox="1">
          <a:spLocks noChangeArrowheads="1"/>
        </xdr:cNvSpPr>
      </xdr:nvSpPr>
      <xdr:spPr bwMode="auto">
        <a:xfrm>
          <a:off x="16602075" y="1319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67.2</a:t>
          </a:r>
        </a:p>
      </xdr:txBody>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371926" name="Oval 448"/>
        <xdr:cNvSpPr>
          <a:spLocks noChangeArrowheads="1"/>
        </xdr:cNvSpPr>
      </xdr:nvSpPr>
      <xdr:spPr bwMode="auto">
        <a:xfrm>
          <a:off x="15621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713" name="Text Box 449"/>
        <xdr:cNvSpPr txBox="1">
          <a:spLocks noChangeArrowheads="1"/>
        </xdr:cNvSpPr>
      </xdr:nvSpPr>
      <xdr:spPr bwMode="auto">
        <a:xfrm>
          <a:off x="15287625" y="13058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65.9</a:t>
          </a:r>
        </a:p>
      </xdr:txBody>
    </xdr:sp>
    <xdr:clientData/>
  </xdr:twoCellAnchor>
  <xdr:twoCellAnchor>
    <xdr:from>
      <xdr:col>21</xdr:col>
      <xdr:colOff>314325</xdr:colOff>
      <xdr:row>77</xdr:row>
      <xdr:rowOff>0</xdr:rowOff>
    </xdr:from>
    <xdr:to>
      <xdr:col>21</xdr:col>
      <xdr:colOff>409575</xdr:colOff>
      <xdr:row>77</xdr:row>
      <xdr:rowOff>95250</xdr:rowOff>
    </xdr:to>
    <xdr:sp macro="" textlink="">
      <xdr:nvSpPr>
        <xdr:cNvPr id="371928" name="Oval 450"/>
        <xdr:cNvSpPr>
          <a:spLocks noChangeArrowheads="1"/>
        </xdr:cNvSpPr>
      </xdr:nvSpPr>
      <xdr:spPr bwMode="auto">
        <a:xfrm>
          <a:off x="14735175" y="1320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715" name="Text Box 451"/>
        <xdr:cNvSpPr txBox="1">
          <a:spLocks noChangeArrowheads="1"/>
        </xdr:cNvSpPr>
      </xdr:nvSpPr>
      <xdr:spPr bwMode="auto">
        <a:xfrm>
          <a:off x="14401800"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64.5</a:t>
          </a:r>
        </a:p>
      </xdr:txBody>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371930" name="Oval 452"/>
        <xdr:cNvSpPr>
          <a:spLocks noChangeArrowheads="1"/>
        </xdr:cNvSpPr>
      </xdr:nvSpPr>
      <xdr:spPr bwMode="auto">
        <a:xfrm>
          <a:off x="13839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717" name="Text Box 453"/>
        <xdr:cNvSpPr txBox="1">
          <a:spLocks noChangeArrowheads="1"/>
        </xdr:cNvSpPr>
      </xdr:nvSpPr>
      <xdr:spPr bwMode="auto">
        <a:xfrm>
          <a:off x="1351597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65.4</a:t>
          </a:r>
        </a:p>
      </xdr:txBody>
    </xdr:sp>
    <xdr:clientData/>
  </xdr:twoCellAnchor>
  <xdr:twoCellAnchor>
    <xdr:from>
      <xdr:col>18</xdr:col>
      <xdr:colOff>590550</xdr:colOff>
      <xdr:row>76</xdr:row>
      <xdr:rowOff>123825</xdr:rowOff>
    </xdr:from>
    <xdr:to>
      <xdr:col>19</xdr:col>
      <xdr:colOff>9525</xdr:colOff>
      <xdr:row>77</xdr:row>
      <xdr:rowOff>47625</xdr:rowOff>
    </xdr:to>
    <xdr:sp macro="" textlink="">
      <xdr:nvSpPr>
        <xdr:cNvPr id="371932" name="Oval 454"/>
        <xdr:cNvSpPr>
          <a:spLocks noChangeArrowheads="1"/>
        </xdr:cNvSpPr>
      </xdr:nvSpPr>
      <xdr:spPr bwMode="auto">
        <a:xfrm>
          <a:off x="12954000"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85725</xdr:rowOff>
    </xdr:from>
    <xdr:to>
      <xdr:col>19</xdr:col>
      <xdr:colOff>333375</xdr:colOff>
      <xdr:row>76</xdr:row>
      <xdr:rowOff>123825</xdr:rowOff>
    </xdr:to>
    <xdr:sp macro="" textlink="">
      <xdr:nvSpPr>
        <xdr:cNvPr id="11719" name="Text Box 455"/>
        <xdr:cNvSpPr txBox="1">
          <a:spLocks noChangeArrowheads="1"/>
        </xdr:cNvSpPr>
      </xdr:nvSpPr>
      <xdr:spPr bwMode="auto">
        <a:xfrm>
          <a:off x="1262062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2152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2152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2152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長野県駒ケ根市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2152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2152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21531"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2153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2153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2153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3762"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3766"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3767"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3768"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3769"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3770"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377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377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3773"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3775"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373777" name="Line 31"/>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373779" name="Line 33"/>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373781" name="Line 35"/>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373783" name="Line 37"/>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3785" name="Line 39"/>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378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373788"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xdr:cNvSpPr txBox="1">
          <a:spLocks noChangeArrowheads="1"/>
        </xdr:cNvSpPr>
      </xdr:nvSpPr>
      <xdr:spPr bwMode="auto">
        <a:xfrm>
          <a:off x="5743575" y="3581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53,542</a:t>
          </a:r>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373790" name="Line 44"/>
        <xdr:cNvSpPr>
          <a:spLocks noChangeShapeType="1"/>
        </xdr:cNvSpPr>
      </xdr:nvSpPr>
      <xdr:spPr bwMode="auto">
        <a:xfrm>
          <a:off x="5562600" y="358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156,222</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373792" name="Line 46"/>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161925</xdr:rowOff>
    </xdr:from>
    <xdr:to>
      <xdr:col>4</xdr:col>
      <xdr:colOff>1114425</xdr:colOff>
      <xdr:row>18</xdr:row>
      <xdr:rowOff>47625</xdr:rowOff>
    </xdr:to>
    <xdr:sp macro="" textlink="">
      <xdr:nvSpPr>
        <xdr:cNvPr id="373793" name="Line 47"/>
        <xdr:cNvSpPr>
          <a:spLocks noChangeShapeType="1"/>
        </xdr:cNvSpPr>
      </xdr:nvSpPr>
      <xdr:spPr bwMode="auto">
        <a:xfrm>
          <a:off x="5000625" y="3124200"/>
          <a:ext cx="6477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6" name="人口1人当たり決算額の推移平均値テキスト130"/>
        <xdr:cNvSpPr txBox="1">
          <a:spLocks noChangeArrowheads="1"/>
        </xdr:cNvSpPr>
      </xdr:nvSpPr>
      <xdr:spPr bwMode="auto">
        <a:xfrm>
          <a:off x="5743575" y="2800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93,203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373795"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161925</xdr:rowOff>
    </xdr:from>
    <xdr:to>
      <xdr:col>4</xdr:col>
      <xdr:colOff>466725</xdr:colOff>
      <xdr:row>17</xdr:row>
      <xdr:rowOff>161925</xdr:rowOff>
    </xdr:to>
    <xdr:sp macro="" textlink="">
      <xdr:nvSpPr>
        <xdr:cNvPr id="373796" name="Line 50"/>
        <xdr:cNvSpPr>
          <a:spLocks noChangeShapeType="1"/>
        </xdr:cNvSpPr>
      </xdr:nvSpPr>
      <xdr:spPr bwMode="auto">
        <a:xfrm flipV="1">
          <a:off x="4305300" y="31242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373797"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66675</xdr:rowOff>
    </xdr:from>
    <xdr:to>
      <xdr:col>4</xdr:col>
      <xdr:colOff>819150</xdr:colOff>
      <xdr:row>16</xdr:row>
      <xdr:rowOff>104775</xdr:rowOff>
    </xdr:to>
    <xdr:sp macro="" textlink="">
      <xdr:nvSpPr>
        <xdr:cNvPr id="12340" name="Text Box 52"/>
        <xdr:cNvSpPr txBox="1">
          <a:spLocks noChangeArrowheads="1"/>
        </xdr:cNvSpPr>
      </xdr:nvSpPr>
      <xdr:spPr bwMode="auto">
        <a:xfrm>
          <a:off x="4619625" y="2686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95,278</a:t>
          </a:r>
        </a:p>
      </xdr:txBody>
    </xdr:sp>
    <xdr:clientData/>
  </xdr:twoCellAnchor>
  <xdr:twoCellAnchor>
    <xdr:from>
      <xdr:col>3</xdr:col>
      <xdr:colOff>209550</xdr:colOff>
      <xdr:row>17</xdr:row>
      <xdr:rowOff>161925</xdr:rowOff>
    </xdr:from>
    <xdr:to>
      <xdr:col>3</xdr:col>
      <xdr:colOff>904875</xdr:colOff>
      <xdr:row>17</xdr:row>
      <xdr:rowOff>161925</xdr:rowOff>
    </xdr:to>
    <xdr:sp macro="" textlink="">
      <xdr:nvSpPr>
        <xdr:cNvPr id="373799" name="Line 53"/>
        <xdr:cNvSpPr>
          <a:spLocks noChangeShapeType="1"/>
        </xdr:cNvSpPr>
      </xdr:nvSpPr>
      <xdr:spPr bwMode="auto">
        <a:xfrm>
          <a:off x="3609975" y="31242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373800" name="AutoShape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43" name="Text Box 55"/>
        <xdr:cNvSpPr txBox="1">
          <a:spLocks noChangeArrowheads="1"/>
        </xdr:cNvSpPr>
      </xdr:nvSpPr>
      <xdr:spPr bwMode="auto">
        <a:xfrm>
          <a:off x="3924300"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17</xdr:row>
      <xdr:rowOff>161925</xdr:rowOff>
    </xdr:from>
    <xdr:to>
      <xdr:col>3</xdr:col>
      <xdr:colOff>209550</xdr:colOff>
      <xdr:row>17</xdr:row>
      <xdr:rowOff>161925</xdr:rowOff>
    </xdr:to>
    <xdr:sp macro="" textlink="">
      <xdr:nvSpPr>
        <xdr:cNvPr id="373802" name="Line 56"/>
        <xdr:cNvSpPr>
          <a:spLocks noChangeShapeType="1"/>
        </xdr:cNvSpPr>
      </xdr:nvSpPr>
      <xdr:spPr bwMode="auto">
        <a:xfrm flipV="1">
          <a:off x="2905125" y="3124200"/>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373803" name="AutoShape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46" name="Text Box 58"/>
        <xdr:cNvSpPr txBox="1">
          <a:spLocks noChangeArrowheads="1"/>
        </xdr:cNvSpPr>
      </xdr:nvSpPr>
      <xdr:spPr bwMode="auto">
        <a:xfrm>
          <a:off x="3228975"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373805"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48" name="Text Box 60"/>
        <xdr:cNvSpPr txBox="1">
          <a:spLocks noChangeArrowheads="1"/>
        </xdr:cNvSpPr>
      </xdr:nvSpPr>
      <xdr:spPr bwMode="auto">
        <a:xfrm>
          <a:off x="2524125" y="272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0</xdr:rowOff>
    </xdr:from>
    <xdr:to>
      <xdr:col>5</xdr:col>
      <xdr:colOff>38100</xdr:colOff>
      <xdr:row>18</xdr:row>
      <xdr:rowOff>104775</xdr:rowOff>
    </xdr:to>
    <xdr:sp macro="" textlink="">
      <xdr:nvSpPr>
        <xdr:cNvPr id="373812" name="Oval 66"/>
        <xdr:cNvSpPr>
          <a:spLocks noChangeArrowheads="1"/>
        </xdr:cNvSpPr>
      </xdr:nvSpPr>
      <xdr:spPr bwMode="auto">
        <a:xfrm>
          <a:off x="5600700" y="3133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0</xdr:rowOff>
    </xdr:from>
    <xdr:to>
      <xdr:col>5</xdr:col>
      <xdr:colOff>838200</xdr:colOff>
      <xdr:row>19</xdr:row>
      <xdr:rowOff>38100</xdr:rowOff>
    </xdr:to>
    <xdr:sp macro="" textlink="">
      <xdr:nvSpPr>
        <xdr:cNvPr id="12355" name="人口1人当たり決算額の推移該当値テキスト130"/>
        <xdr:cNvSpPr txBox="1">
          <a:spLocks noChangeArrowheads="1"/>
        </xdr:cNvSpPr>
      </xdr:nvSpPr>
      <xdr:spPr bwMode="auto">
        <a:xfrm>
          <a:off x="5743575" y="3133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79,360</a:t>
          </a:r>
        </a:p>
      </xdr:txBody>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373814" name="Oval 68"/>
        <xdr:cNvSpPr>
          <a:spLocks noChangeArrowheads="1"/>
        </xdr:cNvSpPr>
      </xdr:nvSpPr>
      <xdr:spPr bwMode="auto">
        <a:xfrm>
          <a:off x="4953000" y="3067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47625</xdr:rowOff>
    </xdr:from>
    <xdr:to>
      <xdr:col>4</xdr:col>
      <xdr:colOff>819150</xdr:colOff>
      <xdr:row>19</xdr:row>
      <xdr:rowOff>85725</xdr:rowOff>
    </xdr:to>
    <xdr:sp macro="" textlink="">
      <xdr:nvSpPr>
        <xdr:cNvPr id="12357" name="Text Box 69"/>
        <xdr:cNvSpPr txBox="1">
          <a:spLocks noChangeArrowheads="1"/>
        </xdr:cNvSpPr>
      </xdr:nvSpPr>
      <xdr:spPr bwMode="auto">
        <a:xfrm>
          <a:off x="4619625" y="31813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83,595</a:t>
          </a:r>
        </a:p>
      </xdr:txBody>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373816" name="Oval 70"/>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59" name="Text Box 71"/>
        <xdr:cNvSpPr txBox="1">
          <a:spLocks noChangeArrowheads="1"/>
        </xdr:cNvSpPr>
      </xdr:nvSpPr>
      <xdr:spPr bwMode="auto">
        <a:xfrm>
          <a:off x="3924300"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83,137</a:t>
          </a:r>
        </a:p>
      </xdr:txBody>
    </xdr:sp>
    <xdr:clientData/>
  </xdr:twoCellAnchor>
  <xdr:twoCellAnchor>
    <xdr:from>
      <xdr:col>3</xdr:col>
      <xdr:colOff>152400</xdr:colOff>
      <xdr:row>17</xdr:row>
      <xdr:rowOff>104775</xdr:rowOff>
    </xdr:from>
    <xdr:to>
      <xdr:col>3</xdr:col>
      <xdr:colOff>257175</xdr:colOff>
      <xdr:row>18</xdr:row>
      <xdr:rowOff>38100</xdr:rowOff>
    </xdr:to>
    <xdr:sp macro="" textlink="">
      <xdr:nvSpPr>
        <xdr:cNvPr id="373818" name="Oval 72"/>
        <xdr:cNvSpPr>
          <a:spLocks noChangeArrowheads="1"/>
        </xdr:cNvSpPr>
      </xdr:nvSpPr>
      <xdr:spPr bwMode="auto">
        <a:xfrm>
          <a:off x="3552825" y="3067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47625</xdr:rowOff>
    </xdr:from>
    <xdr:to>
      <xdr:col>3</xdr:col>
      <xdr:colOff>590550</xdr:colOff>
      <xdr:row>19</xdr:row>
      <xdr:rowOff>85725</xdr:rowOff>
    </xdr:to>
    <xdr:sp macro="" textlink="">
      <xdr:nvSpPr>
        <xdr:cNvPr id="12361" name="Text Box 73"/>
        <xdr:cNvSpPr txBox="1">
          <a:spLocks noChangeArrowheads="1"/>
        </xdr:cNvSpPr>
      </xdr:nvSpPr>
      <xdr:spPr bwMode="auto">
        <a:xfrm>
          <a:off x="3228975" y="3181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83,488</a:t>
          </a:r>
        </a:p>
      </xdr:txBody>
    </xdr:sp>
    <xdr:clientData/>
  </xdr:twoCellAnchor>
  <xdr:twoCellAnchor>
    <xdr:from>
      <xdr:col>2</xdr:col>
      <xdr:colOff>590550</xdr:colOff>
      <xdr:row>17</xdr:row>
      <xdr:rowOff>114300</xdr:rowOff>
    </xdr:from>
    <xdr:to>
      <xdr:col>2</xdr:col>
      <xdr:colOff>695325</xdr:colOff>
      <xdr:row>18</xdr:row>
      <xdr:rowOff>38100</xdr:rowOff>
    </xdr:to>
    <xdr:sp macro="" textlink="">
      <xdr:nvSpPr>
        <xdr:cNvPr id="373820" name="Oval 74"/>
        <xdr:cNvSpPr>
          <a:spLocks noChangeArrowheads="1"/>
        </xdr:cNvSpPr>
      </xdr:nvSpPr>
      <xdr:spPr bwMode="auto">
        <a:xfrm>
          <a:off x="2857500" y="30765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57150</xdr:rowOff>
    </xdr:from>
    <xdr:to>
      <xdr:col>2</xdr:col>
      <xdr:colOff>1019175</xdr:colOff>
      <xdr:row>19</xdr:row>
      <xdr:rowOff>95250</xdr:rowOff>
    </xdr:to>
    <xdr:sp macro="" textlink="">
      <xdr:nvSpPr>
        <xdr:cNvPr id="12363" name="Text Box 75"/>
        <xdr:cNvSpPr txBox="1">
          <a:spLocks noChangeArrowheads="1"/>
        </xdr:cNvSpPr>
      </xdr:nvSpPr>
      <xdr:spPr bwMode="auto">
        <a:xfrm>
          <a:off x="2524125"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83,355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3823"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3827" name="Line 81"/>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3828" name="Line 82"/>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3829" name="Line 83"/>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3830" name="Line 84"/>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3831" name="Line 85"/>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3832"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3833"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3834" name="Rectangle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3836" name="Line 90"/>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373837" name="Line 91"/>
        <xdr:cNvSpPr>
          <a:spLocks noChangeShapeType="1"/>
        </xdr:cNvSpPr>
      </xdr:nvSpPr>
      <xdr:spPr bwMode="auto">
        <a:xfrm>
          <a:off x="2162175" y="7648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80" name="Text Box 92"/>
        <xdr:cNvSpPr txBox="1">
          <a:spLocks noChangeArrowheads="1"/>
        </xdr:cNvSpPr>
      </xdr:nvSpPr>
      <xdr:spPr bwMode="auto">
        <a:xfrm>
          <a:off x="1400175" y="7534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373839" name="Line 93"/>
        <xdr:cNvSpPr>
          <a:spLocks noChangeShapeType="1"/>
        </xdr:cNvSpPr>
      </xdr:nvSpPr>
      <xdr:spPr bwMode="auto">
        <a:xfrm>
          <a:off x="2162175" y="736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373841" name="Line 95"/>
        <xdr:cNvSpPr>
          <a:spLocks noChangeShapeType="1"/>
        </xdr:cNvSpPr>
      </xdr:nvSpPr>
      <xdr:spPr bwMode="auto">
        <a:xfrm>
          <a:off x="2162175" y="7077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4" name="Text Box 96"/>
        <xdr:cNvSpPr txBox="1">
          <a:spLocks noChangeArrowheads="1"/>
        </xdr:cNvSpPr>
      </xdr:nvSpPr>
      <xdr:spPr bwMode="auto">
        <a:xfrm>
          <a:off x="1400175" y="6962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73843"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373845" name="Line 99"/>
        <xdr:cNvSpPr>
          <a:spLocks noChangeShapeType="1"/>
        </xdr:cNvSpPr>
      </xdr:nvSpPr>
      <xdr:spPr bwMode="auto">
        <a:xfrm>
          <a:off x="2162175" y="6505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8" name="Text Box 100"/>
        <xdr:cNvSpPr txBox="1">
          <a:spLocks noChangeArrowheads="1"/>
        </xdr:cNvSpPr>
      </xdr:nvSpPr>
      <xdr:spPr bwMode="auto">
        <a:xfrm>
          <a:off x="1400175" y="6391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373847" name="Line 101"/>
        <xdr:cNvSpPr>
          <a:spLocks noChangeShapeType="1"/>
        </xdr:cNvSpPr>
      </xdr:nvSpPr>
      <xdr:spPr bwMode="auto">
        <a:xfrm>
          <a:off x="2162175" y="621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0" name="Text Box 102"/>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373849" name="Line 103"/>
        <xdr:cNvSpPr>
          <a:spLocks noChangeShapeType="1"/>
        </xdr:cNvSpPr>
      </xdr:nvSpPr>
      <xdr:spPr bwMode="auto">
        <a:xfrm>
          <a:off x="2162175" y="5934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2" name="Text Box 104"/>
        <xdr:cNvSpPr txBox="1">
          <a:spLocks noChangeArrowheads="1"/>
        </xdr:cNvSpPr>
      </xdr:nvSpPr>
      <xdr:spPr bwMode="auto">
        <a:xfrm>
          <a:off x="1400175" y="5819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3851"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385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133350</xdr:rowOff>
    </xdr:from>
    <xdr:to>
      <xdr:col>4</xdr:col>
      <xdr:colOff>1114425</xdr:colOff>
      <xdr:row>38</xdr:row>
      <xdr:rowOff>9525</xdr:rowOff>
    </xdr:to>
    <xdr:sp macro="" textlink="">
      <xdr:nvSpPr>
        <xdr:cNvPr id="373854" name="Line 108"/>
        <xdr:cNvSpPr>
          <a:spLocks noChangeShapeType="1"/>
        </xdr:cNvSpPr>
      </xdr:nvSpPr>
      <xdr:spPr bwMode="auto">
        <a:xfrm flipV="1">
          <a:off x="5648325" y="60579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9525</xdr:rowOff>
    </xdr:from>
    <xdr:to>
      <xdr:col>5</xdr:col>
      <xdr:colOff>838200</xdr:colOff>
      <xdr:row>39</xdr:row>
      <xdr:rowOff>47625</xdr:rowOff>
    </xdr:to>
    <xdr:sp macro="" textlink="">
      <xdr:nvSpPr>
        <xdr:cNvPr id="12397" name="人口1人当たり決算額の推移最小値テキスト445"/>
        <xdr:cNvSpPr txBox="1">
          <a:spLocks noChangeArrowheads="1"/>
        </xdr:cNvSpPr>
      </xdr:nvSpPr>
      <xdr:spPr bwMode="auto">
        <a:xfrm>
          <a:off x="5743575" y="7477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5,975</a:t>
          </a:r>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373856" name="Line 110"/>
        <xdr:cNvSpPr>
          <a:spLocks noChangeShapeType="1"/>
        </xdr:cNvSpPr>
      </xdr:nvSpPr>
      <xdr:spPr bwMode="auto">
        <a:xfrm>
          <a:off x="5562600" y="7477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55,931</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373858" name="Line 112"/>
        <xdr:cNvSpPr>
          <a:spLocks noChangeShapeType="1"/>
        </xdr:cNvSpPr>
      </xdr:nvSpPr>
      <xdr:spPr bwMode="auto">
        <a:xfrm>
          <a:off x="5562600" y="605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34</xdr:row>
      <xdr:rowOff>266700</xdr:rowOff>
    </xdr:from>
    <xdr:to>
      <xdr:col>4</xdr:col>
      <xdr:colOff>1114425</xdr:colOff>
      <xdr:row>35</xdr:row>
      <xdr:rowOff>0</xdr:rowOff>
    </xdr:to>
    <xdr:sp macro="" textlink="">
      <xdr:nvSpPr>
        <xdr:cNvPr id="373859" name="Line 113"/>
        <xdr:cNvSpPr>
          <a:spLocks noChangeShapeType="1"/>
        </xdr:cNvSpPr>
      </xdr:nvSpPr>
      <xdr:spPr bwMode="auto">
        <a:xfrm>
          <a:off x="5000625" y="6534150"/>
          <a:ext cx="6477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142875</xdr:rowOff>
    </xdr:from>
    <xdr:to>
      <xdr:col>5</xdr:col>
      <xdr:colOff>838200</xdr:colOff>
      <xdr:row>36</xdr:row>
      <xdr:rowOff>9525</xdr:rowOff>
    </xdr:to>
    <xdr:sp macro="" textlink="">
      <xdr:nvSpPr>
        <xdr:cNvPr id="12402" name="人口1人当たり決算額の推移平均値テキスト445"/>
        <xdr:cNvSpPr txBox="1">
          <a:spLocks noChangeArrowheads="1"/>
        </xdr:cNvSpPr>
      </xdr:nvSpPr>
      <xdr:spPr bwMode="auto">
        <a:xfrm>
          <a:off x="5743575" y="6753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29,627</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373861" name="AutoShape 115"/>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266700</xdr:rowOff>
    </xdr:from>
    <xdr:to>
      <xdr:col>4</xdr:col>
      <xdr:colOff>466725</xdr:colOff>
      <xdr:row>35</xdr:row>
      <xdr:rowOff>9525</xdr:rowOff>
    </xdr:to>
    <xdr:sp macro="" textlink="">
      <xdr:nvSpPr>
        <xdr:cNvPr id="373862" name="Line 116"/>
        <xdr:cNvSpPr>
          <a:spLocks noChangeShapeType="1"/>
        </xdr:cNvSpPr>
      </xdr:nvSpPr>
      <xdr:spPr bwMode="auto">
        <a:xfrm flipV="1">
          <a:off x="4305300" y="6534150"/>
          <a:ext cx="6953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373863" name="AutoShape 117"/>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171450</xdr:rowOff>
    </xdr:from>
    <xdr:to>
      <xdr:col>4</xdr:col>
      <xdr:colOff>819150</xdr:colOff>
      <xdr:row>36</xdr:row>
      <xdr:rowOff>38100</xdr:rowOff>
    </xdr:to>
    <xdr:sp macro="" textlink="">
      <xdr:nvSpPr>
        <xdr:cNvPr id="12406" name="Text Box 118"/>
        <xdr:cNvSpPr txBox="1">
          <a:spLocks noChangeArrowheads="1"/>
        </xdr:cNvSpPr>
      </xdr:nvSpPr>
      <xdr:spPr bwMode="auto">
        <a:xfrm>
          <a:off x="4619625" y="6781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32,619</a:t>
          </a:r>
        </a:p>
      </xdr:txBody>
    </xdr:sp>
    <xdr:clientData/>
  </xdr:twoCellAnchor>
  <xdr:twoCellAnchor>
    <xdr:from>
      <xdr:col>3</xdr:col>
      <xdr:colOff>209550</xdr:colOff>
      <xdr:row>35</xdr:row>
      <xdr:rowOff>9525</xdr:rowOff>
    </xdr:from>
    <xdr:to>
      <xdr:col>3</xdr:col>
      <xdr:colOff>904875</xdr:colOff>
      <xdr:row>35</xdr:row>
      <xdr:rowOff>47625</xdr:rowOff>
    </xdr:to>
    <xdr:sp macro="" textlink="">
      <xdr:nvSpPr>
        <xdr:cNvPr id="373865" name="Line 119"/>
        <xdr:cNvSpPr>
          <a:spLocks noChangeShapeType="1"/>
        </xdr:cNvSpPr>
      </xdr:nvSpPr>
      <xdr:spPr bwMode="auto">
        <a:xfrm flipV="1">
          <a:off x="3609975" y="66198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373866" name="AutoShape 120"/>
        <xdr:cNvSpPr>
          <a:spLocks noChangeArrowheads="1"/>
        </xdr:cNvSpPr>
      </xdr:nvSpPr>
      <xdr:spPr bwMode="auto">
        <a:xfrm>
          <a:off x="4257675" y="65722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95250</xdr:rowOff>
    </xdr:from>
    <xdr:to>
      <xdr:col>4</xdr:col>
      <xdr:colOff>152400</xdr:colOff>
      <xdr:row>34</xdr:row>
      <xdr:rowOff>304800</xdr:rowOff>
    </xdr:to>
    <xdr:sp macro="" textlink="">
      <xdr:nvSpPr>
        <xdr:cNvPr id="12409" name="Text Box 121"/>
        <xdr:cNvSpPr txBox="1">
          <a:spLocks noChangeArrowheads="1"/>
        </xdr:cNvSpPr>
      </xdr:nvSpPr>
      <xdr:spPr bwMode="auto">
        <a:xfrm>
          <a:off x="3924300" y="6362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35</xdr:row>
      <xdr:rowOff>47625</xdr:rowOff>
    </xdr:from>
    <xdr:to>
      <xdr:col>3</xdr:col>
      <xdr:colOff>209550</xdr:colOff>
      <xdr:row>35</xdr:row>
      <xdr:rowOff>152400</xdr:rowOff>
    </xdr:to>
    <xdr:sp macro="" textlink="">
      <xdr:nvSpPr>
        <xdr:cNvPr id="373868" name="Line 122"/>
        <xdr:cNvSpPr>
          <a:spLocks noChangeShapeType="1"/>
        </xdr:cNvSpPr>
      </xdr:nvSpPr>
      <xdr:spPr bwMode="auto">
        <a:xfrm flipV="1">
          <a:off x="2905125" y="6657975"/>
          <a:ext cx="7048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373869" name="AutoShape 123"/>
        <xdr:cNvSpPr>
          <a:spLocks noChangeArrowheads="1"/>
        </xdr:cNvSpPr>
      </xdr:nvSpPr>
      <xdr:spPr bwMode="auto">
        <a:xfrm>
          <a:off x="3552825" y="651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12" name="Text Box 124"/>
        <xdr:cNvSpPr txBox="1">
          <a:spLocks noChangeArrowheads="1"/>
        </xdr:cNvSpPr>
      </xdr:nvSpPr>
      <xdr:spPr bwMode="auto">
        <a:xfrm>
          <a:off x="3228975" y="631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34</xdr:row>
      <xdr:rowOff>247650</xdr:rowOff>
    </xdr:from>
    <xdr:to>
      <xdr:col>2</xdr:col>
      <xdr:colOff>695325</xdr:colOff>
      <xdr:row>35</xdr:row>
      <xdr:rowOff>0</xdr:rowOff>
    </xdr:to>
    <xdr:sp macro="" textlink="">
      <xdr:nvSpPr>
        <xdr:cNvPr id="373871" name="AutoShape 125"/>
        <xdr:cNvSpPr>
          <a:spLocks noChangeArrowheads="1"/>
        </xdr:cNvSpPr>
      </xdr:nvSpPr>
      <xdr:spPr bwMode="auto">
        <a:xfrm>
          <a:off x="2857500" y="65151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4" name="Text Box 126"/>
        <xdr:cNvSpPr txBox="1">
          <a:spLocks noChangeArrowheads="1"/>
        </xdr:cNvSpPr>
      </xdr:nvSpPr>
      <xdr:spPr bwMode="auto">
        <a:xfrm>
          <a:off x="2524125" y="630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285750</xdr:rowOff>
    </xdr:from>
    <xdr:to>
      <xdr:col>5</xdr:col>
      <xdr:colOff>38100</xdr:colOff>
      <xdr:row>35</xdr:row>
      <xdr:rowOff>47625</xdr:rowOff>
    </xdr:to>
    <xdr:sp macro="" textlink="">
      <xdr:nvSpPr>
        <xdr:cNvPr id="373878" name="Oval 132"/>
        <xdr:cNvSpPr>
          <a:spLocks noChangeArrowheads="1"/>
        </xdr:cNvSpPr>
      </xdr:nvSpPr>
      <xdr:spPr bwMode="auto">
        <a:xfrm>
          <a:off x="5600700" y="6553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161925</xdr:rowOff>
    </xdr:from>
    <xdr:to>
      <xdr:col>5</xdr:col>
      <xdr:colOff>838200</xdr:colOff>
      <xdr:row>35</xdr:row>
      <xdr:rowOff>28575</xdr:rowOff>
    </xdr:to>
    <xdr:sp macro="" textlink="">
      <xdr:nvSpPr>
        <xdr:cNvPr id="12421" name="人口1人当たり決算額の推移該当値テキスト445"/>
        <xdr:cNvSpPr txBox="1">
          <a:spLocks noChangeArrowheads="1"/>
        </xdr:cNvSpPr>
      </xdr:nvSpPr>
      <xdr:spPr bwMode="auto">
        <a:xfrm>
          <a:off x="5743575" y="6429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36,542</a:t>
          </a:r>
        </a:p>
      </xdr:txBody>
    </xdr:sp>
    <xdr:clientData/>
  </xdr:twoCellAnchor>
  <xdr:twoCellAnchor>
    <xdr:from>
      <xdr:col>4</xdr:col>
      <xdr:colOff>419100</xdr:colOff>
      <xdr:row>34</xdr:row>
      <xdr:rowOff>219075</xdr:rowOff>
    </xdr:from>
    <xdr:to>
      <xdr:col>4</xdr:col>
      <xdr:colOff>523875</xdr:colOff>
      <xdr:row>34</xdr:row>
      <xdr:rowOff>323850</xdr:rowOff>
    </xdr:to>
    <xdr:sp macro="" textlink="">
      <xdr:nvSpPr>
        <xdr:cNvPr id="373880" name="Oval 134"/>
        <xdr:cNvSpPr>
          <a:spLocks noChangeArrowheads="1"/>
        </xdr:cNvSpPr>
      </xdr:nvSpPr>
      <xdr:spPr bwMode="auto">
        <a:xfrm>
          <a:off x="4953000" y="6486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19050</xdr:rowOff>
    </xdr:from>
    <xdr:to>
      <xdr:col>4</xdr:col>
      <xdr:colOff>819150</xdr:colOff>
      <xdr:row>34</xdr:row>
      <xdr:rowOff>228600</xdr:rowOff>
    </xdr:to>
    <xdr:sp macro="" textlink="">
      <xdr:nvSpPr>
        <xdr:cNvPr id="12423" name="Text Box 135"/>
        <xdr:cNvSpPr txBox="1">
          <a:spLocks noChangeArrowheads="1"/>
        </xdr:cNvSpPr>
      </xdr:nvSpPr>
      <xdr:spPr bwMode="auto">
        <a:xfrm>
          <a:off x="4619625" y="62865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39,020</a:t>
          </a:r>
        </a:p>
      </xdr:txBody>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373882" name="Oval 136"/>
        <xdr:cNvSpPr>
          <a:spLocks noChangeArrowheads="1"/>
        </xdr:cNvSpPr>
      </xdr:nvSpPr>
      <xdr:spPr bwMode="auto">
        <a:xfrm>
          <a:off x="4257675" y="65722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76200</xdr:rowOff>
    </xdr:from>
    <xdr:to>
      <xdr:col>4</xdr:col>
      <xdr:colOff>152400</xdr:colOff>
      <xdr:row>35</xdr:row>
      <xdr:rowOff>285750</xdr:rowOff>
    </xdr:to>
    <xdr:sp macro="" textlink="">
      <xdr:nvSpPr>
        <xdr:cNvPr id="12425" name="Text Box 137"/>
        <xdr:cNvSpPr txBox="1">
          <a:spLocks noChangeArrowheads="1"/>
        </xdr:cNvSpPr>
      </xdr:nvSpPr>
      <xdr:spPr bwMode="auto">
        <a:xfrm>
          <a:off x="3924300" y="668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36,116</a:t>
          </a:r>
        </a:p>
      </xdr:txBody>
    </xdr:sp>
    <xdr:clientData/>
  </xdr:twoCellAnchor>
  <xdr:twoCellAnchor>
    <xdr:from>
      <xdr:col>3</xdr:col>
      <xdr:colOff>152400</xdr:colOff>
      <xdr:row>35</xdr:row>
      <xdr:rowOff>0</xdr:rowOff>
    </xdr:from>
    <xdr:to>
      <xdr:col>3</xdr:col>
      <xdr:colOff>257175</xdr:colOff>
      <xdr:row>35</xdr:row>
      <xdr:rowOff>104775</xdr:rowOff>
    </xdr:to>
    <xdr:sp macro="" textlink="">
      <xdr:nvSpPr>
        <xdr:cNvPr id="373884" name="Oval 138"/>
        <xdr:cNvSpPr>
          <a:spLocks noChangeArrowheads="1"/>
        </xdr:cNvSpPr>
      </xdr:nvSpPr>
      <xdr:spPr bwMode="auto">
        <a:xfrm>
          <a:off x="3552825" y="661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114300</xdr:rowOff>
    </xdr:from>
    <xdr:to>
      <xdr:col>3</xdr:col>
      <xdr:colOff>590550</xdr:colOff>
      <xdr:row>35</xdr:row>
      <xdr:rowOff>323850</xdr:rowOff>
    </xdr:to>
    <xdr:sp macro="" textlink="">
      <xdr:nvSpPr>
        <xdr:cNvPr id="12427" name="Text Box 139"/>
        <xdr:cNvSpPr txBox="1">
          <a:spLocks noChangeArrowheads="1"/>
        </xdr:cNvSpPr>
      </xdr:nvSpPr>
      <xdr:spPr bwMode="auto">
        <a:xfrm>
          <a:off x="3228975" y="6724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34,664</a:t>
          </a:r>
        </a:p>
      </xdr:txBody>
    </xdr:sp>
    <xdr:clientData/>
  </xdr:twoCellAnchor>
  <xdr:twoCellAnchor>
    <xdr:from>
      <xdr:col>2</xdr:col>
      <xdr:colOff>590550</xdr:colOff>
      <xdr:row>35</xdr:row>
      <xdr:rowOff>104775</xdr:rowOff>
    </xdr:from>
    <xdr:to>
      <xdr:col>2</xdr:col>
      <xdr:colOff>695325</xdr:colOff>
      <xdr:row>35</xdr:row>
      <xdr:rowOff>200025</xdr:rowOff>
    </xdr:to>
    <xdr:sp macro="" textlink="">
      <xdr:nvSpPr>
        <xdr:cNvPr id="373886" name="Oval 140"/>
        <xdr:cNvSpPr>
          <a:spLocks noChangeArrowheads="1"/>
        </xdr:cNvSpPr>
      </xdr:nvSpPr>
      <xdr:spPr bwMode="auto">
        <a:xfrm>
          <a:off x="2857500" y="67151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219075</xdr:rowOff>
    </xdr:from>
    <xdr:to>
      <xdr:col>2</xdr:col>
      <xdr:colOff>1019175</xdr:colOff>
      <xdr:row>36</xdr:row>
      <xdr:rowOff>85725</xdr:rowOff>
    </xdr:to>
    <xdr:sp macro="" textlink="">
      <xdr:nvSpPr>
        <xdr:cNvPr id="12429" name="Text Box 141"/>
        <xdr:cNvSpPr txBox="1">
          <a:spLocks noChangeArrowheads="1"/>
        </xdr:cNvSpPr>
      </xdr:nvSpPr>
      <xdr:spPr bwMode="auto">
        <a:xfrm>
          <a:off x="2524125" y="6829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31,071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7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78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78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78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78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78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78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財政調整基金残高はほぼ一定額で推移しているが、平成２４年度は標準財政規模の増加に伴い左の比率は微減となった。財政収支の改善による基金の増額に努める。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実質収支額は、平成２２～２３年度が比較的多額であったため平成２４年度はその反動で実質単年度収支が赤字となったが、実質収支比率はおおむね３％強で安定的に推移している。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8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86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平成２１年度以降、実質連結赤字は生じていない。</a:t>
          </a:r>
          <a:endParaRPr lang="en-US" altLang="ja-JP" sz="1400" b="0" i="0" u="none" strike="noStrike" baseline="0">
            <a:solidFill>
              <a:srgbClr val="000000"/>
            </a:solidFill>
            <a:latin typeface="ＭＳ ゴシック"/>
            <a:ea typeface="ＭＳ ゴシック"/>
          </a:endParaRPr>
        </a:p>
        <a:p>
          <a:pPr algn="l" rtl="0">
            <a:lnSpc>
              <a:spcPts val="1700"/>
            </a:lnSpc>
            <a:defRPr sz="1000"/>
          </a:pP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平成２０年度の「その他会計（赤字）」は旧老人保健医療特別会計における国庫負担金が翌年度収入になったため当年度赤字が生じたものであるが、同会計は同年度末に廃止し後期高齢者医療特別会計に統合され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連結実質黒字額の約半分を占める公共下水道事業会計の収支剰余額が漸減傾向で推移していることから、さらに企業経営の効率化に努めるほか営業収益の増額確保に努める。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87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87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87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87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87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88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881"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882"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88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88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09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09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10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10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10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10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10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10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10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10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10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10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11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最もウエイトが大きい一般会計の元利償還金は過去の大型事業に係る返済額が高水準で推移しているが平成２６年度をピークとして以降減少する。◆公営企業債繰入金は公共下水道事業及び農業集落排水事業に関する支出が今後も増加傾向で推移する。◆交付税に算入される公債費は臨時財政対策債の累増に伴い増加傾向で推移する。◆以上から分子の額は平成２３年度をピークに平成２６年度まで微減傾向、以降は減少していく見込みである。◆引き続き起債の新規発行抑制を図り実質公債費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2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26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2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2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2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2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2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2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27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27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27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27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27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27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27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28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一般会計の地方債現在高は横ばいで推移しているが、その内訳として建設債等は減少し、その分臨時財政対策債が増加している。◆公営企業債繰入見込額の増加は、特に公共下水道事業に起因しており当面は高水準で推移する。◆以上により平成２４年度の将来負担額（将来財源控除前）が前年度と比較して０．９％増加した一方、基金の減少により充当可能財源が０．９％減少したため、将来負担比率の分子（将来財源控除後）は４．２％増加した。◆当市の将来負担構造の特徴は公営企業債を含む地方債残高が多額なことと基金残高が少ないことにある。引続き起債の新規発行を抑制するとともに収支改善による基金の増額に努め過大な将来負担を残さないようさらなる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15839493</v>
      </c>
      <c r="BO4" s="416"/>
      <c r="BP4" s="416"/>
      <c r="BQ4" s="416"/>
      <c r="BR4" s="416"/>
      <c r="BS4" s="416"/>
      <c r="BT4" s="416"/>
      <c r="BU4" s="417"/>
      <c r="BV4" s="415">
        <v>16543952</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3.4</v>
      </c>
      <c r="CU4" s="525"/>
      <c r="CV4" s="525"/>
      <c r="CW4" s="525"/>
      <c r="CX4" s="525"/>
      <c r="CY4" s="525"/>
      <c r="CZ4" s="525"/>
      <c r="DA4" s="526"/>
      <c r="DB4" s="524">
        <v>3.8</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15518526</v>
      </c>
      <c r="BO5" s="356"/>
      <c r="BP5" s="356"/>
      <c r="BQ5" s="356"/>
      <c r="BR5" s="356"/>
      <c r="BS5" s="356"/>
      <c r="BT5" s="356"/>
      <c r="BU5" s="357"/>
      <c r="BV5" s="355">
        <v>16145087</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89.3</v>
      </c>
      <c r="CU5" s="345"/>
      <c r="CV5" s="345"/>
      <c r="CW5" s="345"/>
      <c r="CX5" s="345"/>
      <c r="CY5" s="345"/>
      <c r="CZ5" s="345"/>
      <c r="DA5" s="346"/>
      <c r="DB5" s="344">
        <v>88</v>
      </c>
      <c r="DC5" s="345"/>
      <c r="DD5" s="345"/>
      <c r="DE5" s="345"/>
      <c r="DF5" s="345"/>
      <c r="DG5" s="345"/>
      <c r="DH5" s="345"/>
      <c r="DI5" s="346"/>
      <c r="DJ5" s="134"/>
      <c r="DK5" s="134"/>
      <c r="DL5" s="134"/>
      <c r="DM5" s="134"/>
      <c r="DN5" s="134"/>
      <c r="DO5" s="134"/>
    </row>
    <row r="6" spans="1:119" ht="18.75" customHeight="1">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320967</v>
      </c>
      <c r="BO6" s="356"/>
      <c r="BP6" s="356"/>
      <c r="BQ6" s="356"/>
      <c r="BR6" s="356"/>
      <c r="BS6" s="356"/>
      <c r="BT6" s="356"/>
      <c r="BU6" s="357"/>
      <c r="BV6" s="355">
        <v>398865</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97.4</v>
      </c>
      <c r="CU6" s="528"/>
      <c r="CV6" s="528"/>
      <c r="CW6" s="528"/>
      <c r="CX6" s="528"/>
      <c r="CY6" s="528"/>
      <c r="CZ6" s="528"/>
      <c r="DA6" s="529"/>
      <c r="DB6" s="527">
        <v>95.4</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10776</v>
      </c>
      <c r="BO7" s="356"/>
      <c r="BP7" s="356"/>
      <c r="BQ7" s="356"/>
      <c r="BR7" s="356"/>
      <c r="BS7" s="356"/>
      <c r="BT7" s="356"/>
      <c r="BU7" s="357"/>
      <c r="BV7" s="355">
        <v>54835</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9157852</v>
      </c>
      <c r="CU7" s="356"/>
      <c r="CV7" s="356"/>
      <c r="CW7" s="356"/>
      <c r="CX7" s="356"/>
      <c r="CY7" s="356"/>
      <c r="CZ7" s="356"/>
      <c r="DA7" s="357"/>
      <c r="DB7" s="355">
        <v>9054977</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310191</v>
      </c>
      <c r="BO8" s="356"/>
      <c r="BP8" s="356"/>
      <c r="BQ8" s="356"/>
      <c r="BR8" s="356"/>
      <c r="BS8" s="356"/>
      <c r="BT8" s="356"/>
      <c r="BU8" s="357"/>
      <c r="BV8" s="355">
        <v>344030</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0.56000000000000005</v>
      </c>
      <c r="CU8" s="353"/>
      <c r="CV8" s="353"/>
      <c r="CW8" s="353"/>
      <c r="CX8" s="353"/>
      <c r="CY8" s="353"/>
      <c r="CZ8" s="353"/>
      <c r="DA8" s="354"/>
      <c r="DB8" s="352">
        <v>0.57999999999999996</v>
      </c>
      <c r="DC8" s="353"/>
      <c r="DD8" s="353"/>
      <c r="DE8" s="353"/>
      <c r="DF8" s="353"/>
      <c r="DG8" s="353"/>
      <c r="DH8" s="353"/>
      <c r="DI8" s="354"/>
      <c r="DJ8" s="134"/>
      <c r="DK8" s="134"/>
      <c r="DL8" s="134"/>
      <c r="DM8" s="134"/>
      <c r="DN8" s="134"/>
      <c r="DO8" s="134"/>
    </row>
    <row r="9" spans="1:119" ht="18.75" customHeight="1" thickBot="1">
      <c r="A9" s="135"/>
      <c r="B9" s="392" t="s">
        <v>169</v>
      </c>
      <c r="C9" s="393"/>
      <c r="D9" s="393"/>
      <c r="E9" s="393"/>
      <c r="F9" s="393"/>
      <c r="G9" s="393"/>
      <c r="H9" s="393"/>
      <c r="I9" s="393"/>
      <c r="J9" s="393"/>
      <c r="K9" s="394"/>
      <c r="L9" s="395" t="s">
        <v>170</v>
      </c>
      <c r="M9" s="396"/>
      <c r="N9" s="396"/>
      <c r="O9" s="396"/>
      <c r="P9" s="396"/>
      <c r="Q9" s="397"/>
      <c r="R9" s="398">
        <v>33693</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-33839</v>
      </c>
      <c r="BO9" s="356"/>
      <c r="BP9" s="356"/>
      <c r="BQ9" s="356"/>
      <c r="BR9" s="356"/>
      <c r="BS9" s="356"/>
      <c r="BT9" s="356"/>
      <c r="BU9" s="357"/>
      <c r="BV9" s="355">
        <v>9049</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20</v>
      </c>
      <c r="CU9" s="345"/>
      <c r="CV9" s="345"/>
      <c r="CW9" s="345"/>
      <c r="CX9" s="345"/>
      <c r="CY9" s="345"/>
      <c r="CZ9" s="345"/>
      <c r="DA9" s="346"/>
      <c r="DB9" s="344">
        <v>20</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176</v>
      </c>
      <c r="M10" s="372"/>
      <c r="N10" s="372"/>
      <c r="O10" s="372"/>
      <c r="P10" s="372"/>
      <c r="Q10" s="373"/>
      <c r="R10" s="402">
        <v>34417</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1487</v>
      </c>
      <c r="BO10" s="356"/>
      <c r="BP10" s="356"/>
      <c r="BQ10" s="356"/>
      <c r="BR10" s="356"/>
      <c r="BS10" s="356"/>
      <c r="BT10" s="356"/>
      <c r="BU10" s="357"/>
      <c r="BV10" s="355">
        <v>1870</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184</v>
      </c>
      <c r="AV11" s="365"/>
      <c r="AW11" s="365"/>
      <c r="AX11" s="365"/>
      <c r="AY11" s="368" t="s">
        <v>185</v>
      </c>
      <c r="AZ11" s="369"/>
      <c r="BA11" s="369"/>
      <c r="BB11" s="369"/>
      <c r="BC11" s="369"/>
      <c r="BD11" s="369"/>
      <c r="BE11" s="369"/>
      <c r="BF11" s="369"/>
      <c r="BG11" s="369"/>
      <c r="BH11" s="369"/>
      <c r="BI11" s="369"/>
      <c r="BJ11" s="369"/>
      <c r="BK11" s="369"/>
      <c r="BL11" s="369"/>
      <c r="BM11" s="370"/>
      <c r="BN11" s="355">
        <v>46</v>
      </c>
      <c r="BO11" s="356"/>
      <c r="BP11" s="356"/>
      <c r="BQ11" s="356"/>
      <c r="BR11" s="356"/>
      <c r="BS11" s="356"/>
      <c r="BT11" s="356"/>
      <c r="BU11" s="357"/>
      <c r="BV11" s="355" t="s">
        <v>186</v>
      </c>
      <c r="BW11" s="356"/>
      <c r="BX11" s="356"/>
      <c r="BY11" s="356"/>
      <c r="BZ11" s="356"/>
      <c r="CA11" s="356"/>
      <c r="CB11" s="356"/>
      <c r="CC11" s="357"/>
      <c r="CD11" s="349" t="s">
        <v>187</v>
      </c>
      <c r="CE11" s="350"/>
      <c r="CF11" s="350"/>
      <c r="CG11" s="350"/>
      <c r="CH11" s="350"/>
      <c r="CI11" s="350"/>
      <c r="CJ11" s="350"/>
      <c r="CK11" s="350"/>
      <c r="CL11" s="350"/>
      <c r="CM11" s="350"/>
      <c r="CN11" s="350"/>
      <c r="CO11" s="350"/>
      <c r="CP11" s="350"/>
      <c r="CQ11" s="350"/>
      <c r="CR11" s="350"/>
      <c r="CS11" s="351"/>
      <c r="CT11" s="352" t="s">
        <v>188</v>
      </c>
      <c r="CU11" s="353"/>
      <c r="CV11" s="353"/>
      <c r="CW11" s="353"/>
      <c r="CX11" s="353"/>
      <c r="CY11" s="353"/>
      <c r="CZ11" s="353"/>
      <c r="DA11" s="354"/>
      <c r="DB11" s="352" t="s">
        <v>188</v>
      </c>
      <c r="DC11" s="353"/>
      <c r="DD11" s="353"/>
      <c r="DE11" s="353"/>
      <c r="DF11" s="353"/>
      <c r="DG11" s="353"/>
      <c r="DH11" s="353"/>
      <c r="DI11" s="354"/>
      <c r="DJ11" s="134"/>
      <c r="DK11" s="134"/>
      <c r="DL11" s="134"/>
      <c r="DM11" s="134"/>
      <c r="DN11" s="134"/>
      <c r="DO11" s="134"/>
    </row>
    <row r="12" spans="1:119" ht="18.75" customHeight="1">
      <c r="A12" s="135"/>
      <c r="B12" s="374" t="s">
        <v>189</v>
      </c>
      <c r="C12" s="375"/>
      <c r="D12" s="375"/>
      <c r="E12" s="375"/>
      <c r="F12" s="375"/>
      <c r="G12" s="375"/>
      <c r="H12" s="375"/>
      <c r="I12" s="375"/>
      <c r="J12" s="375"/>
      <c r="K12" s="376"/>
      <c r="L12" s="518" t="s">
        <v>190</v>
      </c>
      <c r="M12" s="519"/>
      <c r="N12" s="519"/>
      <c r="O12" s="519"/>
      <c r="P12" s="519"/>
      <c r="Q12" s="520"/>
      <c r="R12" s="521">
        <v>33863</v>
      </c>
      <c r="S12" s="522"/>
      <c r="T12" s="522"/>
      <c r="U12" s="522"/>
      <c r="V12" s="523"/>
      <c r="W12" s="364" t="s">
        <v>91</v>
      </c>
      <c r="X12" s="365"/>
      <c r="Y12" s="365"/>
      <c r="Z12" s="365"/>
      <c r="AA12" s="365"/>
      <c r="AB12" s="366"/>
      <c r="AC12" s="367" t="s">
        <v>191</v>
      </c>
      <c r="AD12" s="365"/>
      <c r="AE12" s="365"/>
      <c r="AF12" s="365"/>
      <c r="AG12" s="366"/>
      <c r="AH12" s="367" t="s">
        <v>192</v>
      </c>
      <c r="AI12" s="365"/>
      <c r="AJ12" s="365"/>
      <c r="AK12" s="365"/>
      <c r="AL12" s="517"/>
      <c r="AM12" s="371" t="s">
        <v>193</v>
      </c>
      <c r="AN12" s="372"/>
      <c r="AO12" s="372"/>
      <c r="AP12" s="372"/>
      <c r="AQ12" s="372"/>
      <c r="AR12" s="372"/>
      <c r="AS12" s="372"/>
      <c r="AT12" s="373"/>
      <c r="AU12" s="367" t="s">
        <v>194</v>
      </c>
      <c r="AV12" s="365"/>
      <c r="AW12" s="365"/>
      <c r="AX12" s="365"/>
      <c r="AY12" s="368" t="s">
        <v>195</v>
      </c>
      <c r="AZ12" s="369"/>
      <c r="BA12" s="369"/>
      <c r="BB12" s="369"/>
      <c r="BC12" s="369"/>
      <c r="BD12" s="369"/>
      <c r="BE12" s="369"/>
      <c r="BF12" s="369"/>
      <c r="BG12" s="369"/>
      <c r="BH12" s="369"/>
      <c r="BI12" s="369"/>
      <c r="BJ12" s="369"/>
      <c r="BK12" s="369"/>
      <c r="BL12" s="369"/>
      <c r="BM12" s="370"/>
      <c r="BN12" s="355" t="s">
        <v>196</v>
      </c>
      <c r="BO12" s="356"/>
      <c r="BP12" s="356"/>
      <c r="BQ12" s="356"/>
      <c r="BR12" s="356"/>
      <c r="BS12" s="356"/>
      <c r="BT12" s="356"/>
      <c r="BU12" s="357"/>
      <c r="BV12" s="355" t="s">
        <v>196</v>
      </c>
      <c r="BW12" s="356"/>
      <c r="BX12" s="356"/>
      <c r="BY12" s="356"/>
      <c r="BZ12" s="356"/>
      <c r="CA12" s="356"/>
      <c r="CB12" s="356"/>
      <c r="CC12" s="357"/>
      <c r="CD12" s="349" t="s">
        <v>197</v>
      </c>
      <c r="CE12" s="350"/>
      <c r="CF12" s="350"/>
      <c r="CG12" s="350"/>
      <c r="CH12" s="350"/>
      <c r="CI12" s="350"/>
      <c r="CJ12" s="350"/>
      <c r="CK12" s="350"/>
      <c r="CL12" s="350"/>
      <c r="CM12" s="350"/>
      <c r="CN12" s="350"/>
      <c r="CO12" s="350"/>
      <c r="CP12" s="350"/>
      <c r="CQ12" s="350"/>
      <c r="CR12" s="350"/>
      <c r="CS12" s="351"/>
      <c r="CT12" s="352" t="s">
        <v>198</v>
      </c>
      <c r="CU12" s="353"/>
      <c r="CV12" s="353"/>
      <c r="CW12" s="353"/>
      <c r="CX12" s="353"/>
      <c r="CY12" s="353"/>
      <c r="CZ12" s="353"/>
      <c r="DA12" s="354"/>
      <c r="DB12" s="352" t="s">
        <v>198</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199</v>
      </c>
      <c r="N13" s="384"/>
      <c r="O13" s="384"/>
      <c r="P13" s="384"/>
      <c r="Q13" s="385"/>
      <c r="R13" s="496">
        <v>33278</v>
      </c>
      <c r="S13" s="497"/>
      <c r="T13" s="497"/>
      <c r="U13" s="497"/>
      <c r="V13" s="498"/>
      <c r="W13" s="494" t="s">
        <v>200</v>
      </c>
      <c r="X13" s="470"/>
      <c r="Y13" s="470"/>
      <c r="Z13" s="470"/>
      <c r="AA13" s="470"/>
      <c r="AB13" s="471"/>
      <c r="AC13" s="402">
        <v>1279</v>
      </c>
      <c r="AD13" s="403"/>
      <c r="AE13" s="403"/>
      <c r="AF13" s="403"/>
      <c r="AG13" s="418"/>
      <c r="AH13" s="402">
        <v>1612</v>
      </c>
      <c r="AI13" s="403"/>
      <c r="AJ13" s="403"/>
      <c r="AK13" s="403"/>
      <c r="AL13" s="404"/>
      <c r="AM13" s="371" t="s">
        <v>201</v>
      </c>
      <c r="AN13" s="372"/>
      <c r="AO13" s="372"/>
      <c r="AP13" s="372"/>
      <c r="AQ13" s="372"/>
      <c r="AR13" s="372"/>
      <c r="AS13" s="372"/>
      <c r="AT13" s="373"/>
      <c r="AU13" s="367" t="s">
        <v>202</v>
      </c>
      <c r="AV13" s="365"/>
      <c r="AW13" s="365"/>
      <c r="AX13" s="365"/>
      <c r="AY13" s="368" t="s">
        <v>203</v>
      </c>
      <c r="AZ13" s="369"/>
      <c r="BA13" s="369"/>
      <c r="BB13" s="369"/>
      <c r="BC13" s="369"/>
      <c r="BD13" s="369"/>
      <c r="BE13" s="369"/>
      <c r="BF13" s="369"/>
      <c r="BG13" s="369"/>
      <c r="BH13" s="369"/>
      <c r="BI13" s="369"/>
      <c r="BJ13" s="369"/>
      <c r="BK13" s="369"/>
      <c r="BL13" s="369"/>
      <c r="BM13" s="370"/>
      <c r="BN13" s="355">
        <v>-32306</v>
      </c>
      <c r="BO13" s="356"/>
      <c r="BP13" s="356"/>
      <c r="BQ13" s="356"/>
      <c r="BR13" s="356"/>
      <c r="BS13" s="356"/>
      <c r="BT13" s="356"/>
      <c r="BU13" s="357"/>
      <c r="BV13" s="355">
        <v>10919</v>
      </c>
      <c r="BW13" s="356"/>
      <c r="BX13" s="356"/>
      <c r="BY13" s="356"/>
      <c r="BZ13" s="356"/>
      <c r="CA13" s="356"/>
      <c r="CB13" s="356"/>
      <c r="CC13" s="357"/>
      <c r="CD13" s="349" t="s">
        <v>204</v>
      </c>
      <c r="CE13" s="350"/>
      <c r="CF13" s="350"/>
      <c r="CG13" s="350"/>
      <c r="CH13" s="350"/>
      <c r="CI13" s="350"/>
      <c r="CJ13" s="350"/>
      <c r="CK13" s="350"/>
      <c r="CL13" s="350"/>
      <c r="CM13" s="350"/>
      <c r="CN13" s="350"/>
      <c r="CO13" s="350"/>
      <c r="CP13" s="350"/>
      <c r="CQ13" s="350"/>
      <c r="CR13" s="350"/>
      <c r="CS13" s="351"/>
      <c r="CT13" s="344">
        <v>17.2</v>
      </c>
      <c r="CU13" s="345"/>
      <c r="CV13" s="345"/>
      <c r="CW13" s="345"/>
      <c r="CX13" s="345"/>
      <c r="CY13" s="345"/>
      <c r="CZ13" s="345"/>
      <c r="DA13" s="346"/>
      <c r="DB13" s="344">
        <v>17</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205</v>
      </c>
      <c r="M14" s="390"/>
      <c r="N14" s="390"/>
      <c r="O14" s="390"/>
      <c r="P14" s="390"/>
      <c r="Q14" s="391"/>
      <c r="R14" s="496">
        <v>33539</v>
      </c>
      <c r="S14" s="497"/>
      <c r="T14" s="497"/>
      <c r="U14" s="497"/>
      <c r="V14" s="498"/>
      <c r="W14" s="495"/>
      <c r="X14" s="473"/>
      <c r="Y14" s="473"/>
      <c r="Z14" s="473"/>
      <c r="AA14" s="473"/>
      <c r="AB14" s="474"/>
      <c r="AC14" s="487">
        <v>7.6</v>
      </c>
      <c r="AD14" s="488"/>
      <c r="AE14" s="488"/>
      <c r="AF14" s="488"/>
      <c r="AG14" s="489"/>
      <c r="AH14" s="487">
        <v>8.8000000000000007</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206</v>
      </c>
      <c r="CE14" s="515"/>
      <c r="CF14" s="515"/>
      <c r="CG14" s="515"/>
      <c r="CH14" s="515"/>
      <c r="CI14" s="515"/>
      <c r="CJ14" s="515"/>
      <c r="CK14" s="515"/>
      <c r="CL14" s="515"/>
      <c r="CM14" s="515"/>
      <c r="CN14" s="515"/>
      <c r="CO14" s="515"/>
      <c r="CP14" s="515"/>
      <c r="CQ14" s="515"/>
      <c r="CR14" s="515"/>
      <c r="CS14" s="516"/>
      <c r="CT14" s="510">
        <v>189.1</v>
      </c>
      <c r="CU14" s="486"/>
      <c r="CV14" s="486"/>
      <c r="CW14" s="486"/>
      <c r="CX14" s="486"/>
      <c r="CY14" s="486"/>
      <c r="CZ14" s="486"/>
      <c r="DA14" s="493"/>
      <c r="DB14" s="510">
        <v>183.1</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207</v>
      </c>
      <c r="N15" s="384"/>
      <c r="O15" s="384"/>
      <c r="P15" s="384"/>
      <c r="Q15" s="385"/>
      <c r="R15" s="496">
        <v>33539</v>
      </c>
      <c r="S15" s="497"/>
      <c r="T15" s="497"/>
      <c r="U15" s="497"/>
      <c r="V15" s="498"/>
      <c r="W15" s="494" t="s">
        <v>208</v>
      </c>
      <c r="X15" s="470"/>
      <c r="Y15" s="470"/>
      <c r="Z15" s="470"/>
      <c r="AA15" s="470"/>
      <c r="AB15" s="471"/>
      <c r="AC15" s="402">
        <v>6623</v>
      </c>
      <c r="AD15" s="403"/>
      <c r="AE15" s="403"/>
      <c r="AF15" s="403"/>
      <c r="AG15" s="418"/>
      <c r="AH15" s="402">
        <v>7382</v>
      </c>
      <c r="AI15" s="403"/>
      <c r="AJ15" s="403"/>
      <c r="AK15" s="403"/>
      <c r="AL15" s="404"/>
      <c r="AM15" s="371"/>
      <c r="AN15" s="372"/>
      <c r="AO15" s="372"/>
      <c r="AP15" s="372"/>
      <c r="AQ15" s="372"/>
      <c r="AR15" s="372"/>
      <c r="AS15" s="372"/>
      <c r="AT15" s="373"/>
      <c r="AU15" s="367"/>
      <c r="AV15" s="365"/>
      <c r="AW15" s="365"/>
      <c r="AX15" s="365"/>
      <c r="AY15" s="431" t="s">
        <v>209</v>
      </c>
      <c r="AZ15" s="432"/>
      <c r="BA15" s="432"/>
      <c r="BB15" s="432"/>
      <c r="BC15" s="432"/>
      <c r="BD15" s="432"/>
      <c r="BE15" s="432"/>
      <c r="BF15" s="432"/>
      <c r="BG15" s="432"/>
      <c r="BH15" s="432"/>
      <c r="BI15" s="432"/>
      <c r="BJ15" s="432"/>
      <c r="BK15" s="432"/>
      <c r="BL15" s="432"/>
      <c r="BM15" s="433"/>
      <c r="BN15" s="415">
        <v>4046145</v>
      </c>
      <c r="BO15" s="416"/>
      <c r="BP15" s="416"/>
      <c r="BQ15" s="416"/>
      <c r="BR15" s="416"/>
      <c r="BS15" s="416"/>
      <c r="BT15" s="416"/>
      <c r="BU15" s="417"/>
      <c r="BV15" s="415">
        <v>4030366</v>
      </c>
      <c r="BW15" s="416"/>
      <c r="BX15" s="416"/>
      <c r="BY15" s="416"/>
      <c r="BZ15" s="416"/>
      <c r="CA15" s="416"/>
      <c r="CB15" s="416"/>
      <c r="CC15" s="417"/>
      <c r="CD15" s="511" t="s">
        <v>210</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211</v>
      </c>
      <c r="M16" s="506"/>
      <c r="N16" s="506"/>
      <c r="O16" s="506"/>
      <c r="P16" s="506"/>
      <c r="Q16" s="507"/>
      <c r="R16" s="499" t="s">
        <v>212</v>
      </c>
      <c r="S16" s="500"/>
      <c r="T16" s="500"/>
      <c r="U16" s="500"/>
      <c r="V16" s="501"/>
      <c r="W16" s="495"/>
      <c r="X16" s="473"/>
      <c r="Y16" s="473"/>
      <c r="Z16" s="473"/>
      <c r="AA16" s="473"/>
      <c r="AB16" s="474"/>
      <c r="AC16" s="487">
        <v>39.200000000000003</v>
      </c>
      <c r="AD16" s="488"/>
      <c r="AE16" s="488"/>
      <c r="AF16" s="488"/>
      <c r="AG16" s="489"/>
      <c r="AH16" s="487">
        <v>40.4</v>
      </c>
      <c r="AI16" s="488"/>
      <c r="AJ16" s="488"/>
      <c r="AK16" s="488"/>
      <c r="AL16" s="509"/>
      <c r="AM16" s="371"/>
      <c r="AN16" s="372"/>
      <c r="AO16" s="372"/>
      <c r="AP16" s="372"/>
      <c r="AQ16" s="372"/>
      <c r="AR16" s="372"/>
      <c r="AS16" s="372"/>
      <c r="AT16" s="373"/>
      <c r="AU16" s="367"/>
      <c r="AV16" s="365"/>
      <c r="AW16" s="365"/>
      <c r="AX16" s="365"/>
      <c r="AY16" s="368" t="s">
        <v>213</v>
      </c>
      <c r="AZ16" s="369"/>
      <c r="BA16" s="369"/>
      <c r="BB16" s="369"/>
      <c r="BC16" s="369"/>
      <c r="BD16" s="369"/>
      <c r="BE16" s="369"/>
      <c r="BF16" s="369"/>
      <c r="BG16" s="369"/>
      <c r="BH16" s="369"/>
      <c r="BI16" s="369"/>
      <c r="BJ16" s="369"/>
      <c r="BK16" s="369"/>
      <c r="BL16" s="369"/>
      <c r="BM16" s="370"/>
      <c r="BN16" s="355">
        <v>7216043</v>
      </c>
      <c r="BO16" s="356"/>
      <c r="BP16" s="356"/>
      <c r="BQ16" s="356"/>
      <c r="BR16" s="356"/>
      <c r="BS16" s="356"/>
      <c r="BT16" s="356"/>
      <c r="BU16" s="357"/>
      <c r="BV16" s="355">
        <v>7216653</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214</v>
      </c>
      <c r="N17" s="387"/>
      <c r="O17" s="387"/>
      <c r="P17" s="387"/>
      <c r="Q17" s="388"/>
      <c r="R17" s="499" t="s">
        <v>215</v>
      </c>
      <c r="S17" s="500"/>
      <c r="T17" s="500"/>
      <c r="U17" s="500"/>
      <c r="V17" s="501"/>
      <c r="W17" s="494" t="s">
        <v>216</v>
      </c>
      <c r="X17" s="470"/>
      <c r="Y17" s="470"/>
      <c r="Z17" s="470"/>
      <c r="AA17" s="470"/>
      <c r="AB17" s="471"/>
      <c r="AC17" s="402">
        <v>9001</v>
      </c>
      <c r="AD17" s="403"/>
      <c r="AE17" s="403"/>
      <c r="AF17" s="403"/>
      <c r="AG17" s="418"/>
      <c r="AH17" s="402">
        <v>9257</v>
      </c>
      <c r="AI17" s="403"/>
      <c r="AJ17" s="403"/>
      <c r="AK17" s="403"/>
      <c r="AL17" s="404"/>
      <c r="AM17" s="371"/>
      <c r="AN17" s="372"/>
      <c r="AO17" s="372"/>
      <c r="AP17" s="372"/>
      <c r="AQ17" s="372"/>
      <c r="AR17" s="372"/>
      <c r="AS17" s="372"/>
      <c r="AT17" s="373"/>
      <c r="AU17" s="367"/>
      <c r="AV17" s="365"/>
      <c r="AW17" s="365"/>
      <c r="AX17" s="365"/>
      <c r="AY17" s="368" t="s">
        <v>217</v>
      </c>
      <c r="AZ17" s="369"/>
      <c r="BA17" s="369"/>
      <c r="BB17" s="369"/>
      <c r="BC17" s="369"/>
      <c r="BD17" s="369"/>
      <c r="BE17" s="369"/>
      <c r="BF17" s="369"/>
      <c r="BG17" s="369"/>
      <c r="BH17" s="369"/>
      <c r="BI17" s="369"/>
      <c r="BJ17" s="369"/>
      <c r="BK17" s="369"/>
      <c r="BL17" s="369"/>
      <c r="BM17" s="370"/>
      <c r="BN17" s="355">
        <v>5215067</v>
      </c>
      <c r="BO17" s="356"/>
      <c r="BP17" s="356"/>
      <c r="BQ17" s="356"/>
      <c r="BR17" s="356"/>
      <c r="BS17" s="356"/>
      <c r="BT17" s="356"/>
      <c r="BU17" s="357"/>
      <c r="BV17" s="355">
        <v>5142187</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218</v>
      </c>
      <c r="C18" s="394"/>
      <c r="D18" s="394"/>
      <c r="E18" s="482"/>
      <c r="F18" s="482"/>
      <c r="G18" s="482"/>
      <c r="H18" s="482"/>
      <c r="I18" s="482"/>
      <c r="J18" s="482"/>
      <c r="K18" s="482"/>
      <c r="L18" s="502">
        <v>165.92</v>
      </c>
      <c r="M18" s="502"/>
      <c r="N18" s="502"/>
      <c r="O18" s="502"/>
      <c r="P18" s="502"/>
      <c r="Q18" s="502"/>
      <c r="R18" s="503"/>
      <c r="S18" s="503"/>
      <c r="T18" s="503"/>
      <c r="U18" s="503"/>
      <c r="V18" s="504"/>
      <c r="W18" s="479"/>
      <c r="X18" s="480"/>
      <c r="Y18" s="480"/>
      <c r="Z18" s="480"/>
      <c r="AA18" s="480"/>
      <c r="AB18" s="508"/>
      <c r="AC18" s="449">
        <v>53.3</v>
      </c>
      <c r="AD18" s="450"/>
      <c r="AE18" s="450"/>
      <c r="AF18" s="450"/>
      <c r="AG18" s="505"/>
      <c r="AH18" s="449">
        <v>50.6</v>
      </c>
      <c r="AI18" s="450"/>
      <c r="AJ18" s="450"/>
      <c r="AK18" s="450"/>
      <c r="AL18" s="451"/>
      <c r="AM18" s="371"/>
      <c r="AN18" s="372"/>
      <c r="AO18" s="372"/>
      <c r="AP18" s="372"/>
      <c r="AQ18" s="372"/>
      <c r="AR18" s="372"/>
      <c r="AS18" s="372"/>
      <c r="AT18" s="373"/>
      <c r="AU18" s="367"/>
      <c r="AV18" s="365"/>
      <c r="AW18" s="365"/>
      <c r="AX18" s="365"/>
      <c r="AY18" s="368" t="s">
        <v>219</v>
      </c>
      <c r="AZ18" s="369"/>
      <c r="BA18" s="369"/>
      <c r="BB18" s="369"/>
      <c r="BC18" s="369"/>
      <c r="BD18" s="369"/>
      <c r="BE18" s="369"/>
      <c r="BF18" s="369"/>
      <c r="BG18" s="369"/>
      <c r="BH18" s="369"/>
      <c r="BI18" s="369"/>
      <c r="BJ18" s="369"/>
      <c r="BK18" s="369"/>
      <c r="BL18" s="369"/>
      <c r="BM18" s="370"/>
      <c r="BN18" s="355">
        <v>8244564</v>
      </c>
      <c r="BO18" s="356"/>
      <c r="BP18" s="356"/>
      <c r="BQ18" s="356"/>
      <c r="BR18" s="356"/>
      <c r="BS18" s="356"/>
      <c r="BT18" s="356"/>
      <c r="BU18" s="357"/>
      <c r="BV18" s="355">
        <v>8219848</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220</v>
      </c>
      <c r="C19" s="394"/>
      <c r="D19" s="394"/>
      <c r="E19" s="482"/>
      <c r="F19" s="482"/>
      <c r="G19" s="482"/>
      <c r="H19" s="482"/>
      <c r="I19" s="482"/>
      <c r="J19" s="482"/>
      <c r="K19" s="482"/>
      <c r="L19" s="483">
        <v>203</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221</v>
      </c>
      <c r="AZ19" s="369"/>
      <c r="BA19" s="369"/>
      <c r="BB19" s="369"/>
      <c r="BC19" s="369"/>
      <c r="BD19" s="369"/>
      <c r="BE19" s="369"/>
      <c r="BF19" s="369"/>
      <c r="BG19" s="369"/>
      <c r="BH19" s="369"/>
      <c r="BI19" s="369"/>
      <c r="BJ19" s="369"/>
      <c r="BK19" s="369"/>
      <c r="BL19" s="369"/>
      <c r="BM19" s="370"/>
      <c r="BN19" s="355">
        <v>10194979</v>
      </c>
      <c r="BO19" s="356"/>
      <c r="BP19" s="356"/>
      <c r="BQ19" s="356"/>
      <c r="BR19" s="356"/>
      <c r="BS19" s="356"/>
      <c r="BT19" s="356"/>
      <c r="BU19" s="357"/>
      <c r="BV19" s="355">
        <v>10363264</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222</v>
      </c>
      <c r="C20" s="394"/>
      <c r="D20" s="394"/>
      <c r="E20" s="482"/>
      <c r="F20" s="482"/>
      <c r="G20" s="482"/>
      <c r="H20" s="482"/>
      <c r="I20" s="482"/>
      <c r="J20" s="482"/>
      <c r="K20" s="482"/>
      <c r="L20" s="483">
        <v>12161</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224</v>
      </c>
      <c r="C22" s="420"/>
      <c r="D22" s="421"/>
      <c r="E22" s="475" t="s">
        <v>91</v>
      </c>
      <c r="F22" s="470"/>
      <c r="G22" s="470"/>
      <c r="H22" s="470"/>
      <c r="I22" s="470"/>
      <c r="J22" s="470"/>
      <c r="K22" s="471"/>
      <c r="L22" s="475" t="s">
        <v>225</v>
      </c>
      <c r="M22" s="470"/>
      <c r="N22" s="470"/>
      <c r="O22" s="470"/>
      <c r="P22" s="471"/>
      <c r="Q22" s="464" t="s">
        <v>226</v>
      </c>
      <c r="R22" s="465"/>
      <c r="S22" s="465"/>
      <c r="T22" s="465"/>
      <c r="U22" s="465"/>
      <c r="V22" s="466"/>
      <c r="W22" s="419" t="s">
        <v>227</v>
      </c>
      <c r="X22" s="420"/>
      <c r="Y22" s="421"/>
      <c r="Z22" s="475" t="s">
        <v>91</v>
      </c>
      <c r="AA22" s="470"/>
      <c r="AB22" s="470"/>
      <c r="AC22" s="470"/>
      <c r="AD22" s="470"/>
      <c r="AE22" s="470"/>
      <c r="AF22" s="470"/>
      <c r="AG22" s="471"/>
      <c r="AH22" s="452" t="s">
        <v>228</v>
      </c>
      <c r="AI22" s="470"/>
      <c r="AJ22" s="470"/>
      <c r="AK22" s="470"/>
      <c r="AL22" s="471"/>
      <c r="AM22" s="452" t="s">
        <v>229</v>
      </c>
      <c r="AN22" s="453"/>
      <c r="AO22" s="453"/>
      <c r="AP22" s="453"/>
      <c r="AQ22" s="453"/>
      <c r="AR22" s="454"/>
      <c r="AS22" s="464" t="s">
        <v>226</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19798958</v>
      </c>
      <c r="BO23" s="356"/>
      <c r="BP23" s="356"/>
      <c r="BQ23" s="356"/>
      <c r="BR23" s="356"/>
      <c r="BS23" s="356"/>
      <c r="BT23" s="356"/>
      <c r="BU23" s="357"/>
      <c r="BV23" s="355">
        <v>19713306</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230</v>
      </c>
      <c r="F24" s="372"/>
      <c r="G24" s="372"/>
      <c r="H24" s="372"/>
      <c r="I24" s="372"/>
      <c r="J24" s="372"/>
      <c r="K24" s="373"/>
      <c r="L24" s="402">
        <v>1</v>
      </c>
      <c r="M24" s="403"/>
      <c r="N24" s="403"/>
      <c r="O24" s="403"/>
      <c r="P24" s="418"/>
      <c r="Q24" s="402">
        <v>6272</v>
      </c>
      <c r="R24" s="403"/>
      <c r="S24" s="403"/>
      <c r="T24" s="403"/>
      <c r="U24" s="403"/>
      <c r="V24" s="418"/>
      <c r="W24" s="422"/>
      <c r="X24" s="423"/>
      <c r="Y24" s="424"/>
      <c r="Z24" s="401" t="s">
        <v>231</v>
      </c>
      <c r="AA24" s="372"/>
      <c r="AB24" s="372"/>
      <c r="AC24" s="372"/>
      <c r="AD24" s="372"/>
      <c r="AE24" s="372"/>
      <c r="AF24" s="372"/>
      <c r="AG24" s="373"/>
      <c r="AH24" s="402">
        <v>239</v>
      </c>
      <c r="AI24" s="403"/>
      <c r="AJ24" s="403"/>
      <c r="AK24" s="403"/>
      <c r="AL24" s="418"/>
      <c r="AM24" s="402">
        <v>754284</v>
      </c>
      <c r="AN24" s="403"/>
      <c r="AO24" s="403"/>
      <c r="AP24" s="403"/>
      <c r="AQ24" s="403"/>
      <c r="AR24" s="418"/>
      <c r="AS24" s="402">
        <v>3156</v>
      </c>
      <c r="AT24" s="403"/>
      <c r="AU24" s="403"/>
      <c r="AV24" s="403"/>
      <c r="AW24" s="403"/>
      <c r="AX24" s="404"/>
      <c r="AY24" s="446" t="s">
        <v>232</v>
      </c>
      <c r="AZ24" s="447"/>
      <c r="BA24" s="447"/>
      <c r="BB24" s="447"/>
      <c r="BC24" s="447"/>
      <c r="BD24" s="447"/>
      <c r="BE24" s="447"/>
      <c r="BF24" s="447"/>
      <c r="BG24" s="447"/>
      <c r="BH24" s="447"/>
      <c r="BI24" s="447"/>
      <c r="BJ24" s="447"/>
      <c r="BK24" s="447"/>
      <c r="BL24" s="447"/>
      <c r="BM24" s="448"/>
      <c r="BN24" s="355">
        <v>14012624</v>
      </c>
      <c r="BO24" s="356"/>
      <c r="BP24" s="356"/>
      <c r="BQ24" s="356"/>
      <c r="BR24" s="356"/>
      <c r="BS24" s="356"/>
      <c r="BT24" s="356"/>
      <c r="BU24" s="357"/>
      <c r="BV24" s="355">
        <v>14379976</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233</v>
      </c>
      <c r="F25" s="372"/>
      <c r="G25" s="372"/>
      <c r="H25" s="372"/>
      <c r="I25" s="372"/>
      <c r="J25" s="372"/>
      <c r="K25" s="373"/>
      <c r="L25" s="402">
        <v>1</v>
      </c>
      <c r="M25" s="403"/>
      <c r="N25" s="403"/>
      <c r="O25" s="403"/>
      <c r="P25" s="418"/>
      <c r="Q25" s="402">
        <v>6072</v>
      </c>
      <c r="R25" s="403"/>
      <c r="S25" s="403"/>
      <c r="T25" s="403"/>
      <c r="U25" s="403"/>
      <c r="V25" s="418"/>
      <c r="W25" s="422"/>
      <c r="X25" s="423"/>
      <c r="Y25" s="424"/>
      <c r="Z25" s="401" t="s">
        <v>234</v>
      </c>
      <c r="AA25" s="372"/>
      <c r="AB25" s="372"/>
      <c r="AC25" s="372"/>
      <c r="AD25" s="372"/>
      <c r="AE25" s="372"/>
      <c r="AF25" s="372"/>
      <c r="AG25" s="373"/>
      <c r="AH25" s="402" t="s">
        <v>235</v>
      </c>
      <c r="AI25" s="403"/>
      <c r="AJ25" s="403"/>
      <c r="AK25" s="403"/>
      <c r="AL25" s="418"/>
      <c r="AM25" s="402" t="s">
        <v>235</v>
      </c>
      <c r="AN25" s="403"/>
      <c r="AO25" s="403"/>
      <c r="AP25" s="403"/>
      <c r="AQ25" s="403"/>
      <c r="AR25" s="418"/>
      <c r="AS25" s="402" t="s">
        <v>235</v>
      </c>
      <c r="AT25" s="403"/>
      <c r="AU25" s="403"/>
      <c r="AV25" s="403"/>
      <c r="AW25" s="403"/>
      <c r="AX25" s="404"/>
      <c r="AY25" s="431" t="s">
        <v>236</v>
      </c>
      <c r="AZ25" s="432"/>
      <c r="BA25" s="432"/>
      <c r="BB25" s="432"/>
      <c r="BC25" s="432"/>
      <c r="BD25" s="432"/>
      <c r="BE25" s="432"/>
      <c r="BF25" s="432"/>
      <c r="BG25" s="432"/>
      <c r="BH25" s="432"/>
      <c r="BI25" s="432"/>
      <c r="BJ25" s="432"/>
      <c r="BK25" s="432"/>
      <c r="BL25" s="432"/>
      <c r="BM25" s="433"/>
      <c r="BN25" s="415">
        <v>573640</v>
      </c>
      <c r="BO25" s="416"/>
      <c r="BP25" s="416"/>
      <c r="BQ25" s="416"/>
      <c r="BR25" s="416"/>
      <c r="BS25" s="416"/>
      <c r="BT25" s="416"/>
      <c r="BU25" s="417"/>
      <c r="BV25" s="415">
        <v>756957</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237</v>
      </c>
      <c r="F26" s="372"/>
      <c r="G26" s="372"/>
      <c r="H26" s="372"/>
      <c r="I26" s="372"/>
      <c r="J26" s="372"/>
      <c r="K26" s="373"/>
      <c r="L26" s="402">
        <v>1</v>
      </c>
      <c r="M26" s="403"/>
      <c r="N26" s="403"/>
      <c r="O26" s="403"/>
      <c r="P26" s="418"/>
      <c r="Q26" s="402">
        <v>5472</v>
      </c>
      <c r="R26" s="403"/>
      <c r="S26" s="403"/>
      <c r="T26" s="403"/>
      <c r="U26" s="403"/>
      <c r="V26" s="418"/>
      <c r="W26" s="422"/>
      <c r="X26" s="423"/>
      <c r="Y26" s="424"/>
      <c r="Z26" s="401" t="s">
        <v>238</v>
      </c>
      <c r="AA26" s="549"/>
      <c r="AB26" s="549"/>
      <c r="AC26" s="549"/>
      <c r="AD26" s="549"/>
      <c r="AE26" s="549"/>
      <c r="AF26" s="549"/>
      <c r="AG26" s="550"/>
      <c r="AH26" s="402">
        <v>13</v>
      </c>
      <c r="AI26" s="403"/>
      <c r="AJ26" s="403"/>
      <c r="AK26" s="403"/>
      <c r="AL26" s="418"/>
      <c r="AM26" s="402">
        <v>44486</v>
      </c>
      <c r="AN26" s="403"/>
      <c r="AO26" s="403"/>
      <c r="AP26" s="403"/>
      <c r="AQ26" s="403"/>
      <c r="AR26" s="418"/>
      <c r="AS26" s="402">
        <v>3422</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198</v>
      </c>
      <c r="BO26" s="356"/>
      <c r="BP26" s="356"/>
      <c r="BQ26" s="356"/>
      <c r="BR26" s="356"/>
      <c r="BS26" s="356"/>
      <c r="BT26" s="356"/>
      <c r="BU26" s="357"/>
      <c r="BV26" s="355" t="s">
        <v>198</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239</v>
      </c>
      <c r="F27" s="372"/>
      <c r="G27" s="372"/>
      <c r="H27" s="372"/>
      <c r="I27" s="372"/>
      <c r="J27" s="372"/>
      <c r="K27" s="373"/>
      <c r="L27" s="402">
        <v>1</v>
      </c>
      <c r="M27" s="403"/>
      <c r="N27" s="403"/>
      <c r="O27" s="403"/>
      <c r="P27" s="418"/>
      <c r="Q27" s="402">
        <v>4040</v>
      </c>
      <c r="R27" s="403"/>
      <c r="S27" s="403"/>
      <c r="T27" s="403"/>
      <c r="U27" s="403"/>
      <c r="V27" s="418"/>
      <c r="W27" s="422"/>
      <c r="X27" s="423"/>
      <c r="Y27" s="424"/>
      <c r="Z27" s="401" t="s">
        <v>240</v>
      </c>
      <c r="AA27" s="372"/>
      <c r="AB27" s="372"/>
      <c r="AC27" s="372"/>
      <c r="AD27" s="372"/>
      <c r="AE27" s="372"/>
      <c r="AF27" s="372"/>
      <c r="AG27" s="373"/>
      <c r="AH27" s="402">
        <v>10</v>
      </c>
      <c r="AI27" s="403"/>
      <c r="AJ27" s="403"/>
      <c r="AK27" s="403"/>
      <c r="AL27" s="418"/>
      <c r="AM27" s="402">
        <v>32916</v>
      </c>
      <c r="AN27" s="403"/>
      <c r="AO27" s="403"/>
      <c r="AP27" s="403"/>
      <c r="AQ27" s="403"/>
      <c r="AR27" s="418"/>
      <c r="AS27" s="402">
        <v>3292</v>
      </c>
      <c r="AT27" s="403"/>
      <c r="AU27" s="403"/>
      <c r="AV27" s="403"/>
      <c r="AW27" s="403"/>
      <c r="AX27" s="404"/>
      <c r="AY27" s="514" t="s">
        <v>241</v>
      </c>
      <c r="AZ27" s="515"/>
      <c r="BA27" s="515"/>
      <c r="BB27" s="515"/>
      <c r="BC27" s="515"/>
      <c r="BD27" s="515"/>
      <c r="BE27" s="515"/>
      <c r="BF27" s="515"/>
      <c r="BG27" s="515"/>
      <c r="BH27" s="515"/>
      <c r="BI27" s="515"/>
      <c r="BJ27" s="515"/>
      <c r="BK27" s="515"/>
      <c r="BL27" s="515"/>
      <c r="BM27" s="516"/>
      <c r="BN27" s="443">
        <v>76811</v>
      </c>
      <c r="BO27" s="444"/>
      <c r="BP27" s="444"/>
      <c r="BQ27" s="444"/>
      <c r="BR27" s="444"/>
      <c r="BS27" s="444"/>
      <c r="BT27" s="444"/>
      <c r="BU27" s="445"/>
      <c r="BV27" s="443">
        <v>71658</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242</v>
      </c>
      <c r="F28" s="372"/>
      <c r="G28" s="372"/>
      <c r="H28" s="372"/>
      <c r="I28" s="372"/>
      <c r="J28" s="372"/>
      <c r="K28" s="373"/>
      <c r="L28" s="402">
        <v>1</v>
      </c>
      <c r="M28" s="403"/>
      <c r="N28" s="403"/>
      <c r="O28" s="403"/>
      <c r="P28" s="418"/>
      <c r="Q28" s="402">
        <v>3380</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698236</v>
      </c>
      <c r="BO28" s="416"/>
      <c r="BP28" s="416"/>
      <c r="BQ28" s="416"/>
      <c r="BR28" s="416"/>
      <c r="BS28" s="416"/>
      <c r="BT28" s="416"/>
      <c r="BU28" s="417"/>
      <c r="BV28" s="415">
        <v>696749</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247</v>
      </c>
      <c r="F29" s="372"/>
      <c r="G29" s="372"/>
      <c r="H29" s="372"/>
      <c r="I29" s="372"/>
      <c r="J29" s="372"/>
      <c r="K29" s="373"/>
      <c r="L29" s="402">
        <v>13</v>
      </c>
      <c r="M29" s="403"/>
      <c r="N29" s="403"/>
      <c r="O29" s="403"/>
      <c r="P29" s="418"/>
      <c r="Q29" s="402">
        <v>3130</v>
      </c>
      <c r="R29" s="403"/>
      <c r="S29" s="403"/>
      <c r="T29" s="403"/>
      <c r="U29" s="403"/>
      <c r="V29" s="418"/>
      <c r="W29" s="422"/>
      <c r="X29" s="423"/>
      <c r="Y29" s="424"/>
      <c r="Z29" s="401" t="s">
        <v>248</v>
      </c>
      <c r="AA29" s="372"/>
      <c r="AB29" s="372"/>
      <c r="AC29" s="372"/>
      <c r="AD29" s="372"/>
      <c r="AE29" s="372"/>
      <c r="AF29" s="372"/>
      <c r="AG29" s="373"/>
      <c r="AH29" s="402">
        <v>249</v>
      </c>
      <c r="AI29" s="403"/>
      <c r="AJ29" s="403"/>
      <c r="AK29" s="403"/>
      <c r="AL29" s="418"/>
      <c r="AM29" s="402">
        <v>787200</v>
      </c>
      <c r="AN29" s="403"/>
      <c r="AO29" s="403"/>
      <c r="AP29" s="403"/>
      <c r="AQ29" s="403"/>
      <c r="AR29" s="418"/>
      <c r="AS29" s="402">
        <v>3161</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1596</v>
      </c>
      <c r="BO29" s="356"/>
      <c r="BP29" s="356"/>
      <c r="BQ29" s="356"/>
      <c r="BR29" s="356"/>
      <c r="BS29" s="356"/>
      <c r="BT29" s="356"/>
      <c r="BU29" s="357"/>
      <c r="BV29" s="355">
        <v>1596</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1100200</v>
      </c>
      <c r="BO30" s="444"/>
      <c r="BP30" s="444"/>
      <c r="BQ30" s="444"/>
      <c r="BR30" s="444"/>
      <c r="BS30" s="444"/>
      <c r="BT30" s="444"/>
      <c r="BU30" s="445"/>
      <c r="BV30" s="443">
        <v>1246506</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165"/>
      <c r="BE34" s="412">
        <f>IF(BG34="","",MAX(C34:D43,U34:V43,AM34:AN43)+1)</f>
        <v>8</v>
      </c>
      <c r="BF34" s="412"/>
      <c r="BG34" s="413" t="str">
        <f>IF('各会計、関係団体の財政状況及び健全化判断比率'!B33="","",'各会計、関係団体の財政状況及び健全化判断比率'!B33)</f>
        <v>農業集落排水事業特別会計</v>
      </c>
      <c r="BH34" s="413"/>
      <c r="BI34" s="413"/>
      <c r="BJ34" s="413"/>
      <c r="BK34" s="413"/>
      <c r="BL34" s="413"/>
      <c r="BM34" s="413"/>
      <c r="BN34" s="413"/>
      <c r="BO34" s="413"/>
      <c r="BP34" s="413"/>
      <c r="BQ34" s="413"/>
      <c r="BR34" s="413"/>
      <c r="BS34" s="413"/>
      <c r="BT34" s="413"/>
      <c r="BU34" s="413"/>
      <c r="BV34" s="165"/>
      <c r="BW34" s="412">
        <f>IF(BY34="","",MAX(C34:D43,U34:V43,AM34:AN43,BE34:BF43)+1)</f>
        <v>12</v>
      </c>
      <c r="BX34" s="412"/>
      <c r="BY34" s="413" t="str">
        <f>IF('各会計、関係団体の財政状況及び健全化判断比率'!B68="","",'各会計、関係団体の財政状況及び健全化判断比率'!B68)</f>
        <v>上伊那広域連合（一般会計）</v>
      </c>
      <c r="BZ34" s="413"/>
      <c r="CA34" s="413"/>
      <c r="CB34" s="413"/>
      <c r="CC34" s="413"/>
      <c r="CD34" s="413"/>
      <c r="CE34" s="413"/>
      <c r="CF34" s="413"/>
      <c r="CG34" s="413"/>
      <c r="CH34" s="413"/>
      <c r="CI34" s="413"/>
      <c r="CJ34" s="413"/>
      <c r="CK34" s="413"/>
      <c r="CL34" s="413"/>
      <c r="CM34" s="413"/>
      <c r="CN34" s="165"/>
      <c r="CO34" s="412">
        <f>IF(CQ34="","",MAX(C34:D43,U34:V43,AM34:AN43,BE34:BF43,BW34:BX43)+1)</f>
        <v>21</v>
      </c>
      <c r="CP34" s="412"/>
      <c r="CQ34" s="413" t="str">
        <f>IF('各会計、関係団体の財政状況及び健全化判断比率'!BS7="","",'各会計、関係団体の財政状況及び健全化判断比率'!BS7)</f>
        <v>駒ヶ根市土地開発公社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用地取得事業特別会計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f t="shared" ref="AM35:AM43" si="2">IF(AO35="","",AM34+1)</f>
        <v>7</v>
      </c>
      <c r="AN35" s="412"/>
      <c r="AO35" s="413" t="str">
        <f>IF('各会計、関係団体の財政状況及び健全化判断比率'!B32="","",'各会計、関係団体の財政状況及び健全化判断比率'!B32)</f>
        <v>公共下水道事業会計</v>
      </c>
      <c r="AP35" s="413"/>
      <c r="AQ35" s="413"/>
      <c r="AR35" s="413"/>
      <c r="AS35" s="413"/>
      <c r="AT35" s="413"/>
      <c r="AU35" s="413"/>
      <c r="AV35" s="413"/>
      <c r="AW35" s="413"/>
      <c r="AX35" s="413"/>
      <c r="AY35" s="413"/>
      <c r="AZ35" s="413"/>
      <c r="BA35" s="413"/>
      <c r="BB35" s="413"/>
      <c r="BC35" s="413"/>
      <c r="BD35" s="165"/>
      <c r="BE35" s="412">
        <f t="shared" ref="BE35:BE43" si="3">IF(BG35="","",BE34+1)</f>
        <v>9</v>
      </c>
      <c r="BF35" s="412"/>
      <c r="BG35" s="413" t="str">
        <f>IF('各会計、関係団体の財政状況及び健全化判断比率'!B34="","",'各会計、関係団体の財政状況及び健全化判断比率'!B34)</f>
        <v>公設地方卸売市場特別会計</v>
      </c>
      <c r="BH35" s="413"/>
      <c r="BI35" s="413"/>
      <c r="BJ35" s="413"/>
      <c r="BK35" s="413"/>
      <c r="BL35" s="413"/>
      <c r="BM35" s="413"/>
      <c r="BN35" s="413"/>
      <c r="BO35" s="413"/>
      <c r="BP35" s="413"/>
      <c r="BQ35" s="413"/>
      <c r="BR35" s="413"/>
      <c r="BS35" s="413"/>
      <c r="BT35" s="413"/>
      <c r="BU35" s="413"/>
      <c r="BV35" s="165"/>
      <c r="BW35" s="412">
        <f t="shared" ref="BW35:BW43" si="4">IF(BY35="","",BW34+1)</f>
        <v>13</v>
      </c>
      <c r="BX35" s="412"/>
      <c r="BY35" s="413" t="str">
        <f>IF('各会計、関係団体の財政状況及び健全化判断比率'!B69="","",'各会計、関係団体の財政状況及び健全化判断比率'!B69)</f>
        <v>長野県上伊那広域水道用水企業団（水道用水供給事業会計）</v>
      </c>
      <c r="BZ35" s="413"/>
      <c r="CA35" s="413"/>
      <c r="CB35" s="413"/>
      <c r="CC35" s="413"/>
      <c r="CD35" s="413"/>
      <c r="CE35" s="413"/>
      <c r="CF35" s="413"/>
      <c r="CG35" s="413"/>
      <c r="CH35" s="413"/>
      <c r="CI35" s="413"/>
      <c r="CJ35" s="413"/>
      <c r="CK35" s="413"/>
      <c r="CL35" s="413"/>
      <c r="CM35" s="413"/>
      <c r="CN35" s="165"/>
      <c r="CO35" s="412">
        <f t="shared" ref="CO35:CO43" si="5">IF(CQ35="","",CO34+1)</f>
        <v>22</v>
      </c>
      <c r="CP35" s="412"/>
      <c r="CQ35" s="413" t="str">
        <f>IF('各会計、関係団体の財政状況及び健全化判断比率'!BS8="","",'各会計、関係団体の財政状況及び健全化判断比率'!BS8)</f>
        <v>財団法人駒ヶ根市開発公社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10</v>
      </c>
      <c r="BF36" s="412"/>
      <c r="BG36" s="413" t="str">
        <f>IF('各会計、関係団体の財政状況及び健全化判断比率'!B35="","",'各会計、関係団体の財政状況及び健全化判断比率'!B35)</f>
        <v>駒ヶ根高原別荘地特別会計</v>
      </c>
      <c r="BH36" s="413"/>
      <c r="BI36" s="413"/>
      <c r="BJ36" s="413"/>
      <c r="BK36" s="413"/>
      <c r="BL36" s="413"/>
      <c r="BM36" s="413"/>
      <c r="BN36" s="413"/>
      <c r="BO36" s="413"/>
      <c r="BP36" s="413"/>
      <c r="BQ36" s="413"/>
      <c r="BR36" s="413"/>
      <c r="BS36" s="413"/>
      <c r="BT36" s="413"/>
      <c r="BU36" s="413"/>
      <c r="BV36" s="165"/>
      <c r="BW36" s="412">
        <f t="shared" si="4"/>
        <v>14</v>
      </c>
      <c r="BX36" s="412"/>
      <c r="BY36" s="413" t="str">
        <f>IF('各会計、関係団体の財政状況及び健全化判断比率'!B70="","",'各会計、関係団体の財政状況及び健全化判断比率'!B70)</f>
        <v>伊南行政組合（一般会計）</v>
      </c>
      <c r="BZ36" s="413"/>
      <c r="CA36" s="413"/>
      <c r="CB36" s="413"/>
      <c r="CC36" s="413"/>
      <c r="CD36" s="413"/>
      <c r="CE36" s="413"/>
      <c r="CF36" s="413"/>
      <c r="CG36" s="413"/>
      <c r="CH36" s="413"/>
      <c r="CI36" s="413"/>
      <c r="CJ36" s="413"/>
      <c r="CK36" s="413"/>
      <c r="CL36" s="413"/>
      <c r="CM36" s="413"/>
      <c r="CN36" s="165"/>
      <c r="CO36" s="412">
        <f t="shared" si="5"/>
        <v>23</v>
      </c>
      <c r="CP36" s="412"/>
      <c r="CQ36" s="413" t="str">
        <f>IF('各会計、関係団体の財政状況及び健全化判断比率'!BS9="","",'各会計、関係団体の財政状況及び健全化判断比率'!BS9)</f>
        <v>財団法人駒ヶ根市文化財団</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11</v>
      </c>
      <c r="BF37" s="412"/>
      <c r="BG37" s="413" t="str">
        <f>IF('各会計、関係団体の財政状況及び健全化判断比率'!B36="","",'各会計、関係団体の財政状況及び健全化判断比率'!B36)</f>
        <v>特定公共下水道特別会計</v>
      </c>
      <c r="BH37" s="413"/>
      <c r="BI37" s="413"/>
      <c r="BJ37" s="413"/>
      <c r="BK37" s="413"/>
      <c r="BL37" s="413"/>
      <c r="BM37" s="413"/>
      <c r="BN37" s="413"/>
      <c r="BO37" s="413"/>
      <c r="BP37" s="413"/>
      <c r="BQ37" s="413"/>
      <c r="BR37" s="413"/>
      <c r="BS37" s="413"/>
      <c r="BT37" s="413"/>
      <c r="BU37" s="413"/>
      <c r="BV37" s="165"/>
      <c r="BW37" s="412">
        <f t="shared" si="4"/>
        <v>15</v>
      </c>
      <c r="BX37" s="412"/>
      <c r="BY37" s="413" t="str">
        <f>IF('各会計、関係団体の財政状況及び健全化判断比率'!B71="","",'各会計、関係団体の財政状況及び健全化判断比率'!B71)</f>
        <v>伊南行政組合（病院事業会計）</v>
      </c>
      <c r="BZ37" s="413"/>
      <c r="CA37" s="413"/>
      <c r="CB37" s="413"/>
      <c r="CC37" s="413"/>
      <c r="CD37" s="413"/>
      <c r="CE37" s="413"/>
      <c r="CF37" s="413"/>
      <c r="CG37" s="413"/>
      <c r="CH37" s="413"/>
      <c r="CI37" s="413"/>
      <c r="CJ37" s="413"/>
      <c r="CK37" s="413"/>
      <c r="CL37" s="413"/>
      <c r="CM37" s="413"/>
      <c r="CN37" s="165"/>
      <c r="CO37" s="412">
        <f t="shared" si="5"/>
        <v>24</v>
      </c>
      <c r="CP37" s="412"/>
      <c r="CQ37" s="413" t="str">
        <f>IF('各会計、関係団体の財政状況及び健全化判断比率'!BS10="","",'各会計、関係団体の財政状況及び健全化判断比率'!BS10)</f>
        <v>一般財団法人駒ヶ根市給食財団</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16</v>
      </c>
      <c r="BX38" s="412"/>
      <c r="BY38" s="413" t="str">
        <f>IF('各会計、関係団体の財政状況及び健全化判断比率'!B72="","",'各会計、関係団体の財政状況及び健全化判断比率'!B72)</f>
        <v>長野県後期高齢者医療広域連合（一般会計）</v>
      </c>
      <c r="BZ38" s="413"/>
      <c r="CA38" s="413"/>
      <c r="CB38" s="413"/>
      <c r="CC38" s="413"/>
      <c r="CD38" s="413"/>
      <c r="CE38" s="413"/>
      <c r="CF38" s="413"/>
      <c r="CG38" s="413"/>
      <c r="CH38" s="413"/>
      <c r="CI38" s="413"/>
      <c r="CJ38" s="413"/>
      <c r="CK38" s="413"/>
      <c r="CL38" s="413"/>
      <c r="CM38" s="413"/>
      <c r="CN38" s="165"/>
      <c r="CO38" s="412">
        <f t="shared" si="5"/>
        <v>25</v>
      </c>
      <c r="CP38" s="412"/>
      <c r="CQ38" s="413" t="str">
        <f>IF('各会計、関係団体の財政状況及び健全化判断比率'!BS11="","",'各会計、関係団体の財政状況及び健全化判断比率'!BS11)</f>
        <v>駒ヶ根観光開発株式会社</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17</v>
      </c>
      <c r="BX39" s="412"/>
      <c r="BY39" s="413" t="str">
        <f>IF('各会計、関係団体の財政状況及び健全化判断比率'!B73="","",'各会計、関係団体の財政状況及び健全化判断比率'!B73)</f>
        <v>長野県後期高齢者医療広域連合（後期高齢者医療事業会計）</v>
      </c>
      <c r="BZ39" s="413"/>
      <c r="CA39" s="413"/>
      <c r="CB39" s="413"/>
      <c r="CC39" s="413"/>
      <c r="CD39" s="413"/>
      <c r="CE39" s="413"/>
      <c r="CF39" s="413"/>
      <c r="CG39" s="413"/>
      <c r="CH39" s="413"/>
      <c r="CI39" s="413"/>
      <c r="CJ39" s="413"/>
      <c r="CK39" s="413"/>
      <c r="CL39" s="413"/>
      <c r="CM39" s="413"/>
      <c r="CN39" s="165"/>
      <c r="CO39" s="412">
        <f t="shared" si="5"/>
        <v>26</v>
      </c>
      <c r="CP39" s="412"/>
      <c r="CQ39" s="413" t="str">
        <f>IF('各会計、関係団体の財政状況及び健全化判断比率'!BS12="","",'各会計、関係団体の財政状況及び健全化判断比率'!BS12)</f>
        <v>駒ヶ根高原温泉開発株式会社</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18</v>
      </c>
      <c r="BX40" s="412"/>
      <c r="BY40" s="413" t="str">
        <f>IF('各会計、関係団体の財政状況及び健全化判断比率'!B74="","",'各会計、関係団体の財政状況及び健全化判断比率'!B74)</f>
        <v>長野県市町村自治振興組合（一般会計）</v>
      </c>
      <c r="BZ40" s="413"/>
      <c r="CA40" s="413"/>
      <c r="CB40" s="413"/>
      <c r="CC40" s="413"/>
      <c r="CD40" s="413"/>
      <c r="CE40" s="413"/>
      <c r="CF40" s="413"/>
      <c r="CG40" s="413"/>
      <c r="CH40" s="413"/>
      <c r="CI40" s="413"/>
      <c r="CJ40" s="413"/>
      <c r="CK40" s="413"/>
      <c r="CL40" s="413"/>
      <c r="CM40" s="413"/>
      <c r="CN40" s="165"/>
      <c r="CO40" s="412">
        <f t="shared" si="5"/>
        <v>27</v>
      </c>
      <c r="CP40" s="412"/>
      <c r="CQ40" s="413" t="str">
        <f>IF('各会計、関係団体の財政状況及び健全化判断比率'!BS13="","",'各会計、関係団体の財政状況及び健全化判断比率'!BS13)</f>
        <v>南信州ビール株式会社</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19</v>
      </c>
      <c r="BX41" s="412"/>
      <c r="BY41" s="413" t="str">
        <f>IF('各会計、関係団体の財政状況及び健全化判断比率'!B75="","",'各会計、関係団体の財政状況及び健全化判断比率'!B75)</f>
        <v>長野県民交通災害共済組合（一般会計）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20</v>
      </c>
      <c r="BX42" s="412"/>
      <c r="BY42" s="413" t="str">
        <f>IF('各会計、関係団体の財政状況及び健全化判断比率'!B76="","",'各会計、関係団体の財政状況及び健全化判断比率'!B76)</f>
        <v>長野県地方税滞納整理機構（一般会計）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t="str">
        <f t="shared" si="4"/>
        <v/>
      </c>
      <c r="BX43" s="412"/>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136</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3" t="s">
        <v>113</v>
      </c>
      <c r="C41" s="1174"/>
      <c r="D41" s="81"/>
      <c r="E41" s="1183" t="s">
        <v>72</v>
      </c>
      <c r="F41" s="1183"/>
      <c r="G41" s="1183"/>
      <c r="H41" s="1184"/>
      <c r="I41" s="82">
        <v>19914</v>
      </c>
      <c r="J41" s="83">
        <v>20075</v>
      </c>
      <c r="K41" s="83">
        <v>19753</v>
      </c>
      <c r="L41" s="83">
        <v>19713</v>
      </c>
      <c r="M41" s="84">
        <v>19799</v>
      </c>
    </row>
    <row r="42" spans="2:13" ht="27.75" customHeight="1">
      <c r="B42" s="1175"/>
      <c r="C42" s="1176"/>
      <c r="D42" s="85"/>
      <c r="E42" s="1171" t="s">
        <v>73</v>
      </c>
      <c r="F42" s="1171"/>
      <c r="G42" s="1171"/>
      <c r="H42" s="1172"/>
      <c r="I42" s="86">
        <v>444</v>
      </c>
      <c r="J42" s="87">
        <v>379</v>
      </c>
      <c r="K42" s="87">
        <v>357</v>
      </c>
      <c r="L42" s="87">
        <v>301</v>
      </c>
      <c r="M42" s="88">
        <v>221</v>
      </c>
    </row>
    <row r="43" spans="2:13" ht="27.75" customHeight="1">
      <c r="B43" s="1175"/>
      <c r="C43" s="1176"/>
      <c r="D43" s="85"/>
      <c r="E43" s="1171" t="s">
        <v>74</v>
      </c>
      <c r="F43" s="1171"/>
      <c r="G43" s="1171"/>
      <c r="H43" s="1172"/>
      <c r="I43" s="86">
        <v>11263</v>
      </c>
      <c r="J43" s="87">
        <v>11630</v>
      </c>
      <c r="K43" s="87">
        <v>11410</v>
      </c>
      <c r="L43" s="87">
        <v>12882</v>
      </c>
      <c r="M43" s="88">
        <v>13266</v>
      </c>
    </row>
    <row r="44" spans="2:13" ht="27.75" customHeight="1">
      <c r="B44" s="1175"/>
      <c r="C44" s="1176"/>
      <c r="D44" s="85"/>
      <c r="E44" s="1171" t="s">
        <v>75</v>
      </c>
      <c r="F44" s="1171"/>
      <c r="G44" s="1171"/>
      <c r="H44" s="1172"/>
      <c r="I44" s="86">
        <v>2368</v>
      </c>
      <c r="J44" s="87">
        <v>2286</v>
      </c>
      <c r="K44" s="87">
        <v>2211</v>
      </c>
      <c r="L44" s="87">
        <v>1941</v>
      </c>
      <c r="M44" s="88">
        <v>1855</v>
      </c>
    </row>
    <row r="45" spans="2:13" ht="27.75" customHeight="1">
      <c r="B45" s="1175"/>
      <c r="C45" s="1176"/>
      <c r="D45" s="85"/>
      <c r="E45" s="1171" t="s">
        <v>76</v>
      </c>
      <c r="F45" s="1171"/>
      <c r="G45" s="1171"/>
      <c r="H45" s="1172"/>
      <c r="I45" s="86">
        <v>2874</v>
      </c>
      <c r="J45" s="87">
        <v>2926</v>
      </c>
      <c r="K45" s="87">
        <v>2811</v>
      </c>
      <c r="L45" s="87">
        <v>2556</v>
      </c>
      <c r="M45" s="88">
        <v>2569</v>
      </c>
    </row>
    <row r="46" spans="2:13" ht="27.75" customHeight="1">
      <c r="B46" s="1175"/>
      <c r="C46" s="1176"/>
      <c r="D46" s="85"/>
      <c r="E46" s="1171" t="s">
        <v>77</v>
      </c>
      <c r="F46" s="1171"/>
      <c r="G46" s="1171"/>
      <c r="H46" s="1172"/>
      <c r="I46" s="86">
        <v>1261</v>
      </c>
      <c r="J46" s="87">
        <v>843</v>
      </c>
      <c r="K46" s="87">
        <v>818</v>
      </c>
      <c r="L46" s="87">
        <v>725</v>
      </c>
      <c r="M46" s="88">
        <v>753</v>
      </c>
    </row>
    <row r="47" spans="2:13" ht="27.75" customHeight="1">
      <c r="B47" s="1175"/>
      <c r="C47" s="1176"/>
      <c r="D47" s="85"/>
      <c r="E47" s="1171" t="s">
        <v>78</v>
      </c>
      <c r="F47" s="1171"/>
      <c r="G47" s="1171"/>
      <c r="H47" s="1172"/>
      <c r="I47" s="86" t="s">
        <v>0</v>
      </c>
      <c r="J47" s="87" t="s">
        <v>0</v>
      </c>
      <c r="K47" s="87" t="s">
        <v>0</v>
      </c>
      <c r="L47" s="87" t="s">
        <v>0</v>
      </c>
      <c r="M47" s="88" t="s">
        <v>0</v>
      </c>
    </row>
    <row r="48" spans="2:13" ht="27.75" customHeight="1">
      <c r="B48" s="1177"/>
      <c r="C48" s="1178"/>
      <c r="D48" s="85"/>
      <c r="E48" s="1171" t="s">
        <v>79</v>
      </c>
      <c r="F48" s="1171"/>
      <c r="G48" s="1171"/>
      <c r="H48" s="1172"/>
      <c r="I48" s="86">
        <v>83</v>
      </c>
      <c r="J48" s="87">
        <v>34</v>
      </c>
      <c r="K48" s="87" t="s">
        <v>0</v>
      </c>
      <c r="L48" s="87" t="s">
        <v>0</v>
      </c>
      <c r="M48" s="88" t="s">
        <v>0</v>
      </c>
    </row>
    <row r="49" spans="2:13" ht="27.75" customHeight="1">
      <c r="B49" s="1179" t="s">
        <v>114</v>
      </c>
      <c r="C49" s="1180"/>
      <c r="D49" s="89"/>
      <c r="E49" s="1171" t="s">
        <v>80</v>
      </c>
      <c r="F49" s="1171"/>
      <c r="G49" s="1171"/>
      <c r="H49" s="1172"/>
      <c r="I49" s="86">
        <v>1951</v>
      </c>
      <c r="J49" s="87">
        <v>2122</v>
      </c>
      <c r="K49" s="87">
        <v>2233</v>
      </c>
      <c r="L49" s="87">
        <v>2111</v>
      </c>
      <c r="M49" s="88">
        <v>1971</v>
      </c>
    </row>
    <row r="50" spans="2:13" ht="27.75" customHeight="1">
      <c r="B50" s="1175"/>
      <c r="C50" s="1176"/>
      <c r="D50" s="85"/>
      <c r="E50" s="1171" t="s">
        <v>81</v>
      </c>
      <c r="F50" s="1171"/>
      <c r="G50" s="1171"/>
      <c r="H50" s="1172"/>
      <c r="I50" s="86">
        <v>2517</v>
      </c>
      <c r="J50" s="87">
        <v>2163</v>
      </c>
      <c r="K50" s="87">
        <v>1888</v>
      </c>
      <c r="L50" s="87">
        <v>2153</v>
      </c>
      <c r="M50" s="88">
        <v>2142</v>
      </c>
    </row>
    <row r="51" spans="2:13" ht="27.75" customHeight="1">
      <c r="B51" s="1177"/>
      <c r="C51" s="1178"/>
      <c r="D51" s="85"/>
      <c r="E51" s="1171" t="s">
        <v>82</v>
      </c>
      <c r="F51" s="1171"/>
      <c r="G51" s="1171"/>
      <c r="H51" s="1172"/>
      <c r="I51" s="86">
        <v>21235</v>
      </c>
      <c r="J51" s="87">
        <v>21328</v>
      </c>
      <c r="K51" s="87">
        <v>20975</v>
      </c>
      <c r="L51" s="87">
        <v>20597</v>
      </c>
      <c r="M51" s="88">
        <v>20529</v>
      </c>
    </row>
    <row r="52" spans="2:13" ht="27.75" customHeight="1" thickBot="1">
      <c r="B52" s="1181" t="s">
        <v>108</v>
      </c>
      <c r="C52" s="1182"/>
      <c r="D52" s="90"/>
      <c r="E52" s="1169" t="s">
        <v>83</v>
      </c>
      <c r="F52" s="1169"/>
      <c r="G52" s="1169"/>
      <c r="H52" s="1170"/>
      <c r="I52" s="91">
        <v>12505</v>
      </c>
      <c r="J52" s="92">
        <v>12560</v>
      </c>
      <c r="K52" s="92">
        <v>12264</v>
      </c>
      <c r="L52" s="92">
        <v>13257</v>
      </c>
      <c r="M52" s="93">
        <v>13820</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48730</v>
      </c>
      <c r="E3" s="113"/>
      <c r="F3" s="114">
        <v>57848</v>
      </c>
      <c r="G3" s="115"/>
      <c r="H3" s="116"/>
    </row>
    <row r="4" spans="1:8">
      <c r="A4" s="117"/>
      <c r="B4" s="118"/>
      <c r="C4" s="119"/>
      <c r="D4" s="120">
        <v>35483</v>
      </c>
      <c r="E4" s="121"/>
      <c r="F4" s="122">
        <v>33469</v>
      </c>
      <c r="G4" s="123"/>
      <c r="H4" s="124"/>
    </row>
    <row r="5" spans="1:8">
      <c r="A5" s="107" t="s">
        <v>7</v>
      </c>
      <c r="B5" s="110"/>
      <c r="C5" s="111"/>
      <c r="D5" s="112">
        <v>93466</v>
      </c>
      <c r="E5" s="113"/>
      <c r="F5" s="114">
        <v>79008</v>
      </c>
      <c r="G5" s="115"/>
      <c r="H5" s="116"/>
    </row>
    <row r="6" spans="1:8">
      <c r="A6" s="117"/>
      <c r="B6" s="118"/>
      <c r="C6" s="119"/>
      <c r="D6" s="120">
        <v>49534</v>
      </c>
      <c r="E6" s="121"/>
      <c r="F6" s="122">
        <v>46014</v>
      </c>
      <c r="G6" s="123"/>
      <c r="H6" s="124"/>
    </row>
    <row r="7" spans="1:8">
      <c r="A7" s="107" t="s">
        <v>8</v>
      </c>
      <c r="B7" s="110"/>
      <c r="C7" s="111"/>
      <c r="D7" s="112">
        <v>71016</v>
      </c>
      <c r="E7" s="113"/>
      <c r="F7" s="114">
        <v>86381</v>
      </c>
      <c r="G7" s="115"/>
      <c r="H7" s="116"/>
    </row>
    <row r="8" spans="1:8">
      <c r="A8" s="117"/>
      <c r="B8" s="118"/>
      <c r="C8" s="119"/>
      <c r="D8" s="120">
        <v>29978</v>
      </c>
      <c r="E8" s="121"/>
      <c r="F8" s="122">
        <v>41242</v>
      </c>
      <c r="G8" s="123"/>
      <c r="H8" s="124"/>
    </row>
    <row r="9" spans="1:8">
      <c r="A9" s="107" t="s">
        <v>9</v>
      </c>
      <c r="B9" s="110"/>
      <c r="C9" s="111"/>
      <c r="D9" s="112">
        <v>72375</v>
      </c>
      <c r="E9" s="113"/>
      <c r="F9" s="114">
        <v>67088</v>
      </c>
      <c r="G9" s="115"/>
      <c r="H9" s="116"/>
    </row>
    <row r="10" spans="1:8">
      <c r="A10" s="117"/>
      <c r="B10" s="118"/>
      <c r="C10" s="119"/>
      <c r="D10" s="120">
        <v>19206</v>
      </c>
      <c r="E10" s="121"/>
      <c r="F10" s="122">
        <v>37146</v>
      </c>
      <c r="G10" s="123"/>
      <c r="H10" s="124"/>
    </row>
    <row r="11" spans="1:8">
      <c r="A11" s="107" t="s">
        <v>10</v>
      </c>
      <c r="B11" s="110"/>
      <c r="C11" s="111"/>
      <c r="D11" s="112">
        <v>77934</v>
      </c>
      <c r="E11" s="113"/>
      <c r="F11" s="114">
        <v>70489</v>
      </c>
      <c r="G11" s="115"/>
      <c r="H11" s="116"/>
    </row>
    <row r="12" spans="1:8">
      <c r="A12" s="117"/>
      <c r="B12" s="118"/>
      <c r="C12" s="125"/>
      <c r="D12" s="120">
        <v>20617</v>
      </c>
      <c r="E12" s="121"/>
      <c r="F12" s="122">
        <v>37817</v>
      </c>
      <c r="G12" s="123"/>
      <c r="H12" s="124"/>
    </row>
    <row r="13" spans="1:8">
      <c r="A13" s="107"/>
      <c r="B13" s="110"/>
      <c r="C13" s="126"/>
      <c r="D13" s="127">
        <v>72704</v>
      </c>
      <c r="E13" s="128"/>
      <c r="F13" s="129">
        <v>72163</v>
      </c>
      <c r="G13" s="130"/>
      <c r="H13" s="116"/>
    </row>
    <row r="14" spans="1:8">
      <c r="A14" s="117"/>
      <c r="B14" s="118"/>
      <c r="C14" s="119"/>
      <c r="D14" s="120">
        <v>30964</v>
      </c>
      <c r="E14" s="121"/>
      <c r="F14" s="122">
        <v>39138</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3.07</v>
      </c>
      <c r="C19" s="131">
        <f>ROUND(VALUE(SUBSTITUTE(実質収支比率等に係る経年分析!G$48,"▲","-")),2)</f>
        <v>3.07</v>
      </c>
      <c r="D19" s="131">
        <f>ROUND(VALUE(SUBSTITUTE(実質収支比率等に係る経年分析!H$48,"▲","-")),2)</f>
        <v>3.67</v>
      </c>
      <c r="E19" s="131">
        <f>ROUND(VALUE(SUBSTITUTE(実質収支比率等に係る経年分析!I$48,"▲","-")),2)</f>
        <v>3.8</v>
      </c>
      <c r="F19" s="131">
        <f>ROUND(VALUE(SUBSTITUTE(実質収支比率等に係る経年分析!J$48,"▲","-")),2)</f>
        <v>3.39</v>
      </c>
    </row>
    <row r="20" spans="1:11">
      <c r="A20" s="131" t="s">
        <v>117</v>
      </c>
      <c r="B20" s="131">
        <f>ROUND(VALUE(SUBSTITUTE(実質収支比率等に係る経年分析!F$47,"▲","-")),2)</f>
        <v>7.94</v>
      </c>
      <c r="C20" s="131">
        <f>ROUND(VALUE(SUBSTITUTE(実質収支比率等に係る経年分析!G$47,"▲","-")),2)</f>
        <v>7.78</v>
      </c>
      <c r="D20" s="131">
        <f>ROUND(VALUE(SUBSTITUTE(実質収支比率等に係る経年分析!H$47,"▲","-")),2)</f>
        <v>7.61</v>
      </c>
      <c r="E20" s="131">
        <f>ROUND(VALUE(SUBSTITUTE(実質収支比率等に係る経年分析!I$47,"▲","-")),2)</f>
        <v>7.69</v>
      </c>
      <c r="F20" s="131">
        <f>ROUND(VALUE(SUBSTITUTE(実質収支比率等に係る経年分析!J$47,"▲","-")),2)</f>
        <v>7.62</v>
      </c>
    </row>
    <row r="21" spans="1:11">
      <c r="A21" s="131" t="s">
        <v>118</v>
      </c>
      <c r="B21" s="131">
        <f>IF(ISNUMBER(VALUE(SUBSTITUTE(実質収支比率等に係る経年分析!F$49,"▲","-"))),ROUND(VALUE(SUBSTITUTE(実質収支比率等に係る経年分析!F$49,"▲","-")),2),NA())</f>
        <v>0.26</v>
      </c>
      <c r="C21" s="131">
        <f>IF(ISNUMBER(VALUE(SUBSTITUTE(実質収支比率等に係る経年分析!G$49,"▲","-"))),ROUND(VALUE(SUBSTITUTE(実質収支比率等に係る経年分析!G$49,"▲","-")),2),NA())</f>
        <v>0.1</v>
      </c>
      <c r="D21" s="131">
        <f>IF(ISNUMBER(VALUE(SUBSTITUTE(実質収支比率等に係る経年分析!H$49,"▲","-"))),ROUND(VALUE(SUBSTITUTE(実質収支比率等に係る経年分析!H$49,"▲","-")),2),NA())</f>
        <v>0.69</v>
      </c>
      <c r="E21" s="131">
        <f>IF(ISNUMBER(VALUE(SUBSTITUTE(実質収支比率等に係る経年分析!I$49,"▲","-"))),ROUND(VALUE(SUBSTITUTE(実質収支比率等に係る経年分析!I$49,"▲","-")),2),NA())</f>
        <v>0.12</v>
      </c>
      <c r="F21" s="131">
        <f>IF(ISNUMBER(VALUE(SUBSTITUTE(実質収支比率等に係る経年分析!J$49,"▲","-"))),ROUND(VALUE(SUBSTITUTE(実質収支比率等に係る経年分析!J$49,"▲","-")),2),NA())</f>
        <v>-0.35</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7.0000000000000007E-2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7.0000000000000007E-2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0.02</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駒ヶ根高原別荘地特別会計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c r="A30" s="132" t="str">
        <f>IF(連結実質赤字比率に係る赤字・黒字の構成分析!C$40="",NA(),連結実質赤字比率に係る赤字・黒字の構成分析!C$40)</f>
        <v>介護保険特別会計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0.08</v>
      </c>
    </row>
    <row r="32" spans="1:11">
      <c r="A32" s="132" t="str">
        <f>IF(連結実質赤字比率に係る赤字・黒字の構成分析!C$38="",NA(),連結実質赤字比率に係る赤字・黒字の構成分析!C$38)</f>
        <v>特定公共下水道特別会計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0.28000000000000003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0.31</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0.47</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3.07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3.07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3.67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3.39</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4.51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2.82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3.62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3.63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4.8</v>
      </c>
    </row>
    <row r="36" spans="1:16">
      <c r="A36" s="132" t="str">
        <f>IF(連結実質赤字比率に係る赤字・黒字の構成分析!C$34="",NA(),連結実質赤字比率に係る赤字・黒字の構成分析!C$34)</f>
        <v>公共下水道事業会計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8.64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8.35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8.2100000000000009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7.76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6.94</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1759</v>
      </c>
      <c r="E42" s="133"/>
      <c r="F42" s="133"/>
      <c r="G42" s="133">
        <f>'実質公債費比率（分子）の構造'!L$52</f>
        <v>1946</v>
      </c>
      <c r="H42" s="133"/>
      <c r="I42" s="133"/>
      <c r="J42" s="133">
        <f>'実質公債費比率（分子）の構造'!M$52</f>
        <v>1972</v>
      </c>
      <c r="K42" s="133"/>
      <c r="L42" s="133"/>
      <c r="M42" s="133">
        <f>'実質公債費比率（分子）の構造'!N$52</f>
        <v>1972</v>
      </c>
      <c r="N42" s="133"/>
      <c r="O42" s="133"/>
      <c r="P42" s="133">
        <f>'実質公債費比率（分子）の構造'!O$52</f>
        <v>2025</v>
      </c>
    </row>
    <row r="43" spans="1:16">
      <c r="A43" s="133" t="s">
        <v>124</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125</v>
      </c>
      <c r="B44" s="133">
        <f>'実質公債費比率（分子）の構造'!K$50</f>
        <v>109</v>
      </c>
      <c r="C44" s="133"/>
      <c r="D44" s="133"/>
      <c r="E44" s="133">
        <f>'実質公債費比率（分子）の構造'!L$50</f>
        <v>97</v>
      </c>
      <c r="F44" s="133"/>
      <c r="G44" s="133"/>
      <c r="H44" s="133">
        <f>'実質公債費比率（分子）の構造'!M$50</f>
        <v>93</v>
      </c>
      <c r="I44" s="133"/>
      <c r="J44" s="133"/>
      <c r="K44" s="133">
        <f>'実質公債費比率（分子）の構造'!N$50</f>
        <v>86</v>
      </c>
      <c r="L44" s="133"/>
      <c r="M44" s="133"/>
      <c r="N44" s="133">
        <f>'実質公債費比率（分子）の構造'!O$50</f>
        <v>80</v>
      </c>
      <c r="O44" s="133"/>
      <c r="P44" s="133"/>
    </row>
    <row r="45" spans="1:16">
      <c r="A45" s="133" t="s">
        <v>126</v>
      </c>
      <c r="B45" s="133">
        <f>'実質公債費比率（分子）の構造'!K$49</f>
        <v>308</v>
      </c>
      <c r="C45" s="133"/>
      <c r="D45" s="133"/>
      <c r="E45" s="133">
        <f>'実質公債費比率（分子）の構造'!L$49</f>
        <v>325</v>
      </c>
      <c r="F45" s="133"/>
      <c r="G45" s="133"/>
      <c r="H45" s="133">
        <f>'実質公債費比率（分子）の構造'!M$49</f>
        <v>354</v>
      </c>
      <c r="I45" s="133"/>
      <c r="J45" s="133"/>
      <c r="K45" s="133">
        <f>'実質公債費比率（分子）の構造'!N$49</f>
        <v>443</v>
      </c>
      <c r="L45" s="133"/>
      <c r="M45" s="133"/>
      <c r="N45" s="133">
        <f>'実質公債費比率（分子）の構造'!O$49</f>
        <v>432</v>
      </c>
      <c r="O45" s="133"/>
      <c r="P45" s="133"/>
    </row>
    <row r="46" spans="1:16">
      <c r="A46" s="133" t="s">
        <v>127</v>
      </c>
      <c r="B46" s="133">
        <f>'実質公債費比率（分子）の構造'!K$48</f>
        <v>503</v>
      </c>
      <c r="C46" s="133"/>
      <c r="D46" s="133"/>
      <c r="E46" s="133">
        <f>'実質公債費比率（分子）の構造'!L$48</f>
        <v>614</v>
      </c>
      <c r="F46" s="133"/>
      <c r="G46" s="133"/>
      <c r="H46" s="133">
        <f>'実質公債費比率（分子）の構造'!M$48</f>
        <v>637</v>
      </c>
      <c r="I46" s="133"/>
      <c r="J46" s="133"/>
      <c r="K46" s="133">
        <f>'実質公債費比率（分子）の構造'!N$48</f>
        <v>640</v>
      </c>
      <c r="L46" s="133"/>
      <c r="M46" s="133"/>
      <c r="N46" s="133">
        <f>'実質公債費比率（分子）の構造'!O$48</f>
        <v>645</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1897</v>
      </c>
      <c r="C49" s="133"/>
      <c r="D49" s="133"/>
      <c r="E49" s="133">
        <f>'実質公債費比率（分子）の構造'!L$45</f>
        <v>2083</v>
      </c>
      <c r="F49" s="133"/>
      <c r="G49" s="133"/>
      <c r="H49" s="133">
        <f>'実質公債費比率（分子）の構造'!M$45</f>
        <v>2110</v>
      </c>
      <c r="I49" s="133"/>
      <c r="J49" s="133"/>
      <c r="K49" s="133">
        <f>'実質公債費比率（分子）の構造'!N$45</f>
        <v>2111</v>
      </c>
      <c r="L49" s="133"/>
      <c r="M49" s="133"/>
      <c r="N49" s="133">
        <f>'実質公債費比率（分子）の構造'!O$45</f>
        <v>2105</v>
      </c>
      <c r="O49" s="133"/>
      <c r="P49" s="133"/>
    </row>
    <row r="50" spans="1:16">
      <c r="A50" s="133" t="s">
        <v>88</v>
      </c>
      <c r="B50" s="133" t="e">
        <f>NA()</f>
        <v>#N/A</v>
      </c>
      <c r="C50" s="133">
        <f>IF(ISNUMBER('実質公債費比率（分子）の構造'!K$53),'実質公債費比率（分子）の構造'!K$53,NA())</f>
        <v>1058</v>
      </c>
      <c r="D50" s="133" t="e">
        <f>NA()</f>
        <v>#N/A</v>
      </c>
      <c r="E50" s="133" t="e">
        <f>NA()</f>
        <v>#N/A</v>
      </c>
      <c r="F50" s="133">
        <f>IF(ISNUMBER('実質公債費比率（分子）の構造'!L$53),'実質公債費比率（分子）の構造'!L$53,NA())</f>
        <v>1173</v>
      </c>
      <c r="G50" s="133" t="e">
        <f>NA()</f>
        <v>#N/A</v>
      </c>
      <c r="H50" s="133" t="e">
        <f>NA()</f>
        <v>#N/A</v>
      </c>
      <c r="I50" s="133">
        <f>IF(ISNUMBER('実質公債費比率（分子）の構造'!M$53),'実質公債費比率（分子）の構造'!M$53,NA())</f>
        <v>1222</v>
      </c>
      <c r="J50" s="133" t="e">
        <f>NA()</f>
        <v>#N/A</v>
      </c>
      <c r="K50" s="133" t="e">
        <f>NA()</f>
        <v>#N/A</v>
      </c>
      <c r="L50" s="133">
        <f>IF(ISNUMBER('実質公債費比率（分子）の構造'!N$53),'実質公債費比率（分子）の構造'!N$53,NA())</f>
        <v>1308</v>
      </c>
      <c r="M50" s="133" t="e">
        <f>NA()</f>
        <v>#N/A</v>
      </c>
      <c r="N50" s="133" t="e">
        <f>NA()</f>
        <v>#N/A</v>
      </c>
      <c r="O50" s="133">
        <f>IF(ISNUMBER('実質公債費比率（分子）の構造'!O$53),'実質公債費比率（分子）の構造'!O$53,NA())</f>
        <v>1237</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21235</v>
      </c>
      <c r="E56" s="132"/>
      <c r="F56" s="132"/>
      <c r="G56" s="132">
        <f>'将来負担比率（分子）の構造'!J$51</f>
        <v>21328</v>
      </c>
      <c r="H56" s="132"/>
      <c r="I56" s="132"/>
      <c r="J56" s="132">
        <f>'将来負担比率（分子）の構造'!K$51</f>
        <v>20975</v>
      </c>
      <c r="K56" s="132"/>
      <c r="L56" s="132"/>
      <c r="M56" s="132">
        <f>'将来負担比率（分子）の構造'!L$51</f>
        <v>20597</v>
      </c>
      <c r="N56" s="132"/>
      <c r="O56" s="132"/>
      <c r="P56" s="132">
        <f>'将来負担比率（分子）の構造'!M$51</f>
        <v>20529</v>
      </c>
    </row>
    <row r="57" spans="1:16">
      <c r="A57" s="132" t="s">
        <v>81</v>
      </c>
      <c r="B57" s="132"/>
      <c r="C57" s="132"/>
      <c r="D57" s="132">
        <f>'将来負担比率（分子）の構造'!I$50</f>
        <v>2517</v>
      </c>
      <c r="E57" s="132"/>
      <c r="F57" s="132"/>
      <c r="G57" s="132">
        <f>'将来負担比率（分子）の構造'!J$50</f>
        <v>2163</v>
      </c>
      <c r="H57" s="132"/>
      <c r="I57" s="132"/>
      <c r="J57" s="132">
        <f>'将来負担比率（分子）の構造'!K$50</f>
        <v>1888</v>
      </c>
      <c r="K57" s="132"/>
      <c r="L57" s="132"/>
      <c r="M57" s="132">
        <f>'将来負担比率（分子）の構造'!L$50</f>
        <v>2153</v>
      </c>
      <c r="N57" s="132"/>
      <c r="O57" s="132"/>
      <c r="P57" s="132">
        <f>'将来負担比率（分子）の構造'!M$50</f>
        <v>2142</v>
      </c>
    </row>
    <row r="58" spans="1:16">
      <c r="A58" s="132" t="s">
        <v>80</v>
      </c>
      <c r="B58" s="132"/>
      <c r="C58" s="132"/>
      <c r="D58" s="132">
        <f>'将来負担比率（分子）の構造'!I$49</f>
        <v>1951</v>
      </c>
      <c r="E58" s="132"/>
      <c r="F58" s="132"/>
      <c r="G58" s="132">
        <f>'将来負担比率（分子）の構造'!J$49</f>
        <v>2122</v>
      </c>
      <c r="H58" s="132"/>
      <c r="I58" s="132"/>
      <c r="J58" s="132">
        <f>'将来負担比率（分子）の構造'!K$49</f>
        <v>2233</v>
      </c>
      <c r="K58" s="132"/>
      <c r="L58" s="132"/>
      <c r="M58" s="132">
        <f>'将来負担比率（分子）の構造'!L$49</f>
        <v>2111</v>
      </c>
      <c r="N58" s="132"/>
      <c r="O58" s="132"/>
      <c r="P58" s="132">
        <f>'将来負担比率（分子）の構造'!M$49</f>
        <v>1971</v>
      </c>
    </row>
    <row r="59" spans="1:16">
      <c r="A59" s="132" t="s">
        <v>79</v>
      </c>
      <c r="B59" s="132">
        <f>'将来負担比率（分子）の構造'!I$48</f>
        <v>83</v>
      </c>
      <c r="C59" s="132"/>
      <c r="D59" s="132"/>
      <c r="E59" s="132">
        <f>'将来負担比率（分子）の構造'!J$48</f>
        <v>34</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1261</v>
      </c>
      <c r="C61" s="132"/>
      <c r="D61" s="132"/>
      <c r="E61" s="132">
        <f>'将来負担比率（分子）の構造'!J$46</f>
        <v>843</v>
      </c>
      <c r="F61" s="132"/>
      <c r="G61" s="132"/>
      <c r="H61" s="132">
        <f>'将来負担比率（分子）の構造'!K$46</f>
        <v>818</v>
      </c>
      <c r="I61" s="132"/>
      <c r="J61" s="132"/>
      <c r="K61" s="132">
        <f>'将来負担比率（分子）の構造'!L$46</f>
        <v>725</v>
      </c>
      <c r="L61" s="132"/>
      <c r="M61" s="132"/>
      <c r="N61" s="132">
        <f>'将来負担比率（分子）の構造'!M$46</f>
        <v>753</v>
      </c>
      <c r="O61" s="132"/>
      <c r="P61" s="132"/>
    </row>
    <row r="62" spans="1:16">
      <c r="A62" s="132" t="s">
        <v>76</v>
      </c>
      <c r="B62" s="132">
        <f>'将来負担比率（分子）の構造'!I$45</f>
        <v>2874</v>
      </c>
      <c r="C62" s="132"/>
      <c r="D62" s="132"/>
      <c r="E62" s="132">
        <f>'将来負担比率（分子）の構造'!J$45</f>
        <v>2926</v>
      </c>
      <c r="F62" s="132"/>
      <c r="G62" s="132"/>
      <c r="H62" s="132">
        <f>'将来負担比率（分子）の構造'!K$45</f>
        <v>2811</v>
      </c>
      <c r="I62" s="132"/>
      <c r="J62" s="132"/>
      <c r="K62" s="132">
        <f>'将来負担比率（分子）の構造'!L$45</f>
        <v>2556</v>
      </c>
      <c r="L62" s="132"/>
      <c r="M62" s="132"/>
      <c r="N62" s="132">
        <f>'将来負担比率（分子）の構造'!M$45</f>
        <v>2569</v>
      </c>
      <c r="O62" s="132"/>
      <c r="P62" s="132"/>
    </row>
    <row r="63" spans="1:16">
      <c r="A63" s="132" t="s">
        <v>75</v>
      </c>
      <c r="B63" s="132">
        <f>'将来負担比率（分子）の構造'!I$44</f>
        <v>2368</v>
      </c>
      <c r="C63" s="132"/>
      <c r="D63" s="132"/>
      <c r="E63" s="132">
        <f>'将来負担比率（分子）の構造'!J$44</f>
        <v>2286</v>
      </c>
      <c r="F63" s="132"/>
      <c r="G63" s="132"/>
      <c r="H63" s="132">
        <f>'将来負担比率（分子）の構造'!K$44</f>
        <v>2211</v>
      </c>
      <c r="I63" s="132"/>
      <c r="J63" s="132"/>
      <c r="K63" s="132">
        <f>'将来負担比率（分子）の構造'!L$44</f>
        <v>1941</v>
      </c>
      <c r="L63" s="132"/>
      <c r="M63" s="132"/>
      <c r="N63" s="132">
        <f>'将来負担比率（分子）の構造'!M$44</f>
        <v>1855</v>
      </c>
      <c r="O63" s="132"/>
      <c r="P63" s="132"/>
    </row>
    <row r="64" spans="1:16">
      <c r="A64" s="132" t="s">
        <v>74</v>
      </c>
      <c r="B64" s="132">
        <f>'将来負担比率（分子）の構造'!I$43</f>
        <v>11263</v>
      </c>
      <c r="C64" s="132"/>
      <c r="D64" s="132"/>
      <c r="E64" s="132">
        <f>'将来負担比率（分子）の構造'!J$43</f>
        <v>11630</v>
      </c>
      <c r="F64" s="132"/>
      <c r="G64" s="132"/>
      <c r="H64" s="132">
        <f>'将来負担比率（分子）の構造'!K$43</f>
        <v>11410</v>
      </c>
      <c r="I64" s="132"/>
      <c r="J64" s="132"/>
      <c r="K64" s="132">
        <f>'将来負担比率（分子）の構造'!L$43</f>
        <v>12882</v>
      </c>
      <c r="L64" s="132"/>
      <c r="M64" s="132"/>
      <c r="N64" s="132">
        <f>'将来負担比率（分子）の構造'!M$43</f>
        <v>13266</v>
      </c>
      <c r="O64" s="132"/>
      <c r="P64" s="132"/>
    </row>
    <row r="65" spans="1:16">
      <c r="A65" s="132" t="s">
        <v>73</v>
      </c>
      <c r="B65" s="132">
        <f>'将来負担比率（分子）の構造'!I$42</f>
        <v>444</v>
      </c>
      <c r="C65" s="132"/>
      <c r="D65" s="132"/>
      <c r="E65" s="132">
        <f>'将来負担比率（分子）の構造'!J$42</f>
        <v>379</v>
      </c>
      <c r="F65" s="132"/>
      <c r="G65" s="132"/>
      <c r="H65" s="132">
        <f>'将来負担比率（分子）の構造'!K$42</f>
        <v>357</v>
      </c>
      <c r="I65" s="132"/>
      <c r="J65" s="132"/>
      <c r="K65" s="132">
        <f>'将来負担比率（分子）の構造'!L$42</f>
        <v>301</v>
      </c>
      <c r="L65" s="132"/>
      <c r="M65" s="132"/>
      <c r="N65" s="132">
        <f>'将来負担比率（分子）の構造'!M$42</f>
        <v>221</v>
      </c>
      <c r="O65" s="132"/>
      <c r="P65" s="132"/>
    </row>
    <row r="66" spans="1:16">
      <c r="A66" s="132" t="s">
        <v>72</v>
      </c>
      <c r="B66" s="132">
        <f>'将来負担比率（分子）の構造'!I$41</f>
        <v>19914</v>
      </c>
      <c r="C66" s="132"/>
      <c r="D66" s="132"/>
      <c r="E66" s="132">
        <f>'将来負担比率（分子）の構造'!J$41</f>
        <v>20075</v>
      </c>
      <c r="F66" s="132"/>
      <c r="G66" s="132"/>
      <c r="H66" s="132">
        <f>'将来負担比率（分子）の構造'!K$41</f>
        <v>19753</v>
      </c>
      <c r="I66" s="132"/>
      <c r="J66" s="132"/>
      <c r="K66" s="132">
        <f>'将来負担比率（分子）の構造'!L$41</f>
        <v>19713</v>
      </c>
      <c r="L66" s="132"/>
      <c r="M66" s="132"/>
      <c r="N66" s="132">
        <f>'将来負担比率（分子）の構造'!M$41</f>
        <v>19799</v>
      </c>
      <c r="O66" s="132"/>
      <c r="P66" s="132"/>
    </row>
    <row r="67" spans="1:16">
      <c r="A67" s="132" t="s">
        <v>133</v>
      </c>
      <c r="B67" s="132" t="e">
        <f>NA()</f>
        <v>#N/A</v>
      </c>
      <c r="C67" s="132">
        <f>IF(ISNUMBER('将来負担比率（分子）の構造'!I$52), IF('将来負担比率（分子）の構造'!I$52 &lt; 0, 0, '将来負担比率（分子）の構造'!I$52), NA())</f>
        <v>12505</v>
      </c>
      <c r="D67" s="132" t="e">
        <f>NA()</f>
        <v>#N/A</v>
      </c>
      <c r="E67" s="132" t="e">
        <f>NA()</f>
        <v>#N/A</v>
      </c>
      <c r="F67" s="132">
        <f>IF(ISNUMBER('将来負担比率（分子）の構造'!J$52), IF('将来負担比率（分子）の構造'!J$52 &lt; 0, 0, '将来負担比率（分子）の構造'!J$52), NA())</f>
        <v>12560</v>
      </c>
      <c r="G67" s="132" t="e">
        <f>NA()</f>
        <v>#N/A</v>
      </c>
      <c r="H67" s="132" t="e">
        <f>NA()</f>
        <v>#N/A</v>
      </c>
      <c r="I67" s="132">
        <f>IF(ISNUMBER('将来負担比率（分子）の構造'!K$52), IF('将来負担比率（分子）の構造'!K$52 &lt; 0, 0, '将来負担比率（分子）の構造'!K$52), NA())</f>
        <v>12264</v>
      </c>
      <c r="J67" s="132" t="e">
        <f>NA()</f>
        <v>#N/A</v>
      </c>
      <c r="K67" s="132" t="e">
        <f>NA()</f>
        <v>#N/A</v>
      </c>
      <c r="L67" s="132">
        <f>IF(ISNUMBER('将来負担比率（分子）の構造'!L$52), IF('将来負担比率（分子）の構造'!L$52 &lt; 0, 0, '将来負担比率（分子）の構造'!L$52), NA())</f>
        <v>13257</v>
      </c>
      <c r="M67" s="132" t="e">
        <f>NA()</f>
        <v>#N/A</v>
      </c>
      <c r="N67" s="132" t="e">
        <f>NA()</f>
        <v>#N/A</v>
      </c>
      <c r="O67" s="132">
        <f>IF(ISNUMBER('将来負担比率（分子）の構造'!M$52), IF('将来負担比率（分子）の構造'!M$52 &lt; 0, 0, '将来負担比率（分子）の構造'!M$52), NA())</f>
        <v>13820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C1" sqref="C1"/>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91</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285</v>
      </c>
      <c r="C5" s="641"/>
      <c r="D5" s="641"/>
      <c r="E5" s="641"/>
      <c r="F5" s="641"/>
      <c r="G5" s="641"/>
      <c r="H5" s="641"/>
      <c r="I5" s="641"/>
      <c r="J5" s="641"/>
      <c r="K5" s="641"/>
      <c r="L5" s="641"/>
      <c r="M5" s="641"/>
      <c r="N5" s="641"/>
      <c r="O5" s="641"/>
      <c r="P5" s="641"/>
      <c r="Q5" s="642"/>
      <c r="R5" s="657">
        <v>4687159</v>
      </c>
      <c r="S5" s="658"/>
      <c r="T5" s="658"/>
      <c r="U5" s="658"/>
      <c r="V5" s="658"/>
      <c r="W5" s="658"/>
      <c r="X5" s="658"/>
      <c r="Y5" s="689"/>
      <c r="Z5" s="699">
        <v>29.6</v>
      </c>
      <c r="AA5" s="699"/>
      <c r="AB5" s="699"/>
      <c r="AC5" s="699"/>
      <c r="AD5" s="700">
        <v>4583687</v>
      </c>
      <c r="AE5" s="700"/>
      <c r="AF5" s="700"/>
      <c r="AG5" s="700"/>
      <c r="AH5" s="700"/>
      <c r="AI5" s="700"/>
      <c r="AJ5" s="700"/>
      <c r="AK5" s="700"/>
      <c r="AL5" s="691">
        <v>54.1</v>
      </c>
      <c r="AM5" s="676"/>
      <c r="AN5" s="676"/>
      <c r="AO5" s="692"/>
      <c r="AP5" s="640" t="s">
        <v>400</v>
      </c>
      <c r="AQ5" s="641"/>
      <c r="AR5" s="641"/>
      <c r="AS5" s="641"/>
      <c r="AT5" s="641"/>
      <c r="AU5" s="641"/>
      <c r="AV5" s="641"/>
      <c r="AW5" s="641"/>
      <c r="AX5" s="641"/>
      <c r="AY5" s="641"/>
      <c r="AZ5" s="641"/>
      <c r="BA5" s="641"/>
      <c r="BB5" s="641"/>
      <c r="BC5" s="641"/>
      <c r="BD5" s="641"/>
      <c r="BE5" s="641"/>
      <c r="BF5" s="642"/>
      <c r="BG5" s="577">
        <v>4542135</v>
      </c>
      <c r="BH5" s="570"/>
      <c r="BI5" s="570"/>
      <c r="BJ5" s="570"/>
      <c r="BK5" s="570"/>
      <c r="BL5" s="570"/>
      <c r="BM5" s="570"/>
      <c r="BN5" s="571"/>
      <c r="BO5" s="578">
        <v>96.9</v>
      </c>
      <c r="BP5" s="578"/>
      <c r="BQ5" s="578"/>
      <c r="BR5" s="578"/>
      <c r="BS5" s="582">
        <v>29099</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79" t="s">
        <v>289</v>
      </c>
      <c r="C6" s="580"/>
      <c r="D6" s="580"/>
      <c r="E6" s="580"/>
      <c r="F6" s="580"/>
      <c r="G6" s="580"/>
      <c r="H6" s="580"/>
      <c r="I6" s="580"/>
      <c r="J6" s="580"/>
      <c r="K6" s="580"/>
      <c r="L6" s="580"/>
      <c r="M6" s="580"/>
      <c r="N6" s="580"/>
      <c r="O6" s="580"/>
      <c r="P6" s="580"/>
      <c r="Q6" s="581"/>
      <c r="R6" s="577">
        <v>200505</v>
      </c>
      <c r="S6" s="570"/>
      <c r="T6" s="570"/>
      <c r="U6" s="570"/>
      <c r="V6" s="570"/>
      <c r="W6" s="570"/>
      <c r="X6" s="570"/>
      <c r="Y6" s="571"/>
      <c r="Z6" s="578">
        <v>1.3</v>
      </c>
      <c r="AA6" s="578"/>
      <c r="AB6" s="578"/>
      <c r="AC6" s="578"/>
      <c r="AD6" s="582">
        <v>200505</v>
      </c>
      <c r="AE6" s="582"/>
      <c r="AF6" s="582"/>
      <c r="AG6" s="582"/>
      <c r="AH6" s="582"/>
      <c r="AI6" s="582"/>
      <c r="AJ6" s="582"/>
      <c r="AK6" s="582"/>
      <c r="AL6" s="572">
        <v>2.4</v>
      </c>
      <c r="AM6" s="583"/>
      <c r="AN6" s="583"/>
      <c r="AO6" s="584"/>
      <c r="AP6" s="579" t="s">
        <v>290</v>
      </c>
      <c r="AQ6" s="580"/>
      <c r="AR6" s="580"/>
      <c r="AS6" s="580"/>
      <c r="AT6" s="580"/>
      <c r="AU6" s="580"/>
      <c r="AV6" s="580"/>
      <c r="AW6" s="580"/>
      <c r="AX6" s="580"/>
      <c r="AY6" s="580"/>
      <c r="AZ6" s="580"/>
      <c r="BA6" s="580"/>
      <c r="BB6" s="580"/>
      <c r="BC6" s="580"/>
      <c r="BD6" s="580"/>
      <c r="BE6" s="580"/>
      <c r="BF6" s="581"/>
      <c r="BG6" s="577">
        <v>4542135</v>
      </c>
      <c r="BH6" s="570"/>
      <c r="BI6" s="570"/>
      <c r="BJ6" s="570"/>
      <c r="BK6" s="570"/>
      <c r="BL6" s="570"/>
      <c r="BM6" s="570"/>
      <c r="BN6" s="571"/>
      <c r="BO6" s="578">
        <v>96.9</v>
      </c>
      <c r="BP6" s="578"/>
      <c r="BQ6" s="578"/>
      <c r="BR6" s="578"/>
      <c r="BS6" s="582">
        <v>29099</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142405</v>
      </c>
      <c r="CS6" s="570"/>
      <c r="CT6" s="570"/>
      <c r="CU6" s="570"/>
      <c r="CV6" s="570"/>
      <c r="CW6" s="570"/>
      <c r="CX6" s="570"/>
      <c r="CY6" s="571"/>
      <c r="CZ6" s="578">
        <v>0.9</v>
      </c>
      <c r="DA6" s="578"/>
      <c r="DB6" s="578"/>
      <c r="DC6" s="578"/>
      <c r="DD6" s="569" t="s">
        <v>401</v>
      </c>
      <c r="DE6" s="570"/>
      <c r="DF6" s="570"/>
      <c r="DG6" s="570"/>
      <c r="DH6" s="570"/>
      <c r="DI6" s="570"/>
      <c r="DJ6" s="570"/>
      <c r="DK6" s="570"/>
      <c r="DL6" s="570"/>
      <c r="DM6" s="570"/>
      <c r="DN6" s="570"/>
      <c r="DO6" s="570"/>
      <c r="DP6" s="571"/>
      <c r="DQ6" s="569">
        <v>142405</v>
      </c>
      <c r="DR6" s="570"/>
      <c r="DS6" s="570"/>
      <c r="DT6" s="570"/>
      <c r="DU6" s="570"/>
      <c r="DV6" s="570"/>
      <c r="DW6" s="570"/>
      <c r="DX6" s="570"/>
      <c r="DY6" s="570"/>
      <c r="DZ6" s="570"/>
      <c r="EA6" s="570"/>
      <c r="EB6" s="570"/>
      <c r="EC6" s="628"/>
    </row>
    <row r="7" spans="2:143" ht="11.25" customHeight="1">
      <c r="B7" s="579" t="s">
        <v>292</v>
      </c>
      <c r="C7" s="580"/>
      <c r="D7" s="580"/>
      <c r="E7" s="580"/>
      <c r="F7" s="580"/>
      <c r="G7" s="580"/>
      <c r="H7" s="580"/>
      <c r="I7" s="580"/>
      <c r="J7" s="580"/>
      <c r="K7" s="580"/>
      <c r="L7" s="580"/>
      <c r="M7" s="580"/>
      <c r="N7" s="580"/>
      <c r="O7" s="580"/>
      <c r="P7" s="580"/>
      <c r="Q7" s="581"/>
      <c r="R7" s="577">
        <v>10167</v>
      </c>
      <c r="S7" s="570"/>
      <c r="T7" s="570"/>
      <c r="U7" s="570"/>
      <c r="V7" s="570"/>
      <c r="W7" s="570"/>
      <c r="X7" s="570"/>
      <c r="Y7" s="571"/>
      <c r="Z7" s="578">
        <v>0.1</v>
      </c>
      <c r="AA7" s="578"/>
      <c r="AB7" s="578"/>
      <c r="AC7" s="578"/>
      <c r="AD7" s="582">
        <v>10167</v>
      </c>
      <c r="AE7" s="582"/>
      <c r="AF7" s="582"/>
      <c r="AG7" s="582"/>
      <c r="AH7" s="582"/>
      <c r="AI7" s="582"/>
      <c r="AJ7" s="582"/>
      <c r="AK7" s="582"/>
      <c r="AL7" s="572">
        <v>0.1</v>
      </c>
      <c r="AM7" s="583"/>
      <c r="AN7" s="583"/>
      <c r="AO7" s="584"/>
      <c r="AP7" s="579" t="s">
        <v>293</v>
      </c>
      <c r="AQ7" s="580"/>
      <c r="AR7" s="580"/>
      <c r="AS7" s="580"/>
      <c r="AT7" s="580"/>
      <c r="AU7" s="580"/>
      <c r="AV7" s="580"/>
      <c r="AW7" s="580"/>
      <c r="AX7" s="580"/>
      <c r="AY7" s="580"/>
      <c r="AZ7" s="580"/>
      <c r="BA7" s="580"/>
      <c r="BB7" s="580"/>
      <c r="BC7" s="580"/>
      <c r="BD7" s="580"/>
      <c r="BE7" s="580"/>
      <c r="BF7" s="581"/>
      <c r="BG7" s="577">
        <v>1960157</v>
      </c>
      <c r="BH7" s="570"/>
      <c r="BI7" s="570"/>
      <c r="BJ7" s="570"/>
      <c r="BK7" s="570"/>
      <c r="BL7" s="570"/>
      <c r="BM7" s="570"/>
      <c r="BN7" s="571"/>
      <c r="BO7" s="578">
        <v>41.8</v>
      </c>
      <c r="BP7" s="578"/>
      <c r="BQ7" s="578"/>
      <c r="BR7" s="578"/>
      <c r="BS7" s="582">
        <v>29099</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1288617</v>
      </c>
      <c r="CS7" s="570"/>
      <c r="CT7" s="570"/>
      <c r="CU7" s="570"/>
      <c r="CV7" s="570"/>
      <c r="CW7" s="570"/>
      <c r="CX7" s="570"/>
      <c r="CY7" s="571"/>
      <c r="CZ7" s="578">
        <v>8.3000000000000007</v>
      </c>
      <c r="DA7" s="578"/>
      <c r="DB7" s="578"/>
      <c r="DC7" s="578"/>
      <c r="DD7" s="569">
        <v>8367</v>
      </c>
      <c r="DE7" s="570"/>
      <c r="DF7" s="570"/>
      <c r="DG7" s="570"/>
      <c r="DH7" s="570"/>
      <c r="DI7" s="570"/>
      <c r="DJ7" s="570"/>
      <c r="DK7" s="570"/>
      <c r="DL7" s="570"/>
      <c r="DM7" s="570"/>
      <c r="DN7" s="570"/>
      <c r="DO7" s="570"/>
      <c r="DP7" s="571"/>
      <c r="DQ7" s="569">
        <v>1012542</v>
      </c>
      <c r="DR7" s="570"/>
      <c r="DS7" s="570"/>
      <c r="DT7" s="570"/>
      <c r="DU7" s="570"/>
      <c r="DV7" s="570"/>
      <c r="DW7" s="570"/>
      <c r="DX7" s="570"/>
      <c r="DY7" s="570"/>
      <c r="DZ7" s="570"/>
      <c r="EA7" s="570"/>
      <c r="EB7" s="570"/>
      <c r="EC7" s="628"/>
    </row>
    <row r="8" spans="2:143" ht="11.25" customHeight="1">
      <c r="B8" s="579" t="s">
        <v>402</v>
      </c>
      <c r="C8" s="580"/>
      <c r="D8" s="580"/>
      <c r="E8" s="580"/>
      <c r="F8" s="580"/>
      <c r="G8" s="580"/>
      <c r="H8" s="580"/>
      <c r="I8" s="580"/>
      <c r="J8" s="580"/>
      <c r="K8" s="580"/>
      <c r="L8" s="580"/>
      <c r="M8" s="580"/>
      <c r="N8" s="580"/>
      <c r="O8" s="580"/>
      <c r="P8" s="580"/>
      <c r="Q8" s="581"/>
      <c r="R8" s="577">
        <v>6719</v>
      </c>
      <c r="S8" s="570"/>
      <c r="T8" s="570"/>
      <c r="U8" s="570"/>
      <c r="V8" s="570"/>
      <c r="W8" s="570"/>
      <c r="X8" s="570"/>
      <c r="Y8" s="571"/>
      <c r="Z8" s="578">
        <v>0</v>
      </c>
      <c r="AA8" s="578"/>
      <c r="AB8" s="578"/>
      <c r="AC8" s="578"/>
      <c r="AD8" s="582">
        <v>6719</v>
      </c>
      <c r="AE8" s="582"/>
      <c r="AF8" s="582"/>
      <c r="AG8" s="582"/>
      <c r="AH8" s="582"/>
      <c r="AI8" s="582"/>
      <c r="AJ8" s="582"/>
      <c r="AK8" s="582"/>
      <c r="AL8" s="572">
        <v>0.1</v>
      </c>
      <c r="AM8" s="583"/>
      <c r="AN8" s="583"/>
      <c r="AO8" s="584"/>
      <c r="AP8" s="579" t="s">
        <v>295</v>
      </c>
      <c r="AQ8" s="580"/>
      <c r="AR8" s="580"/>
      <c r="AS8" s="580"/>
      <c r="AT8" s="580"/>
      <c r="AU8" s="580"/>
      <c r="AV8" s="580"/>
      <c r="AW8" s="580"/>
      <c r="AX8" s="580"/>
      <c r="AY8" s="580"/>
      <c r="AZ8" s="580"/>
      <c r="BA8" s="580"/>
      <c r="BB8" s="580"/>
      <c r="BC8" s="580"/>
      <c r="BD8" s="580"/>
      <c r="BE8" s="580"/>
      <c r="BF8" s="581"/>
      <c r="BG8" s="577">
        <v>51726</v>
      </c>
      <c r="BH8" s="570"/>
      <c r="BI8" s="570"/>
      <c r="BJ8" s="570"/>
      <c r="BK8" s="570"/>
      <c r="BL8" s="570"/>
      <c r="BM8" s="570"/>
      <c r="BN8" s="571"/>
      <c r="BO8" s="578">
        <v>1.1000000000000001</v>
      </c>
      <c r="BP8" s="578"/>
      <c r="BQ8" s="578"/>
      <c r="BR8" s="578"/>
      <c r="BS8" s="569" t="s">
        <v>403</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4057787</v>
      </c>
      <c r="CS8" s="570"/>
      <c r="CT8" s="570"/>
      <c r="CU8" s="570"/>
      <c r="CV8" s="570"/>
      <c r="CW8" s="570"/>
      <c r="CX8" s="570"/>
      <c r="CY8" s="571"/>
      <c r="CZ8" s="578">
        <v>26.1</v>
      </c>
      <c r="DA8" s="578"/>
      <c r="DB8" s="578"/>
      <c r="DC8" s="578"/>
      <c r="DD8" s="569">
        <v>407810</v>
      </c>
      <c r="DE8" s="570"/>
      <c r="DF8" s="570"/>
      <c r="DG8" s="570"/>
      <c r="DH8" s="570"/>
      <c r="DI8" s="570"/>
      <c r="DJ8" s="570"/>
      <c r="DK8" s="570"/>
      <c r="DL8" s="570"/>
      <c r="DM8" s="570"/>
      <c r="DN8" s="570"/>
      <c r="DO8" s="570"/>
      <c r="DP8" s="571"/>
      <c r="DQ8" s="569">
        <v>2083433</v>
      </c>
      <c r="DR8" s="570"/>
      <c r="DS8" s="570"/>
      <c r="DT8" s="570"/>
      <c r="DU8" s="570"/>
      <c r="DV8" s="570"/>
      <c r="DW8" s="570"/>
      <c r="DX8" s="570"/>
      <c r="DY8" s="570"/>
      <c r="DZ8" s="570"/>
      <c r="EA8" s="570"/>
      <c r="EB8" s="570"/>
      <c r="EC8" s="628"/>
    </row>
    <row r="9" spans="2:143" ht="11.25" customHeight="1">
      <c r="B9" s="579" t="s">
        <v>404</v>
      </c>
      <c r="C9" s="580"/>
      <c r="D9" s="580"/>
      <c r="E9" s="580"/>
      <c r="F9" s="580"/>
      <c r="G9" s="580"/>
      <c r="H9" s="580"/>
      <c r="I9" s="580"/>
      <c r="J9" s="580"/>
      <c r="K9" s="580"/>
      <c r="L9" s="580"/>
      <c r="M9" s="580"/>
      <c r="N9" s="580"/>
      <c r="O9" s="580"/>
      <c r="P9" s="580"/>
      <c r="Q9" s="581"/>
      <c r="R9" s="577">
        <v>1519</v>
      </c>
      <c r="S9" s="570"/>
      <c r="T9" s="570"/>
      <c r="U9" s="570"/>
      <c r="V9" s="570"/>
      <c r="W9" s="570"/>
      <c r="X9" s="570"/>
      <c r="Y9" s="571"/>
      <c r="Z9" s="578">
        <v>0</v>
      </c>
      <c r="AA9" s="578"/>
      <c r="AB9" s="578"/>
      <c r="AC9" s="578"/>
      <c r="AD9" s="582">
        <v>1519</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1474124</v>
      </c>
      <c r="BH9" s="570"/>
      <c r="BI9" s="570"/>
      <c r="BJ9" s="570"/>
      <c r="BK9" s="570"/>
      <c r="BL9" s="570"/>
      <c r="BM9" s="570"/>
      <c r="BN9" s="571"/>
      <c r="BO9" s="578">
        <v>31.5</v>
      </c>
      <c r="BP9" s="578"/>
      <c r="BQ9" s="578"/>
      <c r="BR9" s="578"/>
      <c r="BS9" s="569" t="s">
        <v>405</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1517116</v>
      </c>
      <c r="CS9" s="570"/>
      <c r="CT9" s="570"/>
      <c r="CU9" s="570"/>
      <c r="CV9" s="570"/>
      <c r="CW9" s="570"/>
      <c r="CX9" s="570"/>
      <c r="CY9" s="571"/>
      <c r="CZ9" s="578">
        <v>9.8000000000000007</v>
      </c>
      <c r="DA9" s="578"/>
      <c r="DB9" s="578"/>
      <c r="DC9" s="578"/>
      <c r="DD9" s="569">
        <v>44972</v>
      </c>
      <c r="DE9" s="570"/>
      <c r="DF9" s="570"/>
      <c r="DG9" s="570"/>
      <c r="DH9" s="570"/>
      <c r="DI9" s="570"/>
      <c r="DJ9" s="570"/>
      <c r="DK9" s="570"/>
      <c r="DL9" s="570"/>
      <c r="DM9" s="570"/>
      <c r="DN9" s="570"/>
      <c r="DO9" s="570"/>
      <c r="DP9" s="571"/>
      <c r="DQ9" s="569">
        <v>1404097</v>
      </c>
      <c r="DR9" s="570"/>
      <c r="DS9" s="570"/>
      <c r="DT9" s="570"/>
      <c r="DU9" s="570"/>
      <c r="DV9" s="570"/>
      <c r="DW9" s="570"/>
      <c r="DX9" s="570"/>
      <c r="DY9" s="570"/>
      <c r="DZ9" s="570"/>
      <c r="EA9" s="570"/>
      <c r="EB9" s="570"/>
      <c r="EC9" s="628"/>
    </row>
    <row r="10" spans="2:143" ht="11.25" customHeight="1">
      <c r="B10" s="579" t="s">
        <v>299</v>
      </c>
      <c r="C10" s="580"/>
      <c r="D10" s="580"/>
      <c r="E10" s="580"/>
      <c r="F10" s="580"/>
      <c r="G10" s="580"/>
      <c r="H10" s="580"/>
      <c r="I10" s="580"/>
      <c r="J10" s="580"/>
      <c r="K10" s="580"/>
      <c r="L10" s="580"/>
      <c r="M10" s="580"/>
      <c r="N10" s="580"/>
      <c r="O10" s="580"/>
      <c r="P10" s="580"/>
      <c r="Q10" s="581"/>
      <c r="R10" s="577">
        <v>361901</v>
      </c>
      <c r="S10" s="570"/>
      <c r="T10" s="570"/>
      <c r="U10" s="570"/>
      <c r="V10" s="570"/>
      <c r="W10" s="570"/>
      <c r="X10" s="570"/>
      <c r="Y10" s="571"/>
      <c r="Z10" s="578">
        <v>2.2999999999999998</v>
      </c>
      <c r="AA10" s="578"/>
      <c r="AB10" s="578"/>
      <c r="AC10" s="578"/>
      <c r="AD10" s="582">
        <v>361901</v>
      </c>
      <c r="AE10" s="582"/>
      <c r="AF10" s="582"/>
      <c r="AG10" s="582"/>
      <c r="AH10" s="582"/>
      <c r="AI10" s="582"/>
      <c r="AJ10" s="582"/>
      <c r="AK10" s="582"/>
      <c r="AL10" s="572">
        <v>4.3</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106551</v>
      </c>
      <c r="BH10" s="570"/>
      <c r="BI10" s="570"/>
      <c r="BJ10" s="570"/>
      <c r="BK10" s="570"/>
      <c r="BL10" s="570"/>
      <c r="BM10" s="570"/>
      <c r="BN10" s="571"/>
      <c r="BO10" s="578">
        <v>2.2999999999999998</v>
      </c>
      <c r="BP10" s="578"/>
      <c r="BQ10" s="578"/>
      <c r="BR10" s="578"/>
      <c r="BS10" s="569" t="s">
        <v>405</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60236</v>
      </c>
      <c r="CS10" s="570"/>
      <c r="CT10" s="570"/>
      <c r="CU10" s="570"/>
      <c r="CV10" s="570"/>
      <c r="CW10" s="570"/>
      <c r="CX10" s="570"/>
      <c r="CY10" s="571"/>
      <c r="CZ10" s="578">
        <v>0.4</v>
      </c>
      <c r="DA10" s="578"/>
      <c r="DB10" s="578"/>
      <c r="DC10" s="578"/>
      <c r="DD10" s="569" t="s">
        <v>405</v>
      </c>
      <c r="DE10" s="570"/>
      <c r="DF10" s="570"/>
      <c r="DG10" s="570"/>
      <c r="DH10" s="570"/>
      <c r="DI10" s="570"/>
      <c r="DJ10" s="570"/>
      <c r="DK10" s="570"/>
      <c r="DL10" s="570"/>
      <c r="DM10" s="570"/>
      <c r="DN10" s="570"/>
      <c r="DO10" s="570"/>
      <c r="DP10" s="571"/>
      <c r="DQ10" s="569">
        <v>13930</v>
      </c>
      <c r="DR10" s="570"/>
      <c r="DS10" s="570"/>
      <c r="DT10" s="570"/>
      <c r="DU10" s="570"/>
      <c r="DV10" s="570"/>
      <c r="DW10" s="570"/>
      <c r="DX10" s="570"/>
      <c r="DY10" s="570"/>
      <c r="DZ10" s="570"/>
      <c r="EA10" s="570"/>
      <c r="EB10" s="570"/>
      <c r="EC10" s="628"/>
    </row>
    <row r="11" spans="2:143" ht="11.25" customHeight="1">
      <c r="B11" s="579" t="s">
        <v>302</v>
      </c>
      <c r="C11" s="580"/>
      <c r="D11" s="580"/>
      <c r="E11" s="580"/>
      <c r="F11" s="580"/>
      <c r="G11" s="580"/>
      <c r="H11" s="580"/>
      <c r="I11" s="580"/>
      <c r="J11" s="580"/>
      <c r="K11" s="580"/>
      <c r="L11" s="580"/>
      <c r="M11" s="580"/>
      <c r="N11" s="580"/>
      <c r="O11" s="580"/>
      <c r="P11" s="580"/>
      <c r="Q11" s="581"/>
      <c r="R11" s="577">
        <v>4615</v>
      </c>
      <c r="S11" s="570"/>
      <c r="T11" s="570"/>
      <c r="U11" s="570"/>
      <c r="V11" s="570"/>
      <c r="W11" s="570"/>
      <c r="X11" s="570"/>
      <c r="Y11" s="571"/>
      <c r="Z11" s="578">
        <v>0</v>
      </c>
      <c r="AA11" s="578"/>
      <c r="AB11" s="578"/>
      <c r="AC11" s="578"/>
      <c r="AD11" s="582">
        <v>4615</v>
      </c>
      <c r="AE11" s="582"/>
      <c r="AF11" s="582"/>
      <c r="AG11" s="582"/>
      <c r="AH11" s="582"/>
      <c r="AI11" s="582"/>
      <c r="AJ11" s="582"/>
      <c r="AK11" s="582"/>
      <c r="AL11" s="572">
        <v>0.1</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327756</v>
      </c>
      <c r="BH11" s="570"/>
      <c r="BI11" s="570"/>
      <c r="BJ11" s="570"/>
      <c r="BK11" s="570"/>
      <c r="BL11" s="570"/>
      <c r="BM11" s="570"/>
      <c r="BN11" s="571"/>
      <c r="BO11" s="578">
        <v>7</v>
      </c>
      <c r="BP11" s="578"/>
      <c r="BQ11" s="578"/>
      <c r="BR11" s="578"/>
      <c r="BS11" s="569">
        <v>29099</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788306</v>
      </c>
      <c r="CS11" s="570"/>
      <c r="CT11" s="570"/>
      <c r="CU11" s="570"/>
      <c r="CV11" s="570"/>
      <c r="CW11" s="570"/>
      <c r="CX11" s="570"/>
      <c r="CY11" s="571"/>
      <c r="CZ11" s="578">
        <v>5.0999999999999996</v>
      </c>
      <c r="DA11" s="578"/>
      <c r="DB11" s="578"/>
      <c r="DC11" s="578"/>
      <c r="DD11" s="569">
        <v>214797</v>
      </c>
      <c r="DE11" s="570"/>
      <c r="DF11" s="570"/>
      <c r="DG11" s="570"/>
      <c r="DH11" s="570"/>
      <c r="DI11" s="570"/>
      <c r="DJ11" s="570"/>
      <c r="DK11" s="570"/>
      <c r="DL11" s="570"/>
      <c r="DM11" s="570"/>
      <c r="DN11" s="570"/>
      <c r="DO11" s="570"/>
      <c r="DP11" s="571"/>
      <c r="DQ11" s="569">
        <v>617926</v>
      </c>
      <c r="DR11" s="570"/>
      <c r="DS11" s="570"/>
      <c r="DT11" s="570"/>
      <c r="DU11" s="570"/>
      <c r="DV11" s="570"/>
      <c r="DW11" s="570"/>
      <c r="DX11" s="570"/>
      <c r="DY11" s="570"/>
      <c r="DZ11" s="570"/>
      <c r="EA11" s="570"/>
      <c r="EB11" s="570"/>
      <c r="EC11" s="628"/>
    </row>
    <row r="12" spans="2:143" ht="11.25" customHeight="1">
      <c r="B12" s="579" t="s">
        <v>305</v>
      </c>
      <c r="C12" s="580"/>
      <c r="D12" s="580"/>
      <c r="E12" s="580"/>
      <c r="F12" s="580"/>
      <c r="G12" s="580"/>
      <c r="H12" s="580"/>
      <c r="I12" s="580"/>
      <c r="J12" s="580"/>
      <c r="K12" s="580"/>
      <c r="L12" s="580"/>
      <c r="M12" s="580"/>
      <c r="N12" s="580"/>
      <c r="O12" s="580"/>
      <c r="P12" s="580"/>
      <c r="Q12" s="581"/>
      <c r="R12" s="577" t="s">
        <v>405</v>
      </c>
      <c r="S12" s="570"/>
      <c r="T12" s="570"/>
      <c r="U12" s="570"/>
      <c r="V12" s="570"/>
      <c r="W12" s="570"/>
      <c r="X12" s="570"/>
      <c r="Y12" s="571"/>
      <c r="Z12" s="578" t="s">
        <v>405</v>
      </c>
      <c r="AA12" s="578"/>
      <c r="AB12" s="578"/>
      <c r="AC12" s="578"/>
      <c r="AD12" s="582" t="s">
        <v>405</v>
      </c>
      <c r="AE12" s="582"/>
      <c r="AF12" s="582"/>
      <c r="AG12" s="582"/>
      <c r="AH12" s="582"/>
      <c r="AI12" s="582"/>
      <c r="AJ12" s="582"/>
      <c r="AK12" s="582"/>
      <c r="AL12" s="572" t="s">
        <v>405</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2298876</v>
      </c>
      <c r="BH12" s="570"/>
      <c r="BI12" s="570"/>
      <c r="BJ12" s="570"/>
      <c r="BK12" s="570"/>
      <c r="BL12" s="570"/>
      <c r="BM12" s="570"/>
      <c r="BN12" s="571"/>
      <c r="BO12" s="578">
        <v>49</v>
      </c>
      <c r="BP12" s="578"/>
      <c r="BQ12" s="578"/>
      <c r="BR12" s="578"/>
      <c r="BS12" s="569" t="s">
        <v>405</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1456028</v>
      </c>
      <c r="CS12" s="570"/>
      <c r="CT12" s="570"/>
      <c r="CU12" s="570"/>
      <c r="CV12" s="570"/>
      <c r="CW12" s="570"/>
      <c r="CX12" s="570"/>
      <c r="CY12" s="571"/>
      <c r="CZ12" s="578">
        <v>9.4</v>
      </c>
      <c r="DA12" s="578"/>
      <c r="DB12" s="578"/>
      <c r="DC12" s="578"/>
      <c r="DD12" s="569">
        <v>56570</v>
      </c>
      <c r="DE12" s="570"/>
      <c r="DF12" s="570"/>
      <c r="DG12" s="570"/>
      <c r="DH12" s="570"/>
      <c r="DI12" s="570"/>
      <c r="DJ12" s="570"/>
      <c r="DK12" s="570"/>
      <c r="DL12" s="570"/>
      <c r="DM12" s="570"/>
      <c r="DN12" s="570"/>
      <c r="DO12" s="570"/>
      <c r="DP12" s="571"/>
      <c r="DQ12" s="569">
        <v>332566</v>
      </c>
      <c r="DR12" s="570"/>
      <c r="DS12" s="570"/>
      <c r="DT12" s="570"/>
      <c r="DU12" s="570"/>
      <c r="DV12" s="570"/>
      <c r="DW12" s="570"/>
      <c r="DX12" s="570"/>
      <c r="DY12" s="570"/>
      <c r="DZ12" s="570"/>
      <c r="EA12" s="570"/>
      <c r="EB12" s="570"/>
      <c r="EC12" s="628"/>
    </row>
    <row r="13" spans="2:143" ht="11.25" customHeight="1">
      <c r="B13" s="579" t="s">
        <v>308</v>
      </c>
      <c r="C13" s="580"/>
      <c r="D13" s="580"/>
      <c r="E13" s="580"/>
      <c r="F13" s="580"/>
      <c r="G13" s="580"/>
      <c r="H13" s="580"/>
      <c r="I13" s="580"/>
      <c r="J13" s="580"/>
      <c r="K13" s="580"/>
      <c r="L13" s="580"/>
      <c r="M13" s="580"/>
      <c r="N13" s="580"/>
      <c r="O13" s="580"/>
      <c r="P13" s="580"/>
      <c r="Q13" s="581"/>
      <c r="R13" s="577">
        <v>53145</v>
      </c>
      <c r="S13" s="570"/>
      <c r="T13" s="570"/>
      <c r="U13" s="570"/>
      <c r="V13" s="570"/>
      <c r="W13" s="570"/>
      <c r="X13" s="570"/>
      <c r="Y13" s="571"/>
      <c r="Z13" s="578">
        <v>0.3</v>
      </c>
      <c r="AA13" s="578"/>
      <c r="AB13" s="578"/>
      <c r="AC13" s="578"/>
      <c r="AD13" s="582">
        <v>53145</v>
      </c>
      <c r="AE13" s="582"/>
      <c r="AF13" s="582"/>
      <c r="AG13" s="582"/>
      <c r="AH13" s="582"/>
      <c r="AI13" s="582"/>
      <c r="AJ13" s="582"/>
      <c r="AK13" s="582"/>
      <c r="AL13" s="572">
        <v>0.6</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2285591</v>
      </c>
      <c r="BH13" s="570"/>
      <c r="BI13" s="570"/>
      <c r="BJ13" s="570"/>
      <c r="BK13" s="570"/>
      <c r="BL13" s="570"/>
      <c r="BM13" s="570"/>
      <c r="BN13" s="571"/>
      <c r="BO13" s="578">
        <v>48.8</v>
      </c>
      <c r="BP13" s="578"/>
      <c r="BQ13" s="578"/>
      <c r="BR13" s="578"/>
      <c r="BS13" s="569" t="s">
        <v>405</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1323030</v>
      </c>
      <c r="CS13" s="570"/>
      <c r="CT13" s="570"/>
      <c r="CU13" s="570"/>
      <c r="CV13" s="570"/>
      <c r="CW13" s="570"/>
      <c r="CX13" s="570"/>
      <c r="CY13" s="571"/>
      <c r="CZ13" s="578">
        <v>8.5</v>
      </c>
      <c r="DA13" s="578"/>
      <c r="DB13" s="578"/>
      <c r="DC13" s="578"/>
      <c r="DD13" s="569">
        <v>669261</v>
      </c>
      <c r="DE13" s="570"/>
      <c r="DF13" s="570"/>
      <c r="DG13" s="570"/>
      <c r="DH13" s="570"/>
      <c r="DI13" s="570"/>
      <c r="DJ13" s="570"/>
      <c r="DK13" s="570"/>
      <c r="DL13" s="570"/>
      <c r="DM13" s="570"/>
      <c r="DN13" s="570"/>
      <c r="DO13" s="570"/>
      <c r="DP13" s="571"/>
      <c r="DQ13" s="569">
        <v>815729</v>
      </c>
      <c r="DR13" s="570"/>
      <c r="DS13" s="570"/>
      <c r="DT13" s="570"/>
      <c r="DU13" s="570"/>
      <c r="DV13" s="570"/>
      <c r="DW13" s="570"/>
      <c r="DX13" s="570"/>
      <c r="DY13" s="570"/>
      <c r="DZ13" s="570"/>
      <c r="EA13" s="570"/>
      <c r="EB13" s="570"/>
      <c r="EC13" s="628"/>
    </row>
    <row r="14" spans="2:143" ht="11.25" customHeight="1">
      <c r="B14" s="579" t="s">
        <v>311</v>
      </c>
      <c r="C14" s="580"/>
      <c r="D14" s="580"/>
      <c r="E14" s="580"/>
      <c r="F14" s="580"/>
      <c r="G14" s="580"/>
      <c r="H14" s="580"/>
      <c r="I14" s="580"/>
      <c r="J14" s="580"/>
      <c r="K14" s="580"/>
      <c r="L14" s="580"/>
      <c r="M14" s="580"/>
      <c r="N14" s="580"/>
      <c r="O14" s="580"/>
      <c r="P14" s="580"/>
      <c r="Q14" s="581"/>
      <c r="R14" s="577" t="s">
        <v>405</v>
      </c>
      <c r="S14" s="570"/>
      <c r="T14" s="570"/>
      <c r="U14" s="570"/>
      <c r="V14" s="570"/>
      <c r="W14" s="570"/>
      <c r="X14" s="570"/>
      <c r="Y14" s="571"/>
      <c r="Z14" s="578" t="s">
        <v>405</v>
      </c>
      <c r="AA14" s="578"/>
      <c r="AB14" s="578"/>
      <c r="AC14" s="578"/>
      <c r="AD14" s="582" t="s">
        <v>405</v>
      </c>
      <c r="AE14" s="582"/>
      <c r="AF14" s="582"/>
      <c r="AG14" s="582"/>
      <c r="AH14" s="582"/>
      <c r="AI14" s="582"/>
      <c r="AJ14" s="582"/>
      <c r="AK14" s="582"/>
      <c r="AL14" s="572" t="s">
        <v>405</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83570</v>
      </c>
      <c r="BH14" s="570"/>
      <c r="BI14" s="570"/>
      <c r="BJ14" s="570"/>
      <c r="BK14" s="570"/>
      <c r="BL14" s="570"/>
      <c r="BM14" s="570"/>
      <c r="BN14" s="571"/>
      <c r="BO14" s="578">
        <v>1.8</v>
      </c>
      <c r="BP14" s="578"/>
      <c r="BQ14" s="578"/>
      <c r="BR14" s="578"/>
      <c r="BS14" s="569" t="s">
        <v>405</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479690</v>
      </c>
      <c r="CS14" s="570"/>
      <c r="CT14" s="570"/>
      <c r="CU14" s="570"/>
      <c r="CV14" s="570"/>
      <c r="CW14" s="570"/>
      <c r="CX14" s="570"/>
      <c r="CY14" s="571"/>
      <c r="CZ14" s="578">
        <v>3.1</v>
      </c>
      <c r="DA14" s="578"/>
      <c r="DB14" s="578"/>
      <c r="DC14" s="578"/>
      <c r="DD14" s="569">
        <v>88309</v>
      </c>
      <c r="DE14" s="570"/>
      <c r="DF14" s="570"/>
      <c r="DG14" s="570"/>
      <c r="DH14" s="570"/>
      <c r="DI14" s="570"/>
      <c r="DJ14" s="570"/>
      <c r="DK14" s="570"/>
      <c r="DL14" s="570"/>
      <c r="DM14" s="570"/>
      <c r="DN14" s="570"/>
      <c r="DO14" s="570"/>
      <c r="DP14" s="571"/>
      <c r="DQ14" s="569">
        <v>396940</v>
      </c>
      <c r="DR14" s="570"/>
      <c r="DS14" s="570"/>
      <c r="DT14" s="570"/>
      <c r="DU14" s="570"/>
      <c r="DV14" s="570"/>
      <c r="DW14" s="570"/>
      <c r="DX14" s="570"/>
      <c r="DY14" s="570"/>
      <c r="DZ14" s="570"/>
      <c r="EA14" s="570"/>
      <c r="EB14" s="570"/>
      <c r="EC14" s="628"/>
    </row>
    <row r="15" spans="2:143" ht="11.25" customHeight="1">
      <c r="B15" s="579" t="s">
        <v>314</v>
      </c>
      <c r="C15" s="580"/>
      <c r="D15" s="580"/>
      <c r="E15" s="580"/>
      <c r="F15" s="580"/>
      <c r="G15" s="580"/>
      <c r="H15" s="580"/>
      <c r="I15" s="580"/>
      <c r="J15" s="580"/>
      <c r="K15" s="580"/>
      <c r="L15" s="580"/>
      <c r="M15" s="580"/>
      <c r="N15" s="580"/>
      <c r="O15" s="580"/>
      <c r="P15" s="580"/>
      <c r="Q15" s="581"/>
      <c r="R15" s="577">
        <v>16972</v>
      </c>
      <c r="S15" s="570"/>
      <c r="T15" s="570"/>
      <c r="U15" s="570"/>
      <c r="V15" s="570"/>
      <c r="W15" s="570"/>
      <c r="X15" s="570"/>
      <c r="Y15" s="571"/>
      <c r="Z15" s="578">
        <v>0.1</v>
      </c>
      <c r="AA15" s="578"/>
      <c r="AB15" s="578"/>
      <c r="AC15" s="578"/>
      <c r="AD15" s="582">
        <v>16972</v>
      </c>
      <c r="AE15" s="582"/>
      <c r="AF15" s="582"/>
      <c r="AG15" s="582"/>
      <c r="AH15" s="582"/>
      <c r="AI15" s="582"/>
      <c r="AJ15" s="582"/>
      <c r="AK15" s="582"/>
      <c r="AL15" s="572">
        <v>0.2</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199532</v>
      </c>
      <c r="BH15" s="570"/>
      <c r="BI15" s="570"/>
      <c r="BJ15" s="570"/>
      <c r="BK15" s="570"/>
      <c r="BL15" s="570"/>
      <c r="BM15" s="570"/>
      <c r="BN15" s="571"/>
      <c r="BO15" s="578">
        <v>4.3</v>
      </c>
      <c r="BP15" s="578"/>
      <c r="BQ15" s="578"/>
      <c r="BR15" s="578"/>
      <c r="BS15" s="569" t="s">
        <v>405</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2276441</v>
      </c>
      <c r="CS15" s="570"/>
      <c r="CT15" s="570"/>
      <c r="CU15" s="570"/>
      <c r="CV15" s="570"/>
      <c r="CW15" s="570"/>
      <c r="CX15" s="570"/>
      <c r="CY15" s="571"/>
      <c r="CZ15" s="578">
        <v>14.7</v>
      </c>
      <c r="DA15" s="578"/>
      <c r="DB15" s="578"/>
      <c r="DC15" s="578"/>
      <c r="DD15" s="569">
        <v>1148983</v>
      </c>
      <c r="DE15" s="570"/>
      <c r="DF15" s="570"/>
      <c r="DG15" s="570"/>
      <c r="DH15" s="570"/>
      <c r="DI15" s="570"/>
      <c r="DJ15" s="570"/>
      <c r="DK15" s="570"/>
      <c r="DL15" s="570"/>
      <c r="DM15" s="570"/>
      <c r="DN15" s="570"/>
      <c r="DO15" s="570"/>
      <c r="DP15" s="571"/>
      <c r="DQ15" s="569">
        <v>1018832</v>
      </c>
      <c r="DR15" s="570"/>
      <c r="DS15" s="570"/>
      <c r="DT15" s="570"/>
      <c r="DU15" s="570"/>
      <c r="DV15" s="570"/>
      <c r="DW15" s="570"/>
      <c r="DX15" s="570"/>
      <c r="DY15" s="570"/>
      <c r="DZ15" s="570"/>
      <c r="EA15" s="570"/>
      <c r="EB15" s="570"/>
      <c r="EC15" s="628"/>
    </row>
    <row r="16" spans="2:143" ht="11.25" customHeight="1">
      <c r="B16" s="579" t="s">
        <v>317</v>
      </c>
      <c r="C16" s="580"/>
      <c r="D16" s="580"/>
      <c r="E16" s="580"/>
      <c r="F16" s="580"/>
      <c r="G16" s="580"/>
      <c r="H16" s="580"/>
      <c r="I16" s="580"/>
      <c r="J16" s="580"/>
      <c r="K16" s="580"/>
      <c r="L16" s="580"/>
      <c r="M16" s="580"/>
      <c r="N16" s="580"/>
      <c r="O16" s="580"/>
      <c r="P16" s="580"/>
      <c r="Q16" s="581"/>
      <c r="R16" s="577">
        <v>3638257</v>
      </c>
      <c r="S16" s="570"/>
      <c r="T16" s="570"/>
      <c r="U16" s="570"/>
      <c r="V16" s="570"/>
      <c r="W16" s="570"/>
      <c r="X16" s="570"/>
      <c r="Y16" s="571"/>
      <c r="Z16" s="578">
        <v>23</v>
      </c>
      <c r="AA16" s="578"/>
      <c r="AB16" s="578"/>
      <c r="AC16" s="578"/>
      <c r="AD16" s="582">
        <v>3179595</v>
      </c>
      <c r="AE16" s="582"/>
      <c r="AF16" s="582"/>
      <c r="AG16" s="582"/>
      <c r="AH16" s="582"/>
      <c r="AI16" s="582"/>
      <c r="AJ16" s="582"/>
      <c r="AK16" s="582"/>
      <c r="AL16" s="572">
        <v>37.6</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t="s">
        <v>405</v>
      </c>
      <c r="BH16" s="570"/>
      <c r="BI16" s="570"/>
      <c r="BJ16" s="570"/>
      <c r="BK16" s="570"/>
      <c r="BL16" s="570"/>
      <c r="BM16" s="570"/>
      <c r="BN16" s="571"/>
      <c r="BO16" s="578" t="s">
        <v>405</v>
      </c>
      <c r="BP16" s="578"/>
      <c r="BQ16" s="578"/>
      <c r="BR16" s="578"/>
      <c r="BS16" s="569" t="s">
        <v>405</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v>21325</v>
      </c>
      <c r="CS16" s="570"/>
      <c r="CT16" s="570"/>
      <c r="CU16" s="570"/>
      <c r="CV16" s="570"/>
      <c r="CW16" s="570"/>
      <c r="CX16" s="570"/>
      <c r="CY16" s="571"/>
      <c r="CZ16" s="578">
        <v>0.1</v>
      </c>
      <c r="DA16" s="578"/>
      <c r="DB16" s="578"/>
      <c r="DC16" s="578"/>
      <c r="DD16" s="569" t="s">
        <v>405</v>
      </c>
      <c r="DE16" s="570"/>
      <c r="DF16" s="570"/>
      <c r="DG16" s="570"/>
      <c r="DH16" s="570"/>
      <c r="DI16" s="570"/>
      <c r="DJ16" s="570"/>
      <c r="DK16" s="570"/>
      <c r="DL16" s="570"/>
      <c r="DM16" s="570"/>
      <c r="DN16" s="570"/>
      <c r="DO16" s="570"/>
      <c r="DP16" s="571"/>
      <c r="DQ16" s="569" t="s">
        <v>405</v>
      </c>
      <c r="DR16" s="570"/>
      <c r="DS16" s="570"/>
      <c r="DT16" s="570"/>
      <c r="DU16" s="570"/>
      <c r="DV16" s="570"/>
      <c r="DW16" s="570"/>
      <c r="DX16" s="570"/>
      <c r="DY16" s="570"/>
      <c r="DZ16" s="570"/>
      <c r="EA16" s="570"/>
      <c r="EB16" s="570"/>
      <c r="EC16" s="628"/>
    </row>
    <row r="17" spans="2:133" ht="11.25" customHeight="1">
      <c r="B17" s="579" t="s">
        <v>320</v>
      </c>
      <c r="C17" s="580"/>
      <c r="D17" s="580"/>
      <c r="E17" s="580"/>
      <c r="F17" s="580"/>
      <c r="G17" s="580"/>
      <c r="H17" s="580"/>
      <c r="I17" s="580"/>
      <c r="J17" s="580"/>
      <c r="K17" s="580"/>
      <c r="L17" s="580"/>
      <c r="M17" s="580"/>
      <c r="N17" s="580"/>
      <c r="O17" s="580"/>
      <c r="P17" s="580"/>
      <c r="Q17" s="581"/>
      <c r="R17" s="577">
        <v>3179595</v>
      </c>
      <c r="S17" s="570"/>
      <c r="T17" s="570"/>
      <c r="U17" s="570"/>
      <c r="V17" s="570"/>
      <c r="W17" s="570"/>
      <c r="X17" s="570"/>
      <c r="Y17" s="571"/>
      <c r="Z17" s="578">
        <v>20.100000000000001</v>
      </c>
      <c r="AA17" s="578"/>
      <c r="AB17" s="578"/>
      <c r="AC17" s="578"/>
      <c r="AD17" s="582">
        <v>3179595</v>
      </c>
      <c r="AE17" s="582"/>
      <c r="AF17" s="582"/>
      <c r="AG17" s="582"/>
      <c r="AH17" s="582"/>
      <c r="AI17" s="582"/>
      <c r="AJ17" s="582"/>
      <c r="AK17" s="582"/>
      <c r="AL17" s="572">
        <v>37.6</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405</v>
      </c>
      <c r="BH17" s="570"/>
      <c r="BI17" s="570"/>
      <c r="BJ17" s="570"/>
      <c r="BK17" s="570"/>
      <c r="BL17" s="570"/>
      <c r="BM17" s="570"/>
      <c r="BN17" s="571"/>
      <c r="BO17" s="578" t="s">
        <v>405</v>
      </c>
      <c r="BP17" s="578"/>
      <c r="BQ17" s="578"/>
      <c r="BR17" s="578"/>
      <c r="BS17" s="569" t="s">
        <v>405</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2107545</v>
      </c>
      <c r="CS17" s="570"/>
      <c r="CT17" s="570"/>
      <c r="CU17" s="570"/>
      <c r="CV17" s="570"/>
      <c r="CW17" s="570"/>
      <c r="CX17" s="570"/>
      <c r="CY17" s="571"/>
      <c r="CZ17" s="578">
        <v>13.6</v>
      </c>
      <c r="DA17" s="578"/>
      <c r="DB17" s="578"/>
      <c r="DC17" s="578"/>
      <c r="DD17" s="569" t="s">
        <v>405</v>
      </c>
      <c r="DE17" s="570"/>
      <c r="DF17" s="570"/>
      <c r="DG17" s="570"/>
      <c r="DH17" s="570"/>
      <c r="DI17" s="570"/>
      <c r="DJ17" s="570"/>
      <c r="DK17" s="570"/>
      <c r="DL17" s="570"/>
      <c r="DM17" s="570"/>
      <c r="DN17" s="570"/>
      <c r="DO17" s="570"/>
      <c r="DP17" s="571"/>
      <c r="DQ17" s="569">
        <v>2035612</v>
      </c>
      <c r="DR17" s="570"/>
      <c r="DS17" s="570"/>
      <c r="DT17" s="570"/>
      <c r="DU17" s="570"/>
      <c r="DV17" s="570"/>
      <c r="DW17" s="570"/>
      <c r="DX17" s="570"/>
      <c r="DY17" s="570"/>
      <c r="DZ17" s="570"/>
      <c r="EA17" s="570"/>
      <c r="EB17" s="570"/>
      <c r="EC17" s="628"/>
    </row>
    <row r="18" spans="2:133" ht="11.25" customHeight="1">
      <c r="B18" s="579" t="s">
        <v>323</v>
      </c>
      <c r="C18" s="580"/>
      <c r="D18" s="580"/>
      <c r="E18" s="580"/>
      <c r="F18" s="580"/>
      <c r="G18" s="580"/>
      <c r="H18" s="580"/>
      <c r="I18" s="580"/>
      <c r="J18" s="580"/>
      <c r="K18" s="580"/>
      <c r="L18" s="580"/>
      <c r="M18" s="580"/>
      <c r="N18" s="580"/>
      <c r="O18" s="580"/>
      <c r="P18" s="580"/>
      <c r="Q18" s="581"/>
      <c r="R18" s="577">
        <v>449960</v>
      </c>
      <c r="S18" s="570"/>
      <c r="T18" s="570"/>
      <c r="U18" s="570"/>
      <c r="V18" s="570"/>
      <c r="W18" s="570"/>
      <c r="X18" s="570"/>
      <c r="Y18" s="571"/>
      <c r="Z18" s="578">
        <v>2.8</v>
      </c>
      <c r="AA18" s="578"/>
      <c r="AB18" s="578"/>
      <c r="AC18" s="578"/>
      <c r="AD18" s="582" t="s">
        <v>405</v>
      </c>
      <c r="AE18" s="582"/>
      <c r="AF18" s="582"/>
      <c r="AG18" s="582"/>
      <c r="AH18" s="582"/>
      <c r="AI18" s="582"/>
      <c r="AJ18" s="582"/>
      <c r="AK18" s="582"/>
      <c r="AL18" s="572" t="s">
        <v>405</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405</v>
      </c>
      <c r="BH18" s="570"/>
      <c r="BI18" s="570"/>
      <c r="BJ18" s="570"/>
      <c r="BK18" s="570"/>
      <c r="BL18" s="570"/>
      <c r="BM18" s="570"/>
      <c r="BN18" s="571"/>
      <c r="BO18" s="578" t="s">
        <v>405</v>
      </c>
      <c r="BP18" s="578"/>
      <c r="BQ18" s="578"/>
      <c r="BR18" s="578"/>
      <c r="BS18" s="569" t="s">
        <v>405</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t="s">
        <v>405</v>
      </c>
      <c r="CS18" s="570"/>
      <c r="CT18" s="570"/>
      <c r="CU18" s="570"/>
      <c r="CV18" s="570"/>
      <c r="CW18" s="570"/>
      <c r="CX18" s="570"/>
      <c r="CY18" s="571"/>
      <c r="CZ18" s="578" t="s">
        <v>405</v>
      </c>
      <c r="DA18" s="578"/>
      <c r="DB18" s="578"/>
      <c r="DC18" s="578"/>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628"/>
    </row>
    <row r="19" spans="2:133" ht="11.25" customHeight="1">
      <c r="B19" s="579" t="s">
        <v>406</v>
      </c>
      <c r="C19" s="580"/>
      <c r="D19" s="580"/>
      <c r="E19" s="580"/>
      <c r="F19" s="580"/>
      <c r="G19" s="580"/>
      <c r="H19" s="580"/>
      <c r="I19" s="580"/>
      <c r="J19" s="580"/>
      <c r="K19" s="580"/>
      <c r="L19" s="580"/>
      <c r="M19" s="580"/>
      <c r="N19" s="580"/>
      <c r="O19" s="580"/>
      <c r="P19" s="580"/>
      <c r="Q19" s="581"/>
      <c r="R19" s="577">
        <v>8702</v>
      </c>
      <c r="S19" s="570"/>
      <c r="T19" s="570"/>
      <c r="U19" s="570"/>
      <c r="V19" s="570"/>
      <c r="W19" s="570"/>
      <c r="X19" s="570"/>
      <c r="Y19" s="571"/>
      <c r="Z19" s="578">
        <v>0.1</v>
      </c>
      <c r="AA19" s="578"/>
      <c r="AB19" s="578"/>
      <c r="AC19" s="578"/>
      <c r="AD19" s="582" t="s">
        <v>405</v>
      </c>
      <c r="AE19" s="582"/>
      <c r="AF19" s="582"/>
      <c r="AG19" s="582"/>
      <c r="AH19" s="582"/>
      <c r="AI19" s="582"/>
      <c r="AJ19" s="582"/>
      <c r="AK19" s="582"/>
      <c r="AL19" s="572" t="s">
        <v>405</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v>145024</v>
      </c>
      <c r="BH19" s="570"/>
      <c r="BI19" s="570"/>
      <c r="BJ19" s="570"/>
      <c r="BK19" s="570"/>
      <c r="BL19" s="570"/>
      <c r="BM19" s="570"/>
      <c r="BN19" s="571"/>
      <c r="BO19" s="578">
        <v>3.1</v>
      </c>
      <c r="BP19" s="578"/>
      <c r="BQ19" s="578"/>
      <c r="BR19" s="578"/>
      <c r="BS19" s="569" t="s">
        <v>405</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405</v>
      </c>
      <c r="CS19" s="570"/>
      <c r="CT19" s="570"/>
      <c r="CU19" s="570"/>
      <c r="CV19" s="570"/>
      <c r="CW19" s="570"/>
      <c r="CX19" s="570"/>
      <c r="CY19" s="571"/>
      <c r="CZ19" s="578" t="s">
        <v>405</v>
      </c>
      <c r="DA19" s="578"/>
      <c r="DB19" s="578"/>
      <c r="DC19" s="578"/>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628"/>
    </row>
    <row r="20" spans="2:133" ht="11.25" customHeight="1">
      <c r="B20" s="579" t="s">
        <v>328</v>
      </c>
      <c r="C20" s="580"/>
      <c r="D20" s="580"/>
      <c r="E20" s="580"/>
      <c r="F20" s="580"/>
      <c r="G20" s="580"/>
      <c r="H20" s="580"/>
      <c r="I20" s="580"/>
      <c r="J20" s="580"/>
      <c r="K20" s="580"/>
      <c r="L20" s="580"/>
      <c r="M20" s="580"/>
      <c r="N20" s="580"/>
      <c r="O20" s="580"/>
      <c r="P20" s="580"/>
      <c r="Q20" s="581"/>
      <c r="R20" s="577">
        <v>8980959</v>
      </c>
      <c r="S20" s="570"/>
      <c r="T20" s="570"/>
      <c r="U20" s="570"/>
      <c r="V20" s="570"/>
      <c r="W20" s="570"/>
      <c r="X20" s="570"/>
      <c r="Y20" s="571"/>
      <c r="Z20" s="578">
        <v>56.7</v>
      </c>
      <c r="AA20" s="578"/>
      <c r="AB20" s="578"/>
      <c r="AC20" s="578"/>
      <c r="AD20" s="582">
        <v>8418825</v>
      </c>
      <c r="AE20" s="582"/>
      <c r="AF20" s="582"/>
      <c r="AG20" s="582"/>
      <c r="AH20" s="582"/>
      <c r="AI20" s="582"/>
      <c r="AJ20" s="582"/>
      <c r="AK20" s="582"/>
      <c r="AL20" s="572">
        <v>99.4</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v>145024</v>
      </c>
      <c r="BH20" s="570"/>
      <c r="BI20" s="570"/>
      <c r="BJ20" s="570"/>
      <c r="BK20" s="570"/>
      <c r="BL20" s="570"/>
      <c r="BM20" s="570"/>
      <c r="BN20" s="571"/>
      <c r="BO20" s="578">
        <v>3.1</v>
      </c>
      <c r="BP20" s="578"/>
      <c r="BQ20" s="578"/>
      <c r="BR20" s="578"/>
      <c r="BS20" s="569" t="s">
        <v>405</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15518526</v>
      </c>
      <c r="CS20" s="570"/>
      <c r="CT20" s="570"/>
      <c r="CU20" s="570"/>
      <c r="CV20" s="570"/>
      <c r="CW20" s="570"/>
      <c r="CX20" s="570"/>
      <c r="CY20" s="571"/>
      <c r="CZ20" s="578">
        <v>100</v>
      </c>
      <c r="DA20" s="578"/>
      <c r="DB20" s="578"/>
      <c r="DC20" s="578"/>
      <c r="DD20" s="569">
        <v>2639069</v>
      </c>
      <c r="DE20" s="570"/>
      <c r="DF20" s="570"/>
      <c r="DG20" s="570"/>
      <c r="DH20" s="570"/>
      <c r="DI20" s="570"/>
      <c r="DJ20" s="570"/>
      <c r="DK20" s="570"/>
      <c r="DL20" s="570"/>
      <c r="DM20" s="570"/>
      <c r="DN20" s="570"/>
      <c r="DO20" s="570"/>
      <c r="DP20" s="571"/>
      <c r="DQ20" s="569">
        <v>9874012</v>
      </c>
      <c r="DR20" s="570"/>
      <c r="DS20" s="570"/>
      <c r="DT20" s="570"/>
      <c r="DU20" s="570"/>
      <c r="DV20" s="570"/>
      <c r="DW20" s="570"/>
      <c r="DX20" s="570"/>
      <c r="DY20" s="570"/>
      <c r="DZ20" s="570"/>
      <c r="EA20" s="570"/>
      <c r="EB20" s="570"/>
      <c r="EC20" s="628"/>
    </row>
    <row r="21" spans="2:133" ht="11.25" customHeight="1">
      <c r="B21" s="579" t="s">
        <v>331</v>
      </c>
      <c r="C21" s="580"/>
      <c r="D21" s="580"/>
      <c r="E21" s="580"/>
      <c r="F21" s="580"/>
      <c r="G21" s="580"/>
      <c r="H21" s="580"/>
      <c r="I21" s="580"/>
      <c r="J21" s="580"/>
      <c r="K21" s="580"/>
      <c r="L21" s="580"/>
      <c r="M21" s="580"/>
      <c r="N21" s="580"/>
      <c r="O21" s="580"/>
      <c r="P21" s="580"/>
      <c r="Q21" s="581"/>
      <c r="R21" s="577">
        <v>4096</v>
      </c>
      <c r="S21" s="570"/>
      <c r="T21" s="570"/>
      <c r="U21" s="570"/>
      <c r="V21" s="570"/>
      <c r="W21" s="570"/>
      <c r="X21" s="570"/>
      <c r="Y21" s="571"/>
      <c r="Z21" s="578">
        <v>0</v>
      </c>
      <c r="AA21" s="578"/>
      <c r="AB21" s="578"/>
      <c r="AC21" s="578"/>
      <c r="AD21" s="582">
        <v>4096</v>
      </c>
      <c r="AE21" s="582"/>
      <c r="AF21" s="582"/>
      <c r="AG21" s="582"/>
      <c r="AH21" s="582"/>
      <c r="AI21" s="582"/>
      <c r="AJ21" s="582"/>
      <c r="AK21" s="582"/>
      <c r="AL21" s="572">
        <v>0</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v>41552</v>
      </c>
      <c r="BH21" s="570"/>
      <c r="BI21" s="570"/>
      <c r="BJ21" s="570"/>
      <c r="BK21" s="570"/>
      <c r="BL21" s="570"/>
      <c r="BM21" s="570"/>
      <c r="BN21" s="571"/>
      <c r="BO21" s="578">
        <v>0.9</v>
      </c>
      <c r="BP21" s="578"/>
      <c r="BQ21" s="578"/>
      <c r="BR21" s="578"/>
      <c r="BS21" s="569" t="s">
        <v>405</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333</v>
      </c>
      <c r="C22" s="580"/>
      <c r="D22" s="580"/>
      <c r="E22" s="580"/>
      <c r="F22" s="580"/>
      <c r="G22" s="580"/>
      <c r="H22" s="580"/>
      <c r="I22" s="580"/>
      <c r="J22" s="580"/>
      <c r="K22" s="580"/>
      <c r="L22" s="580"/>
      <c r="M22" s="580"/>
      <c r="N22" s="580"/>
      <c r="O22" s="580"/>
      <c r="P22" s="580"/>
      <c r="Q22" s="581"/>
      <c r="R22" s="577">
        <v>160390</v>
      </c>
      <c r="S22" s="570"/>
      <c r="T22" s="570"/>
      <c r="U22" s="570"/>
      <c r="V22" s="570"/>
      <c r="W22" s="570"/>
      <c r="X22" s="570"/>
      <c r="Y22" s="571"/>
      <c r="Z22" s="578">
        <v>1</v>
      </c>
      <c r="AA22" s="578"/>
      <c r="AB22" s="578"/>
      <c r="AC22" s="578"/>
      <c r="AD22" s="582" t="s">
        <v>405</v>
      </c>
      <c r="AE22" s="582"/>
      <c r="AF22" s="582"/>
      <c r="AG22" s="582"/>
      <c r="AH22" s="582"/>
      <c r="AI22" s="582"/>
      <c r="AJ22" s="582"/>
      <c r="AK22" s="582"/>
      <c r="AL22" s="572" t="s">
        <v>405</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405</v>
      </c>
      <c r="BH22" s="570"/>
      <c r="BI22" s="570"/>
      <c r="BJ22" s="570"/>
      <c r="BK22" s="570"/>
      <c r="BL22" s="570"/>
      <c r="BM22" s="570"/>
      <c r="BN22" s="571"/>
      <c r="BO22" s="578" t="s">
        <v>405</v>
      </c>
      <c r="BP22" s="578"/>
      <c r="BQ22" s="578"/>
      <c r="BR22" s="578"/>
      <c r="BS22" s="569" t="s">
        <v>405</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336</v>
      </c>
      <c r="C23" s="580"/>
      <c r="D23" s="580"/>
      <c r="E23" s="580"/>
      <c r="F23" s="580"/>
      <c r="G23" s="580"/>
      <c r="H23" s="580"/>
      <c r="I23" s="580"/>
      <c r="J23" s="580"/>
      <c r="K23" s="580"/>
      <c r="L23" s="580"/>
      <c r="M23" s="580"/>
      <c r="N23" s="580"/>
      <c r="O23" s="580"/>
      <c r="P23" s="580"/>
      <c r="Q23" s="581"/>
      <c r="R23" s="577">
        <v>259171</v>
      </c>
      <c r="S23" s="570"/>
      <c r="T23" s="570"/>
      <c r="U23" s="570"/>
      <c r="V23" s="570"/>
      <c r="W23" s="570"/>
      <c r="X23" s="570"/>
      <c r="Y23" s="571"/>
      <c r="Z23" s="578">
        <v>1.6</v>
      </c>
      <c r="AA23" s="578"/>
      <c r="AB23" s="578"/>
      <c r="AC23" s="578"/>
      <c r="AD23" s="582">
        <v>13615</v>
      </c>
      <c r="AE23" s="582"/>
      <c r="AF23" s="582"/>
      <c r="AG23" s="582"/>
      <c r="AH23" s="582"/>
      <c r="AI23" s="582"/>
      <c r="AJ23" s="582"/>
      <c r="AK23" s="582"/>
      <c r="AL23" s="572">
        <v>0.2</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v>103472</v>
      </c>
      <c r="BH23" s="570"/>
      <c r="BI23" s="570"/>
      <c r="BJ23" s="570"/>
      <c r="BK23" s="570"/>
      <c r="BL23" s="570"/>
      <c r="BM23" s="570"/>
      <c r="BN23" s="571"/>
      <c r="BO23" s="578">
        <v>2.2000000000000002</v>
      </c>
      <c r="BP23" s="578"/>
      <c r="BQ23" s="578"/>
      <c r="BR23" s="578"/>
      <c r="BS23" s="569" t="s">
        <v>407</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408</v>
      </c>
      <c r="DX23" s="687"/>
      <c r="DY23" s="687"/>
      <c r="DZ23" s="687"/>
      <c r="EA23" s="687"/>
      <c r="EB23" s="687"/>
      <c r="EC23" s="688"/>
    </row>
    <row r="24" spans="2:133" ht="11.25" customHeight="1">
      <c r="B24" s="579" t="s">
        <v>342</v>
      </c>
      <c r="C24" s="580"/>
      <c r="D24" s="580"/>
      <c r="E24" s="580"/>
      <c r="F24" s="580"/>
      <c r="G24" s="580"/>
      <c r="H24" s="580"/>
      <c r="I24" s="580"/>
      <c r="J24" s="580"/>
      <c r="K24" s="580"/>
      <c r="L24" s="580"/>
      <c r="M24" s="580"/>
      <c r="N24" s="580"/>
      <c r="O24" s="580"/>
      <c r="P24" s="580"/>
      <c r="Q24" s="581"/>
      <c r="R24" s="577">
        <v>47754</v>
      </c>
      <c r="S24" s="570"/>
      <c r="T24" s="570"/>
      <c r="U24" s="570"/>
      <c r="V24" s="570"/>
      <c r="W24" s="570"/>
      <c r="X24" s="570"/>
      <c r="Y24" s="571"/>
      <c r="Z24" s="578">
        <v>0.3</v>
      </c>
      <c r="AA24" s="578"/>
      <c r="AB24" s="578"/>
      <c r="AC24" s="578"/>
      <c r="AD24" s="582" t="s">
        <v>409</v>
      </c>
      <c r="AE24" s="582"/>
      <c r="AF24" s="582"/>
      <c r="AG24" s="582"/>
      <c r="AH24" s="582"/>
      <c r="AI24" s="582"/>
      <c r="AJ24" s="582"/>
      <c r="AK24" s="582"/>
      <c r="AL24" s="572" t="s">
        <v>409</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409</v>
      </c>
      <c r="BH24" s="570"/>
      <c r="BI24" s="570"/>
      <c r="BJ24" s="570"/>
      <c r="BK24" s="570"/>
      <c r="BL24" s="570"/>
      <c r="BM24" s="570"/>
      <c r="BN24" s="571"/>
      <c r="BO24" s="578" t="s">
        <v>409</v>
      </c>
      <c r="BP24" s="578"/>
      <c r="BQ24" s="578"/>
      <c r="BR24" s="578"/>
      <c r="BS24" s="569" t="s">
        <v>409</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57">
        <v>6276523</v>
      </c>
      <c r="CS24" s="658"/>
      <c r="CT24" s="658"/>
      <c r="CU24" s="658"/>
      <c r="CV24" s="658"/>
      <c r="CW24" s="658"/>
      <c r="CX24" s="658"/>
      <c r="CY24" s="689"/>
      <c r="CZ24" s="693">
        <v>40.4</v>
      </c>
      <c r="DA24" s="694"/>
      <c r="DB24" s="694"/>
      <c r="DC24" s="695"/>
      <c r="DD24" s="690">
        <v>4570294</v>
      </c>
      <c r="DE24" s="658"/>
      <c r="DF24" s="658"/>
      <c r="DG24" s="658"/>
      <c r="DH24" s="658"/>
      <c r="DI24" s="658"/>
      <c r="DJ24" s="658"/>
      <c r="DK24" s="689"/>
      <c r="DL24" s="690">
        <v>4557550</v>
      </c>
      <c r="DM24" s="658"/>
      <c r="DN24" s="658"/>
      <c r="DO24" s="658"/>
      <c r="DP24" s="658"/>
      <c r="DQ24" s="658"/>
      <c r="DR24" s="658"/>
      <c r="DS24" s="658"/>
      <c r="DT24" s="658"/>
      <c r="DU24" s="658"/>
      <c r="DV24" s="689"/>
      <c r="DW24" s="691">
        <v>49.4</v>
      </c>
      <c r="DX24" s="676"/>
      <c r="DY24" s="676"/>
      <c r="DZ24" s="676"/>
      <c r="EA24" s="676"/>
      <c r="EB24" s="676"/>
      <c r="EC24" s="692"/>
    </row>
    <row r="25" spans="2:133" ht="11.25" customHeight="1">
      <c r="B25" s="579" t="s">
        <v>345</v>
      </c>
      <c r="C25" s="580"/>
      <c r="D25" s="580"/>
      <c r="E25" s="580"/>
      <c r="F25" s="580"/>
      <c r="G25" s="580"/>
      <c r="H25" s="580"/>
      <c r="I25" s="580"/>
      <c r="J25" s="580"/>
      <c r="K25" s="580"/>
      <c r="L25" s="580"/>
      <c r="M25" s="580"/>
      <c r="N25" s="580"/>
      <c r="O25" s="580"/>
      <c r="P25" s="580"/>
      <c r="Q25" s="581"/>
      <c r="R25" s="577">
        <v>1717319</v>
      </c>
      <c r="S25" s="570"/>
      <c r="T25" s="570"/>
      <c r="U25" s="570"/>
      <c r="V25" s="570"/>
      <c r="W25" s="570"/>
      <c r="X25" s="570"/>
      <c r="Y25" s="571"/>
      <c r="Z25" s="578">
        <v>10.8</v>
      </c>
      <c r="AA25" s="578"/>
      <c r="AB25" s="578"/>
      <c r="AC25" s="578"/>
      <c r="AD25" s="582" t="s">
        <v>410</v>
      </c>
      <c r="AE25" s="582"/>
      <c r="AF25" s="582"/>
      <c r="AG25" s="582"/>
      <c r="AH25" s="582"/>
      <c r="AI25" s="582"/>
      <c r="AJ25" s="582"/>
      <c r="AK25" s="582"/>
      <c r="AL25" s="572" t="s">
        <v>410</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410</v>
      </c>
      <c r="BH25" s="570"/>
      <c r="BI25" s="570"/>
      <c r="BJ25" s="570"/>
      <c r="BK25" s="570"/>
      <c r="BL25" s="570"/>
      <c r="BM25" s="570"/>
      <c r="BN25" s="571"/>
      <c r="BO25" s="578" t="s">
        <v>410</v>
      </c>
      <c r="BP25" s="578"/>
      <c r="BQ25" s="578"/>
      <c r="BR25" s="578"/>
      <c r="BS25" s="569" t="s">
        <v>410</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2310352</v>
      </c>
      <c r="CS25" s="575"/>
      <c r="CT25" s="575"/>
      <c r="CU25" s="575"/>
      <c r="CV25" s="575"/>
      <c r="CW25" s="575"/>
      <c r="CX25" s="575"/>
      <c r="CY25" s="576"/>
      <c r="CZ25" s="597">
        <v>14.9</v>
      </c>
      <c r="DA25" s="598"/>
      <c r="DB25" s="598"/>
      <c r="DC25" s="599"/>
      <c r="DD25" s="569">
        <v>1956105</v>
      </c>
      <c r="DE25" s="575"/>
      <c r="DF25" s="575"/>
      <c r="DG25" s="575"/>
      <c r="DH25" s="575"/>
      <c r="DI25" s="575"/>
      <c r="DJ25" s="575"/>
      <c r="DK25" s="576"/>
      <c r="DL25" s="569">
        <v>1943407</v>
      </c>
      <c r="DM25" s="575"/>
      <c r="DN25" s="575"/>
      <c r="DO25" s="575"/>
      <c r="DP25" s="575"/>
      <c r="DQ25" s="575"/>
      <c r="DR25" s="575"/>
      <c r="DS25" s="575"/>
      <c r="DT25" s="575"/>
      <c r="DU25" s="575"/>
      <c r="DV25" s="576"/>
      <c r="DW25" s="572">
        <v>21.1</v>
      </c>
      <c r="DX25" s="573"/>
      <c r="DY25" s="573"/>
      <c r="DZ25" s="573"/>
      <c r="EA25" s="573"/>
      <c r="EB25" s="573"/>
      <c r="EC25" s="574"/>
    </row>
    <row r="26" spans="2:133" ht="11.25" customHeight="1">
      <c r="B26" s="637" t="s">
        <v>348</v>
      </c>
      <c r="C26" s="638"/>
      <c r="D26" s="638"/>
      <c r="E26" s="638"/>
      <c r="F26" s="638"/>
      <c r="G26" s="638"/>
      <c r="H26" s="638"/>
      <c r="I26" s="638"/>
      <c r="J26" s="638"/>
      <c r="K26" s="638"/>
      <c r="L26" s="638"/>
      <c r="M26" s="638"/>
      <c r="N26" s="638"/>
      <c r="O26" s="638"/>
      <c r="P26" s="638"/>
      <c r="Q26" s="639"/>
      <c r="R26" s="577" t="s">
        <v>410</v>
      </c>
      <c r="S26" s="570"/>
      <c r="T26" s="570"/>
      <c r="U26" s="570"/>
      <c r="V26" s="570"/>
      <c r="W26" s="570"/>
      <c r="X26" s="570"/>
      <c r="Y26" s="571"/>
      <c r="Z26" s="578" t="s">
        <v>410</v>
      </c>
      <c r="AA26" s="578"/>
      <c r="AB26" s="578"/>
      <c r="AC26" s="578"/>
      <c r="AD26" s="582" t="s">
        <v>410</v>
      </c>
      <c r="AE26" s="582"/>
      <c r="AF26" s="582"/>
      <c r="AG26" s="582"/>
      <c r="AH26" s="582"/>
      <c r="AI26" s="582"/>
      <c r="AJ26" s="582"/>
      <c r="AK26" s="582"/>
      <c r="AL26" s="572" t="s">
        <v>410</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410</v>
      </c>
      <c r="BH26" s="570"/>
      <c r="BI26" s="570"/>
      <c r="BJ26" s="570"/>
      <c r="BK26" s="570"/>
      <c r="BL26" s="570"/>
      <c r="BM26" s="570"/>
      <c r="BN26" s="571"/>
      <c r="BO26" s="578" t="s">
        <v>410</v>
      </c>
      <c r="BP26" s="578"/>
      <c r="BQ26" s="578"/>
      <c r="BR26" s="578"/>
      <c r="BS26" s="569" t="s">
        <v>410</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1288895</v>
      </c>
      <c r="CS26" s="570"/>
      <c r="CT26" s="570"/>
      <c r="CU26" s="570"/>
      <c r="CV26" s="570"/>
      <c r="CW26" s="570"/>
      <c r="CX26" s="570"/>
      <c r="CY26" s="571"/>
      <c r="CZ26" s="597">
        <v>8.3000000000000007</v>
      </c>
      <c r="DA26" s="598"/>
      <c r="DB26" s="598"/>
      <c r="DC26" s="599"/>
      <c r="DD26" s="569">
        <v>1173093</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c r="B27" s="579" t="s">
        <v>351</v>
      </c>
      <c r="C27" s="580"/>
      <c r="D27" s="580"/>
      <c r="E27" s="580"/>
      <c r="F27" s="580"/>
      <c r="G27" s="580"/>
      <c r="H27" s="580"/>
      <c r="I27" s="580"/>
      <c r="J27" s="580"/>
      <c r="K27" s="580"/>
      <c r="L27" s="580"/>
      <c r="M27" s="580"/>
      <c r="N27" s="580"/>
      <c r="O27" s="580"/>
      <c r="P27" s="580"/>
      <c r="Q27" s="581"/>
      <c r="R27" s="577">
        <v>650613</v>
      </c>
      <c r="S27" s="570"/>
      <c r="T27" s="570"/>
      <c r="U27" s="570"/>
      <c r="V27" s="570"/>
      <c r="W27" s="570"/>
      <c r="X27" s="570"/>
      <c r="Y27" s="571"/>
      <c r="Z27" s="578">
        <v>4.0999999999999996</v>
      </c>
      <c r="AA27" s="578"/>
      <c r="AB27" s="578"/>
      <c r="AC27" s="578"/>
      <c r="AD27" s="582" t="s">
        <v>409</v>
      </c>
      <c r="AE27" s="582"/>
      <c r="AF27" s="582"/>
      <c r="AG27" s="582"/>
      <c r="AH27" s="582"/>
      <c r="AI27" s="582"/>
      <c r="AJ27" s="582"/>
      <c r="AK27" s="582"/>
      <c r="AL27" s="572" t="s">
        <v>409</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4687159</v>
      </c>
      <c r="BH27" s="570"/>
      <c r="BI27" s="570"/>
      <c r="BJ27" s="570"/>
      <c r="BK27" s="570"/>
      <c r="BL27" s="570"/>
      <c r="BM27" s="570"/>
      <c r="BN27" s="571"/>
      <c r="BO27" s="578">
        <v>100</v>
      </c>
      <c r="BP27" s="578"/>
      <c r="BQ27" s="578"/>
      <c r="BR27" s="578"/>
      <c r="BS27" s="569">
        <v>29099</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1858626</v>
      </c>
      <c r="CS27" s="575"/>
      <c r="CT27" s="575"/>
      <c r="CU27" s="575"/>
      <c r="CV27" s="575"/>
      <c r="CW27" s="575"/>
      <c r="CX27" s="575"/>
      <c r="CY27" s="576"/>
      <c r="CZ27" s="597">
        <v>12</v>
      </c>
      <c r="DA27" s="598"/>
      <c r="DB27" s="598"/>
      <c r="DC27" s="599"/>
      <c r="DD27" s="569">
        <v>578577</v>
      </c>
      <c r="DE27" s="575"/>
      <c r="DF27" s="575"/>
      <c r="DG27" s="575"/>
      <c r="DH27" s="575"/>
      <c r="DI27" s="575"/>
      <c r="DJ27" s="575"/>
      <c r="DK27" s="576"/>
      <c r="DL27" s="569">
        <v>578577</v>
      </c>
      <c r="DM27" s="575"/>
      <c r="DN27" s="575"/>
      <c r="DO27" s="575"/>
      <c r="DP27" s="575"/>
      <c r="DQ27" s="575"/>
      <c r="DR27" s="575"/>
      <c r="DS27" s="575"/>
      <c r="DT27" s="575"/>
      <c r="DU27" s="575"/>
      <c r="DV27" s="576"/>
      <c r="DW27" s="572">
        <v>6.3</v>
      </c>
      <c r="DX27" s="573"/>
      <c r="DY27" s="573"/>
      <c r="DZ27" s="573"/>
      <c r="EA27" s="573"/>
      <c r="EB27" s="573"/>
      <c r="EC27" s="574"/>
    </row>
    <row r="28" spans="2:133" ht="11.25" customHeight="1">
      <c r="B28" s="579" t="s">
        <v>354</v>
      </c>
      <c r="C28" s="580"/>
      <c r="D28" s="580"/>
      <c r="E28" s="580"/>
      <c r="F28" s="580"/>
      <c r="G28" s="580"/>
      <c r="H28" s="580"/>
      <c r="I28" s="580"/>
      <c r="J28" s="580"/>
      <c r="K28" s="580"/>
      <c r="L28" s="580"/>
      <c r="M28" s="580"/>
      <c r="N28" s="580"/>
      <c r="O28" s="580"/>
      <c r="P28" s="580"/>
      <c r="Q28" s="581"/>
      <c r="R28" s="577">
        <v>49051</v>
      </c>
      <c r="S28" s="570"/>
      <c r="T28" s="570"/>
      <c r="U28" s="570"/>
      <c r="V28" s="570"/>
      <c r="W28" s="570"/>
      <c r="X28" s="570"/>
      <c r="Y28" s="571"/>
      <c r="Z28" s="578">
        <v>0.3</v>
      </c>
      <c r="AA28" s="578"/>
      <c r="AB28" s="578"/>
      <c r="AC28" s="578"/>
      <c r="AD28" s="582">
        <v>28862</v>
      </c>
      <c r="AE28" s="582"/>
      <c r="AF28" s="582"/>
      <c r="AG28" s="582"/>
      <c r="AH28" s="582"/>
      <c r="AI28" s="582"/>
      <c r="AJ28" s="582"/>
      <c r="AK28" s="582"/>
      <c r="AL28" s="572">
        <v>0.3</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2107545</v>
      </c>
      <c r="CS28" s="570"/>
      <c r="CT28" s="570"/>
      <c r="CU28" s="570"/>
      <c r="CV28" s="570"/>
      <c r="CW28" s="570"/>
      <c r="CX28" s="570"/>
      <c r="CY28" s="571"/>
      <c r="CZ28" s="597">
        <v>13.6</v>
      </c>
      <c r="DA28" s="598"/>
      <c r="DB28" s="598"/>
      <c r="DC28" s="599"/>
      <c r="DD28" s="569">
        <v>2035612</v>
      </c>
      <c r="DE28" s="570"/>
      <c r="DF28" s="570"/>
      <c r="DG28" s="570"/>
      <c r="DH28" s="570"/>
      <c r="DI28" s="570"/>
      <c r="DJ28" s="570"/>
      <c r="DK28" s="571"/>
      <c r="DL28" s="569">
        <v>2035566</v>
      </c>
      <c r="DM28" s="570"/>
      <c r="DN28" s="570"/>
      <c r="DO28" s="570"/>
      <c r="DP28" s="570"/>
      <c r="DQ28" s="570"/>
      <c r="DR28" s="570"/>
      <c r="DS28" s="570"/>
      <c r="DT28" s="570"/>
      <c r="DU28" s="570"/>
      <c r="DV28" s="571"/>
      <c r="DW28" s="572">
        <v>22.1</v>
      </c>
      <c r="DX28" s="573"/>
      <c r="DY28" s="573"/>
      <c r="DZ28" s="573"/>
      <c r="EA28" s="573"/>
      <c r="EB28" s="573"/>
      <c r="EC28" s="574"/>
    </row>
    <row r="29" spans="2:133" ht="11.25" customHeight="1">
      <c r="B29" s="579" t="s">
        <v>356</v>
      </c>
      <c r="C29" s="580"/>
      <c r="D29" s="580"/>
      <c r="E29" s="580"/>
      <c r="F29" s="580"/>
      <c r="G29" s="580"/>
      <c r="H29" s="580"/>
      <c r="I29" s="580"/>
      <c r="J29" s="580"/>
      <c r="K29" s="580"/>
      <c r="L29" s="580"/>
      <c r="M29" s="580"/>
      <c r="N29" s="580"/>
      <c r="O29" s="580"/>
      <c r="P29" s="580"/>
      <c r="Q29" s="581"/>
      <c r="R29" s="577">
        <v>28521</v>
      </c>
      <c r="S29" s="570"/>
      <c r="T29" s="570"/>
      <c r="U29" s="570"/>
      <c r="V29" s="570"/>
      <c r="W29" s="570"/>
      <c r="X29" s="570"/>
      <c r="Y29" s="571"/>
      <c r="Z29" s="578">
        <v>0.2</v>
      </c>
      <c r="AA29" s="578"/>
      <c r="AB29" s="578"/>
      <c r="AC29" s="578"/>
      <c r="AD29" s="582" t="s">
        <v>409</v>
      </c>
      <c r="AE29" s="582"/>
      <c r="AF29" s="582"/>
      <c r="AG29" s="582"/>
      <c r="AH29" s="582"/>
      <c r="AI29" s="582"/>
      <c r="AJ29" s="582"/>
      <c r="AK29" s="582"/>
      <c r="AL29" s="572" t="s">
        <v>409</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411</v>
      </c>
      <c r="CG29" s="595"/>
      <c r="CH29" s="595"/>
      <c r="CI29" s="595"/>
      <c r="CJ29" s="595"/>
      <c r="CK29" s="595"/>
      <c r="CL29" s="595"/>
      <c r="CM29" s="595"/>
      <c r="CN29" s="595"/>
      <c r="CO29" s="595"/>
      <c r="CP29" s="595"/>
      <c r="CQ29" s="596"/>
      <c r="CR29" s="577">
        <v>2105410</v>
      </c>
      <c r="CS29" s="575"/>
      <c r="CT29" s="575"/>
      <c r="CU29" s="575"/>
      <c r="CV29" s="575"/>
      <c r="CW29" s="575"/>
      <c r="CX29" s="575"/>
      <c r="CY29" s="576"/>
      <c r="CZ29" s="597">
        <v>13.6</v>
      </c>
      <c r="DA29" s="598"/>
      <c r="DB29" s="598"/>
      <c r="DC29" s="599"/>
      <c r="DD29" s="569">
        <v>2033477</v>
      </c>
      <c r="DE29" s="575"/>
      <c r="DF29" s="575"/>
      <c r="DG29" s="575"/>
      <c r="DH29" s="575"/>
      <c r="DI29" s="575"/>
      <c r="DJ29" s="575"/>
      <c r="DK29" s="576"/>
      <c r="DL29" s="569">
        <v>2033431</v>
      </c>
      <c r="DM29" s="575"/>
      <c r="DN29" s="575"/>
      <c r="DO29" s="575"/>
      <c r="DP29" s="575"/>
      <c r="DQ29" s="575"/>
      <c r="DR29" s="575"/>
      <c r="DS29" s="575"/>
      <c r="DT29" s="575"/>
      <c r="DU29" s="575"/>
      <c r="DV29" s="576"/>
      <c r="DW29" s="572">
        <v>22</v>
      </c>
      <c r="DX29" s="573"/>
      <c r="DY29" s="573"/>
      <c r="DZ29" s="573"/>
      <c r="EA29" s="573"/>
      <c r="EB29" s="573"/>
      <c r="EC29" s="574"/>
    </row>
    <row r="30" spans="2:133" ht="11.25" customHeight="1">
      <c r="B30" s="579" t="s">
        <v>360</v>
      </c>
      <c r="C30" s="580"/>
      <c r="D30" s="580"/>
      <c r="E30" s="580"/>
      <c r="F30" s="580"/>
      <c r="G30" s="580"/>
      <c r="H30" s="580"/>
      <c r="I30" s="580"/>
      <c r="J30" s="580"/>
      <c r="K30" s="580"/>
      <c r="L30" s="580"/>
      <c r="M30" s="580"/>
      <c r="N30" s="580"/>
      <c r="O30" s="580"/>
      <c r="P30" s="580"/>
      <c r="Q30" s="581"/>
      <c r="R30" s="577">
        <v>194625</v>
      </c>
      <c r="S30" s="570"/>
      <c r="T30" s="570"/>
      <c r="U30" s="570"/>
      <c r="V30" s="570"/>
      <c r="W30" s="570"/>
      <c r="X30" s="570"/>
      <c r="Y30" s="571"/>
      <c r="Z30" s="578">
        <v>1.2</v>
      </c>
      <c r="AA30" s="578"/>
      <c r="AB30" s="578"/>
      <c r="AC30" s="578"/>
      <c r="AD30" s="582" t="s">
        <v>412</v>
      </c>
      <c r="AE30" s="582"/>
      <c r="AF30" s="582"/>
      <c r="AG30" s="582"/>
      <c r="AH30" s="582"/>
      <c r="AI30" s="582"/>
      <c r="AJ30" s="582"/>
      <c r="AK30" s="582"/>
      <c r="AL30" s="572" t="s">
        <v>412</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98.6</v>
      </c>
      <c r="BH30" s="672"/>
      <c r="BI30" s="672"/>
      <c r="BJ30" s="672"/>
      <c r="BK30" s="672"/>
      <c r="BL30" s="672"/>
      <c r="BM30" s="676">
        <v>94.5</v>
      </c>
      <c r="BN30" s="672"/>
      <c r="BO30" s="672"/>
      <c r="BP30" s="672"/>
      <c r="BQ30" s="677"/>
      <c r="BR30" s="671">
        <v>98.5</v>
      </c>
      <c r="BS30" s="672"/>
      <c r="BT30" s="672"/>
      <c r="BU30" s="672"/>
      <c r="BV30" s="672"/>
      <c r="BW30" s="672"/>
      <c r="BX30" s="676">
        <v>93.6</v>
      </c>
      <c r="BY30" s="672"/>
      <c r="BZ30" s="672"/>
      <c r="CA30" s="672"/>
      <c r="CB30" s="677"/>
      <c r="CD30" s="602"/>
      <c r="CE30" s="603"/>
      <c r="CF30" s="594" t="s">
        <v>413</v>
      </c>
      <c r="CG30" s="595"/>
      <c r="CH30" s="595"/>
      <c r="CI30" s="595"/>
      <c r="CJ30" s="595"/>
      <c r="CK30" s="595"/>
      <c r="CL30" s="595"/>
      <c r="CM30" s="595"/>
      <c r="CN30" s="595"/>
      <c r="CO30" s="595"/>
      <c r="CP30" s="595"/>
      <c r="CQ30" s="596"/>
      <c r="CR30" s="577">
        <v>1856638</v>
      </c>
      <c r="CS30" s="570"/>
      <c r="CT30" s="570"/>
      <c r="CU30" s="570"/>
      <c r="CV30" s="570"/>
      <c r="CW30" s="570"/>
      <c r="CX30" s="570"/>
      <c r="CY30" s="571"/>
      <c r="CZ30" s="597">
        <v>12</v>
      </c>
      <c r="DA30" s="598"/>
      <c r="DB30" s="598"/>
      <c r="DC30" s="599"/>
      <c r="DD30" s="569">
        <v>1784705</v>
      </c>
      <c r="DE30" s="570"/>
      <c r="DF30" s="570"/>
      <c r="DG30" s="570"/>
      <c r="DH30" s="570"/>
      <c r="DI30" s="570"/>
      <c r="DJ30" s="570"/>
      <c r="DK30" s="571"/>
      <c r="DL30" s="569">
        <v>1784659</v>
      </c>
      <c r="DM30" s="570"/>
      <c r="DN30" s="570"/>
      <c r="DO30" s="570"/>
      <c r="DP30" s="570"/>
      <c r="DQ30" s="570"/>
      <c r="DR30" s="570"/>
      <c r="DS30" s="570"/>
      <c r="DT30" s="570"/>
      <c r="DU30" s="570"/>
      <c r="DV30" s="571"/>
      <c r="DW30" s="572">
        <v>19.3</v>
      </c>
      <c r="DX30" s="573"/>
      <c r="DY30" s="573"/>
      <c r="DZ30" s="573"/>
      <c r="EA30" s="573"/>
      <c r="EB30" s="573"/>
      <c r="EC30" s="574"/>
    </row>
    <row r="31" spans="2:133" ht="11.25" customHeight="1">
      <c r="B31" s="579" t="s">
        <v>363</v>
      </c>
      <c r="C31" s="580"/>
      <c r="D31" s="580"/>
      <c r="E31" s="580"/>
      <c r="F31" s="580"/>
      <c r="G31" s="580"/>
      <c r="H31" s="580"/>
      <c r="I31" s="580"/>
      <c r="J31" s="580"/>
      <c r="K31" s="580"/>
      <c r="L31" s="580"/>
      <c r="M31" s="580"/>
      <c r="N31" s="580"/>
      <c r="O31" s="580"/>
      <c r="P31" s="580"/>
      <c r="Q31" s="581"/>
      <c r="R31" s="577">
        <v>398865</v>
      </c>
      <c r="S31" s="570"/>
      <c r="T31" s="570"/>
      <c r="U31" s="570"/>
      <c r="V31" s="570"/>
      <c r="W31" s="570"/>
      <c r="X31" s="570"/>
      <c r="Y31" s="571"/>
      <c r="Z31" s="578">
        <v>2.5</v>
      </c>
      <c r="AA31" s="578"/>
      <c r="AB31" s="578"/>
      <c r="AC31" s="578"/>
      <c r="AD31" s="582" t="s">
        <v>412</v>
      </c>
      <c r="AE31" s="582"/>
      <c r="AF31" s="582"/>
      <c r="AG31" s="582"/>
      <c r="AH31" s="582"/>
      <c r="AI31" s="582"/>
      <c r="AJ31" s="582"/>
      <c r="AK31" s="582"/>
      <c r="AL31" s="572" t="s">
        <v>412</v>
      </c>
      <c r="AM31" s="583"/>
      <c r="AN31" s="583"/>
      <c r="AO31" s="584"/>
      <c r="AP31" s="680"/>
      <c r="AQ31" s="681"/>
      <c r="AR31" s="681"/>
      <c r="AS31" s="681"/>
      <c r="AT31" s="667"/>
      <c r="AU31" s="179" t="s">
        <v>414</v>
      </c>
      <c r="AV31" s="179"/>
      <c r="AW31" s="179"/>
      <c r="AX31" s="579" t="s">
        <v>364</v>
      </c>
      <c r="AY31" s="580"/>
      <c r="AZ31" s="580"/>
      <c r="BA31" s="580"/>
      <c r="BB31" s="580"/>
      <c r="BC31" s="580"/>
      <c r="BD31" s="580"/>
      <c r="BE31" s="580"/>
      <c r="BF31" s="581"/>
      <c r="BG31" s="669">
        <v>99.2</v>
      </c>
      <c r="BH31" s="575"/>
      <c r="BI31" s="575"/>
      <c r="BJ31" s="575"/>
      <c r="BK31" s="575"/>
      <c r="BL31" s="575"/>
      <c r="BM31" s="583">
        <v>96.8</v>
      </c>
      <c r="BN31" s="670"/>
      <c r="BO31" s="670"/>
      <c r="BP31" s="670"/>
      <c r="BQ31" s="636"/>
      <c r="BR31" s="669">
        <v>99.1</v>
      </c>
      <c r="BS31" s="575"/>
      <c r="BT31" s="575"/>
      <c r="BU31" s="575"/>
      <c r="BV31" s="575"/>
      <c r="BW31" s="575"/>
      <c r="BX31" s="583">
        <v>95.4</v>
      </c>
      <c r="BY31" s="670"/>
      <c r="BZ31" s="670"/>
      <c r="CA31" s="670"/>
      <c r="CB31" s="636"/>
      <c r="CD31" s="602"/>
      <c r="CE31" s="603"/>
      <c r="CF31" s="594" t="s">
        <v>415</v>
      </c>
      <c r="CG31" s="595"/>
      <c r="CH31" s="595"/>
      <c r="CI31" s="595"/>
      <c r="CJ31" s="595"/>
      <c r="CK31" s="595"/>
      <c r="CL31" s="595"/>
      <c r="CM31" s="595"/>
      <c r="CN31" s="595"/>
      <c r="CO31" s="595"/>
      <c r="CP31" s="595"/>
      <c r="CQ31" s="596"/>
      <c r="CR31" s="577">
        <v>248772</v>
      </c>
      <c r="CS31" s="575"/>
      <c r="CT31" s="575"/>
      <c r="CU31" s="575"/>
      <c r="CV31" s="575"/>
      <c r="CW31" s="575"/>
      <c r="CX31" s="575"/>
      <c r="CY31" s="576"/>
      <c r="CZ31" s="597">
        <v>1.6</v>
      </c>
      <c r="DA31" s="598"/>
      <c r="DB31" s="598"/>
      <c r="DC31" s="599"/>
      <c r="DD31" s="569">
        <v>248772</v>
      </c>
      <c r="DE31" s="575"/>
      <c r="DF31" s="575"/>
      <c r="DG31" s="575"/>
      <c r="DH31" s="575"/>
      <c r="DI31" s="575"/>
      <c r="DJ31" s="575"/>
      <c r="DK31" s="576"/>
      <c r="DL31" s="569">
        <v>248772</v>
      </c>
      <c r="DM31" s="575"/>
      <c r="DN31" s="575"/>
      <c r="DO31" s="575"/>
      <c r="DP31" s="575"/>
      <c r="DQ31" s="575"/>
      <c r="DR31" s="575"/>
      <c r="DS31" s="575"/>
      <c r="DT31" s="575"/>
      <c r="DU31" s="575"/>
      <c r="DV31" s="576"/>
      <c r="DW31" s="572">
        <v>2.7</v>
      </c>
      <c r="DX31" s="573"/>
      <c r="DY31" s="573"/>
      <c r="DZ31" s="573"/>
      <c r="EA31" s="573"/>
      <c r="EB31" s="573"/>
      <c r="EC31" s="574"/>
    </row>
    <row r="32" spans="2:133" ht="11.25" customHeight="1">
      <c r="B32" s="579" t="s">
        <v>365</v>
      </c>
      <c r="C32" s="580"/>
      <c r="D32" s="580"/>
      <c r="E32" s="580"/>
      <c r="F32" s="580"/>
      <c r="G32" s="580"/>
      <c r="H32" s="580"/>
      <c r="I32" s="580"/>
      <c r="J32" s="580"/>
      <c r="K32" s="580"/>
      <c r="L32" s="580"/>
      <c r="M32" s="580"/>
      <c r="N32" s="580"/>
      <c r="O32" s="580"/>
      <c r="P32" s="580"/>
      <c r="Q32" s="581"/>
      <c r="R32" s="577">
        <v>1405839</v>
      </c>
      <c r="S32" s="570"/>
      <c r="T32" s="570"/>
      <c r="U32" s="570"/>
      <c r="V32" s="570"/>
      <c r="W32" s="570"/>
      <c r="X32" s="570"/>
      <c r="Y32" s="571"/>
      <c r="Z32" s="578">
        <v>8.9</v>
      </c>
      <c r="AA32" s="578"/>
      <c r="AB32" s="578"/>
      <c r="AC32" s="578"/>
      <c r="AD32" s="582" t="s">
        <v>416</v>
      </c>
      <c r="AE32" s="582"/>
      <c r="AF32" s="582"/>
      <c r="AG32" s="582"/>
      <c r="AH32" s="582"/>
      <c r="AI32" s="582"/>
      <c r="AJ32" s="582"/>
      <c r="AK32" s="582"/>
      <c r="AL32" s="572" t="s">
        <v>416</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98.1</v>
      </c>
      <c r="BH32" s="634"/>
      <c r="BI32" s="634"/>
      <c r="BJ32" s="634"/>
      <c r="BK32" s="634"/>
      <c r="BL32" s="634"/>
      <c r="BM32" s="655">
        <v>92.1</v>
      </c>
      <c r="BN32" s="634"/>
      <c r="BO32" s="634"/>
      <c r="BP32" s="634"/>
      <c r="BQ32" s="635"/>
      <c r="BR32" s="673">
        <v>97.9</v>
      </c>
      <c r="BS32" s="634"/>
      <c r="BT32" s="634"/>
      <c r="BU32" s="634"/>
      <c r="BV32" s="634"/>
      <c r="BW32" s="634"/>
      <c r="BX32" s="655">
        <v>91.6</v>
      </c>
      <c r="BY32" s="634"/>
      <c r="BZ32" s="634"/>
      <c r="CA32" s="634"/>
      <c r="CB32" s="635"/>
      <c r="CD32" s="604"/>
      <c r="CE32" s="605"/>
      <c r="CF32" s="594" t="s">
        <v>367</v>
      </c>
      <c r="CG32" s="595"/>
      <c r="CH32" s="595"/>
      <c r="CI32" s="595"/>
      <c r="CJ32" s="595"/>
      <c r="CK32" s="595"/>
      <c r="CL32" s="595"/>
      <c r="CM32" s="595"/>
      <c r="CN32" s="595"/>
      <c r="CO32" s="595"/>
      <c r="CP32" s="595"/>
      <c r="CQ32" s="596"/>
      <c r="CR32" s="577">
        <v>2135</v>
      </c>
      <c r="CS32" s="570"/>
      <c r="CT32" s="570"/>
      <c r="CU32" s="570"/>
      <c r="CV32" s="570"/>
      <c r="CW32" s="570"/>
      <c r="CX32" s="570"/>
      <c r="CY32" s="571"/>
      <c r="CZ32" s="597">
        <v>0</v>
      </c>
      <c r="DA32" s="598"/>
      <c r="DB32" s="598"/>
      <c r="DC32" s="599"/>
      <c r="DD32" s="569">
        <v>2135</v>
      </c>
      <c r="DE32" s="570"/>
      <c r="DF32" s="570"/>
      <c r="DG32" s="570"/>
      <c r="DH32" s="570"/>
      <c r="DI32" s="570"/>
      <c r="DJ32" s="570"/>
      <c r="DK32" s="571"/>
      <c r="DL32" s="569">
        <v>2135</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368</v>
      </c>
      <c r="C33" s="580"/>
      <c r="D33" s="580"/>
      <c r="E33" s="580"/>
      <c r="F33" s="580"/>
      <c r="G33" s="580"/>
      <c r="H33" s="580"/>
      <c r="I33" s="580"/>
      <c r="J33" s="580"/>
      <c r="K33" s="580"/>
      <c r="L33" s="580"/>
      <c r="M33" s="580"/>
      <c r="N33" s="580"/>
      <c r="O33" s="580"/>
      <c r="P33" s="580"/>
      <c r="Q33" s="581"/>
      <c r="R33" s="577">
        <v>1942290</v>
      </c>
      <c r="S33" s="570"/>
      <c r="T33" s="570"/>
      <c r="U33" s="570"/>
      <c r="V33" s="570"/>
      <c r="W33" s="570"/>
      <c r="X33" s="570"/>
      <c r="Y33" s="571"/>
      <c r="Z33" s="578">
        <v>12.3</v>
      </c>
      <c r="AA33" s="578"/>
      <c r="AB33" s="578"/>
      <c r="AC33" s="578"/>
      <c r="AD33" s="582" t="s">
        <v>417</v>
      </c>
      <c r="AE33" s="582"/>
      <c r="AF33" s="582"/>
      <c r="AG33" s="582"/>
      <c r="AH33" s="582"/>
      <c r="AI33" s="582"/>
      <c r="AJ33" s="582"/>
      <c r="AK33" s="582"/>
      <c r="AL33" s="572" t="s">
        <v>417</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6581609</v>
      </c>
      <c r="CS33" s="575"/>
      <c r="CT33" s="575"/>
      <c r="CU33" s="575"/>
      <c r="CV33" s="575"/>
      <c r="CW33" s="575"/>
      <c r="CX33" s="575"/>
      <c r="CY33" s="576"/>
      <c r="CZ33" s="597">
        <v>42.4</v>
      </c>
      <c r="DA33" s="598"/>
      <c r="DB33" s="598"/>
      <c r="DC33" s="599"/>
      <c r="DD33" s="569">
        <v>4776089</v>
      </c>
      <c r="DE33" s="575"/>
      <c r="DF33" s="575"/>
      <c r="DG33" s="575"/>
      <c r="DH33" s="575"/>
      <c r="DI33" s="575"/>
      <c r="DJ33" s="575"/>
      <c r="DK33" s="576"/>
      <c r="DL33" s="569">
        <v>3687014</v>
      </c>
      <c r="DM33" s="575"/>
      <c r="DN33" s="575"/>
      <c r="DO33" s="575"/>
      <c r="DP33" s="575"/>
      <c r="DQ33" s="575"/>
      <c r="DR33" s="575"/>
      <c r="DS33" s="575"/>
      <c r="DT33" s="575"/>
      <c r="DU33" s="575"/>
      <c r="DV33" s="576"/>
      <c r="DW33" s="572">
        <v>40</v>
      </c>
      <c r="DX33" s="573"/>
      <c r="DY33" s="573"/>
      <c r="DZ33" s="573"/>
      <c r="EA33" s="573"/>
      <c r="EB33" s="573"/>
      <c r="EC33" s="574"/>
    </row>
    <row r="34" spans="2:133" ht="11.25" customHeight="1">
      <c r="B34" s="579" t="s">
        <v>370</v>
      </c>
      <c r="C34" s="580"/>
      <c r="D34" s="580"/>
      <c r="E34" s="580"/>
      <c r="F34" s="580"/>
      <c r="G34" s="580"/>
      <c r="H34" s="580"/>
      <c r="I34" s="580"/>
      <c r="J34" s="580"/>
      <c r="K34" s="580"/>
      <c r="L34" s="580"/>
      <c r="M34" s="580"/>
      <c r="N34" s="580"/>
      <c r="O34" s="580"/>
      <c r="P34" s="580"/>
      <c r="Q34" s="581"/>
      <c r="R34" s="577" t="s">
        <v>418</v>
      </c>
      <c r="S34" s="570"/>
      <c r="T34" s="570"/>
      <c r="U34" s="570"/>
      <c r="V34" s="570"/>
      <c r="W34" s="570"/>
      <c r="X34" s="570"/>
      <c r="Y34" s="571"/>
      <c r="Z34" s="578" t="s">
        <v>418</v>
      </c>
      <c r="AA34" s="578"/>
      <c r="AB34" s="578"/>
      <c r="AC34" s="578"/>
      <c r="AD34" s="582" t="s">
        <v>418</v>
      </c>
      <c r="AE34" s="582"/>
      <c r="AF34" s="582"/>
      <c r="AG34" s="582"/>
      <c r="AH34" s="582"/>
      <c r="AI34" s="582"/>
      <c r="AJ34" s="582"/>
      <c r="AK34" s="582"/>
      <c r="AL34" s="572" t="s">
        <v>418</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1464866</v>
      </c>
      <c r="CS34" s="570"/>
      <c r="CT34" s="570"/>
      <c r="CU34" s="570"/>
      <c r="CV34" s="570"/>
      <c r="CW34" s="570"/>
      <c r="CX34" s="570"/>
      <c r="CY34" s="571"/>
      <c r="CZ34" s="597">
        <v>9.4</v>
      </c>
      <c r="DA34" s="598"/>
      <c r="DB34" s="598"/>
      <c r="DC34" s="599"/>
      <c r="DD34" s="569">
        <v>1106674</v>
      </c>
      <c r="DE34" s="570"/>
      <c r="DF34" s="570"/>
      <c r="DG34" s="570"/>
      <c r="DH34" s="570"/>
      <c r="DI34" s="570"/>
      <c r="DJ34" s="570"/>
      <c r="DK34" s="571"/>
      <c r="DL34" s="569">
        <v>804880</v>
      </c>
      <c r="DM34" s="570"/>
      <c r="DN34" s="570"/>
      <c r="DO34" s="570"/>
      <c r="DP34" s="570"/>
      <c r="DQ34" s="570"/>
      <c r="DR34" s="570"/>
      <c r="DS34" s="570"/>
      <c r="DT34" s="570"/>
      <c r="DU34" s="570"/>
      <c r="DV34" s="571"/>
      <c r="DW34" s="572">
        <v>8.6999999999999993</v>
      </c>
      <c r="DX34" s="573"/>
      <c r="DY34" s="573"/>
      <c r="DZ34" s="573"/>
      <c r="EA34" s="573"/>
      <c r="EB34" s="573"/>
      <c r="EC34" s="574"/>
    </row>
    <row r="35" spans="2:133" ht="11.25" customHeight="1">
      <c r="B35" s="579" t="s">
        <v>374</v>
      </c>
      <c r="C35" s="580"/>
      <c r="D35" s="580"/>
      <c r="E35" s="580"/>
      <c r="F35" s="580"/>
      <c r="G35" s="580"/>
      <c r="H35" s="580"/>
      <c r="I35" s="580"/>
      <c r="J35" s="580"/>
      <c r="K35" s="580"/>
      <c r="L35" s="580"/>
      <c r="M35" s="580"/>
      <c r="N35" s="580"/>
      <c r="O35" s="580"/>
      <c r="P35" s="580"/>
      <c r="Q35" s="581"/>
      <c r="R35" s="577">
        <v>763190</v>
      </c>
      <c r="S35" s="570"/>
      <c r="T35" s="570"/>
      <c r="U35" s="570"/>
      <c r="V35" s="570"/>
      <c r="W35" s="570"/>
      <c r="X35" s="570"/>
      <c r="Y35" s="571"/>
      <c r="Z35" s="578">
        <v>4.8</v>
      </c>
      <c r="AA35" s="578"/>
      <c r="AB35" s="578"/>
      <c r="AC35" s="578"/>
      <c r="AD35" s="582" t="s">
        <v>403</v>
      </c>
      <c r="AE35" s="582"/>
      <c r="AF35" s="582"/>
      <c r="AG35" s="582"/>
      <c r="AH35" s="582"/>
      <c r="AI35" s="582"/>
      <c r="AJ35" s="582"/>
      <c r="AK35" s="582"/>
      <c r="AL35" s="572" t="s">
        <v>403</v>
      </c>
      <c r="AM35" s="583"/>
      <c r="AN35" s="583"/>
      <c r="AO35" s="584"/>
      <c r="AP35" s="183"/>
      <c r="AQ35" s="588" t="s">
        <v>375</v>
      </c>
      <c r="AR35" s="589"/>
      <c r="AS35" s="589"/>
      <c r="AT35" s="589"/>
      <c r="AU35" s="589"/>
      <c r="AV35" s="589"/>
      <c r="AW35" s="589"/>
      <c r="AX35" s="589"/>
      <c r="AY35" s="590"/>
      <c r="AZ35" s="657">
        <v>2348120</v>
      </c>
      <c r="BA35" s="658"/>
      <c r="BB35" s="658"/>
      <c r="BC35" s="658"/>
      <c r="BD35" s="658"/>
      <c r="BE35" s="658"/>
      <c r="BF35" s="659"/>
      <c r="BG35" s="588" t="s">
        <v>376</v>
      </c>
      <c r="BH35" s="589"/>
      <c r="BI35" s="589"/>
      <c r="BJ35" s="589"/>
      <c r="BK35" s="589"/>
      <c r="BL35" s="589"/>
      <c r="BM35" s="589"/>
      <c r="BN35" s="589"/>
      <c r="BO35" s="589"/>
      <c r="BP35" s="589"/>
      <c r="BQ35" s="589"/>
      <c r="BR35" s="589"/>
      <c r="BS35" s="589"/>
      <c r="BT35" s="589"/>
      <c r="BU35" s="590"/>
      <c r="BV35" s="657">
        <v>43270</v>
      </c>
      <c r="BW35" s="658"/>
      <c r="BX35" s="658"/>
      <c r="BY35" s="658"/>
      <c r="BZ35" s="658"/>
      <c r="CA35" s="658"/>
      <c r="CB35" s="659"/>
      <c r="CD35" s="594" t="s">
        <v>377</v>
      </c>
      <c r="CE35" s="595"/>
      <c r="CF35" s="595"/>
      <c r="CG35" s="595"/>
      <c r="CH35" s="595"/>
      <c r="CI35" s="595"/>
      <c r="CJ35" s="595"/>
      <c r="CK35" s="595"/>
      <c r="CL35" s="595"/>
      <c r="CM35" s="595"/>
      <c r="CN35" s="595"/>
      <c r="CO35" s="595"/>
      <c r="CP35" s="595"/>
      <c r="CQ35" s="596"/>
      <c r="CR35" s="577">
        <v>45160</v>
      </c>
      <c r="CS35" s="575"/>
      <c r="CT35" s="575"/>
      <c r="CU35" s="575"/>
      <c r="CV35" s="575"/>
      <c r="CW35" s="575"/>
      <c r="CX35" s="575"/>
      <c r="CY35" s="576"/>
      <c r="CZ35" s="597">
        <v>0.3</v>
      </c>
      <c r="DA35" s="598"/>
      <c r="DB35" s="598"/>
      <c r="DC35" s="599"/>
      <c r="DD35" s="569">
        <v>35312</v>
      </c>
      <c r="DE35" s="575"/>
      <c r="DF35" s="575"/>
      <c r="DG35" s="575"/>
      <c r="DH35" s="575"/>
      <c r="DI35" s="575"/>
      <c r="DJ35" s="575"/>
      <c r="DK35" s="576"/>
      <c r="DL35" s="569">
        <v>35312</v>
      </c>
      <c r="DM35" s="575"/>
      <c r="DN35" s="575"/>
      <c r="DO35" s="575"/>
      <c r="DP35" s="575"/>
      <c r="DQ35" s="575"/>
      <c r="DR35" s="575"/>
      <c r="DS35" s="575"/>
      <c r="DT35" s="575"/>
      <c r="DU35" s="575"/>
      <c r="DV35" s="576"/>
      <c r="DW35" s="572">
        <v>0.4</v>
      </c>
      <c r="DX35" s="573"/>
      <c r="DY35" s="573"/>
      <c r="DZ35" s="573"/>
      <c r="EA35" s="573"/>
      <c r="EB35" s="573"/>
      <c r="EC35" s="574"/>
    </row>
    <row r="36" spans="2:133" ht="11.25" customHeight="1">
      <c r="B36" s="585" t="s">
        <v>378</v>
      </c>
      <c r="C36" s="586"/>
      <c r="D36" s="586"/>
      <c r="E36" s="586"/>
      <c r="F36" s="586"/>
      <c r="G36" s="586"/>
      <c r="H36" s="586"/>
      <c r="I36" s="586"/>
      <c r="J36" s="586"/>
      <c r="K36" s="586"/>
      <c r="L36" s="586"/>
      <c r="M36" s="586"/>
      <c r="N36" s="586"/>
      <c r="O36" s="586"/>
      <c r="P36" s="586"/>
      <c r="Q36" s="587"/>
      <c r="R36" s="609">
        <v>15839493</v>
      </c>
      <c r="S36" s="610"/>
      <c r="T36" s="610"/>
      <c r="U36" s="610"/>
      <c r="V36" s="610"/>
      <c r="W36" s="610"/>
      <c r="X36" s="610"/>
      <c r="Y36" s="662"/>
      <c r="Z36" s="660">
        <v>100</v>
      </c>
      <c r="AA36" s="660"/>
      <c r="AB36" s="660"/>
      <c r="AC36" s="660"/>
      <c r="AD36" s="661">
        <v>8465398</v>
      </c>
      <c r="AE36" s="661"/>
      <c r="AF36" s="661"/>
      <c r="AG36" s="661"/>
      <c r="AH36" s="661"/>
      <c r="AI36" s="661"/>
      <c r="AJ36" s="661"/>
      <c r="AK36" s="661"/>
      <c r="AL36" s="654">
        <v>100</v>
      </c>
      <c r="AM36" s="655"/>
      <c r="AN36" s="655"/>
      <c r="AO36" s="656"/>
      <c r="AQ36" s="591" t="s">
        <v>419</v>
      </c>
      <c r="AR36" s="592"/>
      <c r="AS36" s="592"/>
      <c r="AT36" s="592"/>
      <c r="AU36" s="592"/>
      <c r="AV36" s="592"/>
      <c r="AW36" s="592"/>
      <c r="AX36" s="592"/>
      <c r="AY36" s="593"/>
      <c r="AZ36" s="577">
        <v>740824</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17547</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2747596</v>
      </c>
      <c r="CS36" s="570"/>
      <c r="CT36" s="570"/>
      <c r="CU36" s="570"/>
      <c r="CV36" s="570"/>
      <c r="CW36" s="570"/>
      <c r="CX36" s="570"/>
      <c r="CY36" s="571"/>
      <c r="CZ36" s="597">
        <v>17.7</v>
      </c>
      <c r="DA36" s="598"/>
      <c r="DB36" s="598"/>
      <c r="DC36" s="599"/>
      <c r="DD36" s="569">
        <v>2527511</v>
      </c>
      <c r="DE36" s="570"/>
      <c r="DF36" s="570"/>
      <c r="DG36" s="570"/>
      <c r="DH36" s="570"/>
      <c r="DI36" s="570"/>
      <c r="DJ36" s="570"/>
      <c r="DK36" s="571"/>
      <c r="DL36" s="569">
        <v>1813583</v>
      </c>
      <c r="DM36" s="570"/>
      <c r="DN36" s="570"/>
      <c r="DO36" s="570"/>
      <c r="DP36" s="570"/>
      <c r="DQ36" s="570"/>
      <c r="DR36" s="570"/>
      <c r="DS36" s="570"/>
      <c r="DT36" s="570"/>
      <c r="DU36" s="570"/>
      <c r="DV36" s="571"/>
      <c r="DW36" s="572">
        <v>19.7</v>
      </c>
      <c r="DX36" s="573"/>
      <c r="DY36" s="573"/>
      <c r="DZ36" s="573"/>
      <c r="EA36" s="573"/>
      <c r="EB36" s="573"/>
      <c r="EC36" s="574"/>
    </row>
    <row r="37" spans="2:133" ht="11.25" customHeight="1">
      <c r="AQ37" s="591" t="s">
        <v>420</v>
      </c>
      <c r="AR37" s="592"/>
      <c r="AS37" s="592"/>
      <c r="AT37" s="592"/>
      <c r="AU37" s="592"/>
      <c r="AV37" s="592"/>
      <c r="AW37" s="592"/>
      <c r="AX37" s="592"/>
      <c r="AY37" s="593"/>
      <c r="AZ37" s="577">
        <v>665513</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4653</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723248</v>
      </c>
      <c r="CS37" s="575"/>
      <c r="CT37" s="575"/>
      <c r="CU37" s="575"/>
      <c r="CV37" s="575"/>
      <c r="CW37" s="575"/>
      <c r="CX37" s="575"/>
      <c r="CY37" s="576"/>
      <c r="CZ37" s="597">
        <v>4.7</v>
      </c>
      <c r="DA37" s="598"/>
      <c r="DB37" s="598"/>
      <c r="DC37" s="599"/>
      <c r="DD37" s="569">
        <v>685091</v>
      </c>
      <c r="DE37" s="575"/>
      <c r="DF37" s="575"/>
      <c r="DG37" s="575"/>
      <c r="DH37" s="575"/>
      <c r="DI37" s="575"/>
      <c r="DJ37" s="575"/>
      <c r="DK37" s="576"/>
      <c r="DL37" s="569">
        <v>640677</v>
      </c>
      <c r="DM37" s="575"/>
      <c r="DN37" s="575"/>
      <c r="DO37" s="575"/>
      <c r="DP37" s="575"/>
      <c r="DQ37" s="575"/>
      <c r="DR37" s="575"/>
      <c r="DS37" s="575"/>
      <c r="DT37" s="575"/>
      <c r="DU37" s="575"/>
      <c r="DV37" s="576"/>
      <c r="DW37" s="572">
        <v>6.9</v>
      </c>
      <c r="DX37" s="573"/>
      <c r="DY37" s="573"/>
      <c r="DZ37" s="573"/>
      <c r="EA37" s="573"/>
      <c r="EB37" s="573"/>
      <c r="EC37" s="574"/>
    </row>
    <row r="38" spans="2:133" ht="11.25" customHeight="1">
      <c r="AQ38" s="591" t="s">
        <v>421</v>
      </c>
      <c r="AR38" s="592"/>
      <c r="AS38" s="592"/>
      <c r="AT38" s="592"/>
      <c r="AU38" s="592"/>
      <c r="AV38" s="592"/>
      <c r="AW38" s="592"/>
      <c r="AX38" s="592"/>
      <c r="AY38" s="593"/>
      <c r="AZ38" s="577">
        <v>40446</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7957</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1196271</v>
      </c>
      <c r="CS38" s="570"/>
      <c r="CT38" s="570"/>
      <c r="CU38" s="570"/>
      <c r="CV38" s="570"/>
      <c r="CW38" s="570"/>
      <c r="CX38" s="570"/>
      <c r="CY38" s="571"/>
      <c r="CZ38" s="597">
        <v>7.7</v>
      </c>
      <c r="DA38" s="598"/>
      <c r="DB38" s="598"/>
      <c r="DC38" s="599"/>
      <c r="DD38" s="569">
        <v>1097775</v>
      </c>
      <c r="DE38" s="570"/>
      <c r="DF38" s="570"/>
      <c r="DG38" s="570"/>
      <c r="DH38" s="570"/>
      <c r="DI38" s="570"/>
      <c r="DJ38" s="570"/>
      <c r="DK38" s="571"/>
      <c r="DL38" s="569">
        <v>1033239</v>
      </c>
      <c r="DM38" s="570"/>
      <c r="DN38" s="570"/>
      <c r="DO38" s="570"/>
      <c r="DP38" s="570"/>
      <c r="DQ38" s="570"/>
      <c r="DR38" s="570"/>
      <c r="DS38" s="570"/>
      <c r="DT38" s="570"/>
      <c r="DU38" s="570"/>
      <c r="DV38" s="571"/>
      <c r="DW38" s="572">
        <v>11.2</v>
      </c>
      <c r="DX38" s="573"/>
      <c r="DY38" s="573"/>
      <c r="DZ38" s="573"/>
      <c r="EA38" s="573"/>
      <c r="EB38" s="573"/>
      <c r="EC38" s="574"/>
    </row>
    <row r="39" spans="2:133" ht="11.25" customHeight="1">
      <c r="AQ39" s="591" t="s">
        <v>422</v>
      </c>
      <c r="AR39" s="592"/>
      <c r="AS39" s="592"/>
      <c r="AT39" s="592"/>
      <c r="AU39" s="592"/>
      <c r="AV39" s="592"/>
      <c r="AW39" s="592"/>
      <c r="AX39" s="592"/>
      <c r="AY39" s="593"/>
      <c r="AZ39" s="577">
        <v>3269</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80</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18645</v>
      </c>
      <c r="CS39" s="575"/>
      <c r="CT39" s="575"/>
      <c r="CU39" s="575"/>
      <c r="CV39" s="575"/>
      <c r="CW39" s="575"/>
      <c r="CX39" s="575"/>
      <c r="CY39" s="576"/>
      <c r="CZ39" s="597">
        <v>0.1</v>
      </c>
      <c r="DA39" s="598"/>
      <c r="DB39" s="598"/>
      <c r="DC39" s="599"/>
      <c r="DD39" s="569">
        <v>8648</v>
      </c>
      <c r="DE39" s="575"/>
      <c r="DF39" s="575"/>
      <c r="DG39" s="575"/>
      <c r="DH39" s="575"/>
      <c r="DI39" s="575"/>
      <c r="DJ39" s="575"/>
      <c r="DK39" s="576"/>
      <c r="DL39" s="569" t="s">
        <v>423</v>
      </c>
      <c r="DM39" s="575"/>
      <c r="DN39" s="575"/>
      <c r="DO39" s="575"/>
      <c r="DP39" s="575"/>
      <c r="DQ39" s="575"/>
      <c r="DR39" s="575"/>
      <c r="DS39" s="575"/>
      <c r="DT39" s="575"/>
      <c r="DU39" s="575"/>
      <c r="DV39" s="576"/>
      <c r="DW39" s="572" t="s">
        <v>423</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424</v>
      </c>
      <c r="AR40" s="592"/>
      <c r="AS40" s="592"/>
      <c r="AT40" s="592"/>
      <c r="AU40" s="592"/>
      <c r="AV40" s="592"/>
      <c r="AW40" s="592"/>
      <c r="AX40" s="592"/>
      <c r="AY40" s="593"/>
      <c r="AZ40" s="577">
        <v>136217</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74</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v>1109071</v>
      </c>
      <c r="CS40" s="570"/>
      <c r="CT40" s="570"/>
      <c r="CU40" s="570"/>
      <c r="CV40" s="570"/>
      <c r="CW40" s="570"/>
      <c r="CX40" s="570"/>
      <c r="CY40" s="571"/>
      <c r="CZ40" s="597">
        <v>7.1</v>
      </c>
      <c r="DA40" s="598"/>
      <c r="DB40" s="598"/>
      <c r="DC40" s="599"/>
      <c r="DD40" s="569">
        <v>169</v>
      </c>
      <c r="DE40" s="570"/>
      <c r="DF40" s="570"/>
      <c r="DG40" s="570"/>
      <c r="DH40" s="570"/>
      <c r="DI40" s="570"/>
      <c r="DJ40" s="570"/>
      <c r="DK40" s="571"/>
      <c r="DL40" s="569" t="s">
        <v>423</v>
      </c>
      <c r="DM40" s="570"/>
      <c r="DN40" s="570"/>
      <c r="DO40" s="570"/>
      <c r="DP40" s="570"/>
      <c r="DQ40" s="570"/>
      <c r="DR40" s="570"/>
      <c r="DS40" s="570"/>
      <c r="DT40" s="570"/>
      <c r="DU40" s="570"/>
      <c r="DV40" s="571"/>
      <c r="DW40" s="572" t="s">
        <v>423</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761851</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244</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423</v>
      </c>
      <c r="CS41" s="575"/>
      <c r="CT41" s="575"/>
      <c r="CU41" s="575"/>
      <c r="CV41" s="575"/>
      <c r="CW41" s="575"/>
      <c r="CX41" s="575"/>
      <c r="CY41" s="576"/>
      <c r="CZ41" s="597" t="s">
        <v>423</v>
      </c>
      <c r="DA41" s="598"/>
      <c r="DB41" s="598"/>
      <c r="DC41" s="599"/>
      <c r="DD41" s="569" t="s">
        <v>423</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2660394</v>
      </c>
      <c r="CS42" s="570"/>
      <c r="CT42" s="570"/>
      <c r="CU42" s="570"/>
      <c r="CV42" s="570"/>
      <c r="CW42" s="570"/>
      <c r="CX42" s="570"/>
      <c r="CY42" s="571"/>
      <c r="CZ42" s="597">
        <v>17.100000000000001</v>
      </c>
      <c r="DA42" s="629"/>
      <c r="DB42" s="629"/>
      <c r="DC42" s="630"/>
      <c r="DD42" s="569">
        <v>527629</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64896</v>
      </c>
      <c r="CS43" s="575"/>
      <c r="CT43" s="575"/>
      <c r="CU43" s="575"/>
      <c r="CV43" s="575"/>
      <c r="CW43" s="575"/>
      <c r="CX43" s="575"/>
      <c r="CY43" s="576"/>
      <c r="CZ43" s="597">
        <v>0.4</v>
      </c>
      <c r="DA43" s="598"/>
      <c r="DB43" s="598"/>
      <c r="DC43" s="599"/>
      <c r="DD43" s="569">
        <v>64896</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397</v>
      </c>
      <c r="CD44" s="616" t="s">
        <v>359</v>
      </c>
      <c r="CE44" s="617"/>
      <c r="CF44" s="579" t="s">
        <v>425</v>
      </c>
      <c r="CG44" s="580"/>
      <c r="CH44" s="580"/>
      <c r="CI44" s="580"/>
      <c r="CJ44" s="580"/>
      <c r="CK44" s="580"/>
      <c r="CL44" s="580"/>
      <c r="CM44" s="580"/>
      <c r="CN44" s="580"/>
      <c r="CO44" s="580"/>
      <c r="CP44" s="580"/>
      <c r="CQ44" s="581"/>
      <c r="CR44" s="577">
        <v>2639069</v>
      </c>
      <c r="CS44" s="570"/>
      <c r="CT44" s="570"/>
      <c r="CU44" s="570"/>
      <c r="CV44" s="570"/>
      <c r="CW44" s="570"/>
      <c r="CX44" s="570"/>
      <c r="CY44" s="571"/>
      <c r="CZ44" s="597">
        <v>17</v>
      </c>
      <c r="DA44" s="629"/>
      <c r="DB44" s="629"/>
      <c r="DC44" s="630"/>
      <c r="DD44" s="569">
        <v>527629</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426</v>
      </c>
      <c r="CG45" s="580"/>
      <c r="CH45" s="580"/>
      <c r="CI45" s="580"/>
      <c r="CJ45" s="580"/>
      <c r="CK45" s="580"/>
      <c r="CL45" s="580"/>
      <c r="CM45" s="580"/>
      <c r="CN45" s="580"/>
      <c r="CO45" s="580"/>
      <c r="CP45" s="580"/>
      <c r="CQ45" s="581"/>
      <c r="CR45" s="577">
        <v>1906365</v>
      </c>
      <c r="CS45" s="575"/>
      <c r="CT45" s="575"/>
      <c r="CU45" s="575"/>
      <c r="CV45" s="575"/>
      <c r="CW45" s="575"/>
      <c r="CX45" s="575"/>
      <c r="CY45" s="576"/>
      <c r="CZ45" s="597">
        <v>12.3</v>
      </c>
      <c r="DA45" s="598"/>
      <c r="DB45" s="598"/>
      <c r="DC45" s="599"/>
      <c r="DD45" s="569">
        <v>141684</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427</v>
      </c>
      <c r="CG46" s="580"/>
      <c r="CH46" s="580"/>
      <c r="CI46" s="580"/>
      <c r="CJ46" s="580"/>
      <c r="CK46" s="580"/>
      <c r="CL46" s="580"/>
      <c r="CM46" s="580"/>
      <c r="CN46" s="580"/>
      <c r="CO46" s="580"/>
      <c r="CP46" s="580"/>
      <c r="CQ46" s="581"/>
      <c r="CR46" s="577">
        <v>698163</v>
      </c>
      <c r="CS46" s="570"/>
      <c r="CT46" s="570"/>
      <c r="CU46" s="570"/>
      <c r="CV46" s="570"/>
      <c r="CW46" s="570"/>
      <c r="CX46" s="570"/>
      <c r="CY46" s="571"/>
      <c r="CZ46" s="597">
        <v>4.5</v>
      </c>
      <c r="DA46" s="629"/>
      <c r="DB46" s="629"/>
      <c r="DC46" s="630"/>
      <c r="DD46" s="569">
        <v>384859</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428</v>
      </c>
      <c r="CG47" s="580"/>
      <c r="CH47" s="580"/>
      <c r="CI47" s="580"/>
      <c r="CJ47" s="580"/>
      <c r="CK47" s="580"/>
      <c r="CL47" s="580"/>
      <c r="CM47" s="580"/>
      <c r="CN47" s="580"/>
      <c r="CO47" s="580"/>
      <c r="CP47" s="580"/>
      <c r="CQ47" s="581"/>
      <c r="CR47" s="577">
        <v>21325</v>
      </c>
      <c r="CS47" s="575"/>
      <c r="CT47" s="575"/>
      <c r="CU47" s="575"/>
      <c r="CV47" s="575"/>
      <c r="CW47" s="575"/>
      <c r="CX47" s="575"/>
      <c r="CY47" s="576"/>
      <c r="CZ47" s="597">
        <v>0.1</v>
      </c>
      <c r="DA47" s="598"/>
      <c r="DB47" s="598"/>
      <c r="DC47" s="599"/>
      <c r="DD47" s="569" t="s">
        <v>412</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429</v>
      </c>
      <c r="CG48" s="580"/>
      <c r="CH48" s="580"/>
      <c r="CI48" s="580"/>
      <c r="CJ48" s="580"/>
      <c r="CK48" s="580"/>
      <c r="CL48" s="580"/>
      <c r="CM48" s="580"/>
      <c r="CN48" s="580"/>
      <c r="CO48" s="580"/>
      <c r="CP48" s="580"/>
      <c r="CQ48" s="581"/>
      <c r="CR48" s="577" t="s">
        <v>412</v>
      </c>
      <c r="CS48" s="570"/>
      <c r="CT48" s="570"/>
      <c r="CU48" s="570"/>
      <c r="CV48" s="570"/>
      <c r="CW48" s="570"/>
      <c r="CX48" s="570"/>
      <c r="CY48" s="571"/>
      <c r="CZ48" s="597" t="s">
        <v>412</v>
      </c>
      <c r="DA48" s="629"/>
      <c r="DB48" s="629"/>
      <c r="DC48" s="630"/>
      <c r="DD48" s="569" t="s">
        <v>412</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430</v>
      </c>
      <c r="CE49" s="586"/>
      <c r="CF49" s="586"/>
      <c r="CG49" s="586"/>
      <c r="CH49" s="586"/>
      <c r="CI49" s="586"/>
      <c r="CJ49" s="586"/>
      <c r="CK49" s="586"/>
      <c r="CL49" s="586"/>
      <c r="CM49" s="586"/>
      <c r="CN49" s="586"/>
      <c r="CO49" s="586"/>
      <c r="CP49" s="586"/>
      <c r="CQ49" s="587"/>
      <c r="CR49" s="609">
        <v>15518526</v>
      </c>
      <c r="CS49" s="634"/>
      <c r="CT49" s="634"/>
      <c r="CU49" s="634"/>
      <c r="CV49" s="634"/>
      <c r="CW49" s="634"/>
      <c r="CX49" s="634"/>
      <c r="CY49" s="646"/>
      <c r="CZ49" s="647">
        <v>100</v>
      </c>
      <c r="DA49" s="648"/>
      <c r="DB49" s="648"/>
      <c r="DC49" s="649"/>
      <c r="DD49" s="650">
        <v>9874012</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DL34:DV34"/>
    <mergeCell ref="R34:Y34"/>
    <mergeCell ref="AL34:AO34"/>
    <mergeCell ref="Z34:AC34"/>
    <mergeCell ref="AD34:AK34"/>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DL37:DV37"/>
    <mergeCell ref="DD38:DK38"/>
    <mergeCell ref="CZ38:DC38"/>
    <mergeCell ref="DW37:EC37"/>
    <mergeCell ref="DL38:DV38"/>
    <mergeCell ref="CR38:CY38"/>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7:DC37"/>
    <mergeCell ref="DD37:DK37"/>
    <mergeCell ref="CZ34:DC34"/>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O58" zoomScale="70" zoomScaleNormal="25" zoomScaleSheetLayoutView="70" workbookViewId="0">
      <selection activeCell="CR102" sqref="CR102:CV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431</v>
      </c>
      <c r="DK2" s="1096"/>
      <c r="DL2" s="1096"/>
      <c r="DM2" s="1096"/>
      <c r="DN2" s="1096"/>
      <c r="DO2" s="1097"/>
      <c r="DP2" s="197"/>
      <c r="DQ2" s="1095" t="s">
        <v>432</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435</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437</v>
      </c>
      <c r="B5" s="986"/>
      <c r="C5" s="986"/>
      <c r="D5" s="986"/>
      <c r="E5" s="986"/>
      <c r="F5" s="986"/>
      <c r="G5" s="986"/>
      <c r="H5" s="986"/>
      <c r="I5" s="986"/>
      <c r="J5" s="986"/>
      <c r="K5" s="986"/>
      <c r="L5" s="986"/>
      <c r="M5" s="986"/>
      <c r="N5" s="986"/>
      <c r="O5" s="986"/>
      <c r="P5" s="987"/>
      <c r="Q5" s="991" t="s">
        <v>438</v>
      </c>
      <c r="R5" s="992"/>
      <c r="S5" s="992"/>
      <c r="T5" s="992"/>
      <c r="U5" s="993"/>
      <c r="V5" s="991" t="s">
        <v>439</v>
      </c>
      <c r="W5" s="992"/>
      <c r="X5" s="992"/>
      <c r="Y5" s="992"/>
      <c r="Z5" s="993"/>
      <c r="AA5" s="991" t="s">
        <v>440</v>
      </c>
      <c r="AB5" s="992"/>
      <c r="AC5" s="992"/>
      <c r="AD5" s="992"/>
      <c r="AE5" s="992"/>
      <c r="AF5" s="1098" t="s">
        <v>441</v>
      </c>
      <c r="AG5" s="992"/>
      <c r="AH5" s="992"/>
      <c r="AI5" s="992"/>
      <c r="AJ5" s="1015"/>
      <c r="AK5" s="992" t="s">
        <v>442</v>
      </c>
      <c r="AL5" s="992"/>
      <c r="AM5" s="992"/>
      <c r="AN5" s="992"/>
      <c r="AO5" s="993"/>
      <c r="AP5" s="991" t="s">
        <v>443</v>
      </c>
      <c r="AQ5" s="992"/>
      <c r="AR5" s="992"/>
      <c r="AS5" s="992"/>
      <c r="AT5" s="993"/>
      <c r="AU5" s="991" t="s">
        <v>444</v>
      </c>
      <c r="AV5" s="992"/>
      <c r="AW5" s="992"/>
      <c r="AX5" s="992"/>
      <c r="AY5" s="1015"/>
      <c r="AZ5" s="204"/>
      <c r="BA5" s="204"/>
      <c r="BB5" s="204"/>
      <c r="BC5" s="204"/>
      <c r="BD5" s="204"/>
      <c r="BE5" s="205"/>
      <c r="BF5" s="205"/>
      <c r="BG5" s="205"/>
      <c r="BH5" s="205"/>
      <c r="BI5" s="205"/>
      <c r="BJ5" s="205"/>
      <c r="BK5" s="205"/>
      <c r="BL5" s="205"/>
      <c r="BM5" s="205"/>
      <c r="BN5" s="205"/>
      <c r="BO5" s="205"/>
      <c r="BP5" s="205"/>
      <c r="BQ5" s="985" t="s">
        <v>445</v>
      </c>
      <c r="BR5" s="986"/>
      <c r="BS5" s="986"/>
      <c r="BT5" s="986"/>
      <c r="BU5" s="986"/>
      <c r="BV5" s="986"/>
      <c r="BW5" s="986"/>
      <c r="BX5" s="986"/>
      <c r="BY5" s="986"/>
      <c r="BZ5" s="986"/>
      <c r="CA5" s="986"/>
      <c r="CB5" s="986"/>
      <c r="CC5" s="986"/>
      <c r="CD5" s="986"/>
      <c r="CE5" s="986"/>
      <c r="CF5" s="986"/>
      <c r="CG5" s="987"/>
      <c r="CH5" s="991" t="s">
        <v>446</v>
      </c>
      <c r="CI5" s="992"/>
      <c r="CJ5" s="992"/>
      <c r="CK5" s="992"/>
      <c r="CL5" s="993"/>
      <c r="CM5" s="991" t="s">
        <v>447</v>
      </c>
      <c r="CN5" s="992"/>
      <c r="CO5" s="992"/>
      <c r="CP5" s="992"/>
      <c r="CQ5" s="993"/>
      <c r="CR5" s="991" t="s">
        <v>448</v>
      </c>
      <c r="CS5" s="992"/>
      <c r="CT5" s="992"/>
      <c r="CU5" s="992"/>
      <c r="CV5" s="993"/>
      <c r="CW5" s="991" t="s">
        <v>449</v>
      </c>
      <c r="CX5" s="992"/>
      <c r="CY5" s="992"/>
      <c r="CZ5" s="992"/>
      <c r="DA5" s="993"/>
      <c r="DB5" s="991" t="s">
        <v>450</v>
      </c>
      <c r="DC5" s="992"/>
      <c r="DD5" s="992"/>
      <c r="DE5" s="992"/>
      <c r="DF5" s="993"/>
      <c r="DG5" s="1105" t="s">
        <v>451</v>
      </c>
      <c r="DH5" s="1106"/>
      <c r="DI5" s="1106"/>
      <c r="DJ5" s="1106"/>
      <c r="DK5" s="1107"/>
      <c r="DL5" s="1105" t="s">
        <v>452</v>
      </c>
      <c r="DM5" s="1106"/>
      <c r="DN5" s="1106"/>
      <c r="DO5" s="1106"/>
      <c r="DP5" s="1107"/>
      <c r="DQ5" s="991" t="s">
        <v>453</v>
      </c>
      <c r="DR5" s="992"/>
      <c r="DS5" s="992"/>
      <c r="DT5" s="992"/>
      <c r="DU5" s="993"/>
      <c r="DV5" s="991" t="s">
        <v>444</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454</v>
      </c>
      <c r="C7" s="1043"/>
      <c r="D7" s="1043"/>
      <c r="E7" s="1043"/>
      <c r="F7" s="1043"/>
      <c r="G7" s="1043"/>
      <c r="H7" s="1043"/>
      <c r="I7" s="1043"/>
      <c r="J7" s="1043"/>
      <c r="K7" s="1043"/>
      <c r="L7" s="1043"/>
      <c r="M7" s="1043"/>
      <c r="N7" s="1043"/>
      <c r="O7" s="1043"/>
      <c r="P7" s="1044"/>
      <c r="Q7" s="1092">
        <v>15861</v>
      </c>
      <c r="R7" s="1093"/>
      <c r="S7" s="1093"/>
      <c r="T7" s="1093"/>
      <c r="U7" s="1093"/>
      <c r="V7" s="1093">
        <v>15540</v>
      </c>
      <c r="W7" s="1093"/>
      <c r="X7" s="1093"/>
      <c r="Y7" s="1093"/>
      <c r="Z7" s="1093"/>
      <c r="AA7" s="1093">
        <v>321</v>
      </c>
      <c r="AB7" s="1093"/>
      <c r="AC7" s="1093"/>
      <c r="AD7" s="1093"/>
      <c r="AE7" s="1094"/>
      <c r="AF7" s="1084">
        <v>310</v>
      </c>
      <c r="AG7" s="1085"/>
      <c r="AH7" s="1085"/>
      <c r="AI7" s="1085"/>
      <c r="AJ7" s="1086"/>
      <c r="AK7" s="1090">
        <v>195</v>
      </c>
      <c r="AL7" s="1091"/>
      <c r="AM7" s="1091"/>
      <c r="AN7" s="1091"/>
      <c r="AO7" s="1091"/>
      <c r="AP7" s="1091">
        <v>19799</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t="s">
        <v>599</v>
      </c>
      <c r="BS7" s="1087" t="s">
        <v>592</v>
      </c>
      <c r="BT7" s="1088"/>
      <c r="BU7" s="1088"/>
      <c r="BV7" s="1088"/>
      <c r="BW7" s="1088"/>
      <c r="BX7" s="1088"/>
      <c r="BY7" s="1088"/>
      <c r="BZ7" s="1088"/>
      <c r="CA7" s="1088"/>
      <c r="CB7" s="1088"/>
      <c r="CC7" s="1088"/>
      <c r="CD7" s="1088"/>
      <c r="CE7" s="1088"/>
      <c r="CF7" s="1088"/>
      <c r="CG7" s="1089"/>
      <c r="CH7" s="1102">
        <v>26</v>
      </c>
      <c r="CI7" s="1103"/>
      <c r="CJ7" s="1103"/>
      <c r="CK7" s="1103"/>
      <c r="CL7" s="1104"/>
      <c r="CM7" s="1102">
        <v>46</v>
      </c>
      <c r="CN7" s="1103"/>
      <c r="CO7" s="1103"/>
      <c r="CP7" s="1103"/>
      <c r="CQ7" s="1104"/>
      <c r="CR7" s="1102">
        <v>3</v>
      </c>
      <c r="CS7" s="1103"/>
      <c r="CT7" s="1103"/>
      <c r="CU7" s="1103"/>
      <c r="CV7" s="1104"/>
      <c r="CW7" s="1102">
        <v>74</v>
      </c>
      <c r="CX7" s="1103"/>
      <c r="CY7" s="1103"/>
      <c r="CZ7" s="1103"/>
      <c r="DA7" s="1104"/>
      <c r="DB7" s="1102" t="s">
        <v>456</v>
      </c>
      <c r="DC7" s="1103"/>
      <c r="DD7" s="1103"/>
      <c r="DE7" s="1103"/>
      <c r="DF7" s="1104"/>
      <c r="DG7" s="1102">
        <v>2489</v>
      </c>
      <c r="DH7" s="1103"/>
      <c r="DI7" s="1103"/>
      <c r="DJ7" s="1103"/>
      <c r="DK7" s="1104"/>
      <c r="DL7" s="1102" t="s">
        <v>456</v>
      </c>
      <c r="DM7" s="1103"/>
      <c r="DN7" s="1103"/>
      <c r="DO7" s="1103"/>
      <c r="DP7" s="1104"/>
      <c r="DQ7" s="1102">
        <v>279</v>
      </c>
      <c r="DR7" s="1103"/>
      <c r="DS7" s="1103"/>
      <c r="DT7" s="1103"/>
      <c r="DU7" s="1104"/>
      <c r="DV7" s="1111"/>
      <c r="DW7" s="1112"/>
      <c r="DX7" s="1112"/>
      <c r="DY7" s="1112"/>
      <c r="DZ7" s="1113"/>
      <c r="EA7" s="202"/>
    </row>
    <row r="8" spans="1:131" s="203" customFormat="1" ht="26.25" customHeight="1">
      <c r="A8" s="209">
        <v>2</v>
      </c>
      <c r="B8" s="1024" t="s">
        <v>455</v>
      </c>
      <c r="C8" s="1025"/>
      <c r="D8" s="1025"/>
      <c r="E8" s="1025"/>
      <c r="F8" s="1025"/>
      <c r="G8" s="1025"/>
      <c r="H8" s="1025"/>
      <c r="I8" s="1025"/>
      <c r="J8" s="1025"/>
      <c r="K8" s="1025"/>
      <c r="L8" s="1025"/>
      <c r="M8" s="1025"/>
      <c r="N8" s="1025"/>
      <c r="O8" s="1025"/>
      <c r="P8" s="1026"/>
      <c r="Q8" s="1039">
        <v>5</v>
      </c>
      <c r="R8" s="1040"/>
      <c r="S8" s="1040"/>
      <c r="T8" s="1040"/>
      <c r="U8" s="1040"/>
      <c r="V8" s="1040">
        <v>5</v>
      </c>
      <c r="W8" s="1040"/>
      <c r="X8" s="1040"/>
      <c r="Y8" s="1040"/>
      <c r="Z8" s="1040"/>
      <c r="AA8" s="1040" t="s">
        <v>456</v>
      </c>
      <c r="AB8" s="1040"/>
      <c r="AC8" s="1040"/>
      <c r="AD8" s="1040"/>
      <c r="AE8" s="1041"/>
      <c r="AF8" s="1029" t="s">
        <v>456</v>
      </c>
      <c r="AG8" s="1030"/>
      <c r="AH8" s="1030"/>
      <c r="AI8" s="1030"/>
      <c r="AJ8" s="1031"/>
      <c r="AK8" s="1081" t="s">
        <v>456</v>
      </c>
      <c r="AL8" s="1082"/>
      <c r="AM8" s="1082"/>
      <c r="AN8" s="1082"/>
      <c r="AO8" s="1082"/>
      <c r="AP8" s="1082" t="s">
        <v>582</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t="s">
        <v>599</v>
      </c>
      <c r="BS8" s="1012" t="s">
        <v>593</v>
      </c>
      <c r="BT8" s="1013"/>
      <c r="BU8" s="1013"/>
      <c r="BV8" s="1013"/>
      <c r="BW8" s="1013"/>
      <c r="BX8" s="1013"/>
      <c r="BY8" s="1013"/>
      <c r="BZ8" s="1013"/>
      <c r="CA8" s="1013"/>
      <c r="CB8" s="1013"/>
      <c r="CC8" s="1013"/>
      <c r="CD8" s="1013"/>
      <c r="CE8" s="1013"/>
      <c r="CF8" s="1013"/>
      <c r="CG8" s="1014"/>
      <c r="CH8" s="1005">
        <v>1</v>
      </c>
      <c r="CI8" s="1006"/>
      <c r="CJ8" s="1006"/>
      <c r="CK8" s="1006"/>
      <c r="CL8" s="1007"/>
      <c r="CM8" s="1005">
        <v>183</v>
      </c>
      <c r="CN8" s="1006"/>
      <c r="CO8" s="1006"/>
      <c r="CP8" s="1006"/>
      <c r="CQ8" s="1007"/>
      <c r="CR8" s="1005">
        <v>3</v>
      </c>
      <c r="CS8" s="1006"/>
      <c r="CT8" s="1006"/>
      <c r="CU8" s="1006"/>
      <c r="CV8" s="1007"/>
      <c r="CW8" s="1005" t="s">
        <v>456</v>
      </c>
      <c r="CX8" s="1006"/>
      <c r="CY8" s="1006"/>
      <c r="CZ8" s="1006"/>
      <c r="DA8" s="1007"/>
      <c r="DB8" s="1005" t="s">
        <v>456</v>
      </c>
      <c r="DC8" s="1006"/>
      <c r="DD8" s="1006"/>
      <c r="DE8" s="1006"/>
      <c r="DF8" s="1007"/>
      <c r="DG8" s="1005" t="s">
        <v>456</v>
      </c>
      <c r="DH8" s="1006"/>
      <c r="DI8" s="1006"/>
      <c r="DJ8" s="1006"/>
      <c r="DK8" s="1007"/>
      <c r="DL8" s="1005">
        <v>289</v>
      </c>
      <c r="DM8" s="1006"/>
      <c r="DN8" s="1006"/>
      <c r="DO8" s="1006"/>
      <c r="DP8" s="1007"/>
      <c r="DQ8" s="1005">
        <v>29</v>
      </c>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t="s">
        <v>594</v>
      </c>
      <c r="BT9" s="1013"/>
      <c r="BU9" s="1013"/>
      <c r="BV9" s="1013"/>
      <c r="BW9" s="1013"/>
      <c r="BX9" s="1013"/>
      <c r="BY9" s="1013"/>
      <c r="BZ9" s="1013"/>
      <c r="CA9" s="1013"/>
      <c r="CB9" s="1013"/>
      <c r="CC9" s="1013"/>
      <c r="CD9" s="1013"/>
      <c r="CE9" s="1013"/>
      <c r="CF9" s="1013"/>
      <c r="CG9" s="1014"/>
      <c r="CH9" s="1005" t="s">
        <v>456</v>
      </c>
      <c r="CI9" s="1006"/>
      <c r="CJ9" s="1006"/>
      <c r="CK9" s="1006"/>
      <c r="CL9" s="1007"/>
      <c r="CM9" s="1005">
        <v>62</v>
      </c>
      <c r="CN9" s="1006"/>
      <c r="CO9" s="1006"/>
      <c r="CP9" s="1006"/>
      <c r="CQ9" s="1007"/>
      <c r="CR9" s="1005">
        <v>10</v>
      </c>
      <c r="CS9" s="1006"/>
      <c r="CT9" s="1006"/>
      <c r="CU9" s="1006"/>
      <c r="CV9" s="1007"/>
      <c r="CW9" s="1005">
        <v>108</v>
      </c>
      <c r="CX9" s="1006"/>
      <c r="CY9" s="1006"/>
      <c r="CZ9" s="1006"/>
      <c r="DA9" s="1007"/>
      <c r="DB9" s="1005" t="s">
        <v>456</v>
      </c>
      <c r="DC9" s="1006"/>
      <c r="DD9" s="1006"/>
      <c r="DE9" s="1006"/>
      <c r="DF9" s="1007"/>
      <c r="DG9" s="1005" t="s">
        <v>456</v>
      </c>
      <c r="DH9" s="1006"/>
      <c r="DI9" s="1006"/>
      <c r="DJ9" s="1006"/>
      <c r="DK9" s="1007"/>
      <c r="DL9" s="1005" t="s">
        <v>456</v>
      </c>
      <c r="DM9" s="1006"/>
      <c r="DN9" s="1006"/>
      <c r="DO9" s="1006"/>
      <c r="DP9" s="1007"/>
      <c r="DQ9" s="1005" t="s">
        <v>456</v>
      </c>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t="s">
        <v>595</v>
      </c>
      <c r="BT10" s="1013"/>
      <c r="BU10" s="1013"/>
      <c r="BV10" s="1013"/>
      <c r="BW10" s="1013"/>
      <c r="BX10" s="1013"/>
      <c r="BY10" s="1013"/>
      <c r="BZ10" s="1013"/>
      <c r="CA10" s="1013"/>
      <c r="CB10" s="1013"/>
      <c r="CC10" s="1013"/>
      <c r="CD10" s="1013"/>
      <c r="CE10" s="1013"/>
      <c r="CF10" s="1013"/>
      <c r="CG10" s="1014"/>
      <c r="CH10" s="1005" t="s">
        <v>582</v>
      </c>
      <c r="CI10" s="1006"/>
      <c r="CJ10" s="1006"/>
      <c r="CK10" s="1006"/>
      <c r="CL10" s="1007"/>
      <c r="CM10" s="1005">
        <v>3</v>
      </c>
      <c r="CN10" s="1006"/>
      <c r="CO10" s="1006"/>
      <c r="CP10" s="1006"/>
      <c r="CQ10" s="1007"/>
      <c r="CR10" s="1005">
        <v>3</v>
      </c>
      <c r="CS10" s="1006"/>
      <c r="CT10" s="1006"/>
      <c r="CU10" s="1006"/>
      <c r="CV10" s="1007"/>
      <c r="CW10" s="1005" t="s">
        <v>582</v>
      </c>
      <c r="CX10" s="1006"/>
      <c r="CY10" s="1006"/>
      <c r="CZ10" s="1006"/>
      <c r="DA10" s="1007"/>
      <c r="DB10" s="1005" t="s">
        <v>456</v>
      </c>
      <c r="DC10" s="1006"/>
      <c r="DD10" s="1006"/>
      <c r="DE10" s="1006"/>
      <c r="DF10" s="1007"/>
      <c r="DG10" s="1005" t="s">
        <v>456</v>
      </c>
      <c r="DH10" s="1006"/>
      <c r="DI10" s="1006"/>
      <c r="DJ10" s="1006"/>
      <c r="DK10" s="1007"/>
      <c r="DL10" s="1005" t="s">
        <v>582</v>
      </c>
      <c r="DM10" s="1006"/>
      <c r="DN10" s="1006"/>
      <c r="DO10" s="1006"/>
      <c r="DP10" s="1007"/>
      <c r="DQ10" s="1005" t="s">
        <v>582</v>
      </c>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t="s">
        <v>599</v>
      </c>
      <c r="BS11" s="1012" t="s">
        <v>596</v>
      </c>
      <c r="BT11" s="1013"/>
      <c r="BU11" s="1013"/>
      <c r="BV11" s="1013"/>
      <c r="BW11" s="1013"/>
      <c r="BX11" s="1013"/>
      <c r="BY11" s="1013"/>
      <c r="BZ11" s="1013"/>
      <c r="CA11" s="1013"/>
      <c r="CB11" s="1013"/>
      <c r="CC11" s="1013"/>
      <c r="CD11" s="1013"/>
      <c r="CE11" s="1013"/>
      <c r="CF11" s="1013"/>
      <c r="CG11" s="1014"/>
      <c r="CH11" s="1005">
        <v>-32</v>
      </c>
      <c r="CI11" s="1006"/>
      <c r="CJ11" s="1006"/>
      <c r="CK11" s="1006"/>
      <c r="CL11" s="1007"/>
      <c r="CM11" s="1005">
        <v>-13</v>
      </c>
      <c r="CN11" s="1006"/>
      <c r="CO11" s="1006"/>
      <c r="CP11" s="1006"/>
      <c r="CQ11" s="1007"/>
      <c r="CR11" s="1005">
        <v>16</v>
      </c>
      <c r="CS11" s="1006"/>
      <c r="CT11" s="1006"/>
      <c r="CU11" s="1006"/>
      <c r="CV11" s="1007"/>
      <c r="CW11" s="1005" t="s">
        <v>456</v>
      </c>
      <c r="CX11" s="1006"/>
      <c r="CY11" s="1006"/>
      <c r="CZ11" s="1006"/>
      <c r="DA11" s="1007"/>
      <c r="DB11" s="1005" t="s">
        <v>456</v>
      </c>
      <c r="DC11" s="1006"/>
      <c r="DD11" s="1006"/>
      <c r="DE11" s="1006"/>
      <c r="DF11" s="1007"/>
      <c r="DG11" s="1005" t="s">
        <v>456</v>
      </c>
      <c r="DH11" s="1006"/>
      <c r="DI11" s="1006"/>
      <c r="DJ11" s="1006"/>
      <c r="DK11" s="1007"/>
      <c r="DL11" s="1005">
        <v>505</v>
      </c>
      <c r="DM11" s="1006"/>
      <c r="DN11" s="1006"/>
      <c r="DO11" s="1006"/>
      <c r="DP11" s="1007"/>
      <c r="DQ11" s="1005">
        <v>252</v>
      </c>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t="s">
        <v>600</v>
      </c>
      <c r="BS12" s="1012" t="s">
        <v>597</v>
      </c>
      <c r="BT12" s="1013"/>
      <c r="BU12" s="1013"/>
      <c r="BV12" s="1013"/>
      <c r="BW12" s="1013"/>
      <c r="BX12" s="1013"/>
      <c r="BY12" s="1013"/>
      <c r="BZ12" s="1013"/>
      <c r="CA12" s="1013"/>
      <c r="CB12" s="1013"/>
      <c r="CC12" s="1013"/>
      <c r="CD12" s="1013"/>
      <c r="CE12" s="1013"/>
      <c r="CF12" s="1013"/>
      <c r="CG12" s="1014"/>
      <c r="CH12" s="1005">
        <v>1</v>
      </c>
      <c r="CI12" s="1006"/>
      <c r="CJ12" s="1006"/>
      <c r="CK12" s="1006"/>
      <c r="CL12" s="1007"/>
      <c r="CM12" s="1005">
        <v>6</v>
      </c>
      <c r="CN12" s="1006"/>
      <c r="CO12" s="1006"/>
      <c r="CP12" s="1006"/>
      <c r="CQ12" s="1007"/>
      <c r="CR12" s="1005">
        <v>30</v>
      </c>
      <c r="CS12" s="1006"/>
      <c r="CT12" s="1006"/>
      <c r="CU12" s="1006"/>
      <c r="CV12" s="1007"/>
      <c r="CW12" s="1005">
        <v>39</v>
      </c>
      <c r="CX12" s="1006"/>
      <c r="CY12" s="1006"/>
      <c r="CZ12" s="1006"/>
      <c r="DA12" s="1007"/>
      <c r="DB12" s="1005" t="s">
        <v>456</v>
      </c>
      <c r="DC12" s="1006"/>
      <c r="DD12" s="1006"/>
      <c r="DE12" s="1006"/>
      <c r="DF12" s="1007"/>
      <c r="DG12" s="1005" t="s">
        <v>456</v>
      </c>
      <c r="DH12" s="1006"/>
      <c r="DI12" s="1006"/>
      <c r="DJ12" s="1006"/>
      <c r="DK12" s="1007"/>
      <c r="DL12" s="1005">
        <v>214</v>
      </c>
      <c r="DM12" s="1006"/>
      <c r="DN12" s="1006"/>
      <c r="DO12" s="1006"/>
      <c r="DP12" s="1007"/>
      <c r="DQ12" s="1005">
        <v>193</v>
      </c>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t="s">
        <v>598</v>
      </c>
      <c r="BT13" s="1013"/>
      <c r="BU13" s="1013"/>
      <c r="BV13" s="1013"/>
      <c r="BW13" s="1013"/>
      <c r="BX13" s="1013"/>
      <c r="BY13" s="1013"/>
      <c r="BZ13" s="1013"/>
      <c r="CA13" s="1013"/>
      <c r="CB13" s="1013"/>
      <c r="CC13" s="1013"/>
      <c r="CD13" s="1013"/>
      <c r="CE13" s="1013"/>
      <c r="CF13" s="1013"/>
      <c r="CG13" s="1014"/>
      <c r="CH13" s="1005">
        <v>3</v>
      </c>
      <c r="CI13" s="1006"/>
      <c r="CJ13" s="1006"/>
      <c r="CK13" s="1006"/>
      <c r="CL13" s="1007"/>
      <c r="CM13" s="1005">
        <v>41</v>
      </c>
      <c r="CN13" s="1006"/>
      <c r="CO13" s="1006"/>
      <c r="CP13" s="1006"/>
      <c r="CQ13" s="1007"/>
      <c r="CR13" s="1005">
        <v>13</v>
      </c>
      <c r="CS13" s="1006"/>
      <c r="CT13" s="1006"/>
      <c r="CU13" s="1006"/>
      <c r="CV13" s="1007"/>
      <c r="CW13" s="1005" t="s">
        <v>456</v>
      </c>
      <c r="CX13" s="1006"/>
      <c r="CY13" s="1006"/>
      <c r="CZ13" s="1006"/>
      <c r="DA13" s="1007"/>
      <c r="DB13" s="1005" t="s">
        <v>456</v>
      </c>
      <c r="DC13" s="1006"/>
      <c r="DD13" s="1006"/>
      <c r="DE13" s="1006"/>
      <c r="DF13" s="1007"/>
      <c r="DG13" s="1005" t="s">
        <v>456</v>
      </c>
      <c r="DH13" s="1006"/>
      <c r="DI13" s="1006"/>
      <c r="DJ13" s="1006"/>
      <c r="DK13" s="1007"/>
      <c r="DL13" s="1005" t="s">
        <v>456</v>
      </c>
      <c r="DM13" s="1006"/>
      <c r="DN13" s="1006"/>
      <c r="DO13" s="1006"/>
      <c r="DP13" s="1007"/>
      <c r="DQ13" s="1005" t="s">
        <v>456</v>
      </c>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457</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458</v>
      </c>
      <c r="B23" s="938" t="s">
        <v>459</v>
      </c>
      <c r="C23" s="939"/>
      <c r="D23" s="939"/>
      <c r="E23" s="939"/>
      <c r="F23" s="939"/>
      <c r="G23" s="939"/>
      <c r="H23" s="939"/>
      <c r="I23" s="939"/>
      <c r="J23" s="939"/>
      <c r="K23" s="939"/>
      <c r="L23" s="939"/>
      <c r="M23" s="939"/>
      <c r="N23" s="939"/>
      <c r="O23" s="939"/>
      <c r="P23" s="940"/>
      <c r="Q23" s="1064">
        <v>15839</v>
      </c>
      <c r="R23" s="1065"/>
      <c r="S23" s="1065"/>
      <c r="T23" s="1065"/>
      <c r="U23" s="1065"/>
      <c r="V23" s="1065">
        <v>15519</v>
      </c>
      <c r="W23" s="1065"/>
      <c r="X23" s="1065"/>
      <c r="Y23" s="1065"/>
      <c r="Z23" s="1065"/>
      <c r="AA23" s="1065">
        <v>321</v>
      </c>
      <c r="AB23" s="1065"/>
      <c r="AC23" s="1065"/>
      <c r="AD23" s="1065"/>
      <c r="AE23" s="1066"/>
      <c r="AF23" s="1067">
        <v>310</v>
      </c>
      <c r="AG23" s="1065"/>
      <c r="AH23" s="1065"/>
      <c r="AI23" s="1065"/>
      <c r="AJ23" s="1068"/>
      <c r="AK23" s="1069"/>
      <c r="AL23" s="1070"/>
      <c r="AM23" s="1070"/>
      <c r="AN23" s="1070"/>
      <c r="AO23" s="1070"/>
      <c r="AP23" s="1065">
        <v>19799</v>
      </c>
      <c r="AQ23" s="1065"/>
      <c r="AR23" s="1065"/>
      <c r="AS23" s="1065"/>
      <c r="AT23" s="1065"/>
      <c r="AU23" s="1074"/>
      <c r="AV23" s="1074"/>
      <c r="AW23" s="1074"/>
      <c r="AX23" s="1074"/>
      <c r="AY23" s="1075"/>
      <c r="AZ23" s="1060" t="s">
        <v>460</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461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462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437</v>
      </c>
      <c r="B26" s="986"/>
      <c r="C26" s="986"/>
      <c r="D26" s="986"/>
      <c r="E26" s="986"/>
      <c r="F26" s="986"/>
      <c r="G26" s="986"/>
      <c r="H26" s="986"/>
      <c r="I26" s="986"/>
      <c r="J26" s="986"/>
      <c r="K26" s="986"/>
      <c r="L26" s="986"/>
      <c r="M26" s="986"/>
      <c r="N26" s="986"/>
      <c r="O26" s="986"/>
      <c r="P26" s="987"/>
      <c r="Q26" s="991" t="s">
        <v>463</v>
      </c>
      <c r="R26" s="992"/>
      <c r="S26" s="992"/>
      <c r="T26" s="992"/>
      <c r="U26" s="993"/>
      <c r="V26" s="991" t="s">
        <v>464</v>
      </c>
      <c r="W26" s="992"/>
      <c r="X26" s="992"/>
      <c r="Y26" s="992"/>
      <c r="Z26" s="993"/>
      <c r="AA26" s="991" t="s">
        <v>465</v>
      </c>
      <c r="AB26" s="992"/>
      <c r="AC26" s="992"/>
      <c r="AD26" s="992"/>
      <c r="AE26" s="992"/>
      <c r="AF26" s="1056" t="s">
        <v>466</v>
      </c>
      <c r="AG26" s="999"/>
      <c r="AH26" s="999"/>
      <c r="AI26" s="999"/>
      <c r="AJ26" s="1057"/>
      <c r="AK26" s="992" t="s">
        <v>467</v>
      </c>
      <c r="AL26" s="992"/>
      <c r="AM26" s="992"/>
      <c r="AN26" s="992"/>
      <c r="AO26" s="993"/>
      <c r="AP26" s="991" t="s">
        <v>468</v>
      </c>
      <c r="AQ26" s="992"/>
      <c r="AR26" s="992"/>
      <c r="AS26" s="992"/>
      <c r="AT26" s="993"/>
      <c r="AU26" s="991" t="s">
        <v>469</v>
      </c>
      <c r="AV26" s="992"/>
      <c r="AW26" s="992"/>
      <c r="AX26" s="992"/>
      <c r="AY26" s="993"/>
      <c r="AZ26" s="991" t="s">
        <v>470</v>
      </c>
      <c r="BA26" s="992"/>
      <c r="BB26" s="992"/>
      <c r="BC26" s="992"/>
      <c r="BD26" s="993"/>
      <c r="BE26" s="991" t="s">
        <v>444</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471</v>
      </c>
      <c r="C28" s="1043"/>
      <c r="D28" s="1043"/>
      <c r="E28" s="1043"/>
      <c r="F28" s="1043"/>
      <c r="G28" s="1043"/>
      <c r="H28" s="1043"/>
      <c r="I28" s="1043"/>
      <c r="J28" s="1043"/>
      <c r="K28" s="1043"/>
      <c r="L28" s="1043"/>
      <c r="M28" s="1043"/>
      <c r="N28" s="1043"/>
      <c r="O28" s="1043"/>
      <c r="P28" s="1044"/>
      <c r="Q28" s="1045">
        <v>2973</v>
      </c>
      <c r="R28" s="1046"/>
      <c r="S28" s="1046"/>
      <c r="T28" s="1046"/>
      <c r="U28" s="1046"/>
      <c r="V28" s="1046">
        <v>2929</v>
      </c>
      <c r="W28" s="1046"/>
      <c r="X28" s="1046"/>
      <c r="Y28" s="1046"/>
      <c r="Z28" s="1046"/>
      <c r="AA28" s="1046">
        <v>43</v>
      </c>
      <c r="AB28" s="1046"/>
      <c r="AC28" s="1046"/>
      <c r="AD28" s="1046"/>
      <c r="AE28" s="1047"/>
      <c r="AF28" s="1050">
        <v>43</v>
      </c>
      <c r="AG28" s="1046"/>
      <c r="AH28" s="1046"/>
      <c r="AI28" s="1046"/>
      <c r="AJ28" s="1051"/>
      <c r="AK28" s="1048">
        <v>136</v>
      </c>
      <c r="AL28" s="1049"/>
      <c r="AM28" s="1049"/>
      <c r="AN28" s="1049"/>
      <c r="AO28" s="1049"/>
      <c r="AP28" s="1049" t="s">
        <v>582</v>
      </c>
      <c r="AQ28" s="1049"/>
      <c r="AR28" s="1049"/>
      <c r="AS28" s="1049"/>
      <c r="AT28" s="1049"/>
      <c r="AU28" s="1049" t="s">
        <v>456</v>
      </c>
      <c r="AV28" s="1049"/>
      <c r="AW28" s="1049"/>
      <c r="AX28" s="1049"/>
      <c r="AY28" s="1049"/>
      <c r="AZ28" s="1052" t="s">
        <v>582</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472</v>
      </c>
      <c r="C29" s="1025"/>
      <c r="D29" s="1025"/>
      <c r="E29" s="1025"/>
      <c r="F29" s="1025"/>
      <c r="G29" s="1025"/>
      <c r="H29" s="1025"/>
      <c r="I29" s="1025"/>
      <c r="J29" s="1025"/>
      <c r="K29" s="1025"/>
      <c r="L29" s="1025"/>
      <c r="M29" s="1025"/>
      <c r="N29" s="1025"/>
      <c r="O29" s="1025"/>
      <c r="P29" s="1026"/>
      <c r="Q29" s="1039">
        <v>2947</v>
      </c>
      <c r="R29" s="1040"/>
      <c r="S29" s="1040"/>
      <c r="T29" s="1040"/>
      <c r="U29" s="1040"/>
      <c r="V29" s="1040">
        <v>2941</v>
      </c>
      <c r="W29" s="1040"/>
      <c r="X29" s="1040"/>
      <c r="Y29" s="1040"/>
      <c r="Z29" s="1040"/>
      <c r="AA29" s="1040">
        <v>5</v>
      </c>
      <c r="AB29" s="1040"/>
      <c r="AC29" s="1040"/>
      <c r="AD29" s="1040"/>
      <c r="AE29" s="1041"/>
      <c r="AF29" s="1029">
        <v>5</v>
      </c>
      <c r="AG29" s="1030"/>
      <c r="AH29" s="1030"/>
      <c r="AI29" s="1030"/>
      <c r="AJ29" s="1031"/>
      <c r="AK29" s="970">
        <v>433</v>
      </c>
      <c r="AL29" s="947"/>
      <c r="AM29" s="947"/>
      <c r="AN29" s="947"/>
      <c r="AO29" s="947"/>
      <c r="AP29" s="947" t="s">
        <v>456</v>
      </c>
      <c r="AQ29" s="947"/>
      <c r="AR29" s="947"/>
      <c r="AS29" s="947"/>
      <c r="AT29" s="947"/>
      <c r="AU29" s="947" t="s">
        <v>456</v>
      </c>
      <c r="AV29" s="947"/>
      <c r="AW29" s="947"/>
      <c r="AX29" s="947"/>
      <c r="AY29" s="947"/>
      <c r="AZ29" s="1038" t="s">
        <v>456</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473</v>
      </c>
      <c r="C30" s="1025"/>
      <c r="D30" s="1025"/>
      <c r="E30" s="1025"/>
      <c r="F30" s="1025"/>
      <c r="G30" s="1025"/>
      <c r="H30" s="1025"/>
      <c r="I30" s="1025"/>
      <c r="J30" s="1025"/>
      <c r="K30" s="1025"/>
      <c r="L30" s="1025"/>
      <c r="M30" s="1025"/>
      <c r="N30" s="1025"/>
      <c r="O30" s="1025"/>
      <c r="P30" s="1026"/>
      <c r="Q30" s="1039">
        <v>307</v>
      </c>
      <c r="R30" s="1040"/>
      <c r="S30" s="1040"/>
      <c r="T30" s="1040"/>
      <c r="U30" s="1040"/>
      <c r="V30" s="1040">
        <v>300</v>
      </c>
      <c r="W30" s="1040"/>
      <c r="X30" s="1040"/>
      <c r="Y30" s="1040"/>
      <c r="Z30" s="1040"/>
      <c r="AA30" s="1040">
        <v>7</v>
      </c>
      <c r="AB30" s="1040"/>
      <c r="AC30" s="1040"/>
      <c r="AD30" s="1040"/>
      <c r="AE30" s="1041"/>
      <c r="AF30" s="1029">
        <v>7</v>
      </c>
      <c r="AG30" s="1030"/>
      <c r="AH30" s="1030"/>
      <c r="AI30" s="1030"/>
      <c r="AJ30" s="1031"/>
      <c r="AK30" s="970">
        <v>65</v>
      </c>
      <c r="AL30" s="947"/>
      <c r="AM30" s="947"/>
      <c r="AN30" s="947"/>
      <c r="AO30" s="947"/>
      <c r="AP30" s="947" t="s">
        <v>456</v>
      </c>
      <c r="AQ30" s="947"/>
      <c r="AR30" s="947"/>
      <c r="AS30" s="947"/>
      <c r="AT30" s="947"/>
      <c r="AU30" s="947" t="s">
        <v>456</v>
      </c>
      <c r="AV30" s="947"/>
      <c r="AW30" s="947"/>
      <c r="AX30" s="947"/>
      <c r="AY30" s="947"/>
      <c r="AZ30" s="1038" t="s">
        <v>582</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474</v>
      </c>
      <c r="C31" s="1025"/>
      <c r="D31" s="1025"/>
      <c r="E31" s="1025"/>
      <c r="F31" s="1025"/>
      <c r="G31" s="1025"/>
      <c r="H31" s="1025"/>
      <c r="I31" s="1025"/>
      <c r="J31" s="1025"/>
      <c r="K31" s="1025"/>
      <c r="L31" s="1025"/>
      <c r="M31" s="1025"/>
      <c r="N31" s="1025"/>
      <c r="O31" s="1025"/>
      <c r="P31" s="1026"/>
      <c r="Q31" s="1039">
        <v>695</v>
      </c>
      <c r="R31" s="1040"/>
      <c r="S31" s="1040"/>
      <c r="T31" s="1040"/>
      <c r="U31" s="1040"/>
      <c r="V31" s="1040">
        <v>682</v>
      </c>
      <c r="W31" s="1040"/>
      <c r="X31" s="1040"/>
      <c r="Y31" s="1040"/>
      <c r="Z31" s="1040"/>
      <c r="AA31" s="1040">
        <v>12</v>
      </c>
      <c r="AB31" s="1040"/>
      <c r="AC31" s="1040"/>
      <c r="AD31" s="1040"/>
      <c r="AE31" s="1041"/>
      <c r="AF31" s="1029">
        <v>440</v>
      </c>
      <c r="AG31" s="1030"/>
      <c r="AH31" s="1030"/>
      <c r="AI31" s="1030"/>
      <c r="AJ31" s="1031"/>
      <c r="AK31" s="970">
        <v>14</v>
      </c>
      <c r="AL31" s="947"/>
      <c r="AM31" s="947"/>
      <c r="AN31" s="947"/>
      <c r="AO31" s="947"/>
      <c r="AP31" s="947">
        <v>3292</v>
      </c>
      <c r="AQ31" s="947"/>
      <c r="AR31" s="947"/>
      <c r="AS31" s="947"/>
      <c r="AT31" s="947"/>
      <c r="AU31" s="947">
        <v>53</v>
      </c>
      <c r="AV31" s="947"/>
      <c r="AW31" s="947"/>
      <c r="AX31" s="947"/>
      <c r="AY31" s="947"/>
      <c r="AZ31" s="1038" t="s">
        <v>456</v>
      </c>
      <c r="BA31" s="1038"/>
      <c r="BB31" s="1038"/>
      <c r="BC31" s="1038"/>
      <c r="BD31" s="1038"/>
      <c r="BE31" s="1032" t="s">
        <v>475</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476</v>
      </c>
      <c r="C32" s="1025"/>
      <c r="D32" s="1025"/>
      <c r="E32" s="1025"/>
      <c r="F32" s="1025"/>
      <c r="G32" s="1025"/>
      <c r="H32" s="1025"/>
      <c r="I32" s="1025"/>
      <c r="J32" s="1025"/>
      <c r="K32" s="1025"/>
      <c r="L32" s="1025"/>
      <c r="M32" s="1025"/>
      <c r="N32" s="1025"/>
      <c r="O32" s="1025"/>
      <c r="P32" s="1026"/>
      <c r="Q32" s="1039">
        <v>691</v>
      </c>
      <c r="R32" s="1040"/>
      <c r="S32" s="1040"/>
      <c r="T32" s="1040"/>
      <c r="U32" s="1040"/>
      <c r="V32" s="1040">
        <v>748</v>
      </c>
      <c r="W32" s="1040"/>
      <c r="X32" s="1040"/>
      <c r="Y32" s="1040"/>
      <c r="Z32" s="1040"/>
      <c r="AA32" s="1040">
        <v>-58</v>
      </c>
      <c r="AB32" s="1040"/>
      <c r="AC32" s="1040"/>
      <c r="AD32" s="1040"/>
      <c r="AE32" s="1041"/>
      <c r="AF32" s="1029">
        <v>636</v>
      </c>
      <c r="AG32" s="1030"/>
      <c r="AH32" s="1030"/>
      <c r="AI32" s="1030"/>
      <c r="AJ32" s="1031"/>
      <c r="AK32" s="970">
        <v>371</v>
      </c>
      <c r="AL32" s="947"/>
      <c r="AM32" s="947"/>
      <c r="AN32" s="947"/>
      <c r="AO32" s="947"/>
      <c r="AP32" s="947">
        <v>9787</v>
      </c>
      <c r="AQ32" s="947"/>
      <c r="AR32" s="947"/>
      <c r="AS32" s="947"/>
      <c r="AT32" s="947"/>
      <c r="AU32" s="947">
        <v>7200</v>
      </c>
      <c r="AV32" s="947"/>
      <c r="AW32" s="947"/>
      <c r="AX32" s="947"/>
      <c r="AY32" s="947"/>
      <c r="AZ32" s="1038" t="s">
        <v>456</v>
      </c>
      <c r="BA32" s="1038"/>
      <c r="BB32" s="1038"/>
      <c r="BC32" s="1038"/>
      <c r="BD32" s="1038"/>
      <c r="BE32" s="1032" t="s">
        <v>475</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477</v>
      </c>
      <c r="C33" s="1025"/>
      <c r="D33" s="1025"/>
      <c r="E33" s="1025"/>
      <c r="F33" s="1025"/>
      <c r="G33" s="1025"/>
      <c r="H33" s="1025"/>
      <c r="I33" s="1025"/>
      <c r="J33" s="1025"/>
      <c r="K33" s="1025"/>
      <c r="L33" s="1025"/>
      <c r="M33" s="1025"/>
      <c r="N33" s="1025"/>
      <c r="O33" s="1025"/>
      <c r="P33" s="1026"/>
      <c r="Q33" s="1039">
        <v>654</v>
      </c>
      <c r="R33" s="1040"/>
      <c r="S33" s="1040"/>
      <c r="T33" s="1040"/>
      <c r="U33" s="1040"/>
      <c r="V33" s="1040">
        <v>654</v>
      </c>
      <c r="W33" s="1040"/>
      <c r="X33" s="1040"/>
      <c r="Y33" s="1040"/>
      <c r="Z33" s="1040"/>
      <c r="AA33" s="1040" t="s">
        <v>456</v>
      </c>
      <c r="AB33" s="1040"/>
      <c r="AC33" s="1040"/>
      <c r="AD33" s="1040"/>
      <c r="AE33" s="1041"/>
      <c r="AF33" s="1029" t="s">
        <v>456</v>
      </c>
      <c r="AG33" s="1030"/>
      <c r="AH33" s="1030"/>
      <c r="AI33" s="1030"/>
      <c r="AJ33" s="1031"/>
      <c r="AK33" s="970">
        <v>294</v>
      </c>
      <c r="AL33" s="947"/>
      <c r="AM33" s="947"/>
      <c r="AN33" s="947"/>
      <c r="AO33" s="947"/>
      <c r="AP33" s="947">
        <v>6013</v>
      </c>
      <c r="AQ33" s="947"/>
      <c r="AR33" s="947"/>
      <c r="AS33" s="947"/>
      <c r="AT33" s="947"/>
      <c r="AU33" s="947">
        <v>6013</v>
      </c>
      <c r="AV33" s="947"/>
      <c r="AW33" s="947"/>
      <c r="AX33" s="947"/>
      <c r="AY33" s="947"/>
      <c r="AZ33" s="1038" t="s">
        <v>456</v>
      </c>
      <c r="BA33" s="1038"/>
      <c r="BB33" s="1038"/>
      <c r="BC33" s="1038"/>
      <c r="BD33" s="1038"/>
      <c r="BE33" s="1032" t="s">
        <v>478</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t="s">
        <v>479</v>
      </c>
      <c r="C34" s="1025"/>
      <c r="D34" s="1025"/>
      <c r="E34" s="1025"/>
      <c r="F34" s="1025"/>
      <c r="G34" s="1025"/>
      <c r="H34" s="1025"/>
      <c r="I34" s="1025"/>
      <c r="J34" s="1025"/>
      <c r="K34" s="1025"/>
      <c r="L34" s="1025"/>
      <c r="M34" s="1025"/>
      <c r="N34" s="1025"/>
      <c r="O34" s="1025"/>
      <c r="P34" s="1026"/>
      <c r="Q34" s="1039">
        <v>82</v>
      </c>
      <c r="R34" s="1040"/>
      <c r="S34" s="1040"/>
      <c r="T34" s="1040"/>
      <c r="U34" s="1040"/>
      <c r="V34" s="1040">
        <v>82</v>
      </c>
      <c r="W34" s="1040"/>
      <c r="X34" s="1040"/>
      <c r="Y34" s="1040"/>
      <c r="Z34" s="1040"/>
      <c r="AA34" s="1040" t="s">
        <v>456</v>
      </c>
      <c r="AB34" s="1040"/>
      <c r="AC34" s="1040"/>
      <c r="AD34" s="1040"/>
      <c r="AE34" s="1041"/>
      <c r="AF34" s="1029" t="s">
        <v>456</v>
      </c>
      <c r="AG34" s="1030"/>
      <c r="AH34" s="1030"/>
      <c r="AI34" s="1030"/>
      <c r="AJ34" s="1031"/>
      <c r="AK34" s="970">
        <v>3</v>
      </c>
      <c r="AL34" s="947"/>
      <c r="AM34" s="947"/>
      <c r="AN34" s="947"/>
      <c r="AO34" s="947"/>
      <c r="AP34" s="947" t="s">
        <v>456</v>
      </c>
      <c r="AQ34" s="947"/>
      <c r="AR34" s="947"/>
      <c r="AS34" s="947"/>
      <c r="AT34" s="947"/>
      <c r="AU34" s="947" t="s">
        <v>456</v>
      </c>
      <c r="AV34" s="947"/>
      <c r="AW34" s="947"/>
      <c r="AX34" s="947"/>
      <c r="AY34" s="947"/>
      <c r="AZ34" s="1038" t="s">
        <v>456</v>
      </c>
      <c r="BA34" s="1038"/>
      <c r="BB34" s="1038"/>
      <c r="BC34" s="1038"/>
      <c r="BD34" s="1038"/>
      <c r="BE34" s="1032" t="s">
        <v>478</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t="s">
        <v>480</v>
      </c>
      <c r="C35" s="1025"/>
      <c r="D35" s="1025"/>
      <c r="E35" s="1025"/>
      <c r="F35" s="1025"/>
      <c r="G35" s="1025"/>
      <c r="H35" s="1025"/>
      <c r="I35" s="1025"/>
      <c r="J35" s="1025"/>
      <c r="K35" s="1025"/>
      <c r="L35" s="1025"/>
      <c r="M35" s="1025"/>
      <c r="N35" s="1025"/>
      <c r="O35" s="1025"/>
      <c r="P35" s="1026"/>
      <c r="Q35" s="1039">
        <v>19</v>
      </c>
      <c r="R35" s="1040"/>
      <c r="S35" s="1040"/>
      <c r="T35" s="1040"/>
      <c r="U35" s="1040"/>
      <c r="V35" s="1040">
        <v>14</v>
      </c>
      <c r="W35" s="1040"/>
      <c r="X35" s="1040"/>
      <c r="Y35" s="1040"/>
      <c r="Z35" s="1040"/>
      <c r="AA35" s="1040">
        <v>4</v>
      </c>
      <c r="AB35" s="1040"/>
      <c r="AC35" s="1040"/>
      <c r="AD35" s="1040"/>
      <c r="AE35" s="1041"/>
      <c r="AF35" s="1029">
        <v>4</v>
      </c>
      <c r="AG35" s="1030"/>
      <c r="AH35" s="1030"/>
      <c r="AI35" s="1030"/>
      <c r="AJ35" s="1031"/>
      <c r="AK35" s="970" t="s">
        <v>456</v>
      </c>
      <c r="AL35" s="947"/>
      <c r="AM35" s="947"/>
      <c r="AN35" s="947"/>
      <c r="AO35" s="947"/>
      <c r="AP35" s="947" t="s">
        <v>456</v>
      </c>
      <c r="AQ35" s="947"/>
      <c r="AR35" s="947"/>
      <c r="AS35" s="947"/>
      <c r="AT35" s="947"/>
      <c r="AU35" s="947" t="s">
        <v>456</v>
      </c>
      <c r="AV35" s="947"/>
      <c r="AW35" s="947"/>
      <c r="AX35" s="947"/>
      <c r="AY35" s="947"/>
      <c r="AZ35" s="1038" t="s">
        <v>456</v>
      </c>
      <c r="BA35" s="1038"/>
      <c r="BB35" s="1038"/>
      <c r="BC35" s="1038"/>
      <c r="BD35" s="1038"/>
      <c r="BE35" s="1032" t="s">
        <v>478</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t="s">
        <v>481</v>
      </c>
      <c r="C36" s="1025"/>
      <c r="D36" s="1025"/>
      <c r="E36" s="1025"/>
      <c r="F36" s="1025"/>
      <c r="G36" s="1025"/>
      <c r="H36" s="1025"/>
      <c r="I36" s="1025"/>
      <c r="J36" s="1025"/>
      <c r="K36" s="1025"/>
      <c r="L36" s="1025"/>
      <c r="M36" s="1025"/>
      <c r="N36" s="1025"/>
      <c r="O36" s="1025"/>
      <c r="P36" s="1026"/>
      <c r="Q36" s="1039">
        <v>32</v>
      </c>
      <c r="R36" s="1040"/>
      <c r="S36" s="1040"/>
      <c r="T36" s="1040"/>
      <c r="U36" s="1040"/>
      <c r="V36" s="1040">
        <v>3</v>
      </c>
      <c r="W36" s="1040"/>
      <c r="X36" s="1040"/>
      <c r="Y36" s="1040"/>
      <c r="Z36" s="1040"/>
      <c r="AA36" s="1040">
        <v>29</v>
      </c>
      <c r="AB36" s="1040"/>
      <c r="AC36" s="1040"/>
      <c r="AD36" s="1040"/>
      <c r="AE36" s="1041"/>
      <c r="AF36" s="1029">
        <v>29</v>
      </c>
      <c r="AG36" s="1030"/>
      <c r="AH36" s="1030"/>
      <c r="AI36" s="1030"/>
      <c r="AJ36" s="1031"/>
      <c r="AK36" s="970">
        <v>1</v>
      </c>
      <c r="AL36" s="947"/>
      <c r="AM36" s="947"/>
      <c r="AN36" s="947"/>
      <c r="AO36" s="947"/>
      <c r="AP36" s="947" t="s">
        <v>456</v>
      </c>
      <c r="AQ36" s="947"/>
      <c r="AR36" s="947"/>
      <c r="AS36" s="947"/>
      <c r="AT36" s="947"/>
      <c r="AU36" s="947" t="s">
        <v>456</v>
      </c>
      <c r="AV36" s="947"/>
      <c r="AW36" s="947"/>
      <c r="AX36" s="947"/>
      <c r="AY36" s="947"/>
      <c r="AZ36" s="1038" t="s">
        <v>456</v>
      </c>
      <c r="BA36" s="1038"/>
      <c r="BB36" s="1038"/>
      <c r="BC36" s="1038"/>
      <c r="BD36" s="1038"/>
      <c r="BE36" s="1032" t="s">
        <v>478</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70"/>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70"/>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70"/>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70"/>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70"/>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70"/>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70"/>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70"/>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70"/>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70"/>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70"/>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70"/>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70"/>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482</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458</v>
      </c>
      <c r="B63" s="938" t="s">
        <v>483</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1165</v>
      </c>
      <c r="AG63" s="932"/>
      <c r="AH63" s="932"/>
      <c r="AI63" s="932"/>
      <c r="AJ63" s="1037"/>
      <c r="AK63" s="997"/>
      <c r="AL63" s="942"/>
      <c r="AM63" s="942"/>
      <c r="AN63" s="942"/>
      <c r="AO63" s="942"/>
      <c r="AP63" s="932">
        <v>19093</v>
      </c>
      <c r="AQ63" s="932"/>
      <c r="AR63" s="932"/>
      <c r="AS63" s="932"/>
      <c r="AT63" s="932"/>
      <c r="AU63" s="932">
        <v>13266</v>
      </c>
      <c r="AV63" s="932"/>
      <c r="AW63" s="932"/>
      <c r="AX63" s="932"/>
      <c r="AY63" s="932"/>
      <c r="AZ63" s="1011"/>
      <c r="BA63" s="1011"/>
      <c r="BB63" s="1011"/>
      <c r="BC63" s="1011"/>
      <c r="BD63" s="1011"/>
      <c r="BE63" s="933"/>
      <c r="BF63" s="933"/>
      <c r="BG63" s="933"/>
      <c r="BH63" s="933"/>
      <c r="BI63" s="934"/>
      <c r="BJ63" s="1019" t="s">
        <v>484</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486</v>
      </c>
      <c r="B66" s="986"/>
      <c r="C66" s="986"/>
      <c r="D66" s="986"/>
      <c r="E66" s="986"/>
      <c r="F66" s="986"/>
      <c r="G66" s="986"/>
      <c r="H66" s="986"/>
      <c r="I66" s="986"/>
      <c r="J66" s="986"/>
      <c r="K66" s="986"/>
      <c r="L66" s="986"/>
      <c r="M66" s="986"/>
      <c r="N66" s="986"/>
      <c r="O66" s="986"/>
      <c r="P66" s="987"/>
      <c r="Q66" s="991" t="s">
        <v>487</v>
      </c>
      <c r="R66" s="992"/>
      <c r="S66" s="992"/>
      <c r="T66" s="992"/>
      <c r="U66" s="993"/>
      <c r="V66" s="991" t="s">
        <v>488</v>
      </c>
      <c r="W66" s="992"/>
      <c r="X66" s="992"/>
      <c r="Y66" s="992"/>
      <c r="Z66" s="993"/>
      <c r="AA66" s="991" t="s">
        <v>489</v>
      </c>
      <c r="AB66" s="992"/>
      <c r="AC66" s="992"/>
      <c r="AD66" s="992"/>
      <c r="AE66" s="993"/>
      <c r="AF66" s="998" t="s">
        <v>490</v>
      </c>
      <c r="AG66" s="999"/>
      <c r="AH66" s="999"/>
      <c r="AI66" s="999"/>
      <c r="AJ66" s="1000"/>
      <c r="AK66" s="991" t="s">
        <v>491</v>
      </c>
      <c r="AL66" s="986"/>
      <c r="AM66" s="986"/>
      <c r="AN66" s="986"/>
      <c r="AO66" s="987"/>
      <c r="AP66" s="991" t="s">
        <v>492</v>
      </c>
      <c r="AQ66" s="992"/>
      <c r="AR66" s="992"/>
      <c r="AS66" s="992"/>
      <c r="AT66" s="993"/>
      <c r="AU66" s="991" t="s">
        <v>493</v>
      </c>
      <c r="AV66" s="992"/>
      <c r="AW66" s="992"/>
      <c r="AX66" s="992"/>
      <c r="AY66" s="993"/>
      <c r="AZ66" s="991" t="s">
        <v>444</v>
      </c>
      <c r="BA66" s="992"/>
      <c r="BB66" s="992"/>
      <c r="BC66" s="992"/>
      <c r="BD66" s="101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2"/>
      <c r="DW66" s="963"/>
      <c r="DX66" s="963"/>
      <c r="DY66" s="963"/>
      <c r="DZ66" s="964"/>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2"/>
      <c r="DW67" s="963"/>
      <c r="DX67" s="963"/>
      <c r="DY67" s="963"/>
      <c r="DZ67" s="964"/>
      <c r="EA67" s="194"/>
    </row>
    <row r="68" spans="1:131" s="195" customFormat="1" ht="26.25" customHeight="1" thickTop="1">
      <c r="A68" s="206">
        <v>1</v>
      </c>
      <c r="B68" s="981" t="s">
        <v>583</v>
      </c>
      <c r="C68" s="982"/>
      <c r="D68" s="982"/>
      <c r="E68" s="982"/>
      <c r="F68" s="982"/>
      <c r="G68" s="982"/>
      <c r="H68" s="982"/>
      <c r="I68" s="982"/>
      <c r="J68" s="982"/>
      <c r="K68" s="982"/>
      <c r="L68" s="982"/>
      <c r="M68" s="982"/>
      <c r="N68" s="982"/>
      <c r="O68" s="982"/>
      <c r="P68" s="983"/>
      <c r="Q68" s="984">
        <v>2121</v>
      </c>
      <c r="R68" s="978"/>
      <c r="S68" s="978"/>
      <c r="T68" s="978"/>
      <c r="U68" s="978"/>
      <c r="V68" s="978">
        <v>2078</v>
      </c>
      <c r="W68" s="978"/>
      <c r="X68" s="978"/>
      <c r="Y68" s="978"/>
      <c r="Z68" s="978"/>
      <c r="AA68" s="978">
        <v>42</v>
      </c>
      <c r="AB68" s="978"/>
      <c r="AC68" s="978"/>
      <c r="AD68" s="978"/>
      <c r="AE68" s="978"/>
      <c r="AF68" s="978">
        <v>257</v>
      </c>
      <c r="AG68" s="978"/>
      <c r="AH68" s="978"/>
      <c r="AI68" s="978"/>
      <c r="AJ68" s="978"/>
      <c r="AK68" s="978" t="s">
        <v>456</v>
      </c>
      <c r="AL68" s="978"/>
      <c r="AM68" s="978"/>
      <c r="AN68" s="978"/>
      <c r="AO68" s="978"/>
      <c r="AP68" s="978">
        <v>1405</v>
      </c>
      <c r="AQ68" s="978"/>
      <c r="AR68" s="978"/>
      <c r="AS68" s="978"/>
      <c r="AT68" s="978"/>
      <c r="AU68" s="978">
        <v>243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2"/>
      <c r="DW68" s="963"/>
      <c r="DX68" s="963"/>
      <c r="DY68" s="963"/>
      <c r="DZ68" s="964"/>
      <c r="EA68" s="194"/>
    </row>
    <row r="69" spans="1:131" s="195" customFormat="1" ht="26.25" customHeight="1">
      <c r="A69" s="209">
        <v>2</v>
      </c>
      <c r="B69" s="943" t="s">
        <v>584</v>
      </c>
      <c r="C69" s="944"/>
      <c r="D69" s="944"/>
      <c r="E69" s="944"/>
      <c r="F69" s="944"/>
      <c r="G69" s="944"/>
      <c r="H69" s="944"/>
      <c r="I69" s="944"/>
      <c r="J69" s="944"/>
      <c r="K69" s="944"/>
      <c r="L69" s="944"/>
      <c r="M69" s="944"/>
      <c r="N69" s="944"/>
      <c r="O69" s="944"/>
      <c r="P69" s="945"/>
      <c r="Q69" s="946">
        <v>907</v>
      </c>
      <c r="R69" s="947"/>
      <c r="S69" s="947"/>
      <c r="T69" s="947"/>
      <c r="U69" s="947"/>
      <c r="V69" s="947">
        <v>634</v>
      </c>
      <c r="W69" s="947"/>
      <c r="X69" s="947"/>
      <c r="Y69" s="947"/>
      <c r="Z69" s="947"/>
      <c r="AA69" s="947">
        <v>273</v>
      </c>
      <c r="AB69" s="947"/>
      <c r="AC69" s="947"/>
      <c r="AD69" s="947"/>
      <c r="AE69" s="947"/>
      <c r="AF69" s="947">
        <v>1826</v>
      </c>
      <c r="AG69" s="947"/>
      <c r="AH69" s="947"/>
      <c r="AI69" s="947"/>
      <c r="AJ69" s="947"/>
      <c r="AK69" s="947" t="s">
        <v>456</v>
      </c>
      <c r="AL69" s="947"/>
      <c r="AM69" s="947"/>
      <c r="AN69" s="947"/>
      <c r="AO69" s="947"/>
      <c r="AP69" s="947">
        <v>3045</v>
      </c>
      <c r="AQ69" s="947"/>
      <c r="AR69" s="947"/>
      <c r="AS69" s="947"/>
      <c r="AT69" s="947"/>
      <c r="AU69" s="947">
        <v>86</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2"/>
      <c r="DW69" s="963"/>
      <c r="DX69" s="963"/>
      <c r="DY69" s="963"/>
      <c r="DZ69" s="964"/>
      <c r="EA69" s="194"/>
    </row>
    <row r="70" spans="1:131" s="195" customFormat="1" ht="26.25" customHeight="1">
      <c r="A70" s="209">
        <v>3</v>
      </c>
      <c r="B70" s="943" t="s">
        <v>585</v>
      </c>
      <c r="C70" s="944"/>
      <c r="D70" s="944"/>
      <c r="E70" s="944"/>
      <c r="F70" s="944"/>
      <c r="G70" s="944"/>
      <c r="H70" s="944"/>
      <c r="I70" s="944"/>
      <c r="J70" s="944"/>
      <c r="K70" s="944"/>
      <c r="L70" s="944"/>
      <c r="M70" s="944"/>
      <c r="N70" s="944"/>
      <c r="O70" s="944"/>
      <c r="P70" s="945"/>
      <c r="Q70" s="946">
        <v>1147</v>
      </c>
      <c r="R70" s="947"/>
      <c r="S70" s="947"/>
      <c r="T70" s="947"/>
      <c r="U70" s="947"/>
      <c r="V70" s="947">
        <v>1098</v>
      </c>
      <c r="W70" s="947"/>
      <c r="X70" s="947"/>
      <c r="Y70" s="947"/>
      <c r="Z70" s="947"/>
      <c r="AA70" s="947">
        <v>49</v>
      </c>
      <c r="AB70" s="947"/>
      <c r="AC70" s="947"/>
      <c r="AD70" s="947"/>
      <c r="AE70" s="947"/>
      <c r="AF70" s="947">
        <v>49</v>
      </c>
      <c r="AG70" s="947"/>
      <c r="AH70" s="947"/>
      <c r="AI70" s="947"/>
      <c r="AJ70" s="947"/>
      <c r="AK70" s="947" t="s">
        <v>456</v>
      </c>
      <c r="AL70" s="947"/>
      <c r="AM70" s="947"/>
      <c r="AN70" s="947"/>
      <c r="AO70" s="947"/>
      <c r="AP70" s="947">
        <v>756</v>
      </c>
      <c r="AQ70" s="947"/>
      <c r="AR70" s="947"/>
      <c r="AS70" s="947"/>
      <c r="AT70" s="947"/>
      <c r="AU70" s="947">
        <v>473</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2"/>
      <c r="DW70" s="963"/>
      <c r="DX70" s="963"/>
      <c r="DY70" s="963"/>
      <c r="DZ70" s="964"/>
      <c r="EA70" s="194"/>
    </row>
    <row r="71" spans="1:131" s="195" customFormat="1" ht="26.25" customHeight="1">
      <c r="A71" s="209">
        <v>4</v>
      </c>
      <c r="B71" s="943" t="s">
        <v>586</v>
      </c>
      <c r="C71" s="944"/>
      <c r="D71" s="944"/>
      <c r="E71" s="944"/>
      <c r="F71" s="944"/>
      <c r="G71" s="944"/>
      <c r="H71" s="944"/>
      <c r="I71" s="944"/>
      <c r="J71" s="944"/>
      <c r="K71" s="944"/>
      <c r="L71" s="944"/>
      <c r="M71" s="944"/>
      <c r="N71" s="944"/>
      <c r="O71" s="944"/>
      <c r="P71" s="945"/>
      <c r="Q71" s="946">
        <v>5592</v>
      </c>
      <c r="R71" s="947"/>
      <c r="S71" s="947"/>
      <c r="T71" s="947"/>
      <c r="U71" s="947"/>
      <c r="V71" s="947">
        <v>5379</v>
      </c>
      <c r="W71" s="947"/>
      <c r="X71" s="947"/>
      <c r="Y71" s="947"/>
      <c r="Z71" s="947"/>
      <c r="AA71" s="947">
        <v>213</v>
      </c>
      <c r="AB71" s="947"/>
      <c r="AC71" s="947"/>
      <c r="AD71" s="947"/>
      <c r="AE71" s="947"/>
      <c r="AF71" s="947">
        <v>444</v>
      </c>
      <c r="AG71" s="947"/>
      <c r="AH71" s="947"/>
      <c r="AI71" s="947"/>
      <c r="AJ71" s="947"/>
      <c r="AK71" s="947">
        <v>1005</v>
      </c>
      <c r="AL71" s="947"/>
      <c r="AM71" s="947"/>
      <c r="AN71" s="947"/>
      <c r="AO71" s="947"/>
      <c r="AP71" s="947">
        <v>2313</v>
      </c>
      <c r="AQ71" s="947"/>
      <c r="AR71" s="947"/>
      <c r="AS71" s="947"/>
      <c r="AT71" s="947"/>
      <c r="AU71" s="947">
        <v>1053</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2"/>
      <c r="DW71" s="963"/>
      <c r="DX71" s="963"/>
      <c r="DY71" s="963"/>
      <c r="DZ71" s="964"/>
      <c r="EA71" s="194"/>
    </row>
    <row r="72" spans="1:131" s="195" customFormat="1" ht="26.25" customHeight="1">
      <c r="A72" s="209">
        <v>5</v>
      </c>
      <c r="B72" s="943" t="s">
        <v>587</v>
      </c>
      <c r="C72" s="944"/>
      <c r="D72" s="944"/>
      <c r="E72" s="944"/>
      <c r="F72" s="944"/>
      <c r="G72" s="944"/>
      <c r="H72" s="944"/>
      <c r="I72" s="944"/>
      <c r="J72" s="944"/>
      <c r="K72" s="944"/>
      <c r="L72" s="944"/>
      <c r="M72" s="944"/>
      <c r="N72" s="944"/>
      <c r="O72" s="944"/>
      <c r="P72" s="945"/>
      <c r="Q72" s="946">
        <v>1786</v>
      </c>
      <c r="R72" s="947"/>
      <c r="S72" s="947"/>
      <c r="T72" s="947"/>
      <c r="U72" s="947"/>
      <c r="V72" s="947">
        <v>1618</v>
      </c>
      <c r="W72" s="947"/>
      <c r="X72" s="947"/>
      <c r="Y72" s="947"/>
      <c r="Z72" s="947"/>
      <c r="AA72" s="947">
        <v>167</v>
      </c>
      <c r="AB72" s="947"/>
      <c r="AC72" s="947"/>
      <c r="AD72" s="947"/>
      <c r="AE72" s="947"/>
      <c r="AF72" s="947">
        <v>167</v>
      </c>
      <c r="AG72" s="947"/>
      <c r="AH72" s="947"/>
      <c r="AI72" s="947"/>
      <c r="AJ72" s="947"/>
      <c r="AK72" s="947">
        <v>4</v>
      </c>
      <c r="AL72" s="947"/>
      <c r="AM72" s="947"/>
      <c r="AN72" s="947"/>
      <c r="AO72" s="947"/>
      <c r="AP72" s="947" t="s">
        <v>601</v>
      </c>
      <c r="AQ72" s="947"/>
      <c r="AR72" s="947"/>
      <c r="AS72" s="947"/>
      <c r="AT72" s="947"/>
      <c r="AU72" s="947" t="s">
        <v>601</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2"/>
      <c r="DW72" s="963"/>
      <c r="DX72" s="963"/>
      <c r="DY72" s="963"/>
      <c r="DZ72" s="964"/>
      <c r="EA72" s="194"/>
    </row>
    <row r="73" spans="1:131" s="195" customFormat="1" ht="26.25" customHeight="1">
      <c r="A73" s="209">
        <v>6</v>
      </c>
      <c r="B73" s="943" t="s">
        <v>588</v>
      </c>
      <c r="C73" s="944"/>
      <c r="D73" s="944"/>
      <c r="E73" s="944"/>
      <c r="F73" s="944"/>
      <c r="G73" s="944"/>
      <c r="H73" s="944"/>
      <c r="I73" s="944"/>
      <c r="J73" s="944"/>
      <c r="K73" s="944"/>
      <c r="L73" s="944"/>
      <c r="M73" s="944"/>
      <c r="N73" s="944"/>
      <c r="O73" s="944"/>
      <c r="P73" s="945"/>
      <c r="Q73" s="946">
        <v>247371</v>
      </c>
      <c r="R73" s="947"/>
      <c r="S73" s="947"/>
      <c r="T73" s="947"/>
      <c r="U73" s="947"/>
      <c r="V73" s="947">
        <v>238319</v>
      </c>
      <c r="W73" s="947"/>
      <c r="X73" s="947"/>
      <c r="Y73" s="947"/>
      <c r="Z73" s="947"/>
      <c r="AA73" s="947">
        <v>9052</v>
      </c>
      <c r="AB73" s="947"/>
      <c r="AC73" s="947"/>
      <c r="AD73" s="947"/>
      <c r="AE73" s="947"/>
      <c r="AF73" s="947">
        <v>9052</v>
      </c>
      <c r="AG73" s="947"/>
      <c r="AH73" s="947"/>
      <c r="AI73" s="947"/>
      <c r="AJ73" s="947"/>
      <c r="AK73" s="947">
        <v>2941</v>
      </c>
      <c r="AL73" s="947"/>
      <c r="AM73" s="947"/>
      <c r="AN73" s="947"/>
      <c r="AO73" s="947"/>
      <c r="AP73" s="947" t="s">
        <v>601</v>
      </c>
      <c r="AQ73" s="947"/>
      <c r="AR73" s="947"/>
      <c r="AS73" s="947"/>
      <c r="AT73" s="947"/>
      <c r="AU73" s="947" t="s">
        <v>601</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2"/>
      <c r="DW73" s="963"/>
      <c r="DX73" s="963"/>
      <c r="DY73" s="963"/>
      <c r="DZ73" s="964"/>
      <c r="EA73" s="194"/>
    </row>
    <row r="74" spans="1:131" s="195" customFormat="1" ht="26.25" customHeight="1">
      <c r="A74" s="209">
        <v>7</v>
      </c>
      <c r="B74" s="943" t="s">
        <v>589</v>
      </c>
      <c r="C74" s="944"/>
      <c r="D74" s="944"/>
      <c r="E74" s="944"/>
      <c r="F74" s="944"/>
      <c r="G74" s="944"/>
      <c r="H74" s="944"/>
      <c r="I74" s="944"/>
      <c r="J74" s="944"/>
      <c r="K74" s="944"/>
      <c r="L74" s="944"/>
      <c r="M74" s="944"/>
      <c r="N74" s="944"/>
      <c r="O74" s="944"/>
      <c r="P74" s="945"/>
      <c r="Q74" s="946">
        <v>199</v>
      </c>
      <c r="R74" s="947"/>
      <c r="S74" s="947"/>
      <c r="T74" s="947"/>
      <c r="U74" s="947"/>
      <c r="V74" s="947">
        <v>194</v>
      </c>
      <c r="W74" s="947"/>
      <c r="X74" s="947"/>
      <c r="Y74" s="947"/>
      <c r="Z74" s="947"/>
      <c r="AA74" s="947">
        <v>5</v>
      </c>
      <c r="AB74" s="947"/>
      <c r="AC74" s="947"/>
      <c r="AD74" s="947"/>
      <c r="AE74" s="947"/>
      <c r="AF74" s="947">
        <v>5</v>
      </c>
      <c r="AG74" s="947"/>
      <c r="AH74" s="947"/>
      <c r="AI74" s="947"/>
      <c r="AJ74" s="947"/>
      <c r="AK74" s="947" t="s">
        <v>601</v>
      </c>
      <c r="AL74" s="947"/>
      <c r="AM74" s="947"/>
      <c r="AN74" s="947"/>
      <c r="AO74" s="947"/>
      <c r="AP74" s="947" t="s">
        <v>601</v>
      </c>
      <c r="AQ74" s="947"/>
      <c r="AR74" s="947"/>
      <c r="AS74" s="947"/>
      <c r="AT74" s="947"/>
      <c r="AU74" s="947" t="s">
        <v>602</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2"/>
      <c r="DW74" s="963"/>
      <c r="DX74" s="963"/>
      <c r="DY74" s="963"/>
      <c r="DZ74" s="964"/>
      <c r="EA74" s="194"/>
    </row>
    <row r="75" spans="1:131" s="195" customFormat="1" ht="26.25" customHeight="1">
      <c r="A75" s="209">
        <v>8</v>
      </c>
      <c r="B75" s="943" t="s">
        <v>590</v>
      </c>
      <c r="C75" s="944"/>
      <c r="D75" s="944"/>
      <c r="E75" s="944"/>
      <c r="F75" s="944"/>
      <c r="G75" s="944"/>
      <c r="H75" s="944"/>
      <c r="I75" s="944"/>
      <c r="J75" s="944"/>
      <c r="K75" s="944"/>
      <c r="L75" s="944"/>
      <c r="M75" s="944"/>
      <c r="N75" s="944"/>
      <c r="O75" s="944"/>
      <c r="P75" s="945"/>
      <c r="Q75" s="968">
        <v>364</v>
      </c>
      <c r="R75" s="969"/>
      <c r="S75" s="969"/>
      <c r="T75" s="969"/>
      <c r="U75" s="970"/>
      <c r="V75" s="971">
        <v>261</v>
      </c>
      <c r="W75" s="969"/>
      <c r="X75" s="969"/>
      <c r="Y75" s="969"/>
      <c r="Z75" s="970"/>
      <c r="AA75" s="971">
        <v>103</v>
      </c>
      <c r="AB75" s="969"/>
      <c r="AC75" s="969"/>
      <c r="AD75" s="969"/>
      <c r="AE75" s="970"/>
      <c r="AF75" s="971">
        <v>103</v>
      </c>
      <c r="AG75" s="969"/>
      <c r="AH75" s="969"/>
      <c r="AI75" s="969"/>
      <c r="AJ75" s="970"/>
      <c r="AK75" s="971">
        <v>7</v>
      </c>
      <c r="AL75" s="969"/>
      <c r="AM75" s="969"/>
      <c r="AN75" s="969"/>
      <c r="AO75" s="970"/>
      <c r="AP75" s="947" t="s">
        <v>601</v>
      </c>
      <c r="AQ75" s="947"/>
      <c r="AR75" s="947"/>
      <c r="AS75" s="947"/>
      <c r="AT75" s="947"/>
      <c r="AU75" s="947" t="s">
        <v>602</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2"/>
      <c r="DW75" s="963"/>
      <c r="DX75" s="963"/>
      <c r="DY75" s="963"/>
      <c r="DZ75" s="964"/>
      <c r="EA75" s="194"/>
    </row>
    <row r="76" spans="1:131" s="195" customFormat="1" ht="26.25" customHeight="1">
      <c r="A76" s="209">
        <v>9</v>
      </c>
      <c r="B76" s="943" t="s">
        <v>591</v>
      </c>
      <c r="C76" s="944"/>
      <c r="D76" s="944"/>
      <c r="E76" s="944"/>
      <c r="F76" s="944"/>
      <c r="G76" s="944"/>
      <c r="H76" s="944"/>
      <c r="I76" s="944"/>
      <c r="J76" s="944"/>
      <c r="K76" s="944"/>
      <c r="L76" s="944"/>
      <c r="M76" s="944"/>
      <c r="N76" s="944"/>
      <c r="O76" s="944"/>
      <c r="P76" s="945"/>
      <c r="Q76" s="968">
        <v>201</v>
      </c>
      <c r="R76" s="969"/>
      <c r="S76" s="969"/>
      <c r="T76" s="969"/>
      <c r="U76" s="970"/>
      <c r="V76" s="971">
        <v>173</v>
      </c>
      <c r="W76" s="969"/>
      <c r="X76" s="969"/>
      <c r="Y76" s="969"/>
      <c r="Z76" s="970"/>
      <c r="AA76" s="971">
        <v>28</v>
      </c>
      <c r="AB76" s="969"/>
      <c r="AC76" s="969"/>
      <c r="AD76" s="969"/>
      <c r="AE76" s="970"/>
      <c r="AF76" s="971">
        <v>28</v>
      </c>
      <c r="AG76" s="969"/>
      <c r="AH76" s="969"/>
      <c r="AI76" s="969"/>
      <c r="AJ76" s="970"/>
      <c r="AK76" s="971" t="s">
        <v>601</v>
      </c>
      <c r="AL76" s="969"/>
      <c r="AM76" s="969"/>
      <c r="AN76" s="969"/>
      <c r="AO76" s="970"/>
      <c r="AP76" s="947" t="s">
        <v>602</v>
      </c>
      <c r="AQ76" s="947"/>
      <c r="AR76" s="947"/>
      <c r="AS76" s="947"/>
      <c r="AT76" s="947"/>
      <c r="AU76" s="947" t="s">
        <v>601</v>
      </c>
      <c r="AV76" s="947"/>
      <c r="AW76" s="947"/>
      <c r="AX76" s="947"/>
      <c r="AY76" s="947"/>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2"/>
      <c r="DW76" s="963"/>
      <c r="DX76" s="963"/>
      <c r="DY76" s="963"/>
      <c r="DZ76" s="964"/>
      <c r="EA76" s="194"/>
    </row>
    <row r="77" spans="1:131" s="195" customFormat="1" ht="26.25" customHeight="1">
      <c r="A77" s="209">
        <v>10</v>
      </c>
      <c r="B77" s="943"/>
      <c r="C77" s="944"/>
      <c r="D77" s="944"/>
      <c r="E77" s="944"/>
      <c r="F77" s="944"/>
      <c r="G77" s="944"/>
      <c r="H77" s="944"/>
      <c r="I77" s="944"/>
      <c r="J77" s="944"/>
      <c r="K77" s="944"/>
      <c r="L77" s="944"/>
      <c r="M77" s="944"/>
      <c r="N77" s="944"/>
      <c r="O77" s="944"/>
      <c r="P77" s="945"/>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2"/>
      <c r="DW77" s="963"/>
      <c r="DX77" s="963"/>
      <c r="DY77" s="963"/>
      <c r="DZ77" s="964"/>
      <c r="EA77" s="194"/>
    </row>
    <row r="78" spans="1:131" s="195" customFormat="1" ht="26.25" customHeight="1">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2"/>
      <c r="DW78" s="963"/>
      <c r="DX78" s="963"/>
      <c r="DY78" s="963"/>
      <c r="DZ78" s="964"/>
      <c r="EA78" s="194"/>
    </row>
    <row r="79" spans="1:131" s="195" customFormat="1" ht="26.25" customHeight="1">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2"/>
      <c r="DW79" s="963"/>
      <c r="DX79" s="963"/>
      <c r="DY79" s="963"/>
      <c r="DZ79" s="964"/>
      <c r="EA79" s="194"/>
    </row>
    <row r="80" spans="1:131" s="195" customFormat="1" ht="26.25" customHeight="1">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2"/>
      <c r="DW80" s="963"/>
      <c r="DX80" s="963"/>
      <c r="DY80" s="963"/>
      <c r="DZ80" s="964"/>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2"/>
      <c r="DW81" s="963"/>
      <c r="DX81" s="963"/>
      <c r="DY81" s="963"/>
      <c r="DZ81" s="964"/>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2"/>
      <c r="DW82" s="963"/>
      <c r="DX82" s="963"/>
      <c r="DY82" s="963"/>
      <c r="DZ82" s="964"/>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2"/>
      <c r="DW83" s="963"/>
      <c r="DX83" s="963"/>
      <c r="DY83" s="963"/>
      <c r="DZ83" s="964"/>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2"/>
      <c r="DW84" s="963"/>
      <c r="DX84" s="963"/>
      <c r="DY84" s="963"/>
      <c r="DZ84" s="964"/>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2"/>
      <c r="DW85" s="963"/>
      <c r="DX85" s="963"/>
      <c r="DY85" s="963"/>
      <c r="DZ85" s="964"/>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2"/>
      <c r="DW86" s="963"/>
      <c r="DX86" s="963"/>
      <c r="DY86" s="963"/>
      <c r="DZ86" s="964"/>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2"/>
      <c r="DW87" s="963"/>
      <c r="DX87" s="963"/>
      <c r="DY87" s="963"/>
      <c r="DZ87" s="964"/>
      <c r="EA87" s="194"/>
    </row>
    <row r="88" spans="1:131" s="195" customFormat="1" ht="26.25" customHeight="1" thickBot="1">
      <c r="A88" s="212" t="s">
        <v>458</v>
      </c>
      <c r="B88" s="938" t="s">
        <v>494</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11931</v>
      </c>
      <c r="AG88" s="932"/>
      <c r="AH88" s="932"/>
      <c r="AI88" s="932"/>
      <c r="AJ88" s="932"/>
      <c r="AK88" s="942"/>
      <c r="AL88" s="942"/>
      <c r="AM88" s="942"/>
      <c r="AN88" s="942"/>
      <c r="AO88" s="942"/>
      <c r="AP88" s="932">
        <f>AP68+AP69+AP70+AP71</f>
        <v>7519</v>
      </c>
      <c r="AQ88" s="932"/>
      <c r="AR88" s="932"/>
      <c r="AS88" s="932"/>
      <c r="AT88" s="932"/>
      <c r="AU88" s="932">
        <f>AU68+AU69+AU70+AU71</f>
        <v>1855</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38" t="s">
        <v>495</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77</v>
      </c>
      <c r="CS102" s="973"/>
      <c r="CT102" s="973"/>
      <c r="CU102" s="973"/>
      <c r="CV102" s="974"/>
      <c r="CW102" s="972">
        <v>221</v>
      </c>
      <c r="CX102" s="973"/>
      <c r="CY102" s="973"/>
      <c r="CZ102" s="973"/>
      <c r="DA102" s="974"/>
      <c r="DB102" s="972" t="s">
        <v>582</v>
      </c>
      <c r="DC102" s="973"/>
      <c r="DD102" s="973"/>
      <c r="DE102" s="973"/>
      <c r="DF102" s="974"/>
      <c r="DG102" s="972">
        <v>2489</v>
      </c>
      <c r="DH102" s="973"/>
      <c r="DI102" s="973"/>
      <c r="DJ102" s="973"/>
      <c r="DK102" s="974"/>
      <c r="DL102" s="972">
        <v>1008</v>
      </c>
      <c r="DM102" s="973"/>
      <c r="DN102" s="973"/>
      <c r="DO102" s="973"/>
      <c r="DP102" s="974"/>
      <c r="DQ102" s="972">
        <v>753</v>
      </c>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496</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500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502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503</v>
      </c>
      <c r="AB109" s="885"/>
      <c r="AC109" s="885"/>
      <c r="AD109" s="885"/>
      <c r="AE109" s="886"/>
      <c r="AF109" s="884" t="s">
        <v>358</v>
      </c>
      <c r="AG109" s="885"/>
      <c r="AH109" s="885"/>
      <c r="AI109" s="885"/>
      <c r="AJ109" s="886"/>
      <c r="AK109" s="884" t="s">
        <v>357</v>
      </c>
      <c r="AL109" s="885"/>
      <c r="AM109" s="885"/>
      <c r="AN109" s="885"/>
      <c r="AO109" s="886"/>
      <c r="AP109" s="884" t="s">
        <v>504</v>
      </c>
      <c r="AQ109" s="885"/>
      <c r="AR109" s="885"/>
      <c r="AS109" s="885"/>
      <c r="AT109" s="929"/>
      <c r="AU109" s="887" t="s">
        <v>502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503</v>
      </c>
      <c r="BR109" s="885"/>
      <c r="BS109" s="885"/>
      <c r="BT109" s="885"/>
      <c r="BU109" s="886"/>
      <c r="BV109" s="884" t="s">
        <v>358</v>
      </c>
      <c r="BW109" s="885"/>
      <c r="BX109" s="885"/>
      <c r="BY109" s="885"/>
      <c r="BZ109" s="886"/>
      <c r="CA109" s="884" t="s">
        <v>357</v>
      </c>
      <c r="CB109" s="885"/>
      <c r="CC109" s="885"/>
      <c r="CD109" s="885"/>
      <c r="CE109" s="886"/>
      <c r="CF109" s="927" t="s">
        <v>504</v>
      </c>
      <c r="CG109" s="927"/>
      <c r="CH109" s="927"/>
      <c r="CI109" s="927"/>
      <c r="CJ109" s="927"/>
      <c r="CK109" s="884" t="s">
        <v>505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503</v>
      </c>
      <c r="DH109" s="885"/>
      <c r="DI109" s="885"/>
      <c r="DJ109" s="885"/>
      <c r="DK109" s="886"/>
      <c r="DL109" s="884" t="s">
        <v>358</v>
      </c>
      <c r="DM109" s="885"/>
      <c r="DN109" s="885"/>
      <c r="DO109" s="885"/>
      <c r="DP109" s="886"/>
      <c r="DQ109" s="884" t="s">
        <v>357</v>
      </c>
      <c r="DR109" s="885"/>
      <c r="DS109" s="885"/>
      <c r="DT109" s="885"/>
      <c r="DU109" s="886"/>
      <c r="DV109" s="884" t="s">
        <v>504</v>
      </c>
      <c r="DW109" s="885"/>
      <c r="DX109" s="885"/>
      <c r="DY109" s="885"/>
      <c r="DZ109" s="929"/>
    </row>
    <row r="110" spans="1:131" s="194" customFormat="1" ht="26.25" customHeight="1">
      <c r="A110" s="780" t="s">
        <v>506</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2109501</v>
      </c>
      <c r="AB110" s="791"/>
      <c r="AC110" s="791"/>
      <c r="AD110" s="791"/>
      <c r="AE110" s="792"/>
      <c r="AF110" s="793">
        <v>2111088</v>
      </c>
      <c r="AG110" s="791"/>
      <c r="AH110" s="791"/>
      <c r="AI110" s="791"/>
      <c r="AJ110" s="792"/>
      <c r="AK110" s="793">
        <v>2105364</v>
      </c>
      <c r="AL110" s="791"/>
      <c r="AM110" s="791"/>
      <c r="AN110" s="791"/>
      <c r="AO110" s="792"/>
      <c r="AP110" s="800">
        <v>28.8</v>
      </c>
      <c r="AQ110" s="801"/>
      <c r="AR110" s="801"/>
      <c r="AS110" s="801"/>
      <c r="AT110" s="802"/>
      <c r="AU110" s="915" t="s">
        <v>131</v>
      </c>
      <c r="AV110" s="916"/>
      <c r="AW110" s="916"/>
      <c r="AX110" s="916"/>
      <c r="AY110" s="917"/>
      <c r="AZ110" s="756" t="s">
        <v>507</v>
      </c>
      <c r="BA110" s="757"/>
      <c r="BB110" s="757"/>
      <c r="BC110" s="757"/>
      <c r="BD110" s="757"/>
      <c r="BE110" s="757"/>
      <c r="BF110" s="757"/>
      <c r="BG110" s="757"/>
      <c r="BH110" s="757"/>
      <c r="BI110" s="757"/>
      <c r="BJ110" s="757"/>
      <c r="BK110" s="757"/>
      <c r="BL110" s="757"/>
      <c r="BM110" s="757"/>
      <c r="BN110" s="757"/>
      <c r="BO110" s="757"/>
      <c r="BP110" s="758"/>
      <c r="BQ110" s="832">
        <v>19753490</v>
      </c>
      <c r="BR110" s="831"/>
      <c r="BS110" s="831"/>
      <c r="BT110" s="831"/>
      <c r="BU110" s="831"/>
      <c r="BV110" s="831">
        <v>19713306</v>
      </c>
      <c r="BW110" s="831"/>
      <c r="BX110" s="831"/>
      <c r="BY110" s="831"/>
      <c r="BZ110" s="831"/>
      <c r="CA110" s="831">
        <v>19798958</v>
      </c>
      <c r="CB110" s="831"/>
      <c r="CC110" s="831"/>
      <c r="CD110" s="831"/>
      <c r="CE110" s="831"/>
      <c r="CF110" s="850">
        <v>271</v>
      </c>
      <c r="CG110" s="851"/>
      <c r="CH110" s="851"/>
      <c r="CI110" s="851"/>
      <c r="CJ110" s="851"/>
      <c r="CK110" s="923" t="s">
        <v>508</v>
      </c>
      <c r="CL110" s="782"/>
      <c r="CM110" s="787" t="s">
        <v>509</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510</v>
      </c>
      <c r="DH110" s="831"/>
      <c r="DI110" s="831"/>
      <c r="DJ110" s="831"/>
      <c r="DK110" s="831"/>
      <c r="DL110" s="831" t="s">
        <v>510</v>
      </c>
      <c r="DM110" s="831"/>
      <c r="DN110" s="831"/>
      <c r="DO110" s="831"/>
      <c r="DP110" s="831"/>
      <c r="DQ110" s="831" t="s">
        <v>510</v>
      </c>
      <c r="DR110" s="831"/>
      <c r="DS110" s="831"/>
      <c r="DT110" s="831"/>
      <c r="DU110" s="831"/>
      <c r="DV110" s="816" t="s">
        <v>510</v>
      </c>
      <c r="DW110" s="816"/>
      <c r="DX110" s="816"/>
      <c r="DY110" s="816"/>
      <c r="DZ110" s="817"/>
    </row>
    <row r="111" spans="1:131" s="194" customFormat="1" ht="26.25" customHeight="1">
      <c r="A111" s="745" t="s">
        <v>511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512</v>
      </c>
      <c r="AB111" s="902"/>
      <c r="AC111" s="902"/>
      <c r="AD111" s="902"/>
      <c r="AE111" s="903"/>
      <c r="AF111" s="904" t="s">
        <v>512</v>
      </c>
      <c r="AG111" s="902"/>
      <c r="AH111" s="902"/>
      <c r="AI111" s="902"/>
      <c r="AJ111" s="903"/>
      <c r="AK111" s="904" t="s">
        <v>512</v>
      </c>
      <c r="AL111" s="902"/>
      <c r="AM111" s="902"/>
      <c r="AN111" s="902"/>
      <c r="AO111" s="903"/>
      <c r="AP111" s="912" t="s">
        <v>512</v>
      </c>
      <c r="AQ111" s="913"/>
      <c r="AR111" s="913"/>
      <c r="AS111" s="913"/>
      <c r="AT111" s="914"/>
      <c r="AU111" s="918"/>
      <c r="AV111" s="919"/>
      <c r="AW111" s="919"/>
      <c r="AX111" s="919"/>
      <c r="AY111" s="920"/>
      <c r="AZ111" s="849" t="s">
        <v>513</v>
      </c>
      <c r="BA111" s="772"/>
      <c r="BB111" s="772"/>
      <c r="BC111" s="772"/>
      <c r="BD111" s="772"/>
      <c r="BE111" s="772"/>
      <c r="BF111" s="772"/>
      <c r="BG111" s="772"/>
      <c r="BH111" s="772"/>
      <c r="BI111" s="772"/>
      <c r="BJ111" s="772"/>
      <c r="BK111" s="772"/>
      <c r="BL111" s="772"/>
      <c r="BM111" s="772"/>
      <c r="BN111" s="772"/>
      <c r="BO111" s="772"/>
      <c r="BP111" s="773"/>
      <c r="BQ111" s="830">
        <v>357175</v>
      </c>
      <c r="BR111" s="829"/>
      <c r="BS111" s="829"/>
      <c r="BT111" s="829"/>
      <c r="BU111" s="829"/>
      <c r="BV111" s="829">
        <v>300676</v>
      </c>
      <c r="BW111" s="829"/>
      <c r="BX111" s="829"/>
      <c r="BY111" s="829"/>
      <c r="BZ111" s="829"/>
      <c r="CA111" s="829">
        <v>221357</v>
      </c>
      <c r="CB111" s="829"/>
      <c r="CC111" s="829"/>
      <c r="CD111" s="829"/>
      <c r="CE111" s="829"/>
      <c r="CF111" s="852">
        <v>3</v>
      </c>
      <c r="CG111" s="853"/>
      <c r="CH111" s="853"/>
      <c r="CI111" s="853"/>
      <c r="CJ111" s="853"/>
      <c r="CK111" s="924"/>
      <c r="CL111" s="784"/>
      <c r="CM111" s="797" t="s">
        <v>514</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515</v>
      </c>
      <c r="DH111" s="829"/>
      <c r="DI111" s="829"/>
      <c r="DJ111" s="829"/>
      <c r="DK111" s="829"/>
      <c r="DL111" s="829" t="s">
        <v>515</v>
      </c>
      <c r="DM111" s="829"/>
      <c r="DN111" s="829"/>
      <c r="DO111" s="829"/>
      <c r="DP111" s="829"/>
      <c r="DQ111" s="829" t="s">
        <v>515</v>
      </c>
      <c r="DR111" s="829"/>
      <c r="DS111" s="829"/>
      <c r="DT111" s="829"/>
      <c r="DU111" s="829"/>
      <c r="DV111" s="844" t="s">
        <v>515</v>
      </c>
      <c r="DW111" s="844"/>
      <c r="DX111" s="844"/>
      <c r="DY111" s="844"/>
      <c r="DZ111" s="845"/>
    </row>
    <row r="112" spans="1:131" s="194" customFormat="1" ht="26.25" customHeight="1">
      <c r="A112" s="905" t="s">
        <v>516</v>
      </c>
      <c r="B112" s="906"/>
      <c r="C112" s="772" t="s">
        <v>517</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518</v>
      </c>
      <c r="AB112" s="716"/>
      <c r="AC112" s="716"/>
      <c r="AD112" s="716"/>
      <c r="AE112" s="717"/>
      <c r="AF112" s="715" t="s">
        <v>518</v>
      </c>
      <c r="AG112" s="716"/>
      <c r="AH112" s="716"/>
      <c r="AI112" s="716"/>
      <c r="AJ112" s="717"/>
      <c r="AK112" s="715" t="s">
        <v>518</v>
      </c>
      <c r="AL112" s="716"/>
      <c r="AM112" s="716"/>
      <c r="AN112" s="716"/>
      <c r="AO112" s="717"/>
      <c r="AP112" s="774" t="s">
        <v>518</v>
      </c>
      <c r="AQ112" s="775"/>
      <c r="AR112" s="775"/>
      <c r="AS112" s="775"/>
      <c r="AT112" s="776"/>
      <c r="AU112" s="918"/>
      <c r="AV112" s="919"/>
      <c r="AW112" s="919"/>
      <c r="AX112" s="919"/>
      <c r="AY112" s="920"/>
      <c r="AZ112" s="849" t="s">
        <v>519</v>
      </c>
      <c r="BA112" s="772"/>
      <c r="BB112" s="772"/>
      <c r="BC112" s="772"/>
      <c r="BD112" s="772"/>
      <c r="BE112" s="772"/>
      <c r="BF112" s="772"/>
      <c r="BG112" s="772"/>
      <c r="BH112" s="772"/>
      <c r="BI112" s="772"/>
      <c r="BJ112" s="772"/>
      <c r="BK112" s="772"/>
      <c r="BL112" s="772"/>
      <c r="BM112" s="772"/>
      <c r="BN112" s="772"/>
      <c r="BO112" s="772"/>
      <c r="BP112" s="773"/>
      <c r="BQ112" s="830">
        <v>11409605</v>
      </c>
      <c r="BR112" s="829"/>
      <c r="BS112" s="829"/>
      <c r="BT112" s="829"/>
      <c r="BU112" s="829"/>
      <c r="BV112" s="829">
        <v>12881679</v>
      </c>
      <c r="BW112" s="829"/>
      <c r="BX112" s="829"/>
      <c r="BY112" s="829"/>
      <c r="BZ112" s="829"/>
      <c r="CA112" s="829">
        <v>13266038</v>
      </c>
      <c r="CB112" s="829"/>
      <c r="CC112" s="829"/>
      <c r="CD112" s="829"/>
      <c r="CE112" s="829"/>
      <c r="CF112" s="852">
        <v>181.6</v>
      </c>
      <c r="CG112" s="853"/>
      <c r="CH112" s="853"/>
      <c r="CI112" s="853"/>
      <c r="CJ112" s="853"/>
      <c r="CK112" s="924"/>
      <c r="CL112" s="784"/>
      <c r="CM112" s="797" t="s">
        <v>520</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521</v>
      </c>
      <c r="DH112" s="829"/>
      <c r="DI112" s="829"/>
      <c r="DJ112" s="829"/>
      <c r="DK112" s="829"/>
      <c r="DL112" s="829" t="s">
        <v>521</v>
      </c>
      <c r="DM112" s="829"/>
      <c r="DN112" s="829"/>
      <c r="DO112" s="829"/>
      <c r="DP112" s="829"/>
      <c r="DQ112" s="829" t="s">
        <v>521</v>
      </c>
      <c r="DR112" s="829"/>
      <c r="DS112" s="829"/>
      <c r="DT112" s="829"/>
      <c r="DU112" s="829"/>
      <c r="DV112" s="844" t="s">
        <v>521</v>
      </c>
      <c r="DW112" s="844"/>
      <c r="DX112" s="844"/>
      <c r="DY112" s="844"/>
      <c r="DZ112" s="845"/>
    </row>
    <row r="113" spans="1:130" s="194" customFormat="1" ht="26.25" customHeight="1">
      <c r="A113" s="907"/>
      <c r="B113" s="908"/>
      <c r="C113" s="772" t="s">
        <v>522</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636646</v>
      </c>
      <c r="AB113" s="902"/>
      <c r="AC113" s="902"/>
      <c r="AD113" s="902"/>
      <c r="AE113" s="903"/>
      <c r="AF113" s="904">
        <v>639854</v>
      </c>
      <c r="AG113" s="902"/>
      <c r="AH113" s="902"/>
      <c r="AI113" s="902"/>
      <c r="AJ113" s="903"/>
      <c r="AK113" s="904">
        <v>645108</v>
      </c>
      <c r="AL113" s="902"/>
      <c r="AM113" s="902"/>
      <c r="AN113" s="902"/>
      <c r="AO113" s="903"/>
      <c r="AP113" s="912">
        <v>8.8000000000000007</v>
      </c>
      <c r="AQ113" s="913"/>
      <c r="AR113" s="913"/>
      <c r="AS113" s="913"/>
      <c r="AT113" s="914"/>
      <c r="AU113" s="918"/>
      <c r="AV113" s="919"/>
      <c r="AW113" s="919"/>
      <c r="AX113" s="919"/>
      <c r="AY113" s="920"/>
      <c r="AZ113" s="849" t="s">
        <v>523</v>
      </c>
      <c r="BA113" s="772"/>
      <c r="BB113" s="772"/>
      <c r="BC113" s="772"/>
      <c r="BD113" s="772"/>
      <c r="BE113" s="772"/>
      <c r="BF113" s="772"/>
      <c r="BG113" s="772"/>
      <c r="BH113" s="772"/>
      <c r="BI113" s="772"/>
      <c r="BJ113" s="772"/>
      <c r="BK113" s="772"/>
      <c r="BL113" s="772"/>
      <c r="BM113" s="772"/>
      <c r="BN113" s="772"/>
      <c r="BO113" s="772"/>
      <c r="BP113" s="773"/>
      <c r="BQ113" s="830">
        <v>2211410</v>
      </c>
      <c r="BR113" s="829"/>
      <c r="BS113" s="829"/>
      <c r="BT113" s="829"/>
      <c r="BU113" s="829"/>
      <c r="BV113" s="829">
        <v>1941286</v>
      </c>
      <c r="BW113" s="829"/>
      <c r="BX113" s="829"/>
      <c r="BY113" s="829"/>
      <c r="BZ113" s="829"/>
      <c r="CA113" s="829">
        <v>1854568</v>
      </c>
      <c r="CB113" s="829"/>
      <c r="CC113" s="829"/>
      <c r="CD113" s="829"/>
      <c r="CE113" s="829"/>
      <c r="CF113" s="852">
        <v>25.4</v>
      </c>
      <c r="CG113" s="853"/>
      <c r="CH113" s="853"/>
      <c r="CI113" s="853"/>
      <c r="CJ113" s="853"/>
      <c r="CK113" s="924"/>
      <c r="CL113" s="784"/>
      <c r="CM113" s="797" t="s">
        <v>524</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525</v>
      </c>
      <c r="DH113" s="716"/>
      <c r="DI113" s="716"/>
      <c r="DJ113" s="716"/>
      <c r="DK113" s="717"/>
      <c r="DL113" s="715" t="s">
        <v>525</v>
      </c>
      <c r="DM113" s="716"/>
      <c r="DN113" s="716"/>
      <c r="DO113" s="716"/>
      <c r="DP113" s="717"/>
      <c r="DQ113" s="715" t="s">
        <v>525</v>
      </c>
      <c r="DR113" s="716"/>
      <c r="DS113" s="716"/>
      <c r="DT113" s="716"/>
      <c r="DU113" s="717"/>
      <c r="DV113" s="774" t="s">
        <v>525</v>
      </c>
      <c r="DW113" s="775"/>
      <c r="DX113" s="775"/>
      <c r="DY113" s="775"/>
      <c r="DZ113" s="776"/>
    </row>
    <row r="114" spans="1:130" s="194" customFormat="1" ht="26.25" customHeight="1">
      <c r="A114" s="907"/>
      <c r="B114" s="908"/>
      <c r="C114" s="772" t="s">
        <v>526</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353831</v>
      </c>
      <c r="AB114" s="716"/>
      <c r="AC114" s="716"/>
      <c r="AD114" s="716"/>
      <c r="AE114" s="717"/>
      <c r="AF114" s="715">
        <v>442982</v>
      </c>
      <c r="AG114" s="716"/>
      <c r="AH114" s="716"/>
      <c r="AI114" s="716"/>
      <c r="AJ114" s="717"/>
      <c r="AK114" s="715">
        <v>432456</v>
      </c>
      <c r="AL114" s="716"/>
      <c r="AM114" s="716"/>
      <c r="AN114" s="716"/>
      <c r="AO114" s="717"/>
      <c r="AP114" s="774">
        <v>5.9</v>
      </c>
      <c r="AQ114" s="775"/>
      <c r="AR114" s="775"/>
      <c r="AS114" s="775"/>
      <c r="AT114" s="776"/>
      <c r="AU114" s="918"/>
      <c r="AV114" s="919"/>
      <c r="AW114" s="919"/>
      <c r="AX114" s="919"/>
      <c r="AY114" s="920"/>
      <c r="AZ114" s="849" t="s">
        <v>527</v>
      </c>
      <c r="BA114" s="772"/>
      <c r="BB114" s="772"/>
      <c r="BC114" s="772"/>
      <c r="BD114" s="772"/>
      <c r="BE114" s="772"/>
      <c r="BF114" s="772"/>
      <c r="BG114" s="772"/>
      <c r="BH114" s="772"/>
      <c r="BI114" s="772"/>
      <c r="BJ114" s="772"/>
      <c r="BK114" s="772"/>
      <c r="BL114" s="772"/>
      <c r="BM114" s="772"/>
      <c r="BN114" s="772"/>
      <c r="BO114" s="772"/>
      <c r="BP114" s="773"/>
      <c r="BQ114" s="830">
        <v>2810560</v>
      </c>
      <c r="BR114" s="829"/>
      <c r="BS114" s="829"/>
      <c r="BT114" s="829"/>
      <c r="BU114" s="829"/>
      <c r="BV114" s="829">
        <v>2555814</v>
      </c>
      <c r="BW114" s="829"/>
      <c r="BX114" s="829"/>
      <c r="BY114" s="829"/>
      <c r="BZ114" s="829"/>
      <c r="CA114" s="829">
        <v>2568541</v>
      </c>
      <c r="CB114" s="829"/>
      <c r="CC114" s="829"/>
      <c r="CD114" s="829"/>
      <c r="CE114" s="829"/>
      <c r="CF114" s="852">
        <v>35.200000000000003</v>
      </c>
      <c r="CG114" s="853"/>
      <c r="CH114" s="853"/>
      <c r="CI114" s="853"/>
      <c r="CJ114" s="853"/>
      <c r="CK114" s="924"/>
      <c r="CL114" s="784"/>
      <c r="CM114" s="797" t="s">
        <v>528</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v>73929</v>
      </c>
      <c r="DH114" s="716"/>
      <c r="DI114" s="716"/>
      <c r="DJ114" s="716"/>
      <c r="DK114" s="717"/>
      <c r="DL114" s="715">
        <v>48481</v>
      </c>
      <c r="DM114" s="716"/>
      <c r="DN114" s="716"/>
      <c r="DO114" s="716"/>
      <c r="DP114" s="717"/>
      <c r="DQ114" s="715">
        <v>24053</v>
      </c>
      <c r="DR114" s="716"/>
      <c r="DS114" s="716"/>
      <c r="DT114" s="716"/>
      <c r="DU114" s="717"/>
      <c r="DV114" s="774">
        <v>0.3</v>
      </c>
      <c r="DW114" s="775"/>
      <c r="DX114" s="775"/>
      <c r="DY114" s="775"/>
      <c r="DZ114" s="776"/>
    </row>
    <row r="115" spans="1:130" s="194" customFormat="1" ht="26.25" customHeight="1">
      <c r="A115" s="907"/>
      <c r="B115" s="908"/>
      <c r="C115" s="772" t="s">
        <v>529</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93193</v>
      </c>
      <c r="AB115" s="902"/>
      <c r="AC115" s="902"/>
      <c r="AD115" s="902"/>
      <c r="AE115" s="903"/>
      <c r="AF115" s="904">
        <v>85857</v>
      </c>
      <c r="AG115" s="902"/>
      <c r="AH115" s="902"/>
      <c r="AI115" s="902"/>
      <c r="AJ115" s="903"/>
      <c r="AK115" s="904">
        <v>79802</v>
      </c>
      <c r="AL115" s="902"/>
      <c r="AM115" s="902"/>
      <c r="AN115" s="902"/>
      <c r="AO115" s="903"/>
      <c r="AP115" s="912">
        <v>1.1000000000000001</v>
      </c>
      <c r="AQ115" s="913"/>
      <c r="AR115" s="913"/>
      <c r="AS115" s="913"/>
      <c r="AT115" s="914"/>
      <c r="AU115" s="918"/>
      <c r="AV115" s="919"/>
      <c r="AW115" s="919"/>
      <c r="AX115" s="919"/>
      <c r="AY115" s="920"/>
      <c r="AZ115" s="849" t="s">
        <v>530</v>
      </c>
      <c r="BA115" s="772"/>
      <c r="BB115" s="772"/>
      <c r="BC115" s="772"/>
      <c r="BD115" s="772"/>
      <c r="BE115" s="772"/>
      <c r="BF115" s="772"/>
      <c r="BG115" s="772"/>
      <c r="BH115" s="772"/>
      <c r="BI115" s="772"/>
      <c r="BJ115" s="772"/>
      <c r="BK115" s="772"/>
      <c r="BL115" s="772"/>
      <c r="BM115" s="772"/>
      <c r="BN115" s="772"/>
      <c r="BO115" s="772"/>
      <c r="BP115" s="773"/>
      <c r="BQ115" s="830">
        <v>818029</v>
      </c>
      <c r="BR115" s="829"/>
      <c r="BS115" s="829"/>
      <c r="BT115" s="829"/>
      <c r="BU115" s="829"/>
      <c r="BV115" s="829">
        <v>724780</v>
      </c>
      <c r="BW115" s="829"/>
      <c r="BX115" s="829"/>
      <c r="BY115" s="829"/>
      <c r="BZ115" s="829"/>
      <c r="CA115" s="829">
        <v>753307</v>
      </c>
      <c r="CB115" s="829"/>
      <c r="CC115" s="829"/>
      <c r="CD115" s="829"/>
      <c r="CE115" s="829"/>
      <c r="CF115" s="852">
        <v>10.3</v>
      </c>
      <c r="CG115" s="853"/>
      <c r="CH115" s="853"/>
      <c r="CI115" s="853"/>
      <c r="CJ115" s="853"/>
      <c r="CK115" s="924"/>
      <c r="CL115" s="784"/>
      <c r="CM115" s="849" t="s">
        <v>531</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532</v>
      </c>
      <c r="DH115" s="716"/>
      <c r="DI115" s="716"/>
      <c r="DJ115" s="716"/>
      <c r="DK115" s="717"/>
      <c r="DL115" s="715" t="s">
        <v>532</v>
      </c>
      <c r="DM115" s="716"/>
      <c r="DN115" s="716"/>
      <c r="DO115" s="716"/>
      <c r="DP115" s="717"/>
      <c r="DQ115" s="715" t="s">
        <v>532</v>
      </c>
      <c r="DR115" s="716"/>
      <c r="DS115" s="716"/>
      <c r="DT115" s="716"/>
      <c r="DU115" s="717"/>
      <c r="DV115" s="774" t="s">
        <v>532</v>
      </c>
      <c r="DW115" s="775"/>
      <c r="DX115" s="775"/>
      <c r="DY115" s="775"/>
      <c r="DZ115" s="776"/>
    </row>
    <row r="116" spans="1:130" s="194" customFormat="1" ht="26.25" customHeight="1">
      <c r="A116" s="909"/>
      <c r="B116" s="910"/>
      <c r="C116" s="882" t="s">
        <v>533</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534</v>
      </c>
      <c r="AB116" s="716"/>
      <c r="AC116" s="716"/>
      <c r="AD116" s="716"/>
      <c r="AE116" s="717"/>
      <c r="AF116" s="715" t="s">
        <v>534</v>
      </c>
      <c r="AG116" s="716"/>
      <c r="AH116" s="716"/>
      <c r="AI116" s="716"/>
      <c r="AJ116" s="717"/>
      <c r="AK116" s="715">
        <v>132</v>
      </c>
      <c r="AL116" s="716"/>
      <c r="AM116" s="716"/>
      <c r="AN116" s="716"/>
      <c r="AO116" s="717"/>
      <c r="AP116" s="774">
        <v>0</v>
      </c>
      <c r="AQ116" s="775"/>
      <c r="AR116" s="775"/>
      <c r="AS116" s="775"/>
      <c r="AT116" s="776"/>
      <c r="AU116" s="918"/>
      <c r="AV116" s="919"/>
      <c r="AW116" s="919"/>
      <c r="AX116" s="919"/>
      <c r="AY116" s="920"/>
      <c r="AZ116" s="849" t="s">
        <v>535</v>
      </c>
      <c r="BA116" s="772"/>
      <c r="BB116" s="772"/>
      <c r="BC116" s="772"/>
      <c r="BD116" s="772"/>
      <c r="BE116" s="772"/>
      <c r="BF116" s="772"/>
      <c r="BG116" s="772"/>
      <c r="BH116" s="772"/>
      <c r="BI116" s="772"/>
      <c r="BJ116" s="772"/>
      <c r="BK116" s="772"/>
      <c r="BL116" s="772"/>
      <c r="BM116" s="772"/>
      <c r="BN116" s="772"/>
      <c r="BO116" s="772"/>
      <c r="BP116" s="773"/>
      <c r="BQ116" s="830" t="s">
        <v>536</v>
      </c>
      <c r="BR116" s="829"/>
      <c r="BS116" s="829"/>
      <c r="BT116" s="829"/>
      <c r="BU116" s="829"/>
      <c r="BV116" s="829" t="s">
        <v>536</v>
      </c>
      <c r="BW116" s="829"/>
      <c r="BX116" s="829"/>
      <c r="BY116" s="829"/>
      <c r="BZ116" s="829"/>
      <c r="CA116" s="829" t="s">
        <v>536</v>
      </c>
      <c r="CB116" s="829"/>
      <c r="CC116" s="829"/>
      <c r="CD116" s="829"/>
      <c r="CE116" s="829"/>
      <c r="CF116" s="852" t="s">
        <v>536</v>
      </c>
      <c r="CG116" s="853"/>
      <c r="CH116" s="853"/>
      <c r="CI116" s="853"/>
      <c r="CJ116" s="853"/>
      <c r="CK116" s="924"/>
      <c r="CL116" s="784"/>
      <c r="CM116" s="797" t="s">
        <v>537</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173434</v>
      </c>
      <c r="DH116" s="716"/>
      <c r="DI116" s="716"/>
      <c r="DJ116" s="716"/>
      <c r="DK116" s="717"/>
      <c r="DL116" s="715">
        <v>166434</v>
      </c>
      <c r="DM116" s="716"/>
      <c r="DN116" s="716"/>
      <c r="DO116" s="716"/>
      <c r="DP116" s="717"/>
      <c r="DQ116" s="715">
        <v>145197</v>
      </c>
      <c r="DR116" s="716"/>
      <c r="DS116" s="716"/>
      <c r="DT116" s="716"/>
      <c r="DU116" s="717"/>
      <c r="DV116" s="774">
        <v>2</v>
      </c>
      <c r="DW116" s="775"/>
      <c r="DX116" s="775"/>
      <c r="DY116" s="775"/>
      <c r="DZ116" s="776"/>
    </row>
    <row r="117" spans="1:130" s="194" customFormat="1" ht="26.25" customHeight="1">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538</v>
      </c>
      <c r="Z117" s="886"/>
      <c r="AA117" s="891">
        <v>3193171</v>
      </c>
      <c r="AB117" s="892"/>
      <c r="AC117" s="892"/>
      <c r="AD117" s="892"/>
      <c r="AE117" s="893"/>
      <c r="AF117" s="897">
        <v>3279781</v>
      </c>
      <c r="AG117" s="892"/>
      <c r="AH117" s="892"/>
      <c r="AI117" s="892"/>
      <c r="AJ117" s="893"/>
      <c r="AK117" s="897">
        <v>3262862</v>
      </c>
      <c r="AL117" s="892"/>
      <c r="AM117" s="892"/>
      <c r="AN117" s="892"/>
      <c r="AO117" s="893"/>
      <c r="AP117" s="898"/>
      <c r="AQ117" s="899"/>
      <c r="AR117" s="899"/>
      <c r="AS117" s="899"/>
      <c r="AT117" s="900"/>
      <c r="AU117" s="918"/>
      <c r="AV117" s="919"/>
      <c r="AW117" s="919"/>
      <c r="AX117" s="919"/>
      <c r="AY117" s="920"/>
      <c r="AZ117" s="881" t="s">
        <v>539</v>
      </c>
      <c r="BA117" s="882"/>
      <c r="BB117" s="882"/>
      <c r="BC117" s="882"/>
      <c r="BD117" s="882"/>
      <c r="BE117" s="882"/>
      <c r="BF117" s="882"/>
      <c r="BG117" s="882"/>
      <c r="BH117" s="882"/>
      <c r="BI117" s="882"/>
      <c r="BJ117" s="882"/>
      <c r="BK117" s="882"/>
      <c r="BL117" s="882"/>
      <c r="BM117" s="882"/>
      <c r="BN117" s="882"/>
      <c r="BO117" s="882"/>
      <c r="BP117" s="883"/>
      <c r="BQ117" s="857" t="s">
        <v>534</v>
      </c>
      <c r="BR117" s="854"/>
      <c r="BS117" s="854"/>
      <c r="BT117" s="854"/>
      <c r="BU117" s="854"/>
      <c r="BV117" s="854" t="s">
        <v>534</v>
      </c>
      <c r="BW117" s="854"/>
      <c r="BX117" s="854"/>
      <c r="BY117" s="854"/>
      <c r="BZ117" s="854"/>
      <c r="CA117" s="854" t="s">
        <v>534</v>
      </c>
      <c r="CB117" s="854"/>
      <c r="CC117" s="854"/>
      <c r="CD117" s="854"/>
      <c r="CE117" s="854"/>
      <c r="CF117" s="852" t="s">
        <v>534</v>
      </c>
      <c r="CG117" s="853"/>
      <c r="CH117" s="853"/>
      <c r="CI117" s="853"/>
      <c r="CJ117" s="853"/>
      <c r="CK117" s="924"/>
      <c r="CL117" s="784"/>
      <c r="CM117" s="797" t="s">
        <v>540</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484</v>
      </c>
      <c r="DH117" s="716"/>
      <c r="DI117" s="716"/>
      <c r="DJ117" s="716"/>
      <c r="DK117" s="717"/>
      <c r="DL117" s="715" t="s">
        <v>484</v>
      </c>
      <c r="DM117" s="716"/>
      <c r="DN117" s="716"/>
      <c r="DO117" s="716"/>
      <c r="DP117" s="717"/>
      <c r="DQ117" s="715" t="s">
        <v>484</v>
      </c>
      <c r="DR117" s="716"/>
      <c r="DS117" s="716"/>
      <c r="DT117" s="716"/>
      <c r="DU117" s="717"/>
      <c r="DV117" s="774" t="s">
        <v>484</v>
      </c>
      <c r="DW117" s="775"/>
      <c r="DX117" s="775"/>
      <c r="DY117" s="775"/>
      <c r="DZ117" s="776"/>
    </row>
    <row r="118" spans="1:130" s="194" customFormat="1" ht="26.25" customHeight="1">
      <c r="A118" s="887" t="s">
        <v>505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503</v>
      </c>
      <c r="AB118" s="885"/>
      <c r="AC118" s="885"/>
      <c r="AD118" s="885"/>
      <c r="AE118" s="886"/>
      <c r="AF118" s="884" t="s">
        <v>358</v>
      </c>
      <c r="AG118" s="885"/>
      <c r="AH118" s="885"/>
      <c r="AI118" s="885"/>
      <c r="AJ118" s="886"/>
      <c r="AK118" s="884" t="s">
        <v>357</v>
      </c>
      <c r="AL118" s="885"/>
      <c r="AM118" s="885"/>
      <c r="AN118" s="885"/>
      <c r="AO118" s="886"/>
      <c r="AP118" s="894" t="s">
        <v>504</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541</v>
      </c>
      <c r="BP118" s="879"/>
      <c r="BQ118" s="857">
        <v>37360269</v>
      </c>
      <c r="BR118" s="854"/>
      <c r="BS118" s="854"/>
      <c r="BT118" s="854"/>
      <c r="BU118" s="854"/>
      <c r="BV118" s="854">
        <v>38117541</v>
      </c>
      <c r="BW118" s="854"/>
      <c r="BX118" s="854"/>
      <c r="BY118" s="854"/>
      <c r="BZ118" s="854"/>
      <c r="CA118" s="854">
        <v>38462769</v>
      </c>
      <c r="CB118" s="854"/>
      <c r="CC118" s="854"/>
      <c r="CD118" s="854"/>
      <c r="CE118" s="854"/>
      <c r="CF118" s="737"/>
      <c r="CG118" s="738"/>
      <c r="CH118" s="738"/>
      <c r="CI118" s="738"/>
      <c r="CJ118" s="846"/>
      <c r="CK118" s="924"/>
      <c r="CL118" s="784"/>
      <c r="CM118" s="797" t="s">
        <v>542</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543</v>
      </c>
      <c r="DH118" s="716"/>
      <c r="DI118" s="716"/>
      <c r="DJ118" s="716"/>
      <c r="DK118" s="717"/>
      <c r="DL118" s="715" t="s">
        <v>543</v>
      </c>
      <c r="DM118" s="716"/>
      <c r="DN118" s="716"/>
      <c r="DO118" s="716"/>
      <c r="DP118" s="717"/>
      <c r="DQ118" s="715" t="s">
        <v>543</v>
      </c>
      <c r="DR118" s="716"/>
      <c r="DS118" s="716"/>
      <c r="DT118" s="716"/>
      <c r="DU118" s="717"/>
      <c r="DV118" s="774" t="s">
        <v>543</v>
      </c>
      <c r="DW118" s="775"/>
      <c r="DX118" s="775"/>
      <c r="DY118" s="775"/>
      <c r="DZ118" s="776"/>
    </row>
    <row r="119" spans="1:130" s="194" customFormat="1" ht="26.25" customHeight="1">
      <c r="A119" s="781" t="s">
        <v>508</v>
      </c>
      <c r="B119" s="782"/>
      <c r="C119" s="787" t="s">
        <v>509</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510</v>
      </c>
      <c r="AB119" s="791"/>
      <c r="AC119" s="791"/>
      <c r="AD119" s="791"/>
      <c r="AE119" s="792"/>
      <c r="AF119" s="793" t="s">
        <v>510</v>
      </c>
      <c r="AG119" s="791"/>
      <c r="AH119" s="791"/>
      <c r="AI119" s="791"/>
      <c r="AJ119" s="792"/>
      <c r="AK119" s="793" t="s">
        <v>510</v>
      </c>
      <c r="AL119" s="791"/>
      <c r="AM119" s="791"/>
      <c r="AN119" s="791"/>
      <c r="AO119" s="792"/>
      <c r="AP119" s="800" t="s">
        <v>510</v>
      </c>
      <c r="AQ119" s="801"/>
      <c r="AR119" s="801"/>
      <c r="AS119" s="801"/>
      <c r="AT119" s="802"/>
      <c r="AU119" s="870" t="s">
        <v>544</v>
      </c>
      <c r="AV119" s="871"/>
      <c r="AW119" s="871"/>
      <c r="AX119" s="871"/>
      <c r="AY119" s="872"/>
      <c r="AZ119" s="756" t="s">
        <v>545</v>
      </c>
      <c r="BA119" s="757"/>
      <c r="BB119" s="757"/>
      <c r="BC119" s="757"/>
      <c r="BD119" s="757"/>
      <c r="BE119" s="757"/>
      <c r="BF119" s="757"/>
      <c r="BG119" s="757"/>
      <c r="BH119" s="757"/>
      <c r="BI119" s="757"/>
      <c r="BJ119" s="757"/>
      <c r="BK119" s="757"/>
      <c r="BL119" s="757"/>
      <c r="BM119" s="757"/>
      <c r="BN119" s="757"/>
      <c r="BO119" s="757"/>
      <c r="BP119" s="758"/>
      <c r="BQ119" s="832">
        <v>2233370</v>
      </c>
      <c r="BR119" s="831"/>
      <c r="BS119" s="831"/>
      <c r="BT119" s="831"/>
      <c r="BU119" s="831"/>
      <c r="BV119" s="831">
        <v>2111145</v>
      </c>
      <c r="BW119" s="831"/>
      <c r="BX119" s="831"/>
      <c r="BY119" s="831"/>
      <c r="BZ119" s="831"/>
      <c r="CA119" s="831">
        <v>1971291</v>
      </c>
      <c r="CB119" s="831"/>
      <c r="CC119" s="831"/>
      <c r="CD119" s="831"/>
      <c r="CE119" s="831"/>
      <c r="CF119" s="850">
        <v>27</v>
      </c>
      <c r="CG119" s="851"/>
      <c r="CH119" s="851"/>
      <c r="CI119" s="851"/>
      <c r="CJ119" s="851"/>
      <c r="CK119" s="925"/>
      <c r="CL119" s="786"/>
      <c r="CM119" s="794" t="s">
        <v>546</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109812</v>
      </c>
      <c r="DH119" s="712"/>
      <c r="DI119" s="712"/>
      <c r="DJ119" s="712"/>
      <c r="DK119" s="713"/>
      <c r="DL119" s="714">
        <v>85761</v>
      </c>
      <c r="DM119" s="712"/>
      <c r="DN119" s="712"/>
      <c r="DO119" s="712"/>
      <c r="DP119" s="713"/>
      <c r="DQ119" s="714">
        <v>52107</v>
      </c>
      <c r="DR119" s="712"/>
      <c r="DS119" s="712"/>
      <c r="DT119" s="712"/>
      <c r="DU119" s="713"/>
      <c r="DV119" s="841">
        <v>0.7</v>
      </c>
      <c r="DW119" s="842"/>
      <c r="DX119" s="842"/>
      <c r="DY119" s="842"/>
      <c r="DZ119" s="843"/>
    </row>
    <row r="120" spans="1:130" s="194" customFormat="1" ht="26.25" customHeight="1">
      <c r="A120" s="783"/>
      <c r="B120" s="784"/>
      <c r="C120" s="797" t="s">
        <v>514</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515</v>
      </c>
      <c r="AB120" s="716"/>
      <c r="AC120" s="716"/>
      <c r="AD120" s="716"/>
      <c r="AE120" s="717"/>
      <c r="AF120" s="715" t="s">
        <v>515</v>
      </c>
      <c r="AG120" s="716"/>
      <c r="AH120" s="716"/>
      <c r="AI120" s="716"/>
      <c r="AJ120" s="717"/>
      <c r="AK120" s="715" t="s">
        <v>515</v>
      </c>
      <c r="AL120" s="716"/>
      <c r="AM120" s="716"/>
      <c r="AN120" s="716"/>
      <c r="AO120" s="717"/>
      <c r="AP120" s="774" t="s">
        <v>515</v>
      </c>
      <c r="AQ120" s="775"/>
      <c r="AR120" s="775"/>
      <c r="AS120" s="775"/>
      <c r="AT120" s="776"/>
      <c r="AU120" s="873"/>
      <c r="AV120" s="874"/>
      <c r="AW120" s="874"/>
      <c r="AX120" s="874"/>
      <c r="AY120" s="875"/>
      <c r="AZ120" s="849" t="s">
        <v>547</v>
      </c>
      <c r="BA120" s="772"/>
      <c r="BB120" s="772"/>
      <c r="BC120" s="772"/>
      <c r="BD120" s="772"/>
      <c r="BE120" s="772"/>
      <c r="BF120" s="772"/>
      <c r="BG120" s="772"/>
      <c r="BH120" s="772"/>
      <c r="BI120" s="772"/>
      <c r="BJ120" s="772"/>
      <c r="BK120" s="772"/>
      <c r="BL120" s="772"/>
      <c r="BM120" s="772"/>
      <c r="BN120" s="772"/>
      <c r="BO120" s="772"/>
      <c r="BP120" s="773"/>
      <c r="BQ120" s="830">
        <v>1888105</v>
      </c>
      <c r="BR120" s="829"/>
      <c r="BS120" s="829"/>
      <c r="BT120" s="829"/>
      <c r="BU120" s="829"/>
      <c r="BV120" s="829">
        <v>2152797</v>
      </c>
      <c r="BW120" s="829"/>
      <c r="BX120" s="829"/>
      <c r="BY120" s="829"/>
      <c r="BZ120" s="829"/>
      <c r="CA120" s="829">
        <v>2141984</v>
      </c>
      <c r="CB120" s="829"/>
      <c r="CC120" s="829"/>
      <c r="CD120" s="829"/>
      <c r="CE120" s="829"/>
      <c r="CF120" s="852">
        <v>29.3</v>
      </c>
      <c r="CG120" s="853"/>
      <c r="CH120" s="853"/>
      <c r="CI120" s="853"/>
      <c r="CJ120" s="853"/>
      <c r="CK120" s="858" t="s">
        <v>548</v>
      </c>
      <c r="CL120" s="821"/>
      <c r="CM120" s="821"/>
      <c r="CN120" s="821"/>
      <c r="CO120" s="822"/>
      <c r="CP120" s="862" t="s">
        <v>549</v>
      </c>
      <c r="CQ120" s="863"/>
      <c r="CR120" s="863"/>
      <c r="CS120" s="863"/>
      <c r="CT120" s="863"/>
      <c r="CU120" s="863"/>
      <c r="CV120" s="863"/>
      <c r="CW120" s="863"/>
      <c r="CX120" s="863"/>
      <c r="CY120" s="863"/>
      <c r="CZ120" s="863"/>
      <c r="DA120" s="863"/>
      <c r="DB120" s="863"/>
      <c r="DC120" s="863"/>
      <c r="DD120" s="863"/>
      <c r="DE120" s="863"/>
      <c r="DF120" s="864"/>
      <c r="DG120" s="832">
        <v>5823063</v>
      </c>
      <c r="DH120" s="831"/>
      <c r="DI120" s="831"/>
      <c r="DJ120" s="831"/>
      <c r="DK120" s="831"/>
      <c r="DL120" s="831">
        <v>6578613</v>
      </c>
      <c r="DM120" s="831"/>
      <c r="DN120" s="831"/>
      <c r="DO120" s="831"/>
      <c r="DP120" s="831"/>
      <c r="DQ120" s="831">
        <v>7200035</v>
      </c>
      <c r="DR120" s="831"/>
      <c r="DS120" s="831"/>
      <c r="DT120" s="831"/>
      <c r="DU120" s="831"/>
      <c r="DV120" s="816">
        <v>98.6</v>
      </c>
      <c r="DW120" s="816"/>
      <c r="DX120" s="816"/>
      <c r="DY120" s="816"/>
      <c r="DZ120" s="817"/>
    </row>
    <row r="121" spans="1:130" s="194" customFormat="1" ht="26.25" customHeight="1">
      <c r="A121" s="783"/>
      <c r="B121" s="784"/>
      <c r="C121" s="888" t="s">
        <v>550</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521</v>
      </c>
      <c r="AB121" s="716"/>
      <c r="AC121" s="716"/>
      <c r="AD121" s="716"/>
      <c r="AE121" s="717"/>
      <c r="AF121" s="715" t="s">
        <v>521</v>
      </c>
      <c r="AG121" s="716"/>
      <c r="AH121" s="716"/>
      <c r="AI121" s="716"/>
      <c r="AJ121" s="717"/>
      <c r="AK121" s="715" t="s">
        <v>521</v>
      </c>
      <c r="AL121" s="716"/>
      <c r="AM121" s="716"/>
      <c r="AN121" s="716"/>
      <c r="AO121" s="717"/>
      <c r="AP121" s="774" t="s">
        <v>521</v>
      </c>
      <c r="AQ121" s="775"/>
      <c r="AR121" s="775"/>
      <c r="AS121" s="775"/>
      <c r="AT121" s="776"/>
      <c r="AU121" s="873"/>
      <c r="AV121" s="874"/>
      <c r="AW121" s="874"/>
      <c r="AX121" s="874"/>
      <c r="AY121" s="875"/>
      <c r="AZ121" s="881" t="s">
        <v>551</v>
      </c>
      <c r="BA121" s="882"/>
      <c r="BB121" s="882"/>
      <c r="BC121" s="882"/>
      <c r="BD121" s="882"/>
      <c r="BE121" s="882"/>
      <c r="BF121" s="882"/>
      <c r="BG121" s="882"/>
      <c r="BH121" s="882"/>
      <c r="BI121" s="882"/>
      <c r="BJ121" s="882"/>
      <c r="BK121" s="882"/>
      <c r="BL121" s="882"/>
      <c r="BM121" s="882"/>
      <c r="BN121" s="882"/>
      <c r="BO121" s="882"/>
      <c r="BP121" s="883"/>
      <c r="BQ121" s="857">
        <v>20974690</v>
      </c>
      <c r="BR121" s="854"/>
      <c r="BS121" s="854"/>
      <c r="BT121" s="854"/>
      <c r="BU121" s="854"/>
      <c r="BV121" s="854">
        <v>20596686</v>
      </c>
      <c r="BW121" s="854"/>
      <c r="BX121" s="854"/>
      <c r="BY121" s="854"/>
      <c r="BZ121" s="854"/>
      <c r="CA121" s="854">
        <v>20529280</v>
      </c>
      <c r="CB121" s="854"/>
      <c r="CC121" s="854"/>
      <c r="CD121" s="854"/>
      <c r="CE121" s="854"/>
      <c r="CF121" s="855">
        <v>281</v>
      </c>
      <c r="CG121" s="856"/>
      <c r="CH121" s="856"/>
      <c r="CI121" s="856"/>
      <c r="CJ121" s="856"/>
      <c r="CK121" s="859"/>
      <c r="CL121" s="823"/>
      <c r="CM121" s="823"/>
      <c r="CN121" s="823"/>
      <c r="CO121" s="824"/>
      <c r="CP121" s="818" t="s">
        <v>552</v>
      </c>
      <c r="CQ121" s="819"/>
      <c r="CR121" s="819"/>
      <c r="CS121" s="819"/>
      <c r="CT121" s="819"/>
      <c r="CU121" s="819"/>
      <c r="CV121" s="819"/>
      <c r="CW121" s="819"/>
      <c r="CX121" s="819"/>
      <c r="CY121" s="819"/>
      <c r="CZ121" s="819"/>
      <c r="DA121" s="819"/>
      <c r="DB121" s="819"/>
      <c r="DC121" s="819"/>
      <c r="DD121" s="819"/>
      <c r="DE121" s="819"/>
      <c r="DF121" s="820"/>
      <c r="DG121" s="830">
        <v>5416578</v>
      </c>
      <c r="DH121" s="829"/>
      <c r="DI121" s="829"/>
      <c r="DJ121" s="829"/>
      <c r="DK121" s="829"/>
      <c r="DL121" s="829">
        <v>6152369</v>
      </c>
      <c r="DM121" s="829"/>
      <c r="DN121" s="829"/>
      <c r="DO121" s="829"/>
      <c r="DP121" s="829"/>
      <c r="DQ121" s="829">
        <v>6013324</v>
      </c>
      <c r="DR121" s="829"/>
      <c r="DS121" s="829"/>
      <c r="DT121" s="829"/>
      <c r="DU121" s="829"/>
      <c r="DV121" s="844">
        <v>82.3</v>
      </c>
      <c r="DW121" s="844"/>
      <c r="DX121" s="844"/>
      <c r="DY121" s="844"/>
      <c r="DZ121" s="845"/>
    </row>
    <row r="122" spans="1:130" s="194" customFormat="1" ht="26.25" customHeight="1">
      <c r="A122" s="783"/>
      <c r="B122" s="784"/>
      <c r="C122" s="797" t="s">
        <v>528</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553</v>
      </c>
      <c r="AB122" s="716"/>
      <c r="AC122" s="716"/>
      <c r="AD122" s="716"/>
      <c r="AE122" s="717"/>
      <c r="AF122" s="715" t="s">
        <v>553</v>
      </c>
      <c r="AG122" s="716"/>
      <c r="AH122" s="716"/>
      <c r="AI122" s="716"/>
      <c r="AJ122" s="717"/>
      <c r="AK122" s="715" t="s">
        <v>553</v>
      </c>
      <c r="AL122" s="716"/>
      <c r="AM122" s="716"/>
      <c r="AN122" s="716"/>
      <c r="AO122" s="717"/>
      <c r="AP122" s="774" t="s">
        <v>553</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554</v>
      </c>
      <c r="BP122" s="879"/>
      <c r="BQ122" s="880">
        <v>25096165</v>
      </c>
      <c r="BR122" s="847"/>
      <c r="BS122" s="847"/>
      <c r="BT122" s="847"/>
      <c r="BU122" s="847"/>
      <c r="BV122" s="847">
        <v>24860628</v>
      </c>
      <c r="BW122" s="847"/>
      <c r="BX122" s="847"/>
      <c r="BY122" s="847"/>
      <c r="BZ122" s="847"/>
      <c r="CA122" s="847">
        <v>24642555</v>
      </c>
      <c r="CB122" s="847"/>
      <c r="CC122" s="847"/>
      <c r="CD122" s="847"/>
      <c r="CE122" s="847"/>
      <c r="CF122" s="737"/>
      <c r="CG122" s="738"/>
      <c r="CH122" s="738"/>
      <c r="CI122" s="738"/>
      <c r="CJ122" s="846"/>
      <c r="CK122" s="859"/>
      <c r="CL122" s="823"/>
      <c r="CM122" s="823"/>
      <c r="CN122" s="823"/>
      <c r="CO122" s="824"/>
      <c r="CP122" s="818" t="s">
        <v>555</v>
      </c>
      <c r="CQ122" s="819"/>
      <c r="CR122" s="819"/>
      <c r="CS122" s="819"/>
      <c r="CT122" s="819"/>
      <c r="CU122" s="819"/>
      <c r="CV122" s="819"/>
      <c r="CW122" s="819"/>
      <c r="CX122" s="819"/>
      <c r="CY122" s="819"/>
      <c r="CZ122" s="819"/>
      <c r="DA122" s="819"/>
      <c r="DB122" s="819"/>
      <c r="DC122" s="819"/>
      <c r="DD122" s="819"/>
      <c r="DE122" s="819"/>
      <c r="DF122" s="820"/>
      <c r="DG122" s="830">
        <v>6528</v>
      </c>
      <c r="DH122" s="829"/>
      <c r="DI122" s="829"/>
      <c r="DJ122" s="829"/>
      <c r="DK122" s="829"/>
      <c r="DL122" s="829">
        <v>6383</v>
      </c>
      <c r="DM122" s="829"/>
      <c r="DN122" s="829"/>
      <c r="DO122" s="829"/>
      <c r="DP122" s="829"/>
      <c r="DQ122" s="829">
        <v>52679</v>
      </c>
      <c r="DR122" s="829"/>
      <c r="DS122" s="829"/>
      <c r="DT122" s="829"/>
      <c r="DU122" s="829"/>
      <c r="DV122" s="844">
        <v>0.7</v>
      </c>
      <c r="DW122" s="844"/>
      <c r="DX122" s="844"/>
      <c r="DY122" s="844"/>
      <c r="DZ122" s="845"/>
    </row>
    <row r="123" spans="1:130" s="194" customFormat="1" ht="26.25" customHeight="1" thickBot="1">
      <c r="A123" s="783"/>
      <c r="B123" s="784"/>
      <c r="C123" s="797" t="s">
        <v>537</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32880</v>
      </c>
      <c r="AB123" s="716"/>
      <c r="AC123" s="716"/>
      <c r="AD123" s="716"/>
      <c r="AE123" s="717"/>
      <c r="AF123" s="715">
        <v>25801</v>
      </c>
      <c r="AG123" s="716"/>
      <c r="AH123" s="716"/>
      <c r="AI123" s="716"/>
      <c r="AJ123" s="717"/>
      <c r="AK123" s="715">
        <v>21238</v>
      </c>
      <c r="AL123" s="716"/>
      <c r="AM123" s="716"/>
      <c r="AN123" s="716"/>
      <c r="AO123" s="717"/>
      <c r="AP123" s="774">
        <v>0.3</v>
      </c>
      <c r="AQ123" s="775"/>
      <c r="AR123" s="775"/>
      <c r="AS123" s="775"/>
      <c r="AT123" s="776"/>
      <c r="AU123" s="865" t="s">
        <v>556</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167.7</v>
      </c>
      <c r="BR123" s="869"/>
      <c r="BS123" s="869"/>
      <c r="BT123" s="869"/>
      <c r="BU123" s="869"/>
      <c r="BV123" s="869">
        <v>183.1</v>
      </c>
      <c r="BW123" s="869"/>
      <c r="BX123" s="869"/>
      <c r="BY123" s="869"/>
      <c r="BZ123" s="869"/>
      <c r="CA123" s="869">
        <v>189.1</v>
      </c>
      <c r="CB123" s="869"/>
      <c r="CC123" s="869"/>
      <c r="CD123" s="869"/>
      <c r="CE123" s="869"/>
      <c r="CF123" s="727"/>
      <c r="CG123" s="728"/>
      <c r="CH123" s="728"/>
      <c r="CI123" s="728"/>
      <c r="CJ123" s="848"/>
      <c r="CK123" s="859"/>
      <c r="CL123" s="823"/>
      <c r="CM123" s="823"/>
      <c r="CN123" s="823"/>
      <c r="CO123" s="824"/>
      <c r="CP123" s="818" t="s">
        <v>557</v>
      </c>
      <c r="CQ123" s="819"/>
      <c r="CR123" s="819"/>
      <c r="CS123" s="819"/>
      <c r="CT123" s="819"/>
      <c r="CU123" s="819"/>
      <c r="CV123" s="819"/>
      <c r="CW123" s="819"/>
      <c r="CX123" s="819"/>
      <c r="CY123" s="819"/>
      <c r="CZ123" s="819"/>
      <c r="DA123" s="819"/>
      <c r="DB123" s="819"/>
      <c r="DC123" s="819"/>
      <c r="DD123" s="819"/>
      <c r="DE123" s="819"/>
      <c r="DF123" s="820"/>
      <c r="DG123" s="750" t="s">
        <v>558</v>
      </c>
      <c r="DH123" s="716"/>
      <c r="DI123" s="716"/>
      <c r="DJ123" s="716"/>
      <c r="DK123" s="717"/>
      <c r="DL123" s="715" t="s">
        <v>558</v>
      </c>
      <c r="DM123" s="716"/>
      <c r="DN123" s="716"/>
      <c r="DO123" s="716"/>
      <c r="DP123" s="717"/>
      <c r="DQ123" s="715" t="s">
        <v>558</v>
      </c>
      <c r="DR123" s="716"/>
      <c r="DS123" s="716"/>
      <c r="DT123" s="716"/>
      <c r="DU123" s="717"/>
      <c r="DV123" s="774" t="s">
        <v>558</v>
      </c>
      <c r="DW123" s="775"/>
      <c r="DX123" s="775"/>
      <c r="DY123" s="775"/>
      <c r="DZ123" s="776"/>
    </row>
    <row r="124" spans="1:130" s="194" customFormat="1" ht="26.25" customHeight="1">
      <c r="A124" s="783"/>
      <c r="B124" s="784"/>
      <c r="C124" s="797" t="s">
        <v>540</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484</v>
      </c>
      <c r="AB124" s="716"/>
      <c r="AC124" s="716"/>
      <c r="AD124" s="716"/>
      <c r="AE124" s="717"/>
      <c r="AF124" s="715" t="s">
        <v>484</v>
      </c>
      <c r="AG124" s="716"/>
      <c r="AH124" s="716"/>
      <c r="AI124" s="716"/>
      <c r="AJ124" s="717"/>
      <c r="AK124" s="715" t="s">
        <v>484</v>
      </c>
      <c r="AL124" s="716"/>
      <c r="AM124" s="716"/>
      <c r="AN124" s="716"/>
      <c r="AO124" s="717"/>
      <c r="AP124" s="774" t="s">
        <v>484</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559</v>
      </c>
      <c r="CQ124" s="819"/>
      <c r="CR124" s="819"/>
      <c r="CS124" s="819"/>
      <c r="CT124" s="819"/>
      <c r="CU124" s="819"/>
      <c r="CV124" s="819"/>
      <c r="CW124" s="819"/>
      <c r="CX124" s="819"/>
      <c r="CY124" s="819"/>
      <c r="CZ124" s="819"/>
      <c r="DA124" s="819"/>
      <c r="DB124" s="819"/>
      <c r="DC124" s="819"/>
      <c r="DD124" s="819"/>
      <c r="DE124" s="819"/>
      <c r="DF124" s="820"/>
      <c r="DG124" s="711">
        <v>163436</v>
      </c>
      <c r="DH124" s="712"/>
      <c r="DI124" s="712"/>
      <c r="DJ124" s="712"/>
      <c r="DK124" s="713"/>
      <c r="DL124" s="714">
        <v>144314</v>
      </c>
      <c r="DM124" s="712"/>
      <c r="DN124" s="712"/>
      <c r="DO124" s="712"/>
      <c r="DP124" s="713"/>
      <c r="DQ124" s="714" t="s">
        <v>484</v>
      </c>
      <c r="DR124" s="712"/>
      <c r="DS124" s="712"/>
      <c r="DT124" s="712"/>
      <c r="DU124" s="713"/>
      <c r="DV124" s="841" t="s">
        <v>484</v>
      </c>
      <c r="DW124" s="842"/>
      <c r="DX124" s="842"/>
      <c r="DY124" s="842"/>
      <c r="DZ124" s="843"/>
    </row>
    <row r="125" spans="1:130" s="194" customFormat="1" ht="26.25" customHeight="1" thickBot="1">
      <c r="A125" s="783"/>
      <c r="B125" s="784"/>
      <c r="C125" s="797" t="s">
        <v>542</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543</v>
      </c>
      <c r="AB125" s="716"/>
      <c r="AC125" s="716"/>
      <c r="AD125" s="716"/>
      <c r="AE125" s="717"/>
      <c r="AF125" s="715" t="s">
        <v>543</v>
      </c>
      <c r="AG125" s="716"/>
      <c r="AH125" s="716"/>
      <c r="AI125" s="716"/>
      <c r="AJ125" s="717"/>
      <c r="AK125" s="715" t="s">
        <v>543</v>
      </c>
      <c r="AL125" s="716"/>
      <c r="AM125" s="716"/>
      <c r="AN125" s="716"/>
      <c r="AO125" s="717"/>
      <c r="AP125" s="774" t="s">
        <v>543</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560</v>
      </c>
      <c r="CL125" s="821"/>
      <c r="CM125" s="821"/>
      <c r="CN125" s="821"/>
      <c r="CO125" s="822"/>
      <c r="CP125" s="756" t="s">
        <v>561</v>
      </c>
      <c r="CQ125" s="757"/>
      <c r="CR125" s="757"/>
      <c r="CS125" s="757"/>
      <c r="CT125" s="757"/>
      <c r="CU125" s="757"/>
      <c r="CV125" s="757"/>
      <c r="CW125" s="757"/>
      <c r="CX125" s="757"/>
      <c r="CY125" s="757"/>
      <c r="CZ125" s="757"/>
      <c r="DA125" s="757"/>
      <c r="DB125" s="757"/>
      <c r="DC125" s="757"/>
      <c r="DD125" s="757"/>
      <c r="DE125" s="757"/>
      <c r="DF125" s="758"/>
      <c r="DG125" s="832" t="s">
        <v>543</v>
      </c>
      <c r="DH125" s="831"/>
      <c r="DI125" s="831"/>
      <c r="DJ125" s="831"/>
      <c r="DK125" s="831"/>
      <c r="DL125" s="831" t="s">
        <v>543</v>
      </c>
      <c r="DM125" s="831"/>
      <c r="DN125" s="831"/>
      <c r="DO125" s="831"/>
      <c r="DP125" s="831"/>
      <c r="DQ125" s="831" t="s">
        <v>543</v>
      </c>
      <c r="DR125" s="831"/>
      <c r="DS125" s="831"/>
      <c r="DT125" s="831"/>
      <c r="DU125" s="831"/>
      <c r="DV125" s="816" t="s">
        <v>543</v>
      </c>
      <c r="DW125" s="816"/>
      <c r="DX125" s="816"/>
      <c r="DY125" s="816"/>
      <c r="DZ125" s="817"/>
    </row>
    <row r="126" spans="1:130" s="194" customFormat="1" ht="26.25" customHeight="1">
      <c r="A126" s="783"/>
      <c r="B126" s="784"/>
      <c r="C126" s="797" t="s">
        <v>546</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60313</v>
      </c>
      <c r="AB126" s="716"/>
      <c r="AC126" s="716"/>
      <c r="AD126" s="716"/>
      <c r="AE126" s="717"/>
      <c r="AF126" s="715">
        <v>60056</v>
      </c>
      <c r="AG126" s="716"/>
      <c r="AH126" s="716"/>
      <c r="AI126" s="716"/>
      <c r="AJ126" s="717"/>
      <c r="AK126" s="715">
        <v>58564</v>
      </c>
      <c r="AL126" s="716"/>
      <c r="AM126" s="716"/>
      <c r="AN126" s="716"/>
      <c r="AO126" s="717"/>
      <c r="AP126" s="774">
        <v>0.8</v>
      </c>
      <c r="AQ126" s="775"/>
      <c r="AR126" s="775"/>
      <c r="AS126" s="775"/>
      <c r="AT126" s="776"/>
      <c r="AU126" s="230"/>
      <c r="AV126" s="230"/>
      <c r="AW126" s="230"/>
      <c r="AX126" s="827" t="s">
        <v>562</v>
      </c>
      <c r="AY126" s="765"/>
      <c r="AZ126" s="765"/>
      <c r="BA126" s="765"/>
      <c r="BB126" s="765"/>
      <c r="BC126" s="765"/>
      <c r="BD126" s="765"/>
      <c r="BE126" s="766"/>
      <c r="BF126" s="764" t="s">
        <v>563</v>
      </c>
      <c r="BG126" s="765"/>
      <c r="BH126" s="765"/>
      <c r="BI126" s="765"/>
      <c r="BJ126" s="765"/>
      <c r="BK126" s="765"/>
      <c r="BL126" s="766"/>
      <c r="BM126" s="764" t="s">
        <v>564</v>
      </c>
      <c r="BN126" s="765"/>
      <c r="BO126" s="765"/>
      <c r="BP126" s="765"/>
      <c r="BQ126" s="765"/>
      <c r="BR126" s="765"/>
      <c r="BS126" s="766"/>
      <c r="BT126" s="764" t="s">
        <v>565</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566</v>
      </c>
      <c r="CQ126" s="772"/>
      <c r="CR126" s="772"/>
      <c r="CS126" s="772"/>
      <c r="CT126" s="772"/>
      <c r="CU126" s="772"/>
      <c r="CV126" s="772"/>
      <c r="CW126" s="772"/>
      <c r="CX126" s="772"/>
      <c r="CY126" s="772"/>
      <c r="CZ126" s="772"/>
      <c r="DA126" s="772"/>
      <c r="DB126" s="772"/>
      <c r="DC126" s="772"/>
      <c r="DD126" s="772"/>
      <c r="DE126" s="772"/>
      <c r="DF126" s="773"/>
      <c r="DG126" s="830">
        <v>468082</v>
      </c>
      <c r="DH126" s="829"/>
      <c r="DI126" s="829"/>
      <c r="DJ126" s="829"/>
      <c r="DK126" s="829"/>
      <c r="DL126" s="829">
        <v>296742</v>
      </c>
      <c r="DM126" s="829"/>
      <c r="DN126" s="829"/>
      <c r="DO126" s="829"/>
      <c r="DP126" s="829"/>
      <c r="DQ126" s="829">
        <v>279134</v>
      </c>
      <c r="DR126" s="829"/>
      <c r="DS126" s="829"/>
      <c r="DT126" s="829"/>
      <c r="DU126" s="829"/>
      <c r="DV126" s="844">
        <v>3.8</v>
      </c>
      <c r="DW126" s="844"/>
      <c r="DX126" s="844"/>
      <c r="DY126" s="844"/>
      <c r="DZ126" s="845"/>
    </row>
    <row r="127" spans="1:130" s="194" customFormat="1" ht="26.25" customHeight="1" thickBot="1">
      <c r="A127" s="785"/>
      <c r="B127" s="786"/>
      <c r="C127" s="794" t="s">
        <v>433</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543</v>
      </c>
      <c r="AB127" s="716"/>
      <c r="AC127" s="716"/>
      <c r="AD127" s="716"/>
      <c r="AE127" s="717"/>
      <c r="AF127" s="715" t="s">
        <v>543</v>
      </c>
      <c r="AG127" s="716"/>
      <c r="AH127" s="716"/>
      <c r="AI127" s="716"/>
      <c r="AJ127" s="717"/>
      <c r="AK127" s="715" t="s">
        <v>543</v>
      </c>
      <c r="AL127" s="716"/>
      <c r="AM127" s="716"/>
      <c r="AN127" s="716"/>
      <c r="AO127" s="717"/>
      <c r="AP127" s="774" t="s">
        <v>543</v>
      </c>
      <c r="AQ127" s="775"/>
      <c r="AR127" s="775"/>
      <c r="AS127" s="775"/>
      <c r="AT127" s="776"/>
      <c r="AU127" s="230"/>
      <c r="AV127" s="230"/>
      <c r="AW127" s="230"/>
      <c r="AX127" s="780" t="s">
        <v>567</v>
      </c>
      <c r="AY127" s="757"/>
      <c r="AZ127" s="757"/>
      <c r="BA127" s="757"/>
      <c r="BB127" s="757"/>
      <c r="BC127" s="757"/>
      <c r="BD127" s="757"/>
      <c r="BE127" s="758"/>
      <c r="BF127" s="835" t="s">
        <v>568</v>
      </c>
      <c r="BG127" s="836"/>
      <c r="BH127" s="836"/>
      <c r="BI127" s="836"/>
      <c r="BJ127" s="836"/>
      <c r="BK127" s="836"/>
      <c r="BL127" s="837"/>
      <c r="BM127" s="835">
        <v>13.49</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569</v>
      </c>
      <c r="CQ127" s="722"/>
      <c r="CR127" s="722"/>
      <c r="CS127" s="722"/>
      <c r="CT127" s="722"/>
      <c r="CU127" s="722"/>
      <c r="CV127" s="722"/>
      <c r="CW127" s="722"/>
      <c r="CX127" s="722"/>
      <c r="CY127" s="722"/>
      <c r="CZ127" s="722"/>
      <c r="DA127" s="722"/>
      <c r="DB127" s="722"/>
      <c r="DC127" s="722"/>
      <c r="DD127" s="722"/>
      <c r="DE127" s="722"/>
      <c r="DF127" s="723"/>
      <c r="DG127" s="840">
        <v>349947</v>
      </c>
      <c r="DH127" s="828"/>
      <c r="DI127" s="828"/>
      <c r="DJ127" s="828"/>
      <c r="DK127" s="828"/>
      <c r="DL127" s="828">
        <v>428038</v>
      </c>
      <c r="DM127" s="828"/>
      <c r="DN127" s="828"/>
      <c r="DO127" s="828"/>
      <c r="DP127" s="828"/>
      <c r="DQ127" s="828">
        <v>474173</v>
      </c>
      <c r="DR127" s="828"/>
      <c r="DS127" s="828"/>
      <c r="DT127" s="828"/>
      <c r="DU127" s="828"/>
      <c r="DV127" s="833">
        <v>6.5</v>
      </c>
      <c r="DW127" s="833"/>
      <c r="DX127" s="833"/>
      <c r="DY127" s="833"/>
      <c r="DZ127" s="834"/>
    </row>
    <row r="128" spans="1:130" s="194" customFormat="1" ht="26.25" customHeight="1">
      <c r="A128" s="808" t="s">
        <v>570</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571</v>
      </c>
      <c r="X128" s="810"/>
      <c r="Y128" s="810"/>
      <c r="Z128" s="811"/>
      <c r="AA128" s="812">
        <v>151378</v>
      </c>
      <c r="AB128" s="813"/>
      <c r="AC128" s="813"/>
      <c r="AD128" s="813"/>
      <c r="AE128" s="814"/>
      <c r="AF128" s="815">
        <v>153902</v>
      </c>
      <c r="AG128" s="813"/>
      <c r="AH128" s="813"/>
      <c r="AI128" s="813"/>
      <c r="AJ128" s="814"/>
      <c r="AK128" s="815">
        <v>172383</v>
      </c>
      <c r="AL128" s="813"/>
      <c r="AM128" s="813"/>
      <c r="AN128" s="813"/>
      <c r="AO128" s="814"/>
      <c r="AP128" s="777"/>
      <c r="AQ128" s="778"/>
      <c r="AR128" s="778"/>
      <c r="AS128" s="778"/>
      <c r="AT128" s="779"/>
      <c r="AU128" s="232"/>
      <c r="AV128" s="232"/>
      <c r="AW128" s="232"/>
      <c r="AX128" s="771" t="s">
        <v>572</v>
      </c>
      <c r="AY128" s="772"/>
      <c r="AZ128" s="772"/>
      <c r="BA128" s="772"/>
      <c r="BB128" s="772"/>
      <c r="BC128" s="772"/>
      <c r="BD128" s="772"/>
      <c r="BE128" s="773"/>
      <c r="BF128" s="751" t="s">
        <v>536</v>
      </c>
      <c r="BG128" s="752"/>
      <c r="BH128" s="752"/>
      <c r="BI128" s="752"/>
      <c r="BJ128" s="752"/>
      <c r="BK128" s="752"/>
      <c r="BL128" s="753"/>
      <c r="BM128" s="751">
        <v>18.489999999999998</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573</v>
      </c>
      <c r="X129" s="748"/>
      <c r="Y129" s="748"/>
      <c r="Z129" s="749"/>
      <c r="AA129" s="750">
        <v>9131421</v>
      </c>
      <c r="AB129" s="716"/>
      <c r="AC129" s="716"/>
      <c r="AD129" s="716"/>
      <c r="AE129" s="717"/>
      <c r="AF129" s="715">
        <v>9054977</v>
      </c>
      <c r="AG129" s="716"/>
      <c r="AH129" s="716"/>
      <c r="AI129" s="716"/>
      <c r="AJ129" s="717"/>
      <c r="AK129" s="715">
        <v>9157852</v>
      </c>
      <c r="AL129" s="716"/>
      <c r="AM129" s="716"/>
      <c r="AN129" s="716"/>
      <c r="AO129" s="717"/>
      <c r="AP129" s="768"/>
      <c r="AQ129" s="769"/>
      <c r="AR129" s="769"/>
      <c r="AS129" s="769"/>
      <c r="AT129" s="770"/>
      <c r="AU129" s="232"/>
      <c r="AV129" s="232"/>
      <c r="AW129" s="232"/>
      <c r="AX129" s="771" t="s">
        <v>574</v>
      </c>
      <c r="AY129" s="772"/>
      <c r="AZ129" s="772"/>
      <c r="BA129" s="772"/>
      <c r="BB129" s="772"/>
      <c r="BC129" s="772"/>
      <c r="BD129" s="772"/>
      <c r="BE129" s="773"/>
      <c r="BF129" s="759">
        <v>17.2</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575</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576</v>
      </c>
      <c r="X130" s="748"/>
      <c r="Y130" s="748"/>
      <c r="Z130" s="749"/>
      <c r="AA130" s="750">
        <v>1821088</v>
      </c>
      <c r="AB130" s="716"/>
      <c r="AC130" s="716"/>
      <c r="AD130" s="716"/>
      <c r="AE130" s="717"/>
      <c r="AF130" s="715">
        <v>1817187</v>
      </c>
      <c r="AG130" s="716"/>
      <c r="AH130" s="716"/>
      <c r="AI130" s="716"/>
      <c r="AJ130" s="717"/>
      <c r="AK130" s="715">
        <v>1853051</v>
      </c>
      <c r="AL130" s="716"/>
      <c r="AM130" s="716"/>
      <c r="AN130" s="716"/>
      <c r="AO130" s="717"/>
      <c r="AP130" s="768"/>
      <c r="AQ130" s="769"/>
      <c r="AR130" s="769"/>
      <c r="AS130" s="769"/>
      <c r="AT130" s="770"/>
      <c r="AU130" s="232"/>
      <c r="AV130" s="232"/>
      <c r="AW130" s="232"/>
      <c r="AX130" s="721" t="s">
        <v>577</v>
      </c>
      <c r="AY130" s="722"/>
      <c r="AZ130" s="722"/>
      <c r="BA130" s="722"/>
      <c r="BB130" s="722"/>
      <c r="BC130" s="722"/>
      <c r="BD130" s="722"/>
      <c r="BE130" s="723"/>
      <c r="BF130" s="724">
        <v>189.1</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578</v>
      </c>
      <c r="X131" s="806"/>
      <c r="Y131" s="806"/>
      <c r="Z131" s="807"/>
      <c r="AA131" s="711">
        <v>7310333</v>
      </c>
      <c r="AB131" s="712"/>
      <c r="AC131" s="712"/>
      <c r="AD131" s="712"/>
      <c r="AE131" s="713"/>
      <c r="AF131" s="714">
        <v>7237790</v>
      </c>
      <c r="AG131" s="712"/>
      <c r="AH131" s="712"/>
      <c r="AI131" s="712"/>
      <c r="AJ131" s="713"/>
      <c r="AK131" s="714">
        <v>7304801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579</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580</v>
      </c>
      <c r="W132" s="734"/>
      <c r="X132" s="734"/>
      <c r="Y132" s="734"/>
      <c r="Z132" s="735"/>
      <c r="AA132" s="736">
        <v>16.698350130000001</v>
      </c>
      <c r="AB132" s="709"/>
      <c r="AC132" s="709"/>
      <c r="AD132" s="709"/>
      <c r="AE132" s="710"/>
      <c r="AF132" s="708">
        <v>18.08137567</v>
      </c>
      <c r="AG132" s="709"/>
      <c r="AH132" s="709"/>
      <c r="AI132" s="709"/>
      <c r="AJ132" s="710"/>
      <c r="AK132" s="708">
        <v>16.93992759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581</v>
      </c>
      <c r="W133" s="740"/>
      <c r="X133" s="740"/>
      <c r="Y133" s="740"/>
      <c r="Z133" s="741"/>
      <c r="AA133" s="742">
        <v>16.100000000000001</v>
      </c>
      <c r="AB133" s="743"/>
      <c r="AC133" s="743"/>
      <c r="AD133" s="743"/>
      <c r="AE133" s="744"/>
      <c r="AF133" s="742">
        <v>17</v>
      </c>
      <c r="AG133" s="743"/>
      <c r="AH133" s="743"/>
      <c r="AI133" s="743"/>
      <c r="AJ133" s="744"/>
      <c r="AK133" s="742">
        <v>17.2</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election activeCell="C8" sqref="C8"/>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A18" sqref="A18"/>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2310352</v>
      </c>
      <c r="L9" s="263">
        <v>68226</v>
      </c>
      <c r="M9" s="264">
        <v>82186</v>
      </c>
      <c r="N9" s="265">
        <v>-17</v>
      </c>
    </row>
    <row r="10" spans="1:16">
      <c r="A10" s="247"/>
      <c r="B10" s="243"/>
      <c r="C10" s="243"/>
      <c r="D10" s="243"/>
      <c r="E10" s="243"/>
      <c r="F10" s="243"/>
      <c r="G10" s="1130" t="s">
        <v>19</v>
      </c>
      <c r="H10" s="1131"/>
      <c r="I10" s="1131"/>
      <c r="J10" s="1132"/>
      <c r="K10" s="266">
        <v>118361</v>
      </c>
      <c r="L10" s="267">
        <v>3495</v>
      </c>
      <c r="M10" s="268">
        <v>6368</v>
      </c>
      <c r="N10" s="269">
        <v>-45.1</v>
      </c>
    </row>
    <row r="11" spans="1:16" ht="13.5" customHeight="1">
      <c r="A11" s="247"/>
      <c r="B11" s="243"/>
      <c r="C11" s="243"/>
      <c r="D11" s="243"/>
      <c r="E11" s="243"/>
      <c r="F11" s="243"/>
      <c r="G11" s="1130" t="s">
        <v>20</v>
      </c>
      <c r="H11" s="1131"/>
      <c r="I11" s="1131"/>
      <c r="J11" s="1132"/>
      <c r="K11" s="266">
        <v>326214</v>
      </c>
      <c r="L11" s="267">
        <v>9633</v>
      </c>
      <c r="M11" s="268">
        <v>7866</v>
      </c>
      <c r="N11" s="269">
        <v>22.5</v>
      </c>
    </row>
    <row r="12" spans="1:16" ht="13.5" customHeight="1">
      <c r="A12" s="247"/>
      <c r="B12" s="243"/>
      <c r="C12" s="243"/>
      <c r="D12" s="243"/>
      <c r="E12" s="243"/>
      <c r="F12" s="243"/>
      <c r="G12" s="1130" t="s">
        <v>21</v>
      </c>
      <c r="H12" s="1131"/>
      <c r="I12" s="1131"/>
      <c r="J12" s="1132"/>
      <c r="K12" s="266">
        <v>2827</v>
      </c>
      <c r="L12" s="267">
        <v>83</v>
      </c>
      <c r="M12" s="268">
        <v>1355</v>
      </c>
      <c r="N12" s="269">
        <v>-93.9</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84498</v>
      </c>
      <c r="L14" s="267">
        <v>2495</v>
      </c>
      <c r="M14" s="268">
        <v>3659</v>
      </c>
      <c r="N14" s="269">
        <v>-31.8</v>
      </c>
    </row>
    <row r="15" spans="1:16" ht="13.5" customHeight="1">
      <c r="A15" s="247"/>
      <c r="B15" s="243"/>
      <c r="C15" s="243"/>
      <c r="D15" s="243"/>
      <c r="E15" s="243"/>
      <c r="F15" s="243"/>
      <c r="G15" s="1130" t="s">
        <v>24</v>
      </c>
      <c r="H15" s="1131"/>
      <c r="I15" s="1131"/>
      <c r="J15" s="1132"/>
      <c r="K15" s="266">
        <v>64896</v>
      </c>
      <c r="L15" s="267">
        <v>1916</v>
      </c>
      <c r="M15" s="268">
        <v>1683</v>
      </c>
      <c r="N15" s="269">
        <v>13.8</v>
      </c>
    </row>
    <row r="16" spans="1:16">
      <c r="A16" s="247"/>
      <c r="B16" s="243"/>
      <c r="C16" s="243"/>
      <c r="D16" s="243"/>
      <c r="E16" s="243"/>
      <c r="F16" s="243"/>
      <c r="G16" s="1133" t="s">
        <v>25</v>
      </c>
      <c r="H16" s="1134"/>
      <c r="I16" s="1134"/>
      <c r="J16" s="1135"/>
      <c r="K16" s="267">
        <v>-219768</v>
      </c>
      <c r="L16" s="267">
        <v>-6490</v>
      </c>
      <c r="M16" s="268">
        <v>-9915</v>
      </c>
      <c r="N16" s="269">
        <v>-34.5</v>
      </c>
    </row>
    <row r="17" spans="1:16">
      <c r="A17" s="247"/>
      <c r="B17" s="243"/>
      <c r="C17" s="243"/>
      <c r="D17" s="243"/>
      <c r="E17" s="243"/>
      <c r="F17" s="243"/>
      <c r="G17" s="1133" t="s">
        <v>248</v>
      </c>
      <c r="H17" s="1134"/>
      <c r="I17" s="1134"/>
      <c r="J17" s="1135"/>
      <c r="K17" s="267">
        <v>2687380</v>
      </c>
      <c r="L17" s="267">
        <v>79360</v>
      </c>
      <c r="M17" s="268">
        <v>93203</v>
      </c>
      <c r="N17" s="269">
        <v>-14.9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7.35</v>
      </c>
      <c r="L21" s="280">
        <v>9.1300000000000008</v>
      </c>
      <c r="M21" s="281">
        <v>-1.78</v>
      </c>
      <c r="N21" s="248"/>
      <c r="O21" s="282"/>
      <c r="P21" s="278"/>
    </row>
    <row r="22" spans="1:16" s="283" customFormat="1">
      <c r="A22" s="278"/>
      <c r="B22" s="248"/>
      <c r="C22" s="248"/>
      <c r="D22" s="248"/>
      <c r="E22" s="248"/>
      <c r="F22" s="248"/>
      <c r="G22" s="1136" t="s">
        <v>31</v>
      </c>
      <c r="H22" s="1137"/>
      <c r="I22" s="1137"/>
      <c r="J22" s="1138"/>
      <c r="K22" s="284">
        <v>105.9</v>
      </c>
      <c r="L22" s="285">
        <v>104.8</v>
      </c>
      <c r="M22" s="286">
        <v>1.1000000000000001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2105364</v>
      </c>
      <c r="L32" s="293">
        <v>62173</v>
      </c>
      <c r="M32" s="294">
        <v>60741</v>
      </c>
      <c r="N32" s="295">
        <v>2.4</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6</v>
      </c>
      <c r="N34" s="295" t="s">
        <v>0</v>
      </c>
    </row>
    <row r="35" spans="1:16" ht="27" customHeight="1">
      <c r="A35" s="247"/>
      <c r="B35" s="243"/>
      <c r="C35" s="243"/>
      <c r="D35" s="243"/>
      <c r="E35" s="243"/>
      <c r="F35" s="243"/>
      <c r="G35" s="1119" t="s">
        <v>37</v>
      </c>
      <c r="H35" s="1120"/>
      <c r="I35" s="1120"/>
      <c r="J35" s="1121"/>
      <c r="K35" s="293">
        <v>645108</v>
      </c>
      <c r="L35" s="293">
        <v>19051</v>
      </c>
      <c r="M35" s="294">
        <v>18219</v>
      </c>
      <c r="N35" s="295">
        <v>4.5999999999999996</v>
      </c>
    </row>
    <row r="36" spans="1:16" ht="27" customHeight="1">
      <c r="A36" s="247"/>
      <c r="B36" s="243"/>
      <c r="C36" s="243"/>
      <c r="D36" s="243"/>
      <c r="E36" s="243"/>
      <c r="F36" s="243"/>
      <c r="G36" s="1119" t="s">
        <v>38</v>
      </c>
      <c r="H36" s="1120"/>
      <c r="I36" s="1120"/>
      <c r="J36" s="1121"/>
      <c r="K36" s="293">
        <v>432456</v>
      </c>
      <c r="L36" s="293">
        <v>12771</v>
      </c>
      <c r="M36" s="294">
        <v>4082</v>
      </c>
      <c r="N36" s="295">
        <v>212.9</v>
      </c>
    </row>
    <row r="37" spans="1:16" ht="13.5" customHeight="1">
      <c r="A37" s="247"/>
      <c r="B37" s="243"/>
      <c r="C37" s="243"/>
      <c r="D37" s="243"/>
      <c r="E37" s="243"/>
      <c r="F37" s="243"/>
      <c r="G37" s="1119" t="s">
        <v>39</v>
      </c>
      <c r="H37" s="1120"/>
      <c r="I37" s="1120"/>
      <c r="J37" s="1121"/>
      <c r="K37" s="293">
        <v>79802</v>
      </c>
      <c r="L37" s="293">
        <v>2357</v>
      </c>
      <c r="M37" s="294">
        <v>2715</v>
      </c>
      <c r="N37" s="295">
        <v>-13.2</v>
      </c>
    </row>
    <row r="38" spans="1:16" ht="27" customHeight="1">
      <c r="A38" s="247"/>
      <c r="B38" s="243"/>
      <c r="C38" s="243"/>
      <c r="D38" s="243"/>
      <c r="E38" s="243"/>
      <c r="F38" s="243"/>
      <c r="G38" s="1122" t="s">
        <v>2</v>
      </c>
      <c r="H38" s="1123"/>
      <c r="I38" s="1123"/>
      <c r="J38" s="1124"/>
      <c r="K38" s="296">
        <v>132</v>
      </c>
      <c r="L38" s="296">
        <v>4</v>
      </c>
      <c r="M38" s="297">
        <v>8</v>
      </c>
      <c r="N38" s="298">
        <v>-50</v>
      </c>
      <c r="O38" s="292"/>
    </row>
    <row r="39" spans="1:16">
      <c r="A39" s="247"/>
      <c r="B39" s="243"/>
      <c r="C39" s="243"/>
      <c r="D39" s="243"/>
      <c r="E39" s="243"/>
      <c r="F39" s="243"/>
      <c r="G39" s="1122" t="s">
        <v>3</v>
      </c>
      <c r="H39" s="1123"/>
      <c r="I39" s="1123"/>
      <c r="J39" s="1124"/>
      <c r="K39" s="299">
        <v>-172383</v>
      </c>
      <c r="L39" s="299">
        <v>-5091</v>
      </c>
      <c r="M39" s="300">
        <v>-3930</v>
      </c>
      <c r="N39" s="301">
        <v>29.5</v>
      </c>
      <c r="O39" s="292"/>
    </row>
    <row r="40" spans="1:16" ht="27" customHeight="1">
      <c r="A40" s="247"/>
      <c r="B40" s="243"/>
      <c r="C40" s="243"/>
      <c r="D40" s="243"/>
      <c r="E40" s="243"/>
      <c r="F40" s="243"/>
      <c r="G40" s="1119" t="s">
        <v>4</v>
      </c>
      <c r="H40" s="1120"/>
      <c r="I40" s="1120"/>
      <c r="J40" s="1121"/>
      <c r="K40" s="299">
        <v>-1853051</v>
      </c>
      <c r="L40" s="299">
        <v>-54722</v>
      </c>
      <c r="M40" s="300">
        <v>-52214</v>
      </c>
      <c r="N40" s="301">
        <v>4.8</v>
      </c>
      <c r="O40" s="292"/>
    </row>
    <row r="41" spans="1:16">
      <c r="A41" s="247"/>
      <c r="B41" s="243"/>
      <c r="C41" s="243"/>
      <c r="D41" s="243"/>
      <c r="E41" s="243"/>
      <c r="F41" s="243"/>
      <c r="G41" s="1125" t="s">
        <v>352</v>
      </c>
      <c r="H41" s="1126"/>
      <c r="I41" s="1126"/>
      <c r="J41" s="1127"/>
      <c r="K41" s="293">
        <v>1237428</v>
      </c>
      <c r="L41" s="299">
        <v>36542</v>
      </c>
      <c r="M41" s="300">
        <v>29627</v>
      </c>
      <c r="N41" s="301">
        <v>23.3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1657226</v>
      </c>
      <c r="J51" s="319">
        <v>48730</v>
      </c>
      <c r="K51" s="320">
        <v>-10.9</v>
      </c>
      <c r="L51" s="321">
        <v>57848</v>
      </c>
      <c r="M51" s="322">
        <v>2.9</v>
      </c>
      <c r="N51" s="323">
        <v>-13.8</v>
      </c>
    </row>
    <row r="52" spans="1:14">
      <c r="A52" s="247"/>
      <c r="B52" s="243"/>
      <c r="C52" s="243"/>
      <c r="D52" s="243"/>
      <c r="E52" s="243"/>
      <c r="F52" s="243"/>
      <c r="G52" s="324"/>
      <c r="H52" s="325" t="s">
        <v>48</v>
      </c>
      <c r="I52" s="326">
        <v>1206712</v>
      </c>
      <c r="J52" s="327">
        <v>35483</v>
      </c>
      <c r="K52" s="328">
        <v>-13.9</v>
      </c>
      <c r="L52" s="329">
        <v>33469</v>
      </c>
      <c r="M52" s="330">
        <v>3.8</v>
      </c>
      <c r="N52" s="331">
        <v>-17.7</v>
      </c>
    </row>
    <row r="53" spans="1:14">
      <c r="A53" s="247"/>
      <c r="B53" s="243"/>
      <c r="C53" s="243"/>
      <c r="D53" s="243"/>
      <c r="E53" s="243"/>
      <c r="F53" s="243"/>
      <c r="G53" s="309" t="s">
        <v>7</v>
      </c>
      <c r="H53" s="310"/>
      <c r="I53" s="318">
        <v>3163442</v>
      </c>
      <c r="J53" s="319">
        <v>93466</v>
      </c>
      <c r="K53" s="320">
        <v>91.8</v>
      </c>
      <c r="L53" s="321">
        <v>79008</v>
      </c>
      <c r="M53" s="322">
        <v>36.6</v>
      </c>
      <c r="N53" s="323">
        <v>55.2</v>
      </c>
    </row>
    <row r="54" spans="1:14">
      <c r="A54" s="247"/>
      <c r="B54" s="243"/>
      <c r="C54" s="243"/>
      <c r="D54" s="243"/>
      <c r="E54" s="243"/>
      <c r="F54" s="243"/>
      <c r="G54" s="324"/>
      <c r="H54" s="325" t="s">
        <v>48</v>
      </c>
      <c r="I54" s="326">
        <v>1676526</v>
      </c>
      <c r="J54" s="327">
        <v>49534</v>
      </c>
      <c r="K54" s="328">
        <v>39.6</v>
      </c>
      <c r="L54" s="329">
        <v>46014</v>
      </c>
      <c r="M54" s="330">
        <v>37.5</v>
      </c>
      <c r="N54" s="331">
        <v>2.1</v>
      </c>
    </row>
    <row r="55" spans="1:14">
      <c r="A55" s="247"/>
      <c r="B55" s="243"/>
      <c r="C55" s="243"/>
      <c r="D55" s="243"/>
      <c r="E55" s="243"/>
      <c r="F55" s="243"/>
      <c r="G55" s="309" t="s">
        <v>8</v>
      </c>
      <c r="H55" s="310"/>
      <c r="I55" s="318">
        <v>2400329</v>
      </c>
      <c r="J55" s="319">
        <v>71016</v>
      </c>
      <c r="K55" s="320">
        <v>-24</v>
      </c>
      <c r="L55" s="321">
        <v>86381</v>
      </c>
      <c r="M55" s="322">
        <v>9.3000000000000007</v>
      </c>
      <c r="N55" s="323">
        <v>-33.299999999999997</v>
      </c>
    </row>
    <row r="56" spans="1:14">
      <c r="A56" s="247"/>
      <c r="B56" s="243"/>
      <c r="C56" s="243"/>
      <c r="D56" s="243"/>
      <c r="E56" s="243"/>
      <c r="F56" s="243"/>
      <c r="G56" s="324"/>
      <c r="H56" s="325" t="s">
        <v>48</v>
      </c>
      <c r="I56" s="326">
        <v>1013264</v>
      </c>
      <c r="J56" s="327">
        <v>29978</v>
      </c>
      <c r="K56" s="328">
        <v>-39.5</v>
      </c>
      <c r="L56" s="329">
        <v>41242</v>
      </c>
      <c r="M56" s="330">
        <v>-10.4</v>
      </c>
      <c r="N56" s="331">
        <v>-29.1</v>
      </c>
    </row>
    <row r="57" spans="1:14">
      <c r="A57" s="247"/>
      <c r="B57" s="243"/>
      <c r="C57" s="243"/>
      <c r="D57" s="243"/>
      <c r="E57" s="243"/>
      <c r="F57" s="243"/>
      <c r="G57" s="309" t="s">
        <v>9</v>
      </c>
      <c r="H57" s="310"/>
      <c r="I57" s="318">
        <v>2427375</v>
      </c>
      <c r="J57" s="319">
        <v>72375</v>
      </c>
      <c r="K57" s="320">
        <v>1.9</v>
      </c>
      <c r="L57" s="321">
        <v>67088</v>
      </c>
      <c r="M57" s="322">
        <v>-22.3</v>
      </c>
      <c r="N57" s="323">
        <v>24.2</v>
      </c>
    </row>
    <row r="58" spans="1:14">
      <c r="A58" s="247"/>
      <c r="B58" s="243"/>
      <c r="C58" s="243"/>
      <c r="D58" s="243"/>
      <c r="E58" s="243"/>
      <c r="F58" s="243"/>
      <c r="G58" s="324"/>
      <c r="H58" s="325" t="s">
        <v>48</v>
      </c>
      <c r="I58" s="326">
        <v>644152</v>
      </c>
      <c r="J58" s="327">
        <v>19206</v>
      </c>
      <c r="K58" s="328">
        <v>-35.9</v>
      </c>
      <c r="L58" s="329">
        <v>37146</v>
      </c>
      <c r="M58" s="330">
        <v>-9.9</v>
      </c>
      <c r="N58" s="331">
        <v>-26</v>
      </c>
    </row>
    <row r="59" spans="1:14">
      <c r="A59" s="247"/>
      <c r="B59" s="243"/>
      <c r="C59" s="243"/>
      <c r="D59" s="243"/>
      <c r="E59" s="243"/>
      <c r="F59" s="243"/>
      <c r="G59" s="309" t="s">
        <v>10</v>
      </c>
      <c r="H59" s="310"/>
      <c r="I59" s="318">
        <v>2639069</v>
      </c>
      <c r="J59" s="319">
        <v>77934</v>
      </c>
      <c r="K59" s="320">
        <v>7.7</v>
      </c>
      <c r="L59" s="321">
        <v>70489</v>
      </c>
      <c r="M59" s="322">
        <v>5.0999999999999996</v>
      </c>
      <c r="N59" s="323">
        <v>2.6</v>
      </c>
    </row>
    <row r="60" spans="1:14">
      <c r="A60" s="247"/>
      <c r="B60" s="243"/>
      <c r="C60" s="243"/>
      <c r="D60" s="243"/>
      <c r="E60" s="243"/>
      <c r="F60" s="243"/>
      <c r="G60" s="324"/>
      <c r="H60" s="325" t="s">
        <v>48</v>
      </c>
      <c r="I60" s="332">
        <v>698163</v>
      </c>
      <c r="J60" s="327">
        <v>20617</v>
      </c>
      <c r="K60" s="328">
        <v>7.3</v>
      </c>
      <c r="L60" s="329">
        <v>37817</v>
      </c>
      <c r="M60" s="330">
        <v>1.8</v>
      </c>
      <c r="N60" s="331">
        <v>5.5</v>
      </c>
    </row>
    <row r="61" spans="1:14">
      <c r="A61" s="247"/>
      <c r="B61" s="243"/>
      <c r="C61" s="243"/>
      <c r="D61" s="243"/>
      <c r="E61" s="243"/>
      <c r="F61" s="243"/>
      <c r="G61" s="309" t="s">
        <v>49</v>
      </c>
      <c r="H61" s="333"/>
      <c r="I61" s="334">
        <v>2457488</v>
      </c>
      <c r="J61" s="335">
        <v>72704</v>
      </c>
      <c r="K61" s="336">
        <v>13.3</v>
      </c>
      <c r="L61" s="337">
        <v>72163</v>
      </c>
      <c r="M61" s="338">
        <v>6.3</v>
      </c>
      <c r="N61" s="323">
        <v>7</v>
      </c>
    </row>
    <row r="62" spans="1:14">
      <c r="A62" s="247"/>
      <c r="B62" s="243"/>
      <c r="C62" s="243"/>
      <c r="D62" s="243"/>
      <c r="E62" s="243"/>
      <c r="F62" s="243"/>
      <c r="G62" s="324"/>
      <c r="H62" s="325" t="s">
        <v>48</v>
      </c>
      <c r="I62" s="326">
        <v>1047763</v>
      </c>
      <c r="J62" s="327">
        <v>30964</v>
      </c>
      <c r="K62" s="328">
        <v>-8.5</v>
      </c>
      <c r="L62" s="329">
        <v>39138</v>
      </c>
      <c r="M62" s="330">
        <v>4.5999999999999996</v>
      </c>
      <c r="N62" s="331">
        <v>-13.1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7.94</v>
      </c>
      <c r="G47" s="12">
        <v>7.78</v>
      </c>
      <c r="H47" s="12">
        <v>7.61</v>
      </c>
      <c r="I47" s="12">
        <v>7.69</v>
      </c>
      <c r="J47" s="13">
        <v>7.62</v>
      </c>
    </row>
    <row r="48" spans="2:10" ht="57.75" customHeight="1">
      <c r="B48" s="14"/>
      <c r="C48" s="1143" t="s">
        <v>94</v>
      </c>
      <c r="D48" s="1143"/>
      <c r="E48" s="1144"/>
      <c r="F48" s="15">
        <v>3.07</v>
      </c>
      <c r="G48" s="16">
        <v>3.07</v>
      </c>
      <c r="H48" s="16">
        <v>3.67</v>
      </c>
      <c r="I48" s="16">
        <v>3.8</v>
      </c>
      <c r="J48" s="17">
        <v>3.39</v>
      </c>
    </row>
    <row r="49" spans="2:10" ht="57.75" customHeight="1" thickBot="1">
      <c r="B49" s="18"/>
      <c r="C49" s="1141" t="s">
        <v>95</v>
      </c>
      <c r="D49" s="1141"/>
      <c r="E49" s="1142"/>
      <c r="F49" s="19">
        <v>0.26</v>
      </c>
      <c r="G49" s="20">
        <v>0.1</v>
      </c>
      <c r="H49" s="20">
        <v>0.69</v>
      </c>
      <c r="I49" s="20">
        <v>0.12</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8.64</v>
      </c>
      <c r="G34" s="33">
        <v>8.35</v>
      </c>
      <c r="H34" s="33">
        <v>8.2100000000000009</v>
      </c>
      <c r="I34" s="33">
        <v>7.76</v>
      </c>
      <c r="J34" s="34">
        <v>6.94</v>
      </c>
      <c r="K34" s="22"/>
      <c r="L34" s="22"/>
      <c r="M34" s="22"/>
      <c r="N34" s="22"/>
      <c r="O34" s="22"/>
      <c r="P34" s="22"/>
    </row>
    <row r="35" spans="1:16" ht="39" customHeight="1">
      <c r="A35" s="22"/>
      <c r="B35" s="35"/>
      <c r="C35" s="1147" t="s">
        <v>58</v>
      </c>
      <c r="D35" s="1148"/>
      <c r="E35" s="1149"/>
      <c r="F35" s="36">
        <v>4.51</v>
      </c>
      <c r="G35" s="37">
        <v>2.82</v>
      </c>
      <c r="H35" s="37">
        <v>3.62</v>
      </c>
      <c r="I35" s="37">
        <v>3.63</v>
      </c>
      <c r="J35" s="38">
        <v>4.8</v>
      </c>
      <c r="K35" s="22"/>
      <c r="L35" s="22"/>
      <c r="M35" s="22"/>
      <c r="N35" s="22"/>
      <c r="O35" s="22"/>
      <c r="P35" s="22"/>
    </row>
    <row r="36" spans="1:16" ht="39" customHeight="1">
      <c r="A36" s="22"/>
      <c r="B36" s="35"/>
      <c r="C36" s="1147" t="s">
        <v>59</v>
      </c>
      <c r="D36" s="1148"/>
      <c r="E36" s="1149"/>
      <c r="F36" s="36">
        <v>3.07</v>
      </c>
      <c r="G36" s="37">
        <v>3.07</v>
      </c>
      <c r="H36" s="37">
        <v>3.67</v>
      </c>
      <c r="I36" s="37">
        <v>3.8</v>
      </c>
      <c r="J36" s="38">
        <v>3.39</v>
      </c>
      <c r="K36" s="22"/>
      <c r="L36" s="22"/>
      <c r="M36" s="22"/>
      <c r="N36" s="22"/>
      <c r="O36" s="22"/>
      <c r="P36" s="22"/>
    </row>
    <row r="37" spans="1:16" ht="39" customHeight="1">
      <c r="A37" s="22"/>
      <c r="B37" s="35"/>
      <c r="C37" s="1147" t="s">
        <v>60</v>
      </c>
      <c r="D37" s="1148"/>
      <c r="E37" s="1149"/>
      <c r="F37" s="36">
        <v>0.22</v>
      </c>
      <c r="G37" s="37">
        <v>0.04</v>
      </c>
      <c r="H37" s="37">
        <v>0.03</v>
      </c>
      <c r="I37" s="37">
        <v>0.34</v>
      </c>
      <c r="J37" s="38">
        <v>0.47</v>
      </c>
      <c r="K37" s="22"/>
      <c r="L37" s="22"/>
      <c r="M37" s="22"/>
      <c r="N37" s="22"/>
      <c r="O37" s="22"/>
      <c r="P37" s="22"/>
    </row>
    <row r="38" spans="1:16" ht="39" customHeight="1">
      <c r="A38" s="22"/>
      <c r="B38" s="35"/>
      <c r="C38" s="1147" t="s">
        <v>61</v>
      </c>
      <c r="D38" s="1148"/>
      <c r="E38" s="1149"/>
      <c r="F38" s="36">
        <v>0.28000000000000003</v>
      </c>
      <c r="G38" s="37">
        <v>0.3</v>
      </c>
      <c r="H38" s="37">
        <v>0.31</v>
      </c>
      <c r="I38" s="37">
        <v>0.32</v>
      </c>
      <c r="J38" s="38">
        <v>0.31</v>
      </c>
      <c r="K38" s="22"/>
      <c r="L38" s="22"/>
      <c r="M38" s="22"/>
      <c r="N38" s="22"/>
      <c r="O38" s="22"/>
      <c r="P38" s="22"/>
    </row>
    <row r="39" spans="1:16" ht="39" customHeight="1">
      <c r="A39" s="22"/>
      <c r="B39" s="35"/>
      <c r="C39" s="1147" t="s">
        <v>62</v>
      </c>
      <c r="D39" s="1148"/>
      <c r="E39" s="1149"/>
      <c r="F39" s="36">
        <v>0.01</v>
      </c>
      <c r="G39" s="37">
        <v>0</v>
      </c>
      <c r="H39" s="37">
        <v>0</v>
      </c>
      <c r="I39" s="37">
        <v>0.01</v>
      </c>
      <c r="J39" s="38">
        <v>0.08</v>
      </c>
      <c r="K39" s="22"/>
      <c r="L39" s="22"/>
      <c r="M39" s="22"/>
      <c r="N39" s="22"/>
      <c r="O39" s="22"/>
      <c r="P39" s="22"/>
    </row>
    <row r="40" spans="1:16" ht="39" customHeight="1">
      <c r="A40" s="22"/>
      <c r="B40" s="35"/>
      <c r="C40" s="1147" t="s">
        <v>63</v>
      </c>
      <c r="D40" s="1148"/>
      <c r="E40" s="1149"/>
      <c r="F40" s="36">
        <v>0.23</v>
      </c>
      <c r="G40" s="37">
        <v>0</v>
      </c>
      <c r="H40" s="37">
        <v>0</v>
      </c>
      <c r="I40" s="37">
        <v>7.0000000000000007E-2</v>
      </c>
      <c r="J40" s="38">
        <v>0.06</v>
      </c>
      <c r="K40" s="22"/>
      <c r="L40" s="22"/>
      <c r="M40" s="22"/>
      <c r="N40" s="22"/>
      <c r="O40" s="22"/>
      <c r="P40" s="22"/>
    </row>
    <row r="41" spans="1:16" ht="39" customHeight="1">
      <c r="A41" s="22"/>
      <c r="B41" s="35"/>
      <c r="C41" s="1147" t="s">
        <v>64</v>
      </c>
      <c r="D41" s="1148"/>
      <c r="E41" s="1149"/>
      <c r="F41" s="36">
        <v>0.12</v>
      </c>
      <c r="G41" s="37">
        <v>0.13</v>
      </c>
      <c r="H41" s="37">
        <v>0.06</v>
      </c>
      <c r="I41" s="37">
        <v>7.0000000000000007E-2</v>
      </c>
      <c r="J41" s="38">
        <v>0.05</v>
      </c>
      <c r="K41" s="22"/>
      <c r="L41" s="22"/>
      <c r="M41" s="22"/>
      <c r="N41" s="22"/>
      <c r="O41" s="22"/>
      <c r="P41" s="22"/>
    </row>
    <row r="42" spans="1:16" ht="39" customHeight="1">
      <c r="A42" s="22"/>
      <c r="B42" s="39"/>
      <c r="C42" s="1147" t="s">
        <v>65</v>
      </c>
      <c r="D42" s="1148"/>
      <c r="E42" s="1149"/>
      <c r="F42" s="36" t="s">
        <v>66</v>
      </c>
      <c r="G42" s="37" t="s">
        <v>0</v>
      </c>
      <c r="H42" s="37" t="s">
        <v>0</v>
      </c>
      <c r="I42" s="37" t="s">
        <v>0</v>
      </c>
      <c r="J42" s="38" t="s">
        <v>0</v>
      </c>
      <c r="K42" s="22"/>
      <c r="L42" s="22"/>
      <c r="M42" s="22"/>
      <c r="N42" s="22"/>
      <c r="O42" s="22"/>
      <c r="P42" s="22"/>
    </row>
    <row r="43" spans="1:16" ht="39" customHeight="1" thickBot="1">
      <c r="A43" s="22"/>
      <c r="B43" s="40"/>
      <c r="C43" s="1150" t="s">
        <v>67</v>
      </c>
      <c r="D43" s="1151"/>
      <c r="E43" s="1152"/>
      <c r="F43" s="41">
        <v>0.1</v>
      </c>
      <c r="G43" s="42">
        <v>0.12</v>
      </c>
      <c r="H43" s="42">
        <v>7.0000000000000007E-2</v>
      </c>
      <c r="I43" s="42">
        <v>7.0000000000000007E-2</v>
      </c>
      <c r="J43" s="43">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3" t="s">
        <v>102</v>
      </c>
      <c r="C45" s="1154"/>
      <c r="D45" s="58"/>
      <c r="E45" s="1163" t="s">
        <v>68</v>
      </c>
      <c r="F45" s="1163"/>
      <c r="G45" s="1163"/>
      <c r="H45" s="1163"/>
      <c r="I45" s="1163"/>
      <c r="J45" s="1164"/>
      <c r="K45" s="59">
        <v>1897</v>
      </c>
      <c r="L45" s="60">
        <v>2083</v>
      </c>
      <c r="M45" s="60">
        <v>2110</v>
      </c>
      <c r="N45" s="60">
        <v>2111</v>
      </c>
      <c r="O45" s="61">
        <v>2105</v>
      </c>
      <c r="P45" s="48"/>
      <c r="Q45" s="48"/>
      <c r="R45" s="48"/>
      <c r="S45" s="48"/>
      <c r="T45" s="48"/>
      <c r="U45" s="48"/>
    </row>
    <row r="46" spans="1:21" ht="30.75" customHeight="1">
      <c r="A46" s="48"/>
      <c r="B46" s="1155"/>
      <c r="C46" s="1156"/>
      <c r="D46" s="62"/>
      <c r="E46" s="1165" t="s">
        <v>103</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104</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69</v>
      </c>
      <c r="F48" s="1165"/>
      <c r="G48" s="1165"/>
      <c r="H48" s="1165"/>
      <c r="I48" s="1165"/>
      <c r="J48" s="1166"/>
      <c r="K48" s="63">
        <v>503</v>
      </c>
      <c r="L48" s="64">
        <v>614</v>
      </c>
      <c r="M48" s="64">
        <v>637</v>
      </c>
      <c r="N48" s="64">
        <v>640</v>
      </c>
      <c r="O48" s="65">
        <v>645</v>
      </c>
      <c r="P48" s="48"/>
      <c r="Q48" s="48"/>
      <c r="R48" s="48"/>
      <c r="S48" s="48"/>
      <c r="T48" s="48"/>
      <c r="U48" s="48"/>
    </row>
    <row r="49" spans="1:21" ht="30.75" customHeight="1">
      <c r="A49" s="48"/>
      <c r="B49" s="1155"/>
      <c r="C49" s="1156"/>
      <c r="D49" s="62"/>
      <c r="E49" s="1165" t="s">
        <v>70</v>
      </c>
      <c r="F49" s="1165"/>
      <c r="G49" s="1165"/>
      <c r="H49" s="1165"/>
      <c r="I49" s="1165"/>
      <c r="J49" s="1166"/>
      <c r="K49" s="63">
        <v>308</v>
      </c>
      <c r="L49" s="64">
        <v>325</v>
      </c>
      <c r="M49" s="64">
        <v>354</v>
      </c>
      <c r="N49" s="64">
        <v>443</v>
      </c>
      <c r="O49" s="65">
        <v>432</v>
      </c>
      <c r="P49" s="48"/>
      <c r="Q49" s="48"/>
      <c r="R49" s="48"/>
      <c r="S49" s="48"/>
      <c r="T49" s="48"/>
      <c r="U49" s="48"/>
    </row>
    <row r="50" spans="1:21" ht="30.75" customHeight="1">
      <c r="A50" s="48"/>
      <c r="B50" s="1155"/>
      <c r="C50" s="1156"/>
      <c r="D50" s="62"/>
      <c r="E50" s="1165" t="s">
        <v>71</v>
      </c>
      <c r="F50" s="1165"/>
      <c r="G50" s="1165"/>
      <c r="H50" s="1165"/>
      <c r="I50" s="1165"/>
      <c r="J50" s="1166"/>
      <c r="K50" s="63">
        <v>109</v>
      </c>
      <c r="L50" s="64">
        <v>97</v>
      </c>
      <c r="M50" s="64">
        <v>93</v>
      </c>
      <c r="N50" s="64">
        <v>86</v>
      </c>
      <c r="O50" s="65">
        <v>80</v>
      </c>
      <c r="P50" s="48"/>
      <c r="Q50" s="48"/>
      <c r="R50" s="48"/>
      <c r="S50" s="48"/>
      <c r="T50" s="48"/>
      <c r="U50" s="48"/>
    </row>
    <row r="51" spans="1:21" ht="30.75" customHeight="1">
      <c r="A51" s="48"/>
      <c r="B51" s="1157"/>
      <c r="C51" s="1158"/>
      <c r="D51" s="66"/>
      <c r="E51" s="1165" t="s">
        <v>105</v>
      </c>
      <c r="F51" s="1165"/>
      <c r="G51" s="1165"/>
      <c r="H51" s="1165"/>
      <c r="I51" s="1165"/>
      <c r="J51" s="1166"/>
      <c r="K51" s="63" t="s">
        <v>0</v>
      </c>
      <c r="L51" s="64">
        <v>0</v>
      </c>
      <c r="M51" s="64" t="s">
        <v>0</v>
      </c>
      <c r="N51" s="64" t="s">
        <v>0</v>
      </c>
      <c r="O51" s="65">
        <v>0</v>
      </c>
      <c r="P51" s="48"/>
      <c r="Q51" s="48"/>
      <c r="R51" s="48"/>
      <c r="S51" s="48"/>
      <c r="T51" s="48"/>
      <c r="U51" s="48"/>
    </row>
    <row r="52" spans="1:21" ht="30.75" customHeight="1">
      <c r="A52" s="48"/>
      <c r="B52" s="1159" t="s">
        <v>106</v>
      </c>
      <c r="C52" s="1160"/>
      <c r="D52" s="66"/>
      <c r="E52" s="1165" t="s">
        <v>107</v>
      </c>
      <c r="F52" s="1165"/>
      <c r="G52" s="1165"/>
      <c r="H52" s="1165"/>
      <c r="I52" s="1165"/>
      <c r="J52" s="1166"/>
      <c r="K52" s="63">
        <v>1759</v>
      </c>
      <c r="L52" s="64">
        <v>1946</v>
      </c>
      <c r="M52" s="64">
        <v>1972</v>
      </c>
      <c r="N52" s="64">
        <v>1972</v>
      </c>
      <c r="O52" s="65">
        <v>2025</v>
      </c>
      <c r="P52" s="48"/>
      <c r="Q52" s="48"/>
      <c r="R52" s="48"/>
      <c r="S52" s="48"/>
      <c r="T52" s="48"/>
      <c r="U52" s="48"/>
    </row>
    <row r="53" spans="1:21" ht="30.75" customHeight="1" thickBot="1">
      <c r="A53" s="48"/>
      <c r="B53" s="1161" t="s">
        <v>108</v>
      </c>
      <c r="C53" s="1162"/>
      <c r="D53" s="67"/>
      <c r="E53" s="1167" t="s">
        <v>109</v>
      </c>
      <c r="F53" s="1167"/>
      <c r="G53" s="1167"/>
      <c r="H53" s="1167"/>
      <c r="I53" s="1167"/>
      <c r="J53" s="1168"/>
      <c r="K53" s="68">
        <v>1058</v>
      </c>
      <c r="L53" s="69">
        <v>1173</v>
      </c>
      <c r="M53" s="69">
        <v>1222</v>
      </c>
      <c r="N53" s="69">
        <v>1308</v>
      </c>
      <c r="O53" s="70">
        <v>1237</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2014-04-21T01:22:56Z</cp:lastPrinted>
  <dcterms:created xsi:type="dcterms:W3CDTF">2014-03-27T02:16:03Z</dcterms:created>
  <dcterms:modified xsi:type="dcterms:W3CDTF">2014-05-08T07:50:52Z</dcterms:modified>
</cp:coreProperties>
</file>