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CO37" i="10" s="1"/>
  <c r="CO38" i="10" s="1"/>
  <c r="CO39" i="10" s="1"/>
  <c r="CO40" i="10" s="1"/>
  <c r="CO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<sst xmlns="http://schemas.openxmlformats.org/spreadsheetml/2006/main" count="1095" uniqueCount="629">
  <si>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</si>
  <si>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</si>
  <si>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</si>
  <si>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</si>
  <si>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</si>
  <si>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</si>
  <si>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</si>
  <si>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</si>
  <si>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</si>
  <si>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</si>
  <si>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</si>
  <si>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</si>
  <si>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</si>
  <si>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</si>
  <si>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</si>
  <si>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</si>
  <si>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</si>
  <si>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</si>
  <si>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</si>
  <si>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</si>
  <si>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</si>
  <si>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</si>
  <si>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</si>
  <si>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</si>
  <si>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</si>
  <si>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</si>
  <si>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</si>
  <si>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</si>
  <si>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</si>
  <si>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</si>
  <si>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</si>
  <si>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</si>
  <si>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</si>
  <si>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</si>
  <si>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</si>
  <si>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</si>
  <si>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</si>
  <si>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</si>
  <si>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</si>
  <si>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</si>
  <si>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</si>
  <si>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</si>
  <si>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</si>
  <si>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</si>
  <si>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</si>
  <si>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</si>
  <si>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</si>
  <si>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</si>
  <si>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</si>
  <si>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</si>
  <si>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</si>
  <si>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</si>
  <si>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</si>
  <si>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</si>
  <si>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</si>
  <si>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</si>
  <si>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</si>
  <si>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</si>
  <si>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</si>
  <si>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</si>
  <si>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</si>
  <si>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</si>
  <si>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</si>
  <si>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</si>
  <si>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</si>
  <si>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</si>
  <si>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</si>
  <si>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</si>
  <si>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</si>
  <si>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</si>
  <si>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</si>
  <si>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</si>
  <si>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</si>
  <si>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</si>
  <si>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</si>
  <si>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</si>
  <si>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</si>
  <si>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</si>
  <si>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</si>
  <si>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</si>
  <si>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</si>
  <si>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</si>
  <si>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</si>
  <si>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</si>
  <si>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</si>
  <si>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</si>
  <si>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</si>
  <si>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</si>
  <si>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</si>
  <si>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</si>
  <si>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</si>
  <si>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</si>
  <si>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</si>
  <si>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</si>
  <si>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</si>
  <si>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</si>
  <si>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</si>
  <si>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駒ケ根市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</si>
  <si>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</si>
  <si>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</si>
  <si>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</si>
  <si>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</si>
  <si>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</si>
  <si>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</si>
  <si>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</si>
  <si>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</si>
  <si>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</si>
  <si>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</si>
  <si>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</si>
  <si>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</si>
  <si>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</si>
  <si>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</si>
  <si>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</si>
  <si>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</si>
  <si>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</si>
  <si>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</si>
  <si>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</si>
  <si>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</si>
  <si>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</si>
  <si>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</si>
  <si>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</si>
  <si>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</si>
  <si>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</si>
  <si>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</si>
  <si>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</si>
  <si>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</si>
  <si>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</si>
  <si>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</si>
  <si>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</si>
  <si>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</si>
  <si>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</si>
  <si>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</si>
  <si>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</si>
  <si>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</si>
  <si>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</si>
  <si>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</si>
  <si>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</si>
  <si>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</si>
  <si>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</si>
  <si>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</si>
  <si>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</si>
  <si>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</si>
  <si>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</si>
  <si>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</si>
  <si>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</si>
  <si>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</si>
  <si>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</si>
  <si>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</si>
  <si>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</si>
  <si>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</si>
  <si>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</si>
  <si>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</si>
  <si>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-0.9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</si>
  <si>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</si>
  <si>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</si>
  <si>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</si>
  <si>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</si>
  <si>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</si>
  <si>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</si>
  <si>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</si>
  <si>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</si>
  <si>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</si>
  <si>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</si>
  <si>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</si>
  <si>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</si>
  <si>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</si>
  <si>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</si>
  <si>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</si>
  <si>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</si>
  <si>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</si>
  <si>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</si>
  <si>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</si>
  <si>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</si>
  <si>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</si>
  <si>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</si>
  <si>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</si>
  <si>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</si>
  <si>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</si>
  <si>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</si>
  <si>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</si>
  <si>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</si>
  <si>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</si>
  <si>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</si>
  <si>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</si>
  <si>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</si>
  <si>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</si>
  <si>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</si>
  <si>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</si>
  <si>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</si>
  <si>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</si>
  <si>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</si>
  <si>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</si>
  <si>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</si>
  <si>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</si>
  <si>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</si>
  <si>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</si>
  <si>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</si>
  <si>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</si>
  <si>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</si>
  <si>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</si>
  <si>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</si>
  <si>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</si>
  <si>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</si>
  <si>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</si>
  <si>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</si>
  <si>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</si>
  <si>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</si>
  <si>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</si>
  <si>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</si>
  <si>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</si>
  <si>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</si>
  <si>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</si>
  <si>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</si>
  <si>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長野県駒ケ根市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</si>
  <si>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</si>
  <si>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</si>
  <si>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</si>
  <si>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</si>
  <si>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</si>
  <si>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</si>
  <si>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</si>
  <si>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</si>
  <si>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</si>
  <si>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</si>
  <si>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</si>
  <si>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</si>
  <si>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</si>
  <si>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</si>
  <si>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</si>
  <si>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</si>
  <si>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</si>
  <si>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</si>
  <si>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</si>
  <si>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</si>
  <si>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</si>
  <si>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</si>
  <si>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</si>
  <si>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</si>
  <si>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</si>
  <si>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</si>
  <si>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</si>
  <si>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</si>
  <si>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</si>
  <si>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</si>
  <si>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</si>
  <si>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</si>
  <si>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</si>
  <si>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</si>
  <si>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</si>
  <si>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</si>
  <si>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</si>
  <si>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</si>
  <si>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</si>
  <si>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</si>
  <si>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</si>
  <si>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</si>
  <si>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</si>
  <si>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</si>
  <si>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</si>
  <si>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</si>
  <si>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</si>
  <si>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</si>
  <si>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</si>
  <si>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</si>
  <si>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</si>
  <si>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</si>
  <si>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</si>
  <si>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</si>
  <si>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</si>
  <si>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</si>
  <si>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</si>
  <si>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</si>
  <si>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</si>
  <si>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</si>
  <si>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</si>
  <si>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</si>
  <si>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</si>
  <si>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</si>
  <si>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</si>
  <si>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</si>
  <si>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</si>
  <si>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</si>
  <si>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</si>
  <si>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</si>
  <si>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</si>
  <si>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</si>
  <si>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</si>
  <si>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</si>
  <si>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</si>
  <si>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</si>
  <si>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</si>
  <si>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</si>
  <si>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</si>
  <si>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</si>
  <si>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</si>
  <si>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</si>
  <si>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</si>
  <si>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</si>
  <si>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</si>
  <si>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</si>
  <si>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</si>
  <si>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</si>
  <si>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</si>
  <si>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</si>
  <si>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</si>
  <si>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</si>
  <si>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</si>
  <si>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</si>
  <si>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</si>
  <si>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</si>
  <si>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</si>
  <si>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</si>
  <si>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</si>
  <si>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</si>
  <si>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</si>
  <si>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</si>
  <si>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</si>
  <si>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</si>
  <si>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</si>
  <si>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</si>
  <si>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</si>
  <si>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</si>
  <si>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</si>
  <si>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</si>
  <si>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</si>
  <si>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</si>
  <si>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</si>
  <si>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</si>
  <si>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</si>
  <si>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</si>
  <si>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</si>
  <si>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</si>
  <si>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</si>
  <si>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</si>
  <si>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</si>
  <si>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</si>
  <si>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</si>
  <si>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</si>
  <si>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</si>
  <si>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</si>
  <si>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</si>
  <si>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</si>
  <si>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</si>
  <si>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</si>
  <si>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</si>
  <si>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</si>
  <si>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</si>
  <si>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</si>
  <si>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</si>
  <si>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</si>
  <si>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</si>
  <si>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</si>
  <si>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</si>
  <si>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</si>
  <si>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</si>
  <si>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</si>
  <si>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</si>
  <si>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</si>
  <si>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</si>
  <si>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</si>
  <si>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</si>
  <si>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</si>
  <si>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長野県駒ケ根市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</si>
  <si>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</si>
  <si>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</si>
  <si>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</si>
  <si>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</si>
  <si>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</si>
  <si>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</si>
  <si>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</si>
  <si>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</si>
  <si>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</si>
  <si>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</si>
  <si>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</si>
  <si>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</si>
  <si>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</si>
  <si>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</si>
  <si>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</si>
  <si>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</si>
  <si>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</si>
  <si>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</si>
  <si>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</si>
  <si>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</si>
  <si>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</si>
  <si>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</si>
  <si>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</si>
  <si>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</si>
  <si>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</si>
  <si>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</si>
  <si>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</si>
  <si>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</si>
  <si>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</si>
  <si>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</si>
  <si>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</si>
  <si>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</si>
  <si>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</si>
  <si>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</si>
  <si>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</si>
  <si>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</si>
  <si>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</si>
  <si>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</si>
  <si>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</si>
  <si>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</si>
  <si>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</si>
  <si>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</si>
  <si>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法適用企業</t>
    <phoneticPr fontId="5"/>
  </si>
  <si>
    <t>農業集落排水事業特別会計</t>
    <phoneticPr fontId="5"/>
  </si>
  <si>
    <t>公設地方卸売市場特別会計</t>
    <phoneticPr fontId="5"/>
  </si>
  <si>
    <t>法非適用企業</t>
    <phoneticPr fontId="5"/>
  </si>
  <si>
    <t>駒ヶ根高原別荘地特別会計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</si>
  <si>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</si>
  <si>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</si>
  <si>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</si>
  <si>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</si>
  <si>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</si>
  <si>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</si>
  <si>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</si>
  <si>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</si>
  <si>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</si>
  <si>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</si>
  <si>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</si>
  <si>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</si>
  <si>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</si>
  <si>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</si>
  <si>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</si>
  <si>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</si>
  <si>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</si>
  <si>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</si>
  <si>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</si>
  <si>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</si>
  <si>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</si>
  <si>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</si>
  <si>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</si>
  <si>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</si>
  <si>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</si>
  <si>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</si>
  <si>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</si>
  <si>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</si>
  <si>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</si>
  <si>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</si>
  <si>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</si>
  <si>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</si>
  <si>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</si>
  <si>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</si>
  <si>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</si>
  <si>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</si>
  <si>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</si>
  <si>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</si>
  <si>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</si>
  <si>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</si>
  <si>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</si>
  <si>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</si>
  <si>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</si>
  <si>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</si>
  <si>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</si>
  <si>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</si>
  <si>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</si>
  <si>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</si>
  <si>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</si>
  <si>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</si>
  <si>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</si>
  <si>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</si>
  <si>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</si>
  <si>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</si>
  <si>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</si>
  <si>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</si>
  <si>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</si>
  <si>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</si>
  <si>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</si>
  <si>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</si>
  <si>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</si>
  <si>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</si>
  <si>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</si>
  <si>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</si>
  <si>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</si>
  <si>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</si>
  <si>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</si>
  <si>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</si>
  <si>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</si>
  <si>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</si>
  <si>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</si>
  <si>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</si>
  <si>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</si>
  <si>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</si>
  <si>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</si>
  <si>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</si>
  <si>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</si>
  <si>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</si>
  <si>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</si>
  <si>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</si>
  <si>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</si>
  <si>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</si>
  <si>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</si>
  <si>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</si>
  <si>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</si>
  <si>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</si>
  <si>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</si>
  <si>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</si>
  <si>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</si>
  <si>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</si>
  <si>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</si>
  <si>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</si>
  <si>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</si>
  <si>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</si>
  <si>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</si>
  <si>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</si>
  <si>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</si>
  <si>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</si>
  <si>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</si>
  <si>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</si>
  <si>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</si>
  <si>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</si>
  <si>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</si>
  <si>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</si>
  <si>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</si>
  <si>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</si>
  <si>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</si>
  <si>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</si>
  <si>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</si>
  <si>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</si>
  <si>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</si>
  <si>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</si>
  <si>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</si>
  <si>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</si>
  <si>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</si>
  <si>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</si>
  <si>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</si>
  <si>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</si>
  <si>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</si>
  <si>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</si>
  <si>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</si>
  <si>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</si>
  <si>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</si>
  <si>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</si>
  <si>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</si>
  <si>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</si>
  <si>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</si>
  <si>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</si>
  <si>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</si>
  <si>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</si>
  <si>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</si>
  <si>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</si>
  <si>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</si>
  <si>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</si>
  <si>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</si>
  <si>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</si>
  <si>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</si>
  <si>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</si>
  <si>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</si>
  <si>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</si>
  <si>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</si>
  <si>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</si>
  <si>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</si>
  <si>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</si>
  <si>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</si>
  <si>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</si>
  <si>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</si>
  <si>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</si>
  <si>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</si>
  <si>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</si>
  <si>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</si>
  <si>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</si>
  <si>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</si>
  <si>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</si>
  <si>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</si>
  <si>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1.29</t>
  </si>
  <si>
    <t>農業集落排水事業特別会計</t>
  </si>
  <si>
    <t>公共下水道事業会計</t>
  </si>
  <si>
    <t>水道事業会計</t>
  </si>
  <si>
    <t>一般会計</t>
  </si>
  <si>
    <t>介護保険特別会計</t>
  </si>
  <si>
    <t>国民健康保険特別会計</t>
  </si>
  <si>
    <t>駒ヶ根高原別荘地特別会計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</si>
  <si>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</si>
  <si>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</si>
  <si>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</si>
  <si>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</si>
  <si>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</si>
  <si>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</si>
  <si>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</si>
  <si>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</si>
  <si>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駒ヶ根市土地開発公社</t>
    <rPh sb="0" eb="4">
      <t>コマガネシ</t>
    </rPh>
    <rPh sb="4" eb="6">
      <t>トチ</t>
    </rPh>
    <rPh sb="6" eb="8">
      <t>カイハツ</t>
    </rPh>
    <rPh sb="8" eb="10">
      <t>コウシャ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</si>
  <si>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</si>
  <si>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</si>
  <si>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</si>
  <si>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</si>
  <si>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</si>
  <si>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</si>
  <si>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</si>
  <si>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</si>
  <si>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</si>
  <si>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</si>
  <si>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ふるさとづくり基金</t>
    <rPh sb="7" eb="9">
      <t>キキン</t>
    </rPh>
    <phoneticPr fontId="2"/>
  </si>
  <si>
    <t>温泉開発基金</t>
    <rPh sb="0" eb="2">
      <t>オンセン</t>
    </rPh>
    <rPh sb="2" eb="4">
      <t>カイハツ</t>
    </rPh>
    <rPh sb="4" eb="6">
      <t>キキン</t>
    </rPh>
    <phoneticPr fontId="2"/>
  </si>
  <si>
    <t>高度情報化基金</t>
    <rPh sb="0" eb="2">
      <t>コウド</t>
    </rPh>
    <rPh sb="2" eb="5">
      <t>ジョウホウカ</t>
    </rPh>
    <rPh sb="5" eb="7">
      <t>キキン</t>
    </rPh>
    <phoneticPr fontId="2"/>
  </si>
  <si>
    <t>義務教育施設整備基金</t>
    <rPh sb="0" eb="2">
      <t>ギム</t>
    </rPh>
    <rPh sb="2" eb="4">
      <t>キョウイク</t>
    </rPh>
    <rPh sb="4" eb="6">
      <t>シセツ</t>
    </rPh>
    <rPh sb="6" eb="8">
      <t>セイビ</t>
    </rPh>
    <rPh sb="8" eb="10">
      <t>キキン</t>
    </rPh>
    <phoneticPr fontId="2"/>
  </si>
  <si>
    <t>文化振興基金</t>
    <rPh sb="0" eb="2">
      <t>ブンカ</t>
    </rPh>
    <rPh sb="2" eb="4">
      <t>シンコウ</t>
    </rPh>
    <rPh sb="4" eb="6">
      <t>キキン</t>
    </rPh>
    <phoneticPr fontId="2"/>
  </si>
  <si>
    <t>-</t>
    <phoneticPr fontId="2"/>
  </si>
  <si>
    <t>-</t>
    <phoneticPr fontId="2"/>
  </si>
  <si>
    <t>上伊那広域連合（一般会計）</t>
  </si>
  <si>
    <t>上伊那広域連合（消防事業特別会計）</t>
  </si>
  <si>
    <t>-</t>
    <phoneticPr fontId="2"/>
  </si>
  <si>
    <t>伊南行政組合（一般会計）</t>
    <rPh sb="0" eb="2">
      <t>イナン</t>
    </rPh>
    <rPh sb="2" eb="4">
      <t>ギョウセイ</t>
    </rPh>
    <rPh sb="4" eb="6">
      <t>クミアイ</t>
    </rPh>
    <rPh sb="7" eb="9">
      <t>イッパン</t>
    </rPh>
    <rPh sb="9" eb="11">
      <t>カイケイ</t>
    </rPh>
    <phoneticPr fontId="2"/>
  </si>
  <si>
    <t>伊南行政組合（病院事業会計）</t>
    <rPh sb="0" eb="2">
      <t>イナン</t>
    </rPh>
    <rPh sb="2" eb="4">
      <t>ギョウセイ</t>
    </rPh>
    <rPh sb="4" eb="6">
      <t>クミアイ</t>
    </rPh>
    <rPh sb="7" eb="9">
      <t>ビョウイン</t>
    </rPh>
    <rPh sb="9" eb="11">
      <t>ジギョウ</t>
    </rPh>
    <rPh sb="11" eb="13">
      <t>カイケイ</t>
    </rPh>
    <phoneticPr fontId="2"/>
  </si>
  <si>
    <t>長野県後期高齢者医療広域連合（一般会計）</t>
  </si>
  <si>
    <t>長野県後期高齢者医療広域連合（後期高齢者医療特別会計）</t>
  </si>
  <si>
    <t>長野県市町村自治振興組合（一般会計）</t>
  </si>
  <si>
    <t>-</t>
    <phoneticPr fontId="2"/>
  </si>
  <si>
    <t>長野県民交通災害共済組合（一般会計）</t>
  </si>
  <si>
    <t>長野県上伊那広域水道用水企業団（水道用水供給事業会計）</t>
  </si>
  <si>
    <t>長野県地方税滞納整理機構（一般会計）</t>
  </si>
  <si>
    <t>駒ヶ根市文化財団</t>
    <rPh sb="0" eb="4">
      <t>コマガネシ</t>
    </rPh>
    <rPh sb="4" eb="6">
      <t>ブンカ</t>
    </rPh>
    <rPh sb="6" eb="8">
      <t>ザイダン</t>
    </rPh>
    <phoneticPr fontId="2"/>
  </si>
  <si>
    <t>エコーシティー・駒ヶ岳</t>
    <rPh sb="8" eb="11">
      <t>コマガタケ</t>
    </rPh>
    <phoneticPr fontId="2"/>
  </si>
  <si>
    <t>駒ヶ根高原温泉開発</t>
    <rPh sb="0" eb="3">
      <t>コマガネ</t>
    </rPh>
    <rPh sb="3" eb="5">
      <t>コウゲン</t>
    </rPh>
    <rPh sb="5" eb="7">
      <t>オンセン</t>
    </rPh>
    <rPh sb="7" eb="9">
      <t>カイハツ</t>
    </rPh>
    <phoneticPr fontId="2"/>
  </si>
  <si>
    <t>南信州ビール</t>
    <rPh sb="0" eb="1">
      <t>ミナミ</t>
    </rPh>
    <rPh sb="1" eb="3">
      <t>シンシュウ</t>
    </rPh>
    <phoneticPr fontId="2"/>
  </si>
  <si>
    <t>駒ヶ根市給食財団</t>
    <rPh sb="0" eb="4">
      <t>コマガネシ</t>
    </rPh>
    <rPh sb="4" eb="6">
      <t>キュウショク</t>
    </rPh>
    <rPh sb="6" eb="8">
      <t>ザイダン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</si>
  <si>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</si>
  <si>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</si>
  <si>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</si>
  <si>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</si>
  <si>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</si>
  <si>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</si>
  <si>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</si>
  <si>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</si>
  <si>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</si>
  <si>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</si>
  <si>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</si>
  <si>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ここ数年積極的な投資を行ってきたため、将来負担比率が類似団体と比較して非常に高くなっている。一方で有形固定資産減価償却率は、新しい施設が増えたことで低くなっている。しかし、個々の施設を見てみると老朽化が進んでおり、今後維持管理のための費用は増加していくことが予想される。維持管理経費や更新費用を平準化させ、計画的で安定した財政運営を行っていくため、市債の新規発行の抑制による公債費の縮減や、公共施設の統廃合や事業見直しなどにより財源を確保していく。</t>
    <rPh sb="2" eb="4">
      <t>スウネン</t>
    </rPh>
    <rPh sb="4" eb="7">
      <t>セッキョクテキ</t>
    </rPh>
    <rPh sb="8" eb="10">
      <t>トウシ</t>
    </rPh>
    <rPh sb="11" eb="12">
      <t>オコナ</t>
    </rPh>
    <rPh sb="19" eb="21">
      <t>ショウライ</t>
    </rPh>
    <rPh sb="21" eb="23">
      <t>フタン</t>
    </rPh>
    <rPh sb="23" eb="25">
      <t>ヒリツ</t>
    </rPh>
    <rPh sb="26" eb="28">
      <t>ルイジ</t>
    </rPh>
    <rPh sb="28" eb="30">
      <t>ダンタイ</t>
    </rPh>
    <rPh sb="31" eb="33">
      <t>ヒカク</t>
    </rPh>
    <rPh sb="35" eb="37">
      <t>ヒジョウ</t>
    </rPh>
    <rPh sb="38" eb="39">
      <t>タカ</t>
    </rPh>
    <rPh sb="46" eb="48">
      <t>イッポウ</t>
    </rPh>
    <rPh sb="49" eb="51">
      <t>ユウケイ</t>
    </rPh>
    <rPh sb="51" eb="53">
      <t>コテイ</t>
    </rPh>
    <rPh sb="53" eb="55">
      <t>シサン</t>
    </rPh>
    <rPh sb="55" eb="57">
      <t>ゲンカ</t>
    </rPh>
    <rPh sb="57" eb="59">
      <t>ショウキャク</t>
    </rPh>
    <rPh sb="59" eb="60">
      <t>リツ</t>
    </rPh>
    <rPh sb="62" eb="63">
      <t>アタラ</t>
    </rPh>
    <rPh sb="65" eb="67">
      <t>シセツ</t>
    </rPh>
    <rPh sb="68" eb="69">
      <t>フ</t>
    </rPh>
    <rPh sb="74" eb="75">
      <t>ヒク</t>
    </rPh>
    <rPh sb="86" eb="88">
      <t>ココ</t>
    </rPh>
    <rPh sb="89" eb="91">
      <t>シセツ</t>
    </rPh>
    <rPh sb="92" eb="93">
      <t>ミ</t>
    </rPh>
    <rPh sb="97" eb="100">
      <t>ロウキュウカ</t>
    </rPh>
    <rPh sb="101" eb="102">
      <t>スス</t>
    </rPh>
    <rPh sb="107" eb="109">
      <t>コンゴ</t>
    </rPh>
    <rPh sb="109" eb="111">
      <t>イジ</t>
    </rPh>
    <rPh sb="111" eb="113">
      <t>カンリ</t>
    </rPh>
    <rPh sb="117" eb="119">
      <t>ヒヨウ</t>
    </rPh>
    <rPh sb="120" eb="122">
      <t>ゾウカ</t>
    </rPh>
    <rPh sb="129" eb="131">
      <t>ヨソウ</t>
    </rPh>
    <rPh sb="135" eb="137">
      <t>イジ</t>
    </rPh>
    <rPh sb="137" eb="139">
      <t>カンリ</t>
    </rPh>
    <rPh sb="139" eb="141">
      <t>ケイヒ</t>
    </rPh>
    <rPh sb="142" eb="144">
      <t>コウシン</t>
    </rPh>
    <rPh sb="144" eb="146">
      <t>ヒヨウ</t>
    </rPh>
    <rPh sb="147" eb="150">
      <t>ヘイジュンカ</t>
    </rPh>
    <rPh sb="153" eb="156">
      <t>ケイカクテキ</t>
    </rPh>
    <rPh sb="157" eb="159">
      <t>アンテイ</t>
    </rPh>
    <rPh sb="161" eb="163">
      <t>ザイセイ</t>
    </rPh>
    <rPh sb="163" eb="165">
      <t>ウンエイ</t>
    </rPh>
    <rPh sb="166" eb="167">
      <t>オコナ</t>
    </rPh>
    <rPh sb="174" eb="176">
      <t>シサイ</t>
    </rPh>
    <rPh sb="177" eb="179">
      <t>シンキ</t>
    </rPh>
    <rPh sb="179" eb="181">
      <t>ハッコウ</t>
    </rPh>
    <rPh sb="182" eb="184">
      <t>ヨクセイ</t>
    </rPh>
    <rPh sb="187" eb="190">
      <t>コウサイヒ</t>
    </rPh>
    <rPh sb="191" eb="193">
      <t>シュクゲン</t>
    </rPh>
    <rPh sb="195" eb="197">
      <t>コウキョウ</t>
    </rPh>
    <rPh sb="197" eb="199">
      <t>シセツ</t>
    </rPh>
    <rPh sb="200" eb="203">
      <t>トウハイゴウ</t>
    </rPh>
    <rPh sb="204" eb="206">
      <t>ジギョウ</t>
    </rPh>
    <rPh sb="206" eb="208">
      <t>ミナオ</t>
    </rPh>
    <rPh sb="214" eb="216">
      <t>ザイゲン</t>
    </rPh>
    <rPh sb="217" eb="219">
      <t>カクホ</t>
    </rPh>
    <phoneticPr fontId="5"/>
  </si>
  <si>
    <t>将来負担比率、実質公債費比率ともに、類似団体と対極に位置している。近年行った大型の投資事業や、第三セクター等の改革のために借り入れた市債が大きく影響している。また、一部事務組合の負担金や公営企業への繰出金も大きくなっており、比率を上昇させる要因となっている。
大型事業や第三セクター等改革のために借り入れた市債の償還がこれから本格化していくことや、一部事務組合等への負担金は今後更に増加していくことが見込まれるため、実質公債費比率は今後上昇していくことが見込まれる。一方で将来負担比率については、市債発行額に上限を設定し、計画的に投資的事業を実施することで徐々に減少していく見込みである。</t>
    <rPh sb="0" eb="2">
      <t>ショウライ</t>
    </rPh>
    <rPh sb="2" eb="4">
      <t>フタン</t>
    </rPh>
    <rPh sb="4" eb="6">
      <t>ヒリツ</t>
    </rPh>
    <rPh sb="7" eb="9">
      <t>ジッシツ</t>
    </rPh>
    <rPh sb="9" eb="12">
      <t>コウサイヒ</t>
    </rPh>
    <rPh sb="12" eb="14">
      <t>ヒリツ</t>
    </rPh>
    <rPh sb="18" eb="20">
      <t>ルイジ</t>
    </rPh>
    <rPh sb="20" eb="22">
      <t>ダンタイ</t>
    </rPh>
    <rPh sb="23" eb="25">
      <t>タイキョク</t>
    </rPh>
    <rPh sb="26" eb="28">
      <t>イチ</t>
    </rPh>
    <rPh sb="33" eb="35">
      <t>キンネン</t>
    </rPh>
    <rPh sb="35" eb="36">
      <t>オコナ</t>
    </rPh>
    <rPh sb="38" eb="40">
      <t>オオガタ</t>
    </rPh>
    <rPh sb="41" eb="43">
      <t>トウシ</t>
    </rPh>
    <rPh sb="43" eb="45">
      <t>ジギョウ</t>
    </rPh>
    <rPh sb="47" eb="49">
      <t>ダイサン</t>
    </rPh>
    <rPh sb="53" eb="54">
      <t>トウ</t>
    </rPh>
    <rPh sb="55" eb="57">
      <t>カイカク</t>
    </rPh>
    <rPh sb="61" eb="62">
      <t>カ</t>
    </rPh>
    <rPh sb="63" eb="64">
      <t>イ</t>
    </rPh>
    <rPh sb="66" eb="68">
      <t>シサイ</t>
    </rPh>
    <rPh sb="69" eb="70">
      <t>オオ</t>
    </rPh>
    <rPh sb="72" eb="74">
      <t>エイキョウ</t>
    </rPh>
    <rPh sb="82" eb="84">
      <t>イチブ</t>
    </rPh>
    <rPh sb="84" eb="86">
      <t>ジム</t>
    </rPh>
    <rPh sb="86" eb="88">
      <t>クミアイ</t>
    </rPh>
    <rPh sb="89" eb="92">
      <t>フタンキン</t>
    </rPh>
    <rPh sb="93" eb="95">
      <t>コウエイ</t>
    </rPh>
    <rPh sb="95" eb="97">
      <t>キギョウ</t>
    </rPh>
    <rPh sb="99" eb="101">
      <t>クリダ</t>
    </rPh>
    <rPh sb="101" eb="102">
      <t>キン</t>
    </rPh>
    <rPh sb="103" eb="104">
      <t>オオ</t>
    </rPh>
    <rPh sb="112" eb="114">
      <t>ヒリツ</t>
    </rPh>
    <rPh sb="115" eb="117">
      <t>ジョウショウ</t>
    </rPh>
    <rPh sb="120" eb="122">
      <t>ヨウイン</t>
    </rPh>
    <rPh sb="130" eb="132">
      <t>オオガタ</t>
    </rPh>
    <rPh sb="132" eb="134">
      <t>ジギョウ</t>
    </rPh>
    <rPh sb="135" eb="137">
      <t>ダイサン</t>
    </rPh>
    <rPh sb="141" eb="142">
      <t>トウ</t>
    </rPh>
    <rPh sb="142" eb="144">
      <t>カイカク</t>
    </rPh>
    <rPh sb="148" eb="149">
      <t>カ</t>
    </rPh>
    <rPh sb="150" eb="151">
      <t>イ</t>
    </rPh>
    <rPh sb="153" eb="155">
      <t>シサイ</t>
    </rPh>
    <rPh sb="156" eb="158">
      <t>ショウカン</t>
    </rPh>
    <rPh sb="163" eb="166">
      <t>ホンカクカ</t>
    </rPh>
    <rPh sb="174" eb="176">
      <t>イチブ</t>
    </rPh>
    <rPh sb="176" eb="178">
      <t>ジム</t>
    </rPh>
    <rPh sb="178" eb="180">
      <t>クミアイ</t>
    </rPh>
    <rPh sb="180" eb="181">
      <t>トウ</t>
    </rPh>
    <rPh sb="183" eb="186">
      <t>フタンキン</t>
    </rPh>
    <rPh sb="187" eb="189">
      <t>コンゴ</t>
    </rPh>
    <rPh sb="189" eb="190">
      <t>サラ</t>
    </rPh>
    <rPh sb="191" eb="193">
      <t>ゾウカ</t>
    </rPh>
    <rPh sb="200" eb="202">
      <t>ミコ</t>
    </rPh>
    <rPh sb="208" eb="210">
      <t>ジッシツ</t>
    </rPh>
    <rPh sb="210" eb="213">
      <t>コウサイヒ</t>
    </rPh>
    <rPh sb="213" eb="215">
      <t>ヒリツ</t>
    </rPh>
    <rPh sb="216" eb="218">
      <t>コンゴ</t>
    </rPh>
    <rPh sb="218" eb="220">
      <t>ジョウショウ</t>
    </rPh>
    <rPh sb="227" eb="229">
      <t>ミコ</t>
    </rPh>
    <rPh sb="233" eb="235">
      <t>イッポウ</t>
    </rPh>
    <rPh sb="236" eb="238">
      <t>ショウライ</t>
    </rPh>
    <rPh sb="238" eb="240">
      <t>フタン</t>
    </rPh>
    <rPh sb="240" eb="242">
      <t>ヒリツ</t>
    </rPh>
    <rPh sb="248" eb="250">
      <t>シサイ</t>
    </rPh>
    <rPh sb="250" eb="253">
      <t>ハッコウガク</t>
    </rPh>
    <rPh sb="254" eb="256">
      <t>ジョウゲン</t>
    </rPh>
    <rPh sb="257" eb="259">
      <t>セッテイ</t>
    </rPh>
    <rPh sb="261" eb="264">
      <t>ケイカクテキ</t>
    </rPh>
    <rPh sb="265" eb="268">
      <t>トウシテキ</t>
    </rPh>
    <rPh sb="268" eb="270">
      <t>ジギョウ</t>
    </rPh>
    <rPh sb="271" eb="273">
      <t>ジッシ</t>
    </rPh>
    <rPh sb="278" eb="280">
      <t>ジョジョ</t>
    </rPh>
    <rPh sb="281" eb="283">
      <t>ゲンショウ</t>
    </rPh>
    <rPh sb="287" eb="289">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</si>
</sst>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81768</c:v>
                </c:pt>
                <c:pt idx="2">
                  <c:v>65876</c:v>
                </c:pt>
                <c:pt idx="3">
                  <c:v>68468</c:v>
                </c:pt>
                <c:pt idx="4">
                  <c:v>69729</c:v>
                </c:pt>
              </c:numCache>
            </c:numRef>
          </c:val>
          <c:smooth val="0"/>
          <c:extLst>
            <c:ext xmlns:c16="http://schemas.microsoft.com/office/drawing/2014/chart" uri="{C3380CC4-5D6E-409C-BE32-E72D297353CC}">
              <c16:uniqueId val="{00000000-DDE7-43CC-9B61-26338C97B4B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33041</c:v>
                </c:pt>
                <c:pt idx="1">
                  <c:v>60522</c:v>
                </c:pt>
                <c:pt idx="2">
                  <c:v>72397</c:v>
                </c:pt>
                <c:pt idx="3">
                  <c:v>84689</c:v>
                </c:pt>
                <c:pt idx="4">
                  <c:v>48561</c:v>
                </c:pt>
              </c:numCache>
            </c:numRef>
          </c:val>
          <c:smooth val="0"/>
          <c:extLst>
            <c:ext xmlns:c16="http://schemas.microsoft.com/office/drawing/2014/chart" uri="{C3380CC4-5D6E-409C-BE32-E72D297353CC}">
              <c16:uniqueId val="{00000001-DDE7-43CC-9B61-26338C97B4B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2.02</c:v>
                </c:pt>
                <c:pt idx="1">
                  <c:v>3.15</c:v>
                </c:pt>
                <c:pt idx="2">
                  <c:v>3.41</c:v>
                </c:pt>
                <c:pt idx="3">
                  <c:v>3.48</c:v>
                </c:pt>
                <c:pt idx="4">
                  <c:v>3.87</c:v>
                </c:pt>
              </c:numCache>
            </c:numRef>
          </c:val>
          <c:extLst>
            <c:ext xmlns:c16="http://schemas.microsoft.com/office/drawing/2014/chart" uri="{C3380CC4-5D6E-409C-BE32-E72D297353CC}">
              <c16:uniqueId val="{00000000-F7C3-4246-910C-D031FC84A9F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7.72</c:v>
                </c:pt>
                <c:pt idx="1">
                  <c:v>7.46</c:v>
                </c:pt>
                <c:pt idx="2">
                  <c:v>7.61</c:v>
                </c:pt>
                <c:pt idx="3">
                  <c:v>8.7899999999999991</c:v>
                </c:pt>
                <c:pt idx="4">
                  <c:v>9.92</c:v>
                </c:pt>
              </c:numCache>
            </c:numRef>
          </c:val>
          <c:extLst>
            <c:ext xmlns:c16="http://schemas.microsoft.com/office/drawing/2014/chart" uri="{C3380CC4-5D6E-409C-BE32-E72D297353CC}">
              <c16:uniqueId val="{00000001-F7C3-4246-910C-D031FC84A9F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-1.29</c:v>
                </c:pt>
                <c:pt idx="1">
                  <c:v>0.92</c:v>
                </c:pt>
                <c:pt idx="2">
                  <c:v>0.21</c:v>
                </c:pt>
                <c:pt idx="3">
                  <c:v>1.83</c:v>
                </c:pt>
                <c:pt idx="4">
                  <c:v>2.99</c:v>
                </c:pt>
              </c:numCache>
            </c:numRef>
          </c:val>
          <c:smooth val="0"/>
          <c:extLst>
            <c:ext xmlns:c16="http://schemas.microsoft.com/office/drawing/2014/chart" uri="{C3380CC4-5D6E-409C-BE32-E72D297353CC}">
              <c16:uniqueId val="{00000002-F7C3-4246-910C-D031FC84A9F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750-4193-BB35-640AF68F5B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750-4193-BB35-640AF68F5BE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2-4750-4193-BB35-640AF68F5BE4}"/>
            </c:ext>
          </c:extLst>
        </c:ser>
        <c:ser>
          <c:idx val="3"/>
          <c:order val="3"/>
          <c:tx>
            <c:strRef>
              <c:f>データシート!$A$30</c:f>
              <c:strCache>
                <c:ptCount val="1"/>
                <c:pt idx="0">
                  <c:v>駒ヶ根高原別荘地特別会計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0.01</c:v>
                </c:pt>
                <c:pt idx="4">
                  <c:v>#N/A</c:v>
                </c:pt>
                <c:pt idx="5">
                  <c:v>0.04</c:v>
                </c:pt>
                <c:pt idx="6">
                  <c:v>#N/A</c:v>
                </c:pt>
                <c:pt idx="7">
                  <c:v>0.01</c:v>
                </c:pt>
                <c:pt idx="8">
                  <c:v>#N/A</c:v>
                </c:pt>
                <c:pt idx="9">
                  <c:v>0.09</c:v>
                </c:pt>
              </c:numCache>
            </c:numRef>
          </c:val>
          <c:extLst>
            <c:ext xmlns:c16="http://schemas.microsoft.com/office/drawing/2014/chart" uri="{C3380CC4-5D6E-409C-BE32-E72D297353CC}">
              <c16:uniqueId val="{00000003-4750-4193-BB35-640AF68F5BE4}"/>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c:v>
                </c:pt>
                <c:pt idx="2">
                  <c:v>#N/A</c:v>
                </c:pt>
                <c:pt idx="3">
                  <c:v>0.08</c:v>
                </c:pt>
                <c:pt idx="4">
                  <c:v>#N/A</c:v>
                </c:pt>
                <c:pt idx="5">
                  <c:v>1.08</c:v>
                </c:pt>
                <c:pt idx="6">
                  <c:v>#N/A</c:v>
                </c:pt>
                <c:pt idx="7">
                  <c:v>1.83</c:v>
                </c:pt>
                <c:pt idx="8">
                  <c:v>#N/A</c:v>
                </c:pt>
                <c:pt idx="9">
                  <c:v>0.54</c:v>
                </c:pt>
              </c:numCache>
            </c:numRef>
          </c:val>
          <c:extLst>
            <c:ext xmlns:c16="http://schemas.microsoft.com/office/drawing/2014/chart" uri="{C3380CC4-5D6E-409C-BE32-E72D297353CC}">
              <c16:uniqueId val="{00000004-4750-4193-BB35-640AF68F5BE4}"/>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c:v>
                </c:pt>
                <c:pt idx="2">
                  <c:v>#N/A</c:v>
                </c:pt>
                <c:pt idx="3">
                  <c:v>0.42</c:v>
                </c:pt>
                <c:pt idx="4">
                  <c:v>#N/A</c:v>
                </c:pt>
                <c:pt idx="5">
                  <c:v>0.6</c:v>
                </c:pt>
                <c:pt idx="6">
                  <c:v>#N/A</c:v>
                </c:pt>
                <c:pt idx="7">
                  <c:v>0.49</c:v>
                </c:pt>
                <c:pt idx="8">
                  <c:v>#N/A</c:v>
                </c:pt>
                <c:pt idx="9">
                  <c:v>1.1000000000000001</c:v>
                </c:pt>
              </c:numCache>
            </c:numRef>
          </c:val>
          <c:extLst>
            <c:ext xmlns:c16="http://schemas.microsoft.com/office/drawing/2014/chart" uri="{C3380CC4-5D6E-409C-BE32-E72D297353CC}">
              <c16:uniqueId val="{00000005-4750-4193-BB35-640AF68F5BE4}"/>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2.02</c:v>
                </c:pt>
                <c:pt idx="2">
                  <c:v>#N/A</c:v>
                </c:pt>
                <c:pt idx="3">
                  <c:v>3.15</c:v>
                </c:pt>
                <c:pt idx="4">
                  <c:v>#N/A</c:v>
                </c:pt>
                <c:pt idx="5">
                  <c:v>3.41</c:v>
                </c:pt>
                <c:pt idx="6">
                  <c:v>#N/A</c:v>
                </c:pt>
                <c:pt idx="7">
                  <c:v>3.47</c:v>
                </c:pt>
                <c:pt idx="8">
                  <c:v>#N/A</c:v>
                </c:pt>
                <c:pt idx="9">
                  <c:v>3.86</c:v>
                </c:pt>
              </c:numCache>
            </c:numRef>
          </c:val>
          <c:extLst>
            <c:ext xmlns:c16="http://schemas.microsoft.com/office/drawing/2014/chart" uri="{C3380CC4-5D6E-409C-BE32-E72D297353CC}">
              <c16:uniqueId val="{00000006-4750-4193-BB35-640AF68F5BE4}"/>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5.47</c:v>
                </c:pt>
                <c:pt idx="2">
                  <c:v>#N/A</c:v>
                </c:pt>
                <c:pt idx="3">
                  <c:v>5.69</c:v>
                </c:pt>
                <c:pt idx="4">
                  <c:v>#N/A</c:v>
                </c:pt>
                <c:pt idx="5">
                  <c:v>6.52</c:v>
                </c:pt>
                <c:pt idx="6">
                  <c:v>#N/A</c:v>
                </c:pt>
                <c:pt idx="7">
                  <c:v>7.02</c:v>
                </c:pt>
                <c:pt idx="8">
                  <c:v>#N/A</c:v>
                </c:pt>
                <c:pt idx="9">
                  <c:v>7.8</c:v>
                </c:pt>
              </c:numCache>
            </c:numRef>
          </c:val>
          <c:extLst>
            <c:ext xmlns:c16="http://schemas.microsoft.com/office/drawing/2014/chart" uri="{C3380CC4-5D6E-409C-BE32-E72D297353CC}">
              <c16:uniqueId val="{00000007-4750-4193-BB35-640AF68F5BE4}"/>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5.65</c:v>
                </c:pt>
                <c:pt idx="2">
                  <c:v>#N/A</c:v>
                </c:pt>
                <c:pt idx="3">
                  <c:v>5.53</c:v>
                </c:pt>
                <c:pt idx="4">
                  <c:v>#N/A</c:v>
                </c:pt>
                <c:pt idx="5">
                  <c:v>6.42</c:v>
                </c:pt>
                <c:pt idx="6">
                  <c:v>#N/A</c:v>
                </c:pt>
                <c:pt idx="7">
                  <c:v>7.2</c:v>
                </c:pt>
                <c:pt idx="8">
                  <c:v>#N/A</c:v>
                </c:pt>
                <c:pt idx="9">
                  <c:v>8.16</c:v>
                </c:pt>
              </c:numCache>
            </c:numRef>
          </c:val>
          <c:extLst>
            <c:ext xmlns:c16="http://schemas.microsoft.com/office/drawing/2014/chart" uri="{C3380CC4-5D6E-409C-BE32-E72D297353CC}">
              <c16:uniqueId val="{00000008-4750-4193-BB35-640AF68F5BE4}"/>
            </c:ext>
          </c:extLst>
        </c:ser>
        <c:ser>
          <c:idx val="9"/>
          <c:order val="9"/>
          <c:tx>
            <c:strRef>
              <c:f>データシート!$A$36</c:f>
              <c:strCache>
                <c:ptCount val="1"/>
                <c:pt idx="0">
                  <c:v>農業集落排水事業特別会計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0.46</c:v>
                </c:pt>
                <c:pt idx="8">
                  <c:v>#N/A</c:v>
                </c:pt>
                <c:pt idx="9">
                  <c:v>12.89</c:v>
                </c:pt>
              </c:numCache>
            </c:numRef>
          </c:val>
          <c:extLst>
            <c:ext xmlns:c16="http://schemas.microsoft.com/office/drawing/2014/chart" uri="{C3380CC4-5D6E-409C-BE32-E72D297353CC}">
              <c16:uniqueId val="{00000009-4750-4193-BB35-640AF68F5BE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2085</c:v>
                </c:pt>
                <c:pt idx="5">
                  <c:v>1958</c:v>
                </c:pt>
                <c:pt idx="8">
                  <c:v>1889</c:v>
                </c:pt>
                <c:pt idx="11">
                  <c:v>1805</c:v>
                </c:pt>
                <c:pt idx="14">
                  <c:v>1748</c:v>
                </c:pt>
              </c:numCache>
            </c:numRef>
          </c:val>
          <c:extLst>
            <c:ext xmlns:c16="http://schemas.microsoft.com/office/drawing/2014/chart" uri="{C3380CC4-5D6E-409C-BE32-E72D297353CC}">
              <c16:uniqueId val="{00000000-CC42-4897-ABE4-FAFA2ECDF07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C42-4897-ABE4-FAFA2ECDF07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52</c:v>
                </c:pt>
                <c:pt idx="3">
                  <c:v>45</c:v>
                </c:pt>
                <c:pt idx="6">
                  <c:v>23</c:v>
                </c:pt>
                <c:pt idx="9">
                  <c:v>23</c:v>
                </c:pt>
                <c:pt idx="12">
                  <c:v>21</c:v>
                </c:pt>
              </c:numCache>
            </c:numRef>
          </c:val>
          <c:extLst>
            <c:ext xmlns:c16="http://schemas.microsoft.com/office/drawing/2014/chart" uri="{C3380CC4-5D6E-409C-BE32-E72D297353CC}">
              <c16:uniqueId val="{00000002-CC42-4897-ABE4-FAFA2ECDF07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316</c:v>
                </c:pt>
                <c:pt idx="3">
                  <c:v>325</c:v>
                </c:pt>
                <c:pt idx="6">
                  <c:v>247</c:v>
                </c:pt>
                <c:pt idx="9">
                  <c:v>237</c:v>
                </c:pt>
                <c:pt idx="12">
                  <c:v>209</c:v>
                </c:pt>
              </c:numCache>
            </c:numRef>
          </c:val>
          <c:extLst>
            <c:ext xmlns:c16="http://schemas.microsoft.com/office/drawing/2014/chart" uri="{C3380CC4-5D6E-409C-BE32-E72D297353CC}">
              <c16:uniqueId val="{00000003-CC42-4897-ABE4-FAFA2ECDF07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571</c:v>
                </c:pt>
                <c:pt idx="3">
                  <c:v>712</c:v>
                </c:pt>
                <c:pt idx="6">
                  <c:v>699</c:v>
                </c:pt>
                <c:pt idx="9">
                  <c:v>641</c:v>
                </c:pt>
                <c:pt idx="12">
                  <c:v>702</c:v>
                </c:pt>
              </c:numCache>
            </c:numRef>
          </c:val>
          <c:extLst>
            <c:ext xmlns:c16="http://schemas.microsoft.com/office/drawing/2014/chart" uri="{C3380CC4-5D6E-409C-BE32-E72D297353CC}">
              <c16:uniqueId val="{00000004-CC42-4897-ABE4-FAFA2ECDF07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42-4897-ABE4-FAFA2ECDF07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C42-4897-ABE4-FAFA2ECDF07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2138</c:v>
                </c:pt>
                <c:pt idx="3">
                  <c:v>2002</c:v>
                </c:pt>
                <c:pt idx="6">
                  <c:v>1894</c:v>
                </c:pt>
                <c:pt idx="9">
                  <c:v>1834</c:v>
                </c:pt>
                <c:pt idx="12">
                  <c:v>1810</c:v>
                </c:pt>
              </c:numCache>
            </c:numRef>
          </c:val>
          <c:extLst>
            <c:ext xmlns:c16="http://schemas.microsoft.com/office/drawing/2014/chart" uri="{C3380CC4-5D6E-409C-BE32-E72D297353CC}">
              <c16:uniqueId val="{00000007-CC42-4897-ABE4-FAFA2ECDF07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992</c:v>
                </c:pt>
                <c:pt idx="2">
                  <c:v>#N/A</c:v>
                </c:pt>
                <c:pt idx="3">
                  <c:v>#N/A</c:v>
                </c:pt>
                <c:pt idx="4">
                  <c:v>1126</c:v>
                </c:pt>
                <c:pt idx="5">
                  <c:v>#N/A</c:v>
                </c:pt>
                <c:pt idx="6">
                  <c:v>#N/A</c:v>
                </c:pt>
                <c:pt idx="7">
                  <c:v>974</c:v>
                </c:pt>
                <c:pt idx="8">
                  <c:v>#N/A</c:v>
                </c:pt>
                <c:pt idx="9">
                  <c:v>#N/A</c:v>
                </c:pt>
                <c:pt idx="10">
                  <c:v>930</c:v>
                </c:pt>
                <c:pt idx="11">
                  <c:v>#N/A</c:v>
                </c:pt>
                <c:pt idx="12">
                  <c:v>#N/A</c:v>
                </c:pt>
                <c:pt idx="13">
                  <c:v>994</c:v>
                </c:pt>
                <c:pt idx="14">
                  <c:v>#N/A</c:v>
                </c:pt>
              </c:numCache>
            </c:numRef>
          </c:val>
          <c:smooth val="0"/>
          <c:extLst>
            <c:ext xmlns:c16="http://schemas.microsoft.com/office/drawing/2014/chart" uri="{C3380CC4-5D6E-409C-BE32-E72D297353CC}">
              <c16:uniqueId val="{00000008-CC42-4897-ABE4-FAFA2ECDF07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19417</c:v>
                </c:pt>
                <c:pt idx="5">
                  <c:v>18791</c:v>
                </c:pt>
                <c:pt idx="8">
                  <c:v>18496</c:v>
                </c:pt>
                <c:pt idx="11">
                  <c:v>17980</c:v>
                </c:pt>
                <c:pt idx="14">
                  <c:v>17639</c:v>
                </c:pt>
              </c:numCache>
            </c:numRef>
          </c:val>
          <c:extLst>
            <c:ext xmlns:c16="http://schemas.microsoft.com/office/drawing/2014/chart" uri="{C3380CC4-5D6E-409C-BE32-E72D297353CC}">
              <c16:uniqueId val="{00000000-B5A7-48A8-A5BB-927874E3067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1770</c:v>
                </c:pt>
                <c:pt idx="5">
                  <c:v>1582</c:v>
                </c:pt>
                <c:pt idx="8">
                  <c:v>1553</c:v>
                </c:pt>
                <c:pt idx="11">
                  <c:v>1519</c:v>
                </c:pt>
                <c:pt idx="14">
                  <c:v>1343</c:v>
                </c:pt>
              </c:numCache>
            </c:numRef>
          </c:val>
          <c:extLst>
            <c:ext xmlns:c16="http://schemas.microsoft.com/office/drawing/2014/chart" uri="{C3380CC4-5D6E-409C-BE32-E72D297353CC}">
              <c16:uniqueId val="{00000001-B5A7-48A8-A5BB-927874E3067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1642</c:v>
                </c:pt>
                <c:pt idx="5">
                  <c:v>1741</c:v>
                </c:pt>
                <c:pt idx="8">
                  <c:v>1802</c:v>
                </c:pt>
                <c:pt idx="11">
                  <c:v>2108</c:v>
                </c:pt>
                <c:pt idx="14">
                  <c:v>2416</c:v>
                </c:pt>
              </c:numCache>
            </c:numRef>
          </c:val>
          <c:extLst>
            <c:ext xmlns:c16="http://schemas.microsoft.com/office/drawing/2014/chart" uri="{C3380CC4-5D6E-409C-BE32-E72D297353CC}">
              <c16:uniqueId val="{00000002-B5A7-48A8-A5BB-927874E3067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5A7-48A8-A5BB-927874E3067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5A7-48A8-A5BB-927874E3067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770</c:v>
                </c:pt>
                <c:pt idx="3">
                  <c:v>1554</c:v>
                </c:pt>
                <c:pt idx="6">
                  <c:v>481</c:v>
                </c:pt>
                <c:pt idx="9">
                  <c:v>473</c:v>
                </c:pt>
                <c:pt idx="12">
                  <c:v>463</c:v>
                </c:pt>
              </c:numCache>
            </c:numRef>
          </c:val>
          <c:extLst>
            <c:ext xmlns:c16="http://schemas.microsoft.com/office/drawing/2014/chart" uri="{C3380CC4-5D6E-409C-BE32-E72D297353CC}">
              <c16:uniqueId val="{00000005-B5A7-48A8-A5BB-927874E3067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2006</c:v>
                </c:pt>
                <c:pt idx="3">
                  <c:v>2122</c:v>
                </c:pt>
                <c:pt idx="6">
                  <c:v>2151</c:v>
                </c:pt>
                <c:pt idx="9">
                  <c:v>2088</c:v>
                </c:pt>
                <c:pt idx="12">
                  <c:v>2114</c:v>
                </c:pt>
              </c:numCache>
            </c:numRef>
          </c:val>
          <c:extLst>
            <c:ext xmlns:c16="http://schemas.microsoft.com/office/drawing/2014/chart" uri="{C3380CC4-5D6E-409C-BE32-E72D297353CC}">
              <c16:uniqueId val="{00000006-B5A7-48A8-A5BB-927874E3067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1478</c:v>
                </c:pt>
                <c:pt idx="3">
                  <c:v>1343</c:v>
                </c:pt>
                <c:pt idx="6">
                  <c:v>1228</c:v>
                </c:pt>
                <c:pt idx="9">
                  <c:v>1338</c:v>
                </c:pt>
                <c:pt idx="12">
                  <c:v>2046</c:v>
                </c:pt>
              </c:numCache>
            </c:numRef>
          </c:val>
          <c:extLst>
            <c:ext xmlns:c16="http://schemas.microsoft.com/office/drawing/2014/chart" uri="{C3380CC4-5D6E-409C-BE32-E72D297353CC}">
              <c16:uniqueId val="{00000007-B5A7-48A8-A5BB-927874E3067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12370</c:v>
                </c:pt>
                <c:pt idx="3">
                  <c:v>10686</c:v>
                </c:pt>
                <c:pt idx="6">
                  <c:v>11092</c:v>
                </c:pt>
                <c:pt idx="9">
                  <c:v>11133</c:v>
                </c:pt>
                <c:pt idx="12">
                  <c:v>10749</c:v>
                </c:pt>
              </c:numCache>
            </c:numRef>
          </c:val>
          <c:extLst>
            <c:ext xmlns:c16="http://schemas.microsoft.com/office/drawing/2014/chart" uri="{C3380CC4-5D6E-409C-BE32-E72D297353CC}">
              <c16:uniqueId val="{00000008-B5A7-48A8-A5BB-927874E3067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169</c:v>
                </c:pt>
                <c:pt idx="3">
                  <c:v>153</c:v>
                </c:pt>
                <c:pt idx="6">
                  <c:v>110</c:v>
                </c:pt>
                <c:pt idx="9">
                  <c:v>93</c:v>
                </c:pt>
                <c:pt idx="12">
                  <c:v>69</c:v>
                </c:pt>
              </c:numCache>
            </c:numRef>
          </c:val>
          <c:extLst>
            <c:ext xmlns:c16="http://schemas.microsoft.com/office/drawing/2014/chart" uri="{C3380CC4-5D6E-409C-BE32-E72D297353CC}">
              <c16:uniqueId val="{00000009-B5A7-48A8-A5BB-927874E3067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18872</c:v>
                </c:pt>
                <c:pt idx="3">
                  <c:v>18633</c:v>
                </c:pt>
                <c:pt idx="6">
                  <c:v>20661</c:v>
                </c:pt>
                <c:pt idx="9">
                  <c:v>20832</c:v>
                </c:pt>
                <c:pt idx="12">
                  <c:v>20345</c:v>
                </c:pt>
              </c:numCache>
            </c:numRef>
          </c:val>
          <c:extLst>
            <c:ext xmlns:c16="http://schemas.microsoft.com/office/drawing/2014/chart" uri="{C3380CC4-5D6E-409C-BE32-E72D297353CC}">
              <c16:uniqueId val="{0000000A-B5A7-48A8-A5BB-927874E3067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12837</c:v>
                </c:pt>
                <c:pt idx="2">
                  <c:v>#N/A</c:v>
                </c:pt>
                <c:pt idx="3">
                  <c:v>#N/A</c:v>
                </c:pt>
                <c:pt idx="4">
                  <c:v>12378</c:v>
                </c:pt>
                <c:pt idx="5">
                  <c:v>#N/A</c:v>
                </c:pt>
                <c:pt idx="6">
                  <c:v>#N/A</c:v>
                </c:pt>
                <c:pt idx="7">
                  <c:v>13872</c:v>
                </c:pt>
                <c:pt idx="8">
                  <c:v>#N/A</c:v>
                </c:pt>
                <c:pt idx="9">
                  <c:v>#N/A</c:v>
                </c:pt>
                <c:pt idx="10">
                  <c:v>14350</c:v>
                </c:pt>
                <c:pt idx="11">
                  <c:v>#N/A</c:v>
                </c:pt>
                <c:pt idx="12">
                  <c:v>#N/A</c:v>
                </c:pt>
                <c:pt idx="13">
                  <c:v>14388</c:v>
                </c:pt>
                <c:pt idx="14">
                  <c:v>#N/A</c:v>
                </c:pt>
              </c:numCache>
            </c:numRef>
          </c:val>
          <c:smooth val="0"/>
          <c:extLst>
            <c:ext xmlns:c16="http://schemas.microsoft.com/office/drawing/2014/chart" uri="{C3380CC4-5D6E-409C-BE32-E72D297353CC}">
              <c16:uniqueId val="{0000000B-B5A7-48A8-A5BB-927874E3067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682</c:v>
                </c:pt>
                <c:pt idx="1">
                  <c:v>782</c:v>
                </c:pt>
                <c:pt idx="2">
                  <c:v>882</c:v>
                </c:pt>
              </c:numCache>
            </c:numRef>
          </c:val>
          <c:extLst>
            <c:ext xmlns:c16="http://schemas.microsoft.com/office/drawing/2014/chart" uri="{C3380CC4-5D6E-409C-BE32-E72D297353CC}">
              <c16:uniqueId val="{00000000-4CE0-4665-B956-A1D869BCD44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35</c:v>
                </c:pt>
                <c:pt idx="1">
                  <c:v>24</c:v>
                </c:pt>
                <c:pt idx="2">
                  <c:v>34</c:v>
                </c:pt>
              </c:numCache>
            </c:numRef>
          </c:val>
          <c:extLst>
            <c:ext xmlns:c16="http://schemas.microsoft.com/office/drawing/2014/chart" uri="{C3380CC4-5D6E-409C-BE32-E72D297353CC}">
              <c16:uniqueId val="{00000001-4CE0-4665-B956-A1D869BCD44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885</c:v>
                </c:pt>
                <c:pt idx="1">
                  <c:v>995</c:v>
                </c:pt>
                <c:pt idx="2">
                  <c:v>997</c:v>
                </c:pt>
              </c:numCache>
            </c:numRef>
          </c:val>
          <c:extLst>
            <c:ext xmlns:c16="http://schemas.microsoft.com/office/drawing/2014/chart" uri="{C3380CC4-5D6E-409C-BE32-E72D297353CC}">
              <c16:uniqueId val="{00000002-4CE0-4665-B956-A1D869BCD44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{360FB0D7-3BCC-4C35-9666-08AC3A90788E}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59D-4B97-B39B-F4302487F1A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{915A03B4-A8D2-41A2-BCCE-AEBB656A1E58}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9D-4B97-B39B-F4302487F1A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{EACE53A2-3106-400A-88EB-A2E336A87A1D}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9D-4B97-B39B-F4302487F1A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{2557D369-BCC6-432A-B05D-1FB268EC5EA3}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9D-4B97-B39B-F4302487F1A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{1B3F8290-3812-40F5-AD1C-DD695C9DF3F1}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9D-4B97-B39B-F4302487F1A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{CA3B4A65-4443-40A3-A7CE-B38FCE13D486}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59D-4B97-B39B-F4302487F1A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{5710649A-BC61-4A10-9C9D-0676367EC1D4}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59D-4B97-B39B-F4302487F1A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{179048D4-EA8F-4141-8400-302DB0F2B8FE}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59D-4B97-B39B-F4302487F1A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{BACEFC60-4CB4-4DFA-A0A5-F95C59F64650}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59D-4B97-B39B-F4302487F1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57.3</c:v>
                </c:pt>
                <c:pt idx="24">
                  <c:v>58.3</c:v>
                </c:pt>
                <c:pt idx="32">
                  <c:v>59.8</c:v>
                </c:pt>
              </c:numCache>
            </c:numRef>
          </c:xVal>
          <c:yVal>
            <c:numRef>
              <c:f>公会計指標分析・財政指標組合せ分析表!$BP$51:$DC$51</c:f>
              <c:numCache>
                <c:formatCode>#,##0.0;"▲ "#,##0.0</c:formatCode>
                <c:ptCount val="40"/>
                <c:pt idx="16">
                  <c:v>191.8</c:v>
                </c:pt>
                <c:pt idx="24">
                  <c:v>197.9</c:v>
                </c:pt>
                <c:pt idx="32">
                  <c:v>197.2</c:v>
                </c:pt>
              </c:numCache>
            </c:numRef>
          </c:yVal>
          <c:smooth val="0"/>
          <c:extLst>
            <c:ext xmlns:c16="http://schemas.microsoft.com/office/drawing/2014/chart" uri="{C3380CC4-5D6E-409C-BE32-E72D297353CC}">
              <c16:uniqueId val="{00000009-259D-4B97-B39B-F4302487F1A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{464994E2-AF08-4756-962C-2D05DFEFCC56}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59D-4B97-B39B-F4302487F1A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{7352A577-0FE6-4277-A3CD-EF70CC30035C}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9D-4B97-B39B-F4302487F1A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{082C2BAB-2B47-405F-BA7C-A0FF18EECB59}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9D-4B97-B39B-F4302487F1A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{3BC28E12-990A-47C5-9743-64ED694530E8}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9D-4B97-B39B-F4302487F1A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{1B8FE422-4D93-4286-A09A-0D24DEC0C773}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9D-4B97-B39B-F4302487F1A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{96FC3414-AEE6-427A-9DC7-9129524E8FCE}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59D-4B97-B39B-F4302487F1A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{1720C4A0-A581-4003-8F67-E5E5DD682DD8}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59D-4B97-B39B-F4302487F1A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{F23F633F-D61E-40D1-8F1C-83B25F4C7404}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59D-4B97-B39B-F4302487F1A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{6E9007BB-8B98-45DC-B777-588FF311613A}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59D-4B97-B39B-F4302487F1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58.7</c:v>
                </c:pt>
                <c:pt idx="32">
                  <c:v>59.5</c:v>
                </c:pt>
              </c:numCache>
            </c:numRef>
          </c:xVal>
          <c:yVal>
            <c:numRef>
              <c:f>公会計指標分析・財政指標組合せ分析表!$BP$55:$DC$55</c:f>
              <c:numCache>
                <c:formatCode>#,##0.0;"▲ "#,##0.0</c:formatCode>
                <c:ptCount val="40"/>
                <c:pt idx="16">
                  <c:v>52.3</c:v>
                </c:pt>
                <c:pt idx="24">
                  <c:v>55.4</c:v>
                </c:pt>
                <c:pt idx="32">
                  <c:v>52.7</c:v>
                </c:pt>
              </c:numCache>
            </c:numRef>
          </c:yVal>
          <c:smooth val="0"/>
          <c:extLst>
            <c:ext xmlns:c16="http://schemas.microsoft.com/office/drawing/2014/chart" uri="{C3380CC4-5D6E-409C-BE32-E72D297353CC}">
              <c16:uniqueId val="{00000013-259D-4B97-B39B-F4302487F1AD}"/>
            </c:ext>
          </c:extLst>
        </c:ser>
        <c:dLbls>
          <c:showLegendKey val="0"/>
          <c:showVal val="1"/>
          <c:showCatName val="0"/>
          <c:showSerName val="0"/>
          <c:showPercent val="0"/>
          <c:showBubbleSize val="0"/>
        </c:dLbls>
        <c:axId val="46179840"/>
        <c:axId val="46181760"/>
      </c:scatterChart>
      <c:valAx>
        <c:axId val="46179840"/>
        <c:scaling>
          <c:orientation val="minMax"/>
          <c:max val="60.1"/>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3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{C00C5480-B363-46F8-8CFB-1F851A3B8524}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9EE-4E83-8C53-C9263E000DC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{EEDF908F-8566-4A94-9E16-D01043D8CBD5}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9EE-4E83-8C53-C9263E000DC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{B050315B-5745-4582-BF9B-DBEEFB00419E}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9EE-4E83-8C53-C9263E000DC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{F6F9BBC6-3B53-4319-9F58-27CAA1C3FEFA}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9EE-4E83-8C53-C9263E000DC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{49AC2EFB-AF23-4B15-8886-4C9F987168B9}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9EE-4E83-8C53-C9263E000DC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{ED174BF3-BF0C-4281-BDC9-F722A3AA0D86}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9EE-4E83-8C53-C9263E000DC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{7A6B7C11-1A54-4793-9F41-3943DB6E042A}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9EE-4E83-8C53-C9263E000DC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{8307CF1C-1F66-4E98-9393-2803C3DBB15D}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9EE-4E83-8C53-C9263E000DC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{CFA2A684-4511-4CE0-AD25-71B0D9976DEE}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9EE-4E83-8C53-C9263E000DC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15.2</c:v>
                </c:pt>
                <c:pt idx="8">
                  <c:v>14.6</c:v>
                </c:pt>
                <c:pt idx="16">
                  <c:v>14.2</c:v>
                </c:pt>
                <c:pt idx="24">
                  <c:v>13.8</c:v>
                </c:pt>
                <c:pt idx="32">
                  <c:v>13.3</c:v>
                </c:pt>
              </c:numCache>
            </c:numRef>
          </c:xVal>
          <c:yVal>
            <c:numRef>
              <c:f>公会計指標分析・財政指標組合せ分析表!$BP$73:$DC$73</c:f>
              <c:numCache>
                <c:formatCode>#,##0.0;"▲ "#,##0.0</c:formatCode>
                <c:ptCount val="40"/>
                <c:pt idx="0">
                  <c:v>179.2</c:v>
                </c:pt>
                <c:pt idx="8">
                  <c:v>168.7</c:v>
                </c:pt>
                <c:pt idx="16">
                  <c:v>191.8</c:v>
                </c:pt>
                <c:pt idx="24">
                  <c:v>197.9</c:v>
                </c:pt>
                <c:pt idx="32">
                  <c:v>197.2</c:v>
                </c:pt>
              </c:numCache>
            </c:numRef>
          </c:yVal>
          <c:smooth val="0"/>
          <c:extLst>
            <c:ext xmlns:c16="http://schemas.microsoft.com/office/drawing/2014/chart" uri="{C3380CC4-5D6E-409C-BE32-E72D297353CC}">
              <c16:uniqueId val="{00000009-19EE-4E83-8C53-C9263E000DC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077121182881699E-2"/>
                  <c:y val="-5.9468342846496464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{9A8C22FC-56A5-47DD-A282-16EA7133DB79}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9EE-4E83-8C53-C9263E000DC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{11D2CF1E-CCC0-481F-880A-48EFDDD5C113}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9EE-4E83-8C53-C9263E000DC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{4E7BF527-0DA2-4504-BBC0-60BA1C389834}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9EE-4E83-8C53-C9263E000DC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{9069FCCD-3493-489D-A40B-4A17747026B7}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9EE-4E83-8C53-C9263E000DC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{2CB37A17-967C-419D-9476-ABB132F50209}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9EE-4E83-8C53-C9263E000DC1}"/>
                </c:ext>
              </c:extLst>
            </c:dLbl>
            <c:dLbl>
              <c:idx val="8"/>
              <c:layout>
                <c:manualLayout>
                  <c:x val="-3.2318862055339598E-2"/>
                  <c:y val="-7.4046326238589172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{C4F4C7E9-7DF9-4BA4-B2F1-54F532F111E0}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9EE-4E83-8C53-C9263E000DC1}"/>
                </c:ext>
              </c:extLst>
            </c:dLbl>
            <c:dLbl>
              <c:idx val="16"/>
              <c:layout>
                <c:manualLayout>
                  <c:x val="-3.1697991619110633E-2"/>
                  <c:y val="-5.3735443422080996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{7AB9EFD3-5CDB-4DFF-8420-C29319A374AE}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9EE-4E83-8C53-C9263E000DC1}"/>
                </c:ext>
              </c:extLst>
            </c:dLbl>
            <c:dLbl>
              <c:idx val="24"/>
              <c:layout>
                <c:manualLayout>
                  <c:x val="-3.1077049389352997E-2"/>
                  <c:y val="-7.6078304987920536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{CDF9D48F-FB9A-45C9-980D-A354AA2D1D9E}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9EE-4E83-8C53-C9263E000DC1}"/>
                </c:ext>
              </c:extLst>
            </c:dLbl>
            <c:dLbl>
              <c:idx val="32"/>
              <c:layout>
                <c:manualLayout>
                  <c:x val="-3.2318933848868289E-2"/>
                  <c:y val="-4.8754989187667436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{63F43FDF-ACEA-4C46-AEBF-7D2F8C5ADBE1}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9EE-4E83-8C53-C9263E000D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48.6</c:v>
                </c:pt>
                <c:pt idx="8">
                  <c:v>56.8</c:v>
                </c:pt>
                <c:pt idx="16">
                  <c:v>52.3</c:v>
                </c:pt>
                <c:pt idx="24">
                  <c:v>55.4</c:v>
                </c:pt>
                <c:pt idx="32">
                  <c:v>52.7</c:v>
                </c:pt>
              </c:numCache>
            </c:numRef>
          </c:yVal>
          <c:smooth val="0"/>
          <c:extLst>
            <c:ext xmlns:c16="http://schemas.microsoft.com/office/drawing/2014/chart" uri="{C3380CC4-5D6E-409C-BE32-E72D297353CC}">
              <c16:uniqueId val="{00000013-19EE-4E83-8C53-C9263E000DC1}"/>
            </c:ext>
          </c:extLst>
        </c:ser>
        <c:dLbls>
          <c:showLegendKey val="0"/>
          <c:showVal val="1"/>
          <c:showCatName val="0"/>
          <c:showSerName val="0"/>
          <c:showPercent val="0"/>
          <c:showBubbleSize val="0"/>
        </c:dLbls>
        <c:axId val="84219776"/>
        <c:axId val="84234240"/>
      </c:scatterChart>
      <c:valAx>
        <c:axId val="84219776"/>
        <c:scaling>
          <c:orientation val="minMax"/>
          <c:max val="15.7"/>
          <c:min val="9.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3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長野県駒ケ根市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公営企業債の元利償還金に対する繰入金が増えてきているが、元利償還金や組合等が起こした地方債の元利償還金に対する負担金等は減ってきており、元利償還金等総体では減少傾向にある。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しかし一方で、算入公債費等も減ってきており、実質公債費比率の分子になる値は増加傾向にある。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交付税措置の無い市債の増加一部事務組合等の負担金増加が見込まれると同時に、算入公債費が減少していく見込みであるため、実質公債費比率は上昇していくと考えられる。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長野県駒ケ根市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年度をピークに減少している。公営企業債等繰入見込額も減少している。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一方で組合等負担等見込額が増えているが、これはごみ処理施設の新設に関わる起債である。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将来負担額から除くことができる充当可能基金は、財政調整基金やふるさと寄附金を積み立てたことにより増加しているが、基準財政需要額算入見込額が減少してきており、将来負担額は増加している。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財政健全化に向けて、市債発行額の抑制や繰上償還、基金の積み増しに取り組んでいかなければならない。</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長野県駒ケ根市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万円から１億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万円増加した。主な要因は財政調整基金で１億円、温泉開発基金で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万円積み立てたことなどである。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災害等に対する備えや財政健全化に向けて、引き続き積み立てを行っていく。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ふるさとづくり基金：活力と潤いのある地域づくりの推進を図るため必要がある場合に処分する。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温泉開発基金：温泉の掘削及び施設整備並びに環境整備のため必要がある場合に処分する。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高度情報化基金：高度情報化社会への対応に必要な施設の整備のため必要がある場合に処分する。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義務教育施設整備基金：義務教育施設の整備充実事業のため必要がある場合に処分する。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文化振興基金：文化振興事業の充実を図るため必要がある場合に処分する。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ふるさとづくり基金の増額は、ふるさと寄附の増額に伴うものである。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温泉開発基金の増額は、今後の温泉に関わる事業に備えて、入湯税を積み立てたものである。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高度情報化基金の増額は、今後の情報化施設整備に備えての積み立てである。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義務教育施設整備基金の増額は、利息の積み立てである。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文化振興基金の減額は、文化振興事業に充てるため取り崩したためである。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その年度にいただいたふるさと寄附については、一旦積み立てを行い、翌年度以降寄附者の意向に沿った事業に充当する。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温泉開発基金については、今後、温泉の掘削や施設整備等を見越して、当面は必要な額を積み立てていく。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年度の７億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万円から１億円増額し、８億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万円となった。これは行財政改革プランに基づいて毎年１億円積み増しを行うものである。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万が一の事態や財政健全化に向けて、引き続き積み立てを行っていく。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第三セクター等改革推進債の繰上償還を行うため、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万円取り崩し、市有地売払収入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万円を積み立てたことで残高が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市有地売払収入については、減債基金に積み立て、翌年度以降に取り崩し、第三セクター等改革推進債の繰上償還の財源としていく。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長野県駒ケ根市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32,828
32,207
165.86
15,058,995
14,654,668
343,997
8,894,853
20,344,981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有形固定資産減価償却率は、類似団体と比較して</a:t>
          </a:r>
          <a:r>
            <a:rPr kumimoji="1" lang="ja-JP" altLang="en-US" sz="1100">
              <a:solidFill>
                <a:schemeClr val="dk1"/>
              </a:solidFill>
              <a:effectLst/>
              <a:latin typeface="+mn-lt"/>
              <a:ea typeface="+mn-ea"/>
              <a:cs typeface="+mn-cs"/>
            </a:rPr>
            <a:t>僅かに</a:t>
          </a:r>
          <a:r>
            <a:rPr kumimoji="1" lang="ja-JP" altLang="ja-JP" sz="1100">
              <a:solidFill>
                <a:schemeClr val="dk1"/>
              </a:solidFill>
              <a:effectLst/>
              <a:latin typeface="+mn-lt"/>
              <a:ea typeface="+mn-ea"/>
              <a:cs typeface="+mn-cs"/>
            </a:rPr>
            <a:t>高くなっている。施設の老朽化</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進んでいる</a:t>
          </a:r>
          <a:r>
            <a:rPr kumimoji="1" lang="ja-JP" altLang="en-US" sz="1100">
              <a:solidFill>
                <a:schemeClr val="dk1"/>
              </a:solidFill>
              <a:effectLst/>
              <a:latin typeface="+mn-lt"/>
              <a:ea typeface="+mn-ea"/>
              <a:cs typeface="+mn-cs"/>
            </a:rPr>
            <a:t>が、一方で新たな公共施設の整備を行っているため、数値は低くなっている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a:effectLst/>
            </a:rPr>
            <a:t>今後、維持管理経費の増加は避けて通れないため、施設の統廃合による適正配置を進め、計画的な財政運営を心がけていく。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66" name="直線コネクタ 65"/>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67" name="有形固定資産減価償却率最小値テキスト"/>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68" name="直線コネクタ 67"/>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69" name="有形固定資産減価償却率最大値テキスト"/>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0" name="直線コネクタ 69"/>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77759</xdr:rowOff>
    </xdr:from>
    <xdr:ext cx="405111" cy="259045"/>
    <xdr:sp macro="" textlink="">
      <xdr:nvSpPr>
        <xdr:cNvPr id="71" name="有形固定資産減価償却率平均値テキスト"/>
        <xdr:cNvSpPr txBox="1"/>
      </xdr:nvSpPr>
      <xdr:spPr>
        <a:xfrm>
          <a:off x="4813300" y="5821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2" name="フローチャート: 判断 71"/>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4" name="フローチャート: 判断 73"/>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75" name="フローチャート: 判断 74"/>
        <xdr:cNvSpPr/>
      </xdr:nvSpPr>
      <xdr:spPr>
        <a:xfrm>
          <a:off x="24765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81" name="楕円 80"/>
        <xdr:cNvSpPr/>
      </xdr:nvSpPr>
      <xdr:spPr>
        <a:xfrm>
          <a:off x="47117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112956</xdr:rowOff>
    </xdr:from>
    <xdr:ext cx="405111" cy="259045"/>
    <xdr:sp macro="" textlink="">
      <xdr:nvSpPr>
        <xdr:cNvPr id="82" name="有形固定資産減価償却率該当値テキスト"/>
        <xdr:cNvSpPr txBox="1"/>
      </xdr:nvSpPr>
      <xdr:spPr>
        <a:xfrm>
          <a:off x="4813300" y="5685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136344</xdr:rowOff>
    </xdr:from>
    <xdr:to>
      <xdr:col>19</xdr:col>
      <xdr:colOff>187325</xdr:colOff>
      <xdr:row>30</xdr:row>
      <xdr:rowOff>66494</xdr:rowOff>
    </xdr:to>
    <xdr:sp macro="" textlink="">
      <xdr:nvSpPr>
        <xdr:cNvPr id="83" name="楕円 82"/>
        <xdr:cNvSpPr/>
      </xdr:nvSpPr>
      <xdr:spPr>
        <a:xfrm>
          <a:off x="4000500" y="58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140879</xdr:rowOff>
    </xdr:from>
    <xdr:to>
      <xdr:col>23</xdr:col>
      <xdr:colOff>85725</xdr:colOff>
      <xdr:row>30</xdr:row>
      <xdr:rowOff>15694</xdr:rowOff>
    </xdr:to>
    <xdr:cxnSp macro="">
      <xdr:nvCxnSpPr>
        <xdr:cNvPr id="84" name="直線コネクタ 83"/>
        <xdr:cNvCxnSpPr/>
      </xdr:nvCxnSpPr>
      <xdr:spPr>
        <a:xfrm flipV="1">
          <a:off x="4051300" y="5884454"/>
          <a:ext cx="7112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167186</xdr:rowOff>
    </xdr:from>
    <xdr:to>
      <xdr:col>15</xdr:col>
      <xdr:colOff>187325</xdr:colOff>
      <xdr:row>30</xdr:row>
      <xdr:rowOff>97336</xdr:rowOff>
    </xdr:to>
    <xdr:sp macro="" textlink="">
      <xdr:nvSpPr>
        <xdr:cNvPr id="85" name="楕円 84"/>
        <xdr:cNvSpPr/>
      </xdr:nvSpPr>
      <xdr:spPr>
        <a:xfrm>
          <a:off x="3238500" y="59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15694</xdr:rowOff>
    </xdr:from>
    <xdr:to>
      <xdr:col>19</xdr:col>
      <xdr:colOff>136525</xdr:colOff>
      <xdr:row>30</xdr:row>
      <xdr:rowOff>46536</xdr:rowOff>
    </xdr:to>
    <xdr:cxnSp macro="">
      <xdr:nvCxnSpPr>
        <xdr:cNvPr id="86" name="直線コネクタ 85"/>
        <xdr:cNvCxnSpPr/>
      </xdr:nvCxnSpPr>
      <xdr:spPr>
        <a:xfrm flipV="1">
          <a:off x="3289300" y="5930719"/>
          <a:ext cx="76200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70683</xdr:rowOff>
    </xdr:from>
    <xdr:ext cx="405111" cy="259045"/>
    <xdr:sp macro="" textlink="">
      <xdr:nvSpPr>
        <xdr:cNvPr id="87" name="n_1aveValue有形固定資産減価償却率"/>
        <xdr:cNvSpPr txBox="1"/>
      </xdr:nvSpPr>
      <xdr:spPr>
        <a:xfrm>
          <a:off x="3836044" y="564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88" name="n_2aveValue有形固定資産減価償却率"/>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44195</xdr:rowOff>
    </xdr:from>
    <xdr:ext cx="405111" cy="259045"/>
    <xdr:sp macro="" textlink="">
      <xdr:nvSpPr>
        <xdr:cNvPr id="89" name="n_3aveValue有形固定資産減価償却率"/>
        <xdr:cNvSpPr txBox="1"/>
      </xdr:nvSpPr>
      <xdr:spPr>
        <a:xfrm>
          <a:off x="2324744" y="57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57621</xdr:rowOff>
    </xdr:from>
    <xdr:ext cx="405111" cy="259045"/>
    <xdr:sp macro="" textlink="">
      <xdr:nvSpPr>
        <xdr:cNvPr id="90" name="n_1mainValue有形固定資産減価償却率"/>
        <xdr:cNvSpPr txBox="1"/>
      </xdr:nvSpPr>
      <xdr:spPr>
        <a:xfrm>
          <a:off x="3836044" y="5972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113863</xdr:rowOff>
    </xdr:from>
    <xdr:ext cx="405111" cy="259045"/>
    <xdr:sp macro="" textlink="">
      <xdr:nvSpPr>
        <xdr:cNvPr id="91" name="n_2mainValue有形固定資産減価償却率"/>
        <xdr:cNvSpPr txBox="1"/>
      </xdr:nvSpPr>
      <xdr:spPr>
        <a:xfrm>
          <a:off x="3086744" y="568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[ 905.3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a:t>
          </a:r>
          <a:r>
            <a:rPr kumimoji="1" lang="ja-JP" altLang="en-US" sz="1100">
              <a:solidFill>
                <a:schemeClr val="dk1"/>
              </a:solidFill>
              <a:effectLst/>
              <a:latin typeface="+mn-lt"/>
              <a:ea typeface="+mn-ea"/>
              <a:cs typeface="+mn-cs"/>
            </a:rPr>
            <a:t>償還比率</a:t>
          </a:r>
          <a:r>
            <a:rPr kumimoji="1" lang="ja-JP" altLang="ja-JP" sz="1100">
              <a:solidFill>
                <a:schemeClr val="dk1"/>
              </a:solidFill>
              <a:effectLst/>
              <a:latin typeface="+mn-lt"/>
              <a:ea typeface="+mn-ea"/>
              <a:cs typeface="+mn-cs"/>
            </a:rPr>
            <a:t>は、類似団体等と比較して高くなっている。</a:t>
          </a:r>
          <a:r>
            <a:rPr kumimoji="1" lang="ja-JP" altLang="en-US" sz="1100">
              <a:solidFill>
                <a:schemeClr val="dk1"/>
              </a:solidFill>
              <a:effectLst/>
              <a:latin typeface="+mn-lt"/>
              <a:ea typeface="+mn-ea"/>
              <a:cs typeface="+mn-cs"/>
            </a:rPr>
            <a:t>公債費が多額なことや、一部事務組合や公営企業への負担金等が多額になっていることが主な要因である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公債費や一部事務組合負担金の増加が予定されているため、繰上償還や事業見直し等を行って財源を確保していく。</a:t>
          </a:r>
          <a:endParaRPr lang="ja-JP" altLang="ja-JP">
            <a:effectLst/>
          </a:endParaRPr>
        </a:p>
        <a:p>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7" name="テキスト ボックス 106"/>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9" name="テキスト ボックス 108"/>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5" name="テキスト ボックス 114"/>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1" name="直線コネクタ 120"/>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2" name="債務償還比率最小値テキスト"/>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3" name="直線コネクタ 122"/>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4" name="債務償還比率最大値テキスト"/>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25" name="直線コネクタ 124"/>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106584</xdr:rowOff>
    </xdr:from>
    <xdr:ext cx="469744" cy="259045"/>
    <xdr:sp macro="" textlink="">
      <xdr:nvSpPr>
        <xdr:cNvPr id="126" name="債務償還比率平均値テキスト"/>
        <xdr:cNvSpPr txBox="1"/>
      </xdr:nvSpPr>
      <xdr:spPr>
        <a:xfrm>
          <a:off x="14846300" y="6193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27" name="フローチャート: 判断 126"/>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28" name="フローチャート: 判断 127"/>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60318</xdr:rowOff>
    </xdr:from>
    <xdr:to>
      <xdr:col>76</xdr:col>
      <xdr:colOff>73025</xdr:colOff>
      <xdr:row>30</xdr:row>
      <xdr:rowOff>161918</xdr:rowOff>
    </xdr:to>
    <xdr:sp macro="" textlink="">
      <xdr:nvSpPr>
        <xdr:cNvPr id="134" name="楕円 133"/>
        <xdr:cNvSpPr/>
      </xdr:nvSpPr>
      <xdr:spPr>
        <a:xfrm>
          <a:off x="14744700" y="597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83195</xdr:rowOff>
    </xdr:from>
    <xdr:ext cx="469744" cy="259045"/>
    <xdr:sp macro="" textlink="">
      <xdr:nvSpPr>
        <xdr:cNvPr id="135" name="債務償還比率該当値テキスト"/>
        <xdr:cNvSpPr txBox="1"/>
      </xdr:nvSpPr>
      <xdr:spPr>
        <a:xfrm>
          <a:off x="14846300" y="582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92943</xdr:rowOff>
    </xdr:from>
    <xdr:to>
      <xdr:col>72</xdr:col>
      <xdr:colOff>123825</xdr:colOff>
      <xdr:row>31</xdr:row>
      <xdr:rowOff>23093</xdr:rowOff>
    </xdr:to>
    <xdr:sp macro="" textlink="">
      <xdr:nvSpPr>
        <xdr:cNvPr id="136" name="楕円 135"/>
        <xdr:cNvSpPr/>
      </xdr:nvSpPr>
      <xdr:spPr>
        <a:xfrm>
          <a:off x="14033500" y="600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111118</xdr:rowOff>
    </xdr:from>
    <xdr:to>
      <xdr:col>76</xdr:col>
      <xdr:colOff>22225</xdr:colOff>
      <xdr:row>30</xdr:row>
      <xdr:rowOff>143743</xdr:rowOff>
    </xdr:to>
    <xdr:cxnSp macro="">
      <xdr:nvCxnSpPr>
        <xdr:cNvPr id="137" name="直線コネクタ 136"/>
        <xdr:cNvCxnSpPr/>
      </xdr:nvCxnSpPr>
      <xdr:spPr>
        <a:xfrm flipV="1">
          <a:off x="14084300" y="6026143"/>
          <a:ext cx="711200" cy="3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43677</xdr:rowOff>
    </xdr:from>
    <xdr:ext cx="469744" cy="259045"/>
    <xdr:sp macro="" textlink="">
      <xdr:nvSpPr>
        <xdr:cNvPr id="138" name="n_1aveValue債務償還比率"/>
        <xdr:cNvSpPr txBox="1"/>
      </xdr:nvSpPr>
      <xdr:spPr>
        <a:xfrm>
          <a:off x="13836727" y="630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39620</xdr:rowOff>
    </xdr:from>
    <xdr:ext cx="469744" cy="259045"/>
    <xdr:sp macro="" textlink="">
      <xdr:nvSpPr>
        <xdr:cNvPr id="139" name="n_1mainValue債務償還比率"/>
        <xdr:cNvSpPr txBox="1"/>
      </xdr:nvSpPr>
      <xdr:spPr>
        <a:xfrm>
          <a:off x="13836727" y="5783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長野県駒ケ根市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32,828
32,207
165.86
15,058,995
14,654,668
343,997
8,894,853
20,344,981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2" name="【道路】&#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134801</xdr:rowOff>
    </xdr:from>
    <xdr:to>
      <xdr:col>24</xdr:col>
      <xdr:colOff>114300</xdr:colOff>
      <xdr:row>37</xdr:row>
      <xdr:rowOff>64951</xdr:rowOff>
    </xdr:to>
    <xdr:sp macro="" textlink="">
      <xdr:nvSpPr>
        <xdr:cNvPr id="72" name="楕円 71"/>
        <xdr:cNvSpPr/>
      </xdr:nvSpPr>
      <xdr:spPr>
        <a:xfrm>
          <a:off x="4584700" y="63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113228</xdr:rowOff>
    </xdr:from>
    <xdr:ext cx="405111" cy="259045"/>
    <xdr:sp macro="" textlink="">
      <xdr:nvSpPr>
        <xdr:cNvPr id="73" name="【道路】&#10;有形固定資産減価償却率該当値テキスト"/>
        <xdr:cNvSpPr txBox="1"/>
      </xdr:nvSpPr>
      <xdr:spPr>
        <a:xfrm>
          <a:off x="4673600" y="628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167458</xdr:rowOff>
    </xdr:from>
    <xdr:to>
      <xdr:col>20</xdr:col>
      <xdr:colOff>38100</xdr:colOff>
      <xdr:row>37</xdr:row>
      <xdr:rowOff>97608</xdr:rowOff>
    </xdr:to>
    <xdr:sp macro="" textlink="">
      <xdr:nvSpPr>
        <xdr:cNvPr id="74" name="楕円 73"/>
        <xdr:cNvSpPr/>
      </xdr:nvSpPr>
      <xdr:spPr>
        <a:xfrm>
          <a:off x="37465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14151</xdr:rowOff>
    </xdr:from>
    <xdr:to>
      <xdr:col>24</xdr:col>
      <xdr:colOff>63500</xdr:colOff>
      <xdr:row>37</xdr:row>
      <xdr:rowOff>46808</xdr:rowOff>
    </xdr:to>
    <xdr:cxnSp macro="">
      <xdr:nvCxnSpPr>
        <xdr:cNvPr id="75" name="直線コネクタ 74"/>
        <xdr:cNvCxnSpPr/>
      </xdr:nvCxnSpPr>
      <xdr:spPr>
        <a:xfrm flipV="1">
          <a:off x="3797300" y="635780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10704</xdr:rowOff>
    </xdr:from>
    <xdr:to>
      <xdr:col>15</xdr:col>
      <xdr:colOff>101600</xdr:colOff>
      <xdr:row>37</xdr:row>
      <xdr:rowOff>112304</xdr:rowOff>
    </xdr:to>
    <xdr:sp macro="" textlink="">
      <xdr:nvSpPr>
        <xdr:cNvPr id="76" name="楕円 75"/>
        <xdr:cNvSpPr/>
      </xdr:nvSpPr>
      <xdr:spPr>
        <a:xfrm>
          <a:off x="2857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46808</xdr:rowOff>
    </xdr:from>
    <xdr:to>
      <xdr:col>19</xdr:col>
      <xdr:colOff>177800</xdr:colOff>
      <xdr:row>37</xdr:row>
      <xdr:rowOff>61504</xdr:rowOff>
    </xdr:to>
    <xdr:cxnSp macro="">
      <xdr:nvCxnSpPr>
        <xdr:cNvPr id="77" name="直線コネクタ 76"/>
        <xdr:cNvCxnSpPr/>
      </xdr:nvCxnSpPr>
      <xdr:spPr>
        <a:xfrm flipV="1">
          <a:off x="2908300" y="639045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71681</xdr:rowOff>
    </xdr:from>
    <xdr:ext cx="405111" cy="259045"/>
    <xdr:sp macro="" textlink="">
      <xdr:nvSpPr>
        <xdr:cNvPr id="78" name="n_1aveValue【道路】&#10;有形固定資産減価償却率"/>
        <xdr:cNvSpPr txBox="1"/>
      </xdr:nvSpPr>
      <xdr:spPr>
        <a:xfrm>
          <a:off x="35820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101073</xdr:rowOff>
    </xdr:from>
    <xdr:ext cx="405111" cy="259045"/>
    <xdr:sp macro="" textlink="">
      <xdr:nvSpPr>
        <xdr:cNvPr id="79" name="n_2aveValue【道路】&#10;有形固定資産減価償却率"/>
        <xdr:cNvSpPr txBox="1"/>
      </xdr:nvSpPr>
      <xdr:spPr>
        <a:xfrm>
          <a:off x="2705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156590</xdr:rowOff>
    </xdr:from>
    <xdr:ext cx="405111" cy="259045"/>
    <xdr:sp macro="" textlink="">
      <xdr:nvSpPr>
        <xdr:cNvPr id="80" name="n_3aveValue【道路】&#10;有形固定資産減価償却率"/>
        <xdr:cNvSpPr txBox="1"/>
      </xdr:nvSpPr>
      <xdr:spPr>
        <a:xfrm>
          <a:off x="1816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88735</xdr:rowOff>
    </xdr:from>
    <xdr:ext cx="405111" cy="259045"/>
    <xdr:sp macro="" textlink="">
      <xdr:nvSpPr>
        <xdr:cNvPr id="81" name="n_1mainValue【道路】&#10;有形固定資産減価償却率"/>
        <xdr:cNvSpPr txBox="1"/>
      </xdr:nvSpPr>
      <xdr:spPr>
        <a:xfrm>
          <a:off x="3582044" y="643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103431</xdr:rowOff>
    </xdr:from>
    <xdr:ext cx="405111" cy="259045"/>
    <xdr:sp macro="" textlink="">
      <xdr:nvSpPr>
        <xdr:cNvPr id="82" name="n_2mainValue【道路】&#10;有形固定資産減価償却率"/>
        <xdr:cNvSpPr txBox="1"/>
      </xdr:nvSpPr>
      <xdr:spPr>
        <a:xfrm>
          <a:off x="2705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6" name="直線コネクタ 105"/>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07"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08" name="直線コネクタ 107"/>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09"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0" name="直線コネクタ 109"/>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45928</xdr:rowOff>
    </xdr:from>
    <xdr:ext cx="534377" cy="259045"/>
    <xdr:sp macro="" textlink="">
      <xdr:nvSpPr>
        <xdr:cNvPr id="111" name="【道路】&#10;一人当たり延長平均値テキスト"/>
        <xdr:cNvSpPr txBox="1"/>
      </xdr:nvSpPr>
      <xdr:spPr>
        <a:xfrm>
          <a:off x="10515600" y="656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2" name="フローチャート: 判断 111"/>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3" name="フローチャート: 判断 112"/>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4" name="フローチャート: 判断 113"/>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5" name="フローチャート: 判断 114"/>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92647</xdr:rowOff>
    </xdr:from>
    <xdr:to>
      <xdr:col>55</xdr:col>
      <xdr:colOff>50800</xdr:colOff>
      <xdr:row>38</xdr:row>
      <xdr:rowOff>22797</xdr:rowOff>
    </xdr:to>
    <xdr:sp macro="" textlink="">
      <xdr:nvSpPr>
        <xdr:cNvPr id="121" name="楕円 120"/>
        <xdr:cNvSpPr/>
      </xdr:nvSpPr>
      <xdr:spPr>
        <a:xfrm>
          <a:off x="10426700" y="643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115524</xdr:rowOff>
    </xdr:from>
    <xdr:ext cx="534377" cy="259045"/>
    <xdr:sp macro="" textlink="">
      <xdr:nvSpPr>
        <xdr:cNvPr id="122" name="【道路】&#10;一人当たり延長該当値テキスト"/>
        <xdr:cNvSpPr txBox="1"/>
      </xdr:nvSpPr>
      <xdr:spPr>
        <a:xfrm>
          <a:off x="10515600" y="628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99847</xdr:rowOff>
    </xdr:from>
    <xdr:to>
      <xdr:col>50</xdr:col>
      <xdr:colOff>165100</xdr:colOff>
      <xdr:row>38</xdr:row>
      <xdr:rowOff>29997</xdr:rowOff>
    </xdr:to>
    <xdr:sp macro="" textlink="">
      <xdr:nvSpPr>
        <xdr:cNvPr id="123" name="楕円 122"/>
        <xdr:cNvSpPr/>
      </xdr:nvSpPr>
      <xdr:spPr>
        <a:xfrm>
          <a:off x="9588500" y="644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143447</xdr:rowOff>
    </xdr:from>
    <xdr:to>
      <xdr:col>55</xdr:col>
      <xdr:colOff>0</xdr:colOff>
      <xdr:row>37</xdr:row>
      <xdr:rowOff>150647</xdr:rowOff>
    </xdr:to>
    <xdr:cxnSp macro="">
      <xdr:nvCxnSpPr>
        <xdr:cNvPr id="124" name="直線コネクタ 123"/>
        <xdr:cNvCxnSpPr/>
      </xdr:nvCxnSpPr>
      <xdr:spPr>
        <a:xfrm flipV="1">
          <a:off x="9639300" y="6487097"/>
          <a:ext cx="838200" cy="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102781</xdr:rowOff>
    </xdr:from>
    <xdr:to>
      <xdr:col>46</xdr:col>
      <xdr:colOff>38100</xdr:colOff>
      <xdr:row>38</xdr:row>
      <xdr:rowOff>32931</xdr:rowOff>
    </xdr:to>
    <xdr:sp macro="" textlink="">
      <xdr:nvSpPr>
        <xdr:cNvPr id="125" name="楕円 124"/>
        <xdr:cNvSpPr/>
      </xdr:nvSpPr>
      <xdr:spPr>
        <a:xfrm>
          <a:off x="8699500" y="644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150647</xdr:rowOff>
    </xdr:from>
    <xdr:to>
      <xdr:col>50</xdr:col>
      <xdr:colOff>114300</xdr:colOff>
      <xdr:row>37</xdr:row>
      <xdr:rowOff>153581</xdr:rowOff>
    </xdr:to>
    <xdr:cxnSp macro="">
      <xdr:nvCxnSpPr>
        <xdr:cNvPr id="126" name="直線コネクタ 125"/>
        <xdr:cNvCxnSpPr/>
      </xdr:nvCxnSpPr>
      <xdr:spPr>
        <a:xfrm flipV="1">
          <a:off x="8750300" y="6494297"/>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146931</xdr:rowOff>
    </xdr:from>
    <xdr:ext cx="534377" cy="259045"/>
    <xdr:sp macro="" textlink="">
      <xdr:nvSpPr>
        <xdr:cNvPr id="127" name="n_1aveValue【道路】&#10;一人当たり延長"/>
        <xdr:cNvSpPr txBox="1"/>
      </xdr:nvSpPr>
      <xdr:spPr>
        <a:xfrm>
          <a:off x="93594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136872</xdr:rowOff>
    </xdr:from>
    <xdr:ext cx="534377" cy="259045"/>
    <xdr:sp macro="" textlink="">
      <xdr:nvSpPr>
        <xdr:cNvPr id="128" name="n_2aveValue【道路】&#10;一人当たり延長"/>
        <xdr:cNvSpPr txBox="1"/>
      </xdr:nvSpPr>
      <xdr:spPr>
        <a:xfrm>
          <a:off x="8483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158500</xdr:rowOff>
    </xdr:from>
    <xdr:ext cx="534377" cy="259045"/>
    <xdr:sp macro="" textlink="">
      <xdr:nvSpPr>
        <xdr:cNvPr id="129" name="n_3aveValue【道路】&#10;一人当たり延長"/>
        <xdr:cNvSpPr txBox="1"/>
      </xdr:nvSpPr>
      <xdr:spPr>
        <a:xfrm>
          <a:off x="7594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46524</xdr:rowOff>
    </xdr:from>
    <xdr:ext cx="534377" cy="259045"/>
    <xdr:sp macro="" textlink="">
      <xdr:nvSpPr>
        <xdr:cNvPr id="130" name="n_1mainValue【道路】&#10;一人当たり延長"/>
        <xdr:cNvSpPr txBox="1"/>
      </xdr:nvSpPr>
      <xdr:spPr>
        <a:xfrm>
          <a:off x="9359411" y="621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49458</xdr:rowOff>
    </xdr:from>
    <xdr:ext cx="534377" cy="259045"/>
    <xdr:sp macro="" textlink="">
      <xdr:nvSpPr>
        <xdr:cNvPr id="131" name="n_2mainValue【道路】&#10;一人当たり延長"/>
        <xdr:cNvSpPr txBox="1"/>
      </xdr:nvSpPr>
      <xdr:spPr>
        <a:xfrm>
          <a:off x="8483111" y="622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57" name="直線コネクタ 156"/>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0"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1" name="直線コネクタ 160"/>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89280</xdr:rowOff>
    </xdr:from>
    <xdr:ext cx="405111" cy="259045"/>
    <xdr:sp macro="" textlink="">
      <xdr:nvSpPr>
        <xdr:cNvPr id="162" name="【橋りょう・トンネル】&#10;有形固定資産減価償却率平均値テキスト"/>
        <xdr:cNvSpPr txBox="1"/>
      </xdr:nvSpPr>
      <xdr:spPr>
        <a:xfrm>
          <a:off x="4673600" y="1003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3" name="フローチャート: 判断 162"/>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64" name="フローチャート: 判断 163"/>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65" name="フローチャート: 判断 164"/>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66" name="フローチャート: 判断 165"/>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83094</xdr:rowOff>
    </xdr:from>
    <xdr:to>
      <xdr:col>24</xdr:col>
      <xdr:colOff>114300</xdr:colOff>
      <xdr:row>59</xdr:row>
      <xdr:rowOff>13244</xdr:rowOff>
    </xdr:to>
    <xdr:sp macro="" textlink="">
      <xdr:nvSpPr>
        <xdr:cNvPr id="172" name="楕円 171"/>
        <xdr:cNvSpPr/>
      </xdr:nvSpPr>
      <xdr:spPr>
        <a:xfrm>
          <a:off x="45847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105971</xdr:rowOff>
    </xdr:from>
    <xdr:ext cx="405111" cy="259045"/>
    <xdr:sp macro="" textlink="">
      <xdr:nvSpPr>
        <xdr:cNvPr id="173" name="【橋りょう・トンネル】&#10;有形固定資産減価償却率該当値テキスト"/>
        <xdr:cNvSpPr txBox="1"/>
      </xdr:nvSpPr>
      <xdr:spPr>
        <a:xfrm>
          <a:off x="4673600" y="987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112485</xdr:rowOff>
    </xdr:from>
    <xdr:to>
      <xdr:col>20</xdr:col>
      <xdr:colOff>38100</xdr:colOff>
      <xdr:row>59</xdr:row>
      <xdr:rowOff>42635</xdr:rowOff>
    </xdr:to>
    <xdr:sp macro="" textlink="">
      <xdr:nvSpPr>
        <xdr:cNvPr id="174" name="楕円 173"/>
        <xdr:cNvSpPr/>
      </xdr:nvSpPr>
      <xdr:spPr>
        <a:xfrm>
          <a:off x="37465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133894</xdr:rowOff>
    </xdr:from>
    <xdr:to>
      <xdr:col>24</xdr:col>
      <xdr:colOff>63500</xdr:colOff>
      <xdr:row>58</xdr:row>
      <xdr:rowOff>163285</xdr:rowOff>
    </xdr:to>
    <xdr:cxnSp macro="">
      <xdr:nvCxnSpPr>
        <xdr:cNvPr id="175" name="直線コネクタ 174"/>
        <xdr:cNvCxnSpPr/>
      </xdr:nvCxnSpPr>
      <xdr:spPr>
        <a:xfrm flipV="1">
          <a:off x="3797300" y="10077994"/>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133713</xdr:rowOff>
    </xdr:from>
    <xdr:to>
      <xdr:col>15</xdr:col>
      <xdr:colOff>101600</xdr:colOff>
      <xdr:row>59</xdr:row>
      <xdr:rowOff>63863</xdr:rowOff>
    </xdr:to>
    <xdr:sp macro="" textlink="">
      <xdr:nvSpPr>
        <xdr:cNvPr id="176" name="楕円 175"/>
        <xdr:cNvSpPr/>
      </xdr:nvSpPr>
      <xdr:spPr>
        <a:xfrm>
          <a:off x="28575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163285</xdr:rowOff>
    </xdr:from>
    <xdr:to>
      <xdr:col>19</xdr:col>
      <xdr:colOff>177800</xdr:colOff>
      <xdr:row>59</xdr:row>
      <xdr:rowOff>13063</xdr:rowOff>
    </xdr:to>
    <xdr:cxnSp macro="">
      <xdr:nvCxnSpPr>
        <xdr:cNvPr id="177" name="直線コネクタ 176"/>
        <xdr:cNvCxnSpPr/>
      </xdr:nvCxnSpPr>
      <xdr:spPr>
        <a:xfrm flipV="1">
          <a:off x="2908300" y="10107385"/>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61521</xdr:rowOff>
    </xdr:from>
    <xdr:ext cx="405111" cy="259045"/>
    <xdr:sp macro="" textlink="">
      <xdr:nvSpPr>
        <xdr:cNvPr id="178" name="n_1aveValue【橋りょう・トンネル】&#10;有形固定資産減価償却率"/>
        <xdr:cNvSpPr txBox="1"/>
      </xdr:nvSpPr>
      <xdr:spPr>
        <a:xfrm>
          <a:off x="3582044" y="1017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90912</xdr:rowOff>
    </xdr:from>
    <xdr:ext cx="405111" cy="259045"/>
    <xdr:sp macro="" textlink="">
      <xdr:nvSpPr>
        <xdr:cNvPr id="179" name="n_2aveValue【橋りょう・トンネル】&#10;有形固定資産減価償却率"/>
        <xdr:cNvSpPr txBox="1"/>
      </xdr:nvSpPr>
      <xdr:spPr>
        <a:xfrm>
          <a:off x="27057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80" name="n_3aveValue【橋りょう・トンネル】&#10;有形固定資産減価償却率"/>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59162</xdr:rowOff>
    </xdr:from>
    <xdr:ext cx="405111" cy="259045"/>
    <xdr:sp macro="" textlink="">
      <xdr:nvSpPr>
        <xdr:cNvPr id="181" name="n_1mainValue【橋りょう・トンネル】&#10;有形固定資産減価償却率"/>
        <xdr:cNvSpPr txBox="1"/>
      </xdr:nvSpPr>
      <xdr:spPr>
        <a:xfrm>
          <a:off x="3582044" y="983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80390</xdr:rowOff>
    </xdr:from>
    <xdr:ext cx="405111" cy="259045"/>
    <xdr:sp macro="" textlink="">
      <xdr:nvSpPr>
        <xdr:cNvPr id="182" name="n_2mainValue【橋りょう・トンネル】&#10;有形固定資産減価償却率"/>
        <xdr:cNvSpPr txBox="1"/>
      </xdr:nvSpPr>
      <xdr:spPr>
        <a:xfrm>
          <a:off x="2705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4" name="テキスト ボックス 19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6" name="テキスト ボックス 19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8" name="テキスト ボックス 19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0" name="テキスト ボックス 19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2" name="テキスト ボックス 20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06" name="直線コネクタ 205"/>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07"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08" name="直線コネクタ 207"/>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09"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0" name="直線コネクタ 209"/>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97641</xdr:rowOff>
    </xdr:from>
    <xdr:ext cx="599010" cy="259045"/>
    <xdr:sp macro="" textlink="">
      <xdr:nvSpPr>
        <xdr:cNvPr id="211" name="【橋りょう・トンネル】&#10;一人当たり有形固定資産（償却資産）額平均値テキスト"/>
        <xdr:cNvSpPr txBox="1"/>
      </xdr:nvSpPr>
      <xdr:spPr>
        <a:xfrm>
          <a:off x="10515600" y="10556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12" name="フローチャート: 判断 211"/>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13" name="フローチャート: 判断 212"/>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14" name="フローチャート: 判断 213"/>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15" name="フローチャート: 判断 214"/>
        <xdr:cNvSpPr/>
      </xdr:nvSpPr>
      <xdr:spPr>
        <a:xfrm>
          <a:off x="7810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162440</xdr:rowOff>
    </xdr:from>
    <xdr:to>
      <xdr:col>55</xdr:col>
      <xdr:colOff>50800</xdr:colOff>
      <xdr:row>60</xdr:row>
      <xdr:rowOff>92590</xdr:rowOff>
    </xdr:to>
    <xdr:sp macro="" textlink="">
      <xdr:nvSpPr>
        <xdr:cNvPr id="221" name="楕円 220"/>
        <xdr:cNvSpPr/>
      </xdr:nvSpPr>
      <xdr:spPr>
        <a:xfrm>
          <a:off x="10426700" y="102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13867</xdr:rowOff>
    </xdr:from>
    <xdr:ext cx="599010" cy="259045"/>
    <xdr:sp macro="" textlink="">
      <xdr:nvSpPr>
        <xdr:cNvPr id="222" name="【橋りょう・トンネル】&#10;一人当たり有形固定資産（償却資産）額該当値テキスト"/>
        <xdr:cNvSpPr txBox="1"/>
      </xdr:nvSpPr>
      <xdr:spPr>
        <a:xfrm>
          <a:off x="10515600" y="10129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167926</xdr:rowOff>
    </xdr:from>
    <xdr:to>
      <xdr:col>50</xdr:col>
      <xdr:colOff>165100</xdr:colOff>
      <xdr:row>60</xdr:row>
      <xdr:rowOff>98076</xdr:rowOff>
    </xdr:to>
    <xdr:sp macro="" textlink="">
      <xdr:nvSpPr>
        <xdr:cNvPr id="223" name="楕円 222"/>
        <xdr:cNvSpPr/>
      </xdr:nvSpPr>
      <xdr:spPr>
        <a:xfrm>
          <a:off x="9588500" y="1028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41790</xdr:rowOff>
    </xdr:from>
    <xdr:to>
      <xdr:col>55</xdr:col>
      <xdr:colOff>0</xdr:colOff>
      <xdr:row>60</xdr:row>
      <xdr:rowOff>47276</xdr:rowOff>
    </xdr:to>
    <xdr:cxnSp macro="">
      <xdr:nvCxnSpPr>
        <xdr:cNvPr id="224" name="直線コネクタ 223"/>
        <xdr:cNvCxnSpPr/>
      </xdr:nvCxnSpPr>
      <xdr:spPr>
        <a:xfrm flipV="1">
          <a:off x="9639300" y="10328790"/>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4367</xdr:rowOff>
    </xdr:from>
    <xdr:to>
      <xdr:col>46</xdr:col>
      <xdr:colOff>38100</xdr:colOff>
      <xdr:row>60</xdr:row>
      <xdr:rowOff>105967</xdr:rowOff>
    </xdr:to>
    <xdr:sp macro="" textlink="">
      <xdr:nvSpPr>
        <xdr:cNvPr id="225" name="楕円 224"/>
        <xdr:cNvSpPr/>
      </xdr:nvSpPr>
      <xdr:spPr>
        <a:xfrm>
          <a:off x="8699500" y="1029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47276</xdr:rowOff>
    </xdr:from>
    <xdr:to>
      <xdr:col>50</xdr:col>
      <xdr:colOff>114300</xdr:colOff>
      <xdr:row>60</xdr:row>
      <xdr:rowOff>55167</xdr:rowOff>
    </xdr:to>
    <xdr:cxnSp macro="">
      <xdr:nvCxnSpPr>
        <xdr:cNvPr id="226" name="直線コネクタ 225"/>
        <xdr:cNvCxnSpPr/>
      </xdr:nvCxnSpPr>
      <xdr:spPr>
        <a:xfrm flipV="1">
          <a:off x="8750300" y="10334276"/>
          <a:ext cx="889000" cy="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19697</xdr:rowOff>
    </xdr:from>
    <xdr:ext cx="599010" cy="259045"/>
    <xdr:sp macro="" textlink="">
      <xdr:nvSpPr>
        <xdr:cNvPr id="227" name="n_1aveValue【橋りょう・トンネル】&#10;一人当たり有形固定資産（償却資産）額"/>
        <xdr:cNvSpPr txBox="1"/>
      </xdr:nvSpPr>
      <xdr:spPr>
        <a:xfrm>
          <a:off x="9327095" y="1064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4486</xdr:rowOff>
    </xdr:from>
    <xdr:ext cx="599010" cy="259045"/>
    <xdr:sp macro="" textlink="">
      <xdr:nvSpPr>
        <xdr:cNvPr id="228" name="n_2aveValue【橋りょう・トンネル】&#10;一人当たり有形固定資産（償却資産）額"/>
        <xdr:cNvSpPr txBox="1"/>
      </xdr:nvSpPr>
      <xdr:spPr>
        <a:xfrm>
          <a:off x="84507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28776</xdr:rowOff>
    </xdr:from>
    <xdr:ext cx="599010" cy="259045"/>
    <xdr:sp macro="" textlink="">
      <xdr:nvSpPr>
        <xdr:cNvPr id="229" name="n_3aveValue【橋りょう・トンネル】&#10;一人当たり有形固定資産（償却資産）額"/>
        <xdr:cNvSpPr txBox="1"/>
      </xdr:nvSpPr>
      <xdr:spPr>
        <a:xfrm>
          <a:off x="7561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114603</xdr:rowOff>
    </xdr:from>
    <xdr:ext cx="599010" cy="259045"/>
    <xdr:sp macro="" textlink="">
      <xdr:nvSpPr>
        <xdr:cNvPr id="230" name="n_1mainValue【橋りょう・トンネル】&#10;一人当たり有形固定資産（償却資産）額"/>
        <xdr:cNvSpPr txBox="1"/>
      </xdr:nvSpPr>
      <xdr:spPr>
        <a:xfrm>
          <a:off x="9327095" y="1005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122494</xdr:rowOff>
    </xdr:from>
    <xdr:ext cx="599010" cy="259045"/>
    <xdr:sp macro="" textlink="">
      <xdr:nvSpPr>
        <xdr:cNvPr id="231" name="n_2mainValue【橋りょう・トンネル】&#10;一人当たり有形固定資産（償却資産）額"/>
        <xdr:cNvSpPr txBox="1"/>
      </xdr:nvSpPr>
      <xdr:spPr>
        <a:xfrm>
          <a:off x="8450795" y="10066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2" name="直線コネクタ 24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3" name="テキスト ボックス 242"/>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4" name="直線コネクタ 24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5" name="テキスト ボックス 24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6" name="直線コネクタ 24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7" name="テキスト ボックス 24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8" name="直線コネクタ 24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9" name="テキスト ボックス 24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0" name="直線コネクタ 24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1" name="テキスト ボックス 25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2" name="直線コネクタ 25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3" name="テキスト ボックス 25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5" name="テキスト ボックス 25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57" name="直線コネクタ 256"/>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58" name="【公営住宅】&#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59" name="直線コネクタ 258"/>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60" name="【公営住宅】&#10;有形固定資産減価償却率最大値テキスト"/>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61" name="直線コネクタ 260"/>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125747</xdr:rowOff>
    </xdr:from>
    <xdr:ext cx="405111" cy="259045"/>
    <xdr:sp macro="" textlink="">
      <xdr:nvSpPr>
        <xdr:cNvPr id="262" name="【公営住宅】&#10;有形固定資産減価償却率平均値テキスト"/>
        <xdr:cNvSpPr txBox="1"/>
      </xdr:nvSpPr>
      <xdr:spPr>
        <a:xfrm>
          <a:off x="4673600" y="1384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63" name="フローチャート: 判断 262"/>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64" name="フローチャート: 判断 263"/>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65" name="フローチャート: 判断 264"/>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66" name="フローチャート: 判断 265"/>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29755</xdr:rowOff>
    </xdr:from>
    <xdr:to>
      <xdr:col>24</xdr:col>
      <xdr:colOff>114300</xdr:colOff>
      <xdr:row>80</xdr:row>
      <xdr:rowOff>131355</xdr:rowOff>
    </xdr:to>
    <xdr:sp macro="" textlink="">
      <xdr:nvSpPr>
        <xdr:cNvPr id="272" name="楕円 271"/>
        <xdr:cNvSpPr/>
      </xdr:nvSpPr>
      <xdr:spPr>
        <a:xfrm>
          <a:off x="4584700" y="1374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52632</xdr:rowOff>
    </xdr:from>
    <xdr:ext cx="405111" cy="259045"/>
    <xdr:sp macro="" textlink="">
      <xdr:nvSpPr>
        <xdr:cNvPr id="273" name="【公営住宅】&#10;有形固定資産減価償却率該当値テキスト"/>
        <xdr:cNvSpPr txBox="1"/>
      </xdr:nvSpPr>
      <xdr:spPr>
        <a:xfrm>
          <a:off x="4673600" y="1359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39551</xdr:rowOff>
    </xdr:from>
    <xdr:to>
      <xdr:col>20</xdr:col>
      <xdr:colOff>38100</xdr:colOff>
      <xdr:row>80</xdr:row>
      <xdr:rowOff>141151</xdr:rowOff>
    </xdr:to>
    <xdr:sp macro="" textlink="">
      <xdr:nvSpPr>
        <xdr:cNvPr id="274" name="楕円 273"/>
        <xdr:cNvSpPr/>
      </xdr:nvSpPr>
      <xdr:spPr>
        <a:xfrm>
          <a:off x="37465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80555</xdr:rowOff>
    </xdr:from>
    <xdr:to>
      <xdr:col>24</xdr:col>
      <xdr:colOff>63500</xdr:colOff>
      <xdr:row>80</xdr:row>
      <xdr:rowOff>90351</xdr:rowOff>
    </xdr:to>
    <xdr:cxnSp macro="">
      <xdr:nvCxnSpPr>
        <xdr:cNvPr id="275" name="直線コネクタ 274"/>
        <xdr:cNvCxnSpPr/>
      </xdr:nvCxnSpPr>
      <xdr:spPr>
        <a:xfrm flipV="1">
          <a:off x="3797300" y="13796555"/>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50981</xdr:rowOff>
    </xdr:from>
    <xdr:to>
      <xdr:col>15</xdr:col>
      <xdr:colOff>101600</xdr:colOff>
      <xdr:row>80</xdr:row>
      <xdr:rowOff>152581</xdr:rowOff>
    </xdr:to>
    <xdr:sp macro="" textlink="">
      <xdr:nvSpPr>
        <xdr:cNvPr id="276" name="楕円 275"/>
        <xdr:cNvSpPr/>
      </xdr:nvSpPr>
      <xdr:spPr>
        <a:xfrm>
          <a:off x="2857500" y="137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90351</xdr:rowOff>
    </xdr:from>
    <xdr:to>
      <xdr:col>19</xdr:col>
      <xdr:colOff>177800</xdr:colOff>
      <xdr:row>80</xdr:row>
      <xdr:rowOff>101781</xdr:rowOff>
    </xdr:to>
    <xdr:cxnSp macro="">
      <xdr:nvCxnSpPr>
        <xdr:cNvPr id="277" name="直線コネクタ 276"/>
        <xdr:cNvCxnSpPr/>
      </xdr:nvCxnSpPr>
      <xdr:spPr>
        <a:xfrm flipV="1">
          <a:off x="2908300" y="1380635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71863</xdr:rowOff>
    </xdr:from>
    <xdr:ext cx="405111" cy="259045"/>
    <xdr:sp macro="" textlink="">
      <xdr:nvSpPr>
        <xdr:cNvPr id="278" name="n_1aveValue【公営住宅】&#10;有形固定資産減価償却率"/>
        <xdr:cNvSpPr txBox="1"/>
      </xdr:nvSpPr>
      <xdr:spPr>
        <a:xfrm>
          <a:off x="35820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65332</xdr:rowOff>
    </xdr:from>
    <xdr:ext cx="405111" cy="259045"/>
    <xdr:sp macro="" textlink="">
      <xdr:nvSpPr>
        <xdr:cNvPr id="279" name="n_2aveValue【公営住宅】&#10;有形固定資産減価償却率"/>
        <xdr:cNvSpPr txBox="1"/>
      </xdr:nvSpPr>
      <xdr:spPr>
        <a:xfrm>
          <a:off x="2705744" y="1395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76035</xdr:rowOff>
    </xdr:from>
    <xdr:ext cx="405111" cy="259045"/>
    <xdr:sp macro="" textlink="">
      <xdr:nvSpPr>
        <xdr:cNvPr id="280" name="n_3aveValue【公営住宅】&#10;有形固定資産減価償却率"/>
        <xdr:cNvSpPr txBox="1"/>
      </xdr:nvSpPr>
      <xdr:spPr>
        <a:xfrm>
          <a:off x="18167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157678</xdr:rowOff>
    </xdr:from>
    <xdr:ext cx="405111" cy="259045"/>
    <xdr:sp macro="" textlink="">
      <xdr:nvSpPr>
        <xdr:cNvPr id="281" name="n_1mainValue【公営住宅】&#10;有形固定資産減価償却率"/>
        <xdr:cNvSpPr txBox="1"/>
      </xdr:nvSpPr>
      <xdr:spPr>
        <a:xfrm>
          <a:off x="3582044" y="1353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169108</xdr:rowOff>
    </xdr:from>
    <xdr:ext cx="405111" cy="259045"/>
    <xdr:sp macro="" textlink="">
      <xdr:nvSpPr>
        <xdr:cNvPr id="282" name="n_2mainValue【公営住宅】&#10;有形固定資産減価償却率"/>
        <xdr:cNvSpPr txBox="1"/>
      </xdr:nvSpPr>
      <xdr:spPr>
        <a:xfrm>
          <a:off x="2705744" y="1354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3" name="直線コネクタ 29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4" name="テキスト ボックス 29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5" name="直線コネクタ 29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6" name="テキスト ボックス 29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7" name="直線コネクタ 29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8" name="テキスト ボックス 29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9" name="直線コネクタ 29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0" name="テキスト ボックス 29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1" name="直線コネクタ 30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2" name="テキスト ボックス 30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06" name="直線コネクタ 305"/>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07"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08" name="直線コネクタ 307"/>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09" name="【公営住宅】&#10;一人当たり面積最大値テキスト"/>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10" name="直線コネクタ 309"/>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151909</xdr:rowOff>
    </xdr:from>
    <xdr:ext cx="469744" cy="259045"/>
    <xdr:sp macro="" textlink="">
      <xdr:nvSpPr>
        <xdr:cNvPr id="311" name="【公営住宅】&#10;一人当たり面積平均値テキスト"/>
        <xdr:cNvSpPr txBox="1"/>
      </xdr:nvSpPr>
      <xdr:spPr>
        <a:xfrm>
          <a:off x="10515600" y="1438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12" name="フローチャート: 判断 311"/>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13" name="フローチャート: 判断 312"/>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14" name="フローチャート: 判断 313"/>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315" name="フローチャート: 判断 314"/>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9398</xdr:rowOff>
    </xdr:from>
    <xdr:to>
      <xdr:col>55</xdr:col>
      <xdr:colOff>50800</xdr:colOff>
      <xdr:row>85</xdr:row>
      <xdr:rowOff>110998</xdr:rowOff>
    </xdr:to>
    <xdr:sp macro="" textlink="">
      <xdr:nvSpPr>
        <xdr:cNvPr id="321" name="楕円 320"/>
        <xdr:cNvSpPr/>
      </xdr:nvSpPr>
      <xdr:spPr>
        <a:xfrm>
          <a:off x="10426700" y="1458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159275</xdr:rowOff>
    </xdr:from>
    <xdr:ext cx="469744" cy="259045"/>
    <xdr:sp macro="" textlink="">
      <xdr:nvSpPr>
        <xdr:cNvPr id="322" name="【公営住宅】&#10;一人当たり面積該当値テキスト"/>
        <xdr:cNvSpPr txBox="1"/>
      </xdr:nvSpPr>
      <xdr:spPr>
        <a:xfrm>
          <a:off x="10515600" y="1456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4063</xdr:rowOff>
    </xdr:from>
    <xdr:to>
      <xdr:col>50</xdr:col>
      <xdr:colOff>165100</xdr:colOff>
      <xdr:row>85</xdr:row>
      <xdr:rowOff>105663</xdr:rowOff>
    </xdr:to>
    <xdr:sp macro="" textlink="">
      <xdr:nvSpPr>
        <xdr:cNvPr id="323" name="楕円 322"/>
        <xdr:cNvSpPr/>
      </xdr:nvSpPr>
      <xdr:spPr>
        <a:xfrm>
          <a:off x="9588500" y="145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54863</xdr:rowOff>
    </xdr:from>
    <xdr:to>
      <xdr:col>55</xdr:col>
      <xdr:colOff>0</xdr:colOff>
      <xdr:row>85</xdr:row>
      <xdr:rowOff>60198</xdr:rowOff>
    </xdr:to>
    <xdr:cxnSp macro="">
      <xdr:nvCxnSpPr>
        <xdr:cNvPr id="324" name="直線コネクタ 323"/>
        <xdr:cNvCxnSpPr/>
      </xdr:nvCxnSpPr>
      <xdr:spPr>
        <a:xfrm>
          <a:off x="9639300" y="14628113"/>
          <a:ext cx="8382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4826</xdr:rowOff>
    </xdr:from>
    <xdr:to>
      <xdr:col>46</xdr:col>
      <xdr:colOff>38100</xdr:colOff>
      <xdr:row>85</xdr:row>
      <xdr:rowOff>106426</xdr:rowOff>
    </xdr:to>
    <xdr:sp macro="" textlink="">
      <xdr:nvSpPr>
        <xdr:cNvPr id="325" name="楕円 324"/>
        <xdr:cNvSpPr/>
      </xdr:nvSpPr>
      <xdr:spPr>
        <a:xfrm>
          <a:off x="8699500" y="1457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54863</xdr:rowOff>
    </xdr:from>
    <xdr:to>
      <xdr:col>50</xdr:col>
      <xdr:colOff>114300</xdr:colOff>
      <xdr:row>85</xdr:row>
      <xdr:rowOff>55626</xdr:rowOff>
    </xdr:to>
    <xdr:cxnSp macro="">
      <xdr:nvCxnSpPr>
        <xdr:cNvPr id="326" name="直線コネクタ 325"/>
        <xdr:cNvCxnSpPr/>
      </xdr:nvCxnSpPr>
      <xdr:spPr>
        <a:xfrm flipV="1">
          <a:off x="8750300" y="14628113"/>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77615</xdr:rowOff>
    </xdr:from>
    <xdr:ext cx="469744" cy="259045"/>
    <xdr:sp macro="" textlink="">
      <xdr:nvSpPr>
        <xdr:cNvPr id="327" name="n_1aveValue【公営住宅】&#10;一人当たり面積"/>
        <xdr:cNvSpPr txBox="1"/>
      </xdr:nvSpPr>
      <xdr:spPr>
        <a:xfrm>
          <a:off x="93917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56659</xdr:rowOff>
    </xdr:from>
    <xdr:ext cx="469744" cy="259045"/>
    <xdr:sp macro="" textlink="">
      <xdr:nvSpPr>
        <xdr:cNvPr id="328" name="n_2aveValue【公営住宅】&#10;一人当たり面積"/>
        <xdr:cNvSpPr txBox="1"/>
      </xdr:nvSpPr>
      <xdr:spPr>
        <a:xfrm>
          <a:off x="8515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129430</xdr:rowOff>
    </xdr:from>
    <xdr:ext cx="469744" cy="259045"/>
    <xdr:sp macro="" textlink="">
      <xdr:nvSpPr>
        <xdr:cNvPr id="329" name="n_3aveValue【公営住宅】&#10;一人当たり面積"/>
        <xdr:cNvSpPr txBox="1"/>
      </xdr:nvSpPr>
      <xdr:spPr>
        <a:xfrm>
          <a:off x="7626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96790</xdr:rowOff>
    </xdr:from>
    <xdr:ext cx="469744" cy="259045"/>
    <xdr:sp macro="" textlink="">
      <xdr:nvSpPr>
        <xdr:cNvPr id="330" name="n_1mainValue【公営住宅】&#10;一人当たり面積"/>
        <xdr:cNvSpPr txBox="1"/>
      </xdr:nvSpPr>
      <xdr:spPr>
        <a:xfrm>
          <a:off x="9391727" y="1467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97553</xdr:rowOff>
    </xdr:from>
    <xdr:ext cx="469744" cy="259045"/>
    <xdr:sp macro="" textlink="">
      <xdr:nvSpPr>
        <xdr:cNvPr id="331" name="n_2mainValue【公営住宅】&#10;一人当たり面積"/>
        <xdr:cNvSpPr txBox="1"/>
      </xdr:nvSpPr>
      <xdr:spPr>
        <a:xfrm>
          <a:off x="8515427" y="1467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8" name="直線コネクタ 35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9" name="テキスト ボックス 35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0" name="直線コネクタ 35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1" name="テキスト ボックス 36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2" name="直線コネクタ 36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3" name="テキスト ボックス 36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4" name="直線コネクタ 36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5" name="テキスト ボックス 36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6" name="直線コネクタ 36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7" name="テキスト ボックス 36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8" name="直線コネクタ 36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9" name="テキスト ボックス 36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0" name="直線コネクタ 3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1" name="テキスト ボックス 3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373" name="直線コネクタ 372"/>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374" name="【認定こども園・幼稚園・保育所】&#10;有形固定資産減価償却率最小値テキスト"/>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375" name="直線コネクタ 374"/>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6"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7" name="直線コネクタ 37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49910</xdr:rowOff>
    </xdr:from>
    <xdr:ext cx="405111" cy="259045"/>
    <xdr:sp macro="" textlink="">
      <xdr:nvSpPr>
        <xdr:cNvPr id="378" name="【認定こども園・幼稚園・保育所】&#10;有形固定資産減価償却率平均値テキスト"/>
        <xdr:cNvSpPr txBox="1"/>
      </xdr:nvSpPr>
      <xdr:spPr>
        <a:xfrm>
          <a:off x="16357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379" name="フローチャート: 判断 378"/>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380" name="フローチャート: 判断 379"/>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381" name="フローチャート: 判断 380"/>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31931</xdr:rowOff>
    </xdr:from>
    <xdr:to>
      <xdr:col>72</xdr:col>
      <xdr:colOff>38100</xdr:colOff>
      <xdr:row>37</xdr:row>
      <xdr:rowOff>133531</xdr:rowOff>
    </xdr:to>
    <xdr:sp macro="" textlink="">
      <xdr:nvSpPr>
        <xdr:cNvPr id="382" name="フローチャート: 判断 381"/>
        <xdr:cNvSpPr/>
      </xdr:nvSpPr>
      <xdr:spPr>
        <a:xfrm>
          <a:off x="13652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3" name="テキスト ボックス 3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4" name="テキスト ボックス 3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5" name="テキスト ボックス 3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6" name="テキスト ボックス 3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7" name="テキスト ボックス 3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160927</xdr:rowOff>
    </xdr:from>
    <xdr:to>
      <xdr:col>85</xdr:col>
      <xdr:colOff>177800</xdr:colOff>
      <xdr:row>38</xdr:row>
      <xdr:rowOff>91077</xdr:rowOff>
    </xdr:to>
    <xdr:sp macro="" textlink="">
      <xdr:nvSpPr>
        <xdr:cNvPr id="388" name="楕円 387"/>
        <xdr:cNvSpPr/>
      </xdr:nvSpPr>
      <xdr:spPr>
        <a:xfrm>
          <a:off x="162687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139354</xdr:rowOff>
    </xdr:from>
    <xdr:ext cx="405111" cy="259045"/>
    <xdr:sp macro="" textlink="">
      <xdr:nvSpPr>
        <xdr:cNvPr id="389" name="【認定こども園・幼稚園・保育所】&#10;有形固定資産減価償却率該当値テキスト"/>
        <xdr:cNvSpPr txBox="1"/>
      </xdr:nvSpPr>
      <xdr:spPr>
        <a:xfrm>
          <a:off x="16357600"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40096</xdr:rowOff>
    </xdr:from>
    <xdr:to>
      <xdr:col>81</xdr:col>
      <xdr:colOff>101600</xdr:colOff>
      <xdr:row>38</xdr:row>
      <xdr:rowOff>141696</xdr:rowOff>
    </xdr:to>
    <xdr:sp macro="" textlink="">
      <xdr:nvSpPr>
        <xdr:cNvPr id="390" name="楕円 389"/>
        <xdr:cNvSpPr/>
      </xdr:nvSpPr>
      <xdr:spPr>
        <a:xfrm>
          <a:off x="154305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40277</xdr:rowOff>
    </xdr:from>
    <xdr:to>
      <xdr:col>85</xdr:col>
      <xdr:colOff>127000</xdr:colOff>
      <xdr:row>38</xdr:row>
      <xdr:rowOff>90896</xdr:rowOff>
    </xdr:to>
    <xdr:cxnSp macro="">
      <xdr:nvCxnSpPr>
        <xdr:cNvPr id="391" name="直線コネクタ 390"/>
        <xdr:cNvCxnSpPr/>
      </xdr:nvCxnSpPr>
      <xdr:spPr>
        <a:xfrm flipV="1">
          <a:off x="15481300" y="6555377"/>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89081</xdr:rowOff>
    </xdr:from>
    <xdr:to>
      <xdr:col>76</xdr:col>
      <xdr:colOff>165100</xdr:colOff>
      <xdr:row>39</xdr:row>
      <xdr:rowOff>19231</xdr:rowOff>
    </xdr:to>
    <xdr:sp macro="" textlink="">
      <xdr:nvSpPr>
        <xdr:cNvPr id="392" name="楕円 391"/>
        <xdr:cNvSpPr/>
      </xdr:nvSpPr>
      <xdr:spPr>
        <a:xfrm>
          <a:off x="145415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90896</xdr:rowOff>
    </xdr:from>
    <xdr:to>
      <xdr:col>81</xdr:col>
      <xdr:colOff>50800</xdr:colOff>
      <xdr:row>38</xdr:row>
      <xdr:rowOff>139881</xdr:rowOff>
    </xdr:to>
    <xdr:cxnSp macro="">
      <xdr:nvCxnSpPr>
        <xdr:cNvPr id="393" name="直線コネクタ 392"/>
        <xdr:cNvCxnSpPr/>
      </xdr:nvCxnSpPr>
      <xdr:spPr>
        <a:xfrm flipV="1">
          <a:off x="14592300" y="660599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101073</xdr:rowOff>
    </xdr:from>
    <xdr:ext cx="405111" cy="259045"/>
    <xdr:sp macro="" textlink="">
      <xdr:nvSpPr>
        <xdr:cNvPr id="394" name="n_1aveValue【認定こども園・幼稚園・保育所】&#10;有形固定資産減価償却率"/>
        <xdr:cNvSpPr txBox="1"/>
      </xdr:nvSpPr>
      <xdr:spPr>
        <a:xfrm>
          <a:off x="152660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128831</xdr:rowOff>
    </xdr:from>
    <xdr:ext cx="405111" cy="259045"/>
    <xdr:sp macro="" textlink="">
      <xdr:nvSpPr>
        <xdr:cNvPr id="395" name="n_2aveValue【認定こども園・幼稚園・保育所】&#10;有形固定資産減価償却率"/>
        <xdr:cNvSpPr txBox="1"/>
      </xdr:nvSpPr>
      <xdr:spPr>
        <a:xfrm>
          <a:off x="14389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150058</xdr:rowOff>
    </xdr:from>
    <xdr:ext cx="405111" cy="259045"/>
    <xdr:sp macro="" textlink="">
      <xdr:nvSpPr>
        <xdr:cNvPr id="396" name="n_3aveValue【認定こども園・幼稚園・保育所】&#10;有形固定資産減価償却率"/>
        <xdr:cNvSpPr txBox="1"/>
      </xdr:nvSpPr>
      <xdr:spPr>
        <a:xfrm>
          <a:off x="13500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132823</xdr:rowOff>
    </xdr:from>
    <xdr:ext cx="405111" cy="259045"/>
    <xdr:sp macro="" textlink="">
      <xdr:nvSpPr>
        <xdr:cNvPr id="397" name="n_1mainValue【認定こども園・幼稚園・保育所】&#10;有形固定資産減価償却率"/>
        <xdr:cNvSpPr txBox="1"/>
      </xdr:nvSpPr>
      <xdr:spPr>
        <a:xfrm>
          <a:off x="152660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10358</xdr:rowOff>
    </xdr:from>
    <xdr:ext cx="405111" cy="259045"/>
    <xdr:sp macro="" textlink="">
      <xdr:nvSpPr>
        <xdr:cNvPr id="398" name="n_2mainValue【認定こども園・幼稚園・保育所】&#10;有形固定資産減価償却率"/>
        <xdr:cNvSpPr txBox="1"/>
      </xdr:nvSpPr>
      <xdr:spPr>
        <a:xfrm>
          <a:off x="14389744"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7" name="テキスト ボックス 4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8" name="直線コネクタ 4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9" name="直線コネクタ 40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10" name="テキスト ボックス 40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1" name="直線コネクタ 41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12" name="テキスト ボックス 41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3" name="直線コネクタ 41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4" name="テキスト ボックス 41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5" name="直線コネクタ 41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6" name="テキスト ボックス 41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7" name="直線コネクタ 41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8" name="テキスト ボックス 41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9" name="直線コネクタ 41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20" name="テキスト ボックス 41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1" name="直線コネクタ 4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2" name="テキスト ボックス 42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424" name="直線コネクタ 423"/>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25"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26" name="直線コネクタ 425"/>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27"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28" name="直線コネクタ 427"/>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92001</xdr:rowOff>
    </xdr:from>
    <xdr:ext cx="469744" cy="259045"/>
    <xdr:sp macro="" textlink="">
      <xdr:nvSpPr>
        <xdr:cNvPr id="429" name="【認定こども園・幼稚園・保育所】&#10;一人当たり面積平均値テキスト"/>
        <xdr:cNvSpPr txBox="1"/>
      </xdr:nvSpPr>
      <xdr:spPr>
        <a:xfrm>
          <a:off x="22199600" y="6607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430" name="フローチャート: 判断 429"/>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431" name="フローチャート: 判断 430"/>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32" name="フローチャート: 判断 431"/>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433" name="フローチャート: 判断 432"/>
        <xdr:cNvSpPr/>
      </xdr:nvSpPr>
      <xdr:spPr>
        <a:xfrm>
          <a:off x="19494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4" name="テキスト ボックス 4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5" name="テキスト ボックス 4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6" name="テキスト ボックス 4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7" name="テキスト ボックス 4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8" name="テキスト ボックス 4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98878</xdr:rowOff>
    </xdr:from>
    <xdr:to>
      <xdr:col>116</xdr:col>
      <xdr:colOff>114300</xdr:colOff>
      <xdr:row>38</xdr:row>
      <xdr:rowOff>29028</xdr:rowOff>
    </xdr:to>
    <xdr:sp macro="" textlink="">
      <xdr:nvSpPr>
        <xdr:cNvPr id="439" name="楕円 438"/>
        <xdr:cNvSpPr/>
      </xdr:nvSpPr>
      <xdr:spPr>
        <a:xfrm>
          <a:off x="221107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121755</xdr:rowOff>
    </xdr:from>
    <xdr:ext cx="469744" cy="259045"/>
    <xdr:sp macro="" textlink="">
      <xdr:nvSpPr>
        <xdr:cNvPr id="440" name="【認定こども園・幼稚園・保育所】&#10;一人当たり面積該当値テキスト"/>
        <xdr:cNvSpPr txBox="1"/>
      </xdr:nvSpPr>
      <xdr:spPr>
        <a:xfrm>
          <a:off x="22199600" y="629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105410</xdr:rowOff>
    </xdr:from>
    <xdr:to>
      <xdr:col>112</xdr:col>
      <xdr:colOff>38100</xdr:colOff>
      <xdr:row>38</xdr:row>
      <xdr:rowOff>35560</xdr:rowOff>
    </xdr:to>
    <xdr:sp macro="" textlink="">
      <xdr:nvSpPr>
        <xdr:cNvPr id="441" name="楕円 440"/>
        <xdr:cNvSpPr/>
      </xdr:nvSpPr>
      <xdr:spPr>
        <a:xfrm>
          <a:off x="21272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149678</xdr:rowOff>
    </xdr:from>
    <xdr:to>
      <xdr:col>116</xdr:col>
      <xdr:colOff>63500</xdr:colOff>
      <xdr:row>37</xdr:row>
      <xdr:rowOff>156210</xdr:rowOff>
    </xdr:to>
    <xdr:cxnSp macro="">
      <xdr:nvCxnSpPr>
        <xdr:cNvPr id="442" name="直線コネクタ 441"/>
        <xdr:cNvCxnSpPr/>
      </xdr:nvCxnSpPr>
      <xdr:spPr>
        <a:xfrm flipV="1">
          <a:off x="21323300" y="649332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108676</xdr:rowOff>
    </xdr:from>
    <xdr:to>
      <xdr:col>107</xdr:col>
      <xdr:colOff>101600</xdr:colOff>
      <xdr:row>38</xdr:row>
      <xdr:rowOff>38826</xdr:rowOff>
    </xdr:to>
    <xdr:sp macro="" textlink="">
      <xdr:nvSpPr>
        <xdr:cNvPr id="443" name="楕円 442"/>
        <xdr:cNvSpPr/>
      </xdr:nvSpPr>
      <xdr:spPr>
        <a:xfrm>
          <a:off x="20383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156210</xdr:rowOff>
    </xdr:from>
    <xdr:to>
      <xdr:col>111</xdr:col>
      <xdr:colOff>177800</xdr:colOff>
      <xdr:row>37</xdr:row>
      <xdr:rowOff>159476</xdr:rowOff>
    </xdr:to>
    <xdr:cxnSp macro="">
      <xdr:nvCxnSpPr>
        <xdr:cNvPr id="444" name="直線コネクタ 443"/>
        <xdr:cNvCxnSpPr/>
      </xdr:nvCxnSpPr>
      <xdr:spPr>
        <a:xfrm flipV="1">
          <a:off x="20434300" y="649986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60977</xdr:rowOff>
    </xdr:from>
    <xdr:ext cx="469744" cy="259045"/>
    <xdr:sp macro="" textlink="">
      <xdr:nvSpPr>
        <xdr:cNvPr id="445" name="n_1aveValue【認定こども園・幼稚園・保育所】&#10;一人当たり面積"/>
        <xdr:cNvSpPr txBox="1"/>
      </xdr:nvSpPr>
      <xdr:spPr>
        <a:xfrm>
          <a:off x="21075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64243</xdr:rowOff>
    </xdr:from>
    <xdr:ext cx="469744" cy="259045"/>
    <xdr:sp macro="" textlink="">
      <xdr:nvSpPr>
        <xdr:cNvPr id="446" name="n_2aveValue【認定こども園・幼稚園・保育所】&#10;一人当たり面積"/>
        <xdr:cNvSpPr txBox="1"/>
      </xdr:nvSpPr>
      <xdr:spPr>
        <a:xfrm>
          <a:off x="201994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70049</xdr:rowOff>
    </xdr:from>
    <xdr:ext cx="469744" cy="259045"/>
    <xdr:sp macro="" textlink="">
      <xdr:nvSpPr>
        <xdr:cNvPr id="447" name="n_3aveValue【認定こども園・幼稚園・保育所】&#10;一人当たり面積"/>
        <xdr:cNvSpPr txBox="1"/>
      </xdr:nvSpPr>
      <xdr:spPr>
        <a:xfrm>
          <a:off x="19310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52087</xdr:rowOff>
    </xdr:from>
    <xdr:ext cx="469744" cy="259045"/>
    <xdr:sp macro="" textlink="">
      <xdr:nvSpPr>
        <xdr:cNvPr id="448" name="n_1mainValue【認定こども園・幼稚園・保育所】&#10;一人当たり面積"/>
        <xdr:cNvSpPr txBox="1"/>
      </xdr:nvSpPr>
      <xdr:spPr>
        <a:xfrm>
          <a:off x="210757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55353</xdr:rowOff>
    </xdr:from>
    <xdr:ext cx="469744" cy="259045"/>
    <xdr:sp macro="" textlink="">
      <xdr:nvSpPr>
        <xdr:cNvPr id="449" name="n_2mainValue【認定こども園・幼稚園・保育所】&#10;一人当たり面積"/>
        <xdr:cNvSpPr txBox="1"/>
      </xdr:nvSpPr>
      <xdr:spPr>
        <a:xfrm>
          <a:off x="20199427" y="62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0" name="正方形/長方形 4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1" name="正方形/長方形 4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2" name="正方形/長方形 4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3" name="正方形/長方形 4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4" name="正方形/長方形 4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5" name="正方形/長方形 4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6" name="正方形/長方形 4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7" name="正方形/長方形 4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8" name="テキスト ボックス 4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9" name="直線コネクタ 4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60" name="テキスト ボックス 45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1" name="直線コネクタ 46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2" name="テキスト ボックス 46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3" name="直線コネクタ 46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4" name="テキスト ボックス 46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5" name="直線コネクタ 46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6" name="テキスト ボックス 46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7" name="直線コネクタ 46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8" name="テキスト ボックス 46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9" name="直線コネクタ 46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70" name="テキスト ボックス 46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1" name="直線コネクタ 4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2" name="テキスト ボックス 47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474" name="直線コネクタ 473"/>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75"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476" name="直線コネクタ 475"/>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477"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478" name="直線コネクタ 477"/>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62882</xdr:rowOff>
    </xdr:from>
    <xdr:ext cx="405111" cy="259045"/>
    <xdr:sp macro="" textlink="">
      <xdr:nvSpPr>
        <xdr:cNvPr id="479" name="【学校施設】&#10;有形固定資産減価償却率平均値テキスト"/>
        <xdr:cNvSpPr txBox="1"/>
      </xdr:nvSpPr>
      <xdr:spPr>
        <a:xfrm>
          <a:off x="16357600" y="1017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480" name="フローチャート: 判断 479"/>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481" name="フローチャート: 判断 480"/>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482" name="フローチャート: 判断 481"/>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483" name="フローチャート: 判断 482"/>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4" name="テキスト ボックス 4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5" name="テキスト ボックス 4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6" name="テキスト ボックス 4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7" name="テキスト ボックス 4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8" name="テキスト ボックス 4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489" name="楕円 488"/>
        <xdr:cNvSpPr/>
      </xdr:nvSpPr>
      <xdr:spPr>
        <a:xfrm>
          <a:off x="162687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86377</xdr:rowOff>
    </xdr:from>
    <xdr:ext cx="405111" cy="259045"/>
    <xdr:sp macro="" textlink="">
      <xdr:nvSpPr>
        <xdr:cNvPr id="490" name="【学校施設】&#10;有形固定資産減価償却率該当値テキスト"/>
        <xdr:cNvSpPr txBox="1"/>
      </xdr:nvSpPr>
      <xdr:spPr>
        <a:xfrm>
          <a:off x="16357600"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103505</xdr:rowOff>
    </xdr:from>
    <xdr:to>
      <xdr:col>81</xdr:col>
      <xdr:colOff>101600</xdr:colOff>
      <xdr:row>60</xdr:row>
      <xdr:rowOff>33655</xdr:rowOff>
    </xdr:to>
    <xdr:sp macro="" textlink="">
      <xdr:nvSpPr>
        <xdr:cNvPr id="491" name="楕円 490"/>
        <xdr:cNvSpPr/>
      </xdr:nvSpPr>
      <xdr:spPr>
        <a:xfrm>
          <a:off x="15430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114300</xdr:rowOff>
    </xdr:from>
    <xdr:to>
      <xdr:col>85</xdr:col>
      <xdr:colOff>127000</xdr:colOff>
      <xdr:row>59</xdr:row>
      <xdr:rowOff>154305</xdr:rowOff>
    </xdr:to>
    <xdr:cxnSp macro="">
      <xdr:nvCxnSpPr>
        <xdr:cNvPr id="492" name="直線コネクタ 491"/>
        <xdr:cNvCxnSpPr/>
      </xdr:nvCxnSpPr>
      <xdr:spPr>
        <a:xfrm flipV="1">
          <a:off x="15481300" y="102298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93" name="楕円 492"/>
        <xdr:cNvSpPr/>
      </xdr:nvSpPr>
      <xdr:spPr>
        <a:xfrm>
          <a:off x="14541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154305</xdr:rowOff>
    </xdr:from>
    <xdr:to>
      <xdr:col>81</xdr:col>
      <xdr:colOff>50800</xdr:colOff>
      <xdr:row>59</xdr:row>
      <xdr:rowOff>154305</xdr:rowOff>
    </xdr:to>
    <xdr:cxnSp macro="">
      <xdr:nvCxnSpPr>
        <xdr:cNvPr id="494" name="直線コネクタ 493"/>
        <xdr:cNvCxnSpPr/>
      </xdr:nvCxnSpPr>
      <xdr:spPr>
        <a:xfrm>
          <a:off x="14592300" y="102698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32402</xdr:rowOff>
    </xdr:from>
    <xdr:ext cx="405111" cy="259045"/>
    <xdr:sp macro="" textlink="">
      <xdr:nvSpPr>
        <xdr:cNvPr id="495" name="n_1aveValue【学校施設】&#10;有形固定資産減価償却率"/>
        <xdr:cNvSpPr txBox="1"/>
      </xdr:nvSpPr>
      <xdr:spPr>
        <a:xfrm>
          <a:off x="152660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45737</xdr:rowOff>
    </xdr:from>
    <xdr:ext cx="405111" cy="259045"/>
    <xdr:sp macro="" textlink="">
      <xdr:nvSpPr>
        <xdr:cNvPr id="496" name="n_2aveValue【学校施設】&#10;有形固定資産減価償却率"/>
        <xdr:cNvSpPr txBox="1"/>
      </xdr:nvSpPr>
      <xdr:spPr>
        <a:xfrm>
          <a:off x="14389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130192</xdr:rowOff>
    </xdr:from>
    <xdr:ext cx="405111" cy="259045"/>
    <xdr:sp macro="" textlink="">
      <xdr:nvSpPr>
        <xdr:cNvPr id="497" name="n_3aveValue【学校施設】&#10;有形固定資産減価償却率"/>
        <xdr:cNvSpPr txBox="1"/>
      </xdr:nvSpPr>
      <xdr:spPr>
        <a:xfrm>
          <a:off x="13500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50182</xdr:rowOff>
    </xdr:from>
    <xdr:ext cx="405111" cy="259045"/>
    <xdr:sp macro="" textlink="">
      <xdr:nvSpPr>
        <xdr:cNvPr id="498" name="n_1mainValue【学校施設】&#10;有形固定資産減価償却率"/>
        <xdr:cNvSpPr txBox="1"/>
      </xdr:nvSpPr>
      <xdr:spPr>
        <a:xfrm>
          <a:off x="15266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499" name="n_2mainValue【学校施設】&#10;有形固定資産減価償却率"/>
        <xdr:cNvSpPr txBox="1"/>
      </xdr:nvSpPr>
      <xdr:spPr>
        <a:xfrm>
          <a:off x="14389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0" name="正方形/長方形 4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1" name="正方形/長方形 5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2" name="正方形/長方形 5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3" name="正方形/長方形 5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4" name="正方形/長方形 5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5" name="正方形/長方形 5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6" name="正方形/長方形 5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7" name="正方形/長方形 5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8" name="テキスト ボックス 5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9" name="直線コネクタ 5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0" name="テキスト ボックス 50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11" name="直線コネクタ 51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2" name="テキスト ボックス 51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3" name="直線コネクタ 51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4" name="テキスト ボックス 51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5" name="直線コネクタ 51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6" name="テキスト ボックス 51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7" name="直線コネクタ 51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8" name="テキスト ボックス 51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9" name="直線コネクタ 5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0" name="テキスト ボックス 5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522" name="直線コネクタ 521"/>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523"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524" name="直線コネクタ 523"/>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525"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526" name="直線コネクタ 525"/>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80433</xdr:rowOff>
    </xdr:from>
    <xdr:ext cx="469744" cy="259045"/>
    <xdr:sp macro="" textlink="">
      <xdr:nvSpPr>
        <xdr:cNvPr id="527" name="【学校施設】&#10;一人当たり面積平均値テキスト"/>
        <xdr:cNvSpPr txBox="1"/>
      </xdr:nvSpPr>
      <xdr:spPr>
        <a:xfrm>
          <a:off x="22199600" y="10367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528" name="フローチャート: 判断 527"/>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529" name="フローチャート: 判断 528"/>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30" name="フローチャート: 判断 529"/>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531" name="フローチャート: 判断 530"/>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2" name="テキスト ボックス 5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3" name="テキスト ボックス 5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4" name="テキスト ボックス 5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5" name="テキスト ボックス 5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6" name="テキスト ボックス 5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38812</xdr:rowOff>
    </xdr:from>
    <xdr:to>
      <xdr:col>116</xdr:col>
      <xdr:colOff>114300</xdr:colOff>
      <xdr:row>62</xdr:row>
      <xdr:rowOff>140412</xdr:rowOff>
    </xdr:to>
    <xdr:sp macro="" textlink="">
      <xdr:nvSpPr>
        <xdr:cNvPr id="537" name="楕円 536"/>
        <xdr:cNvSpPr/>
      </xdr:nvSpPr>
      <xdr:spPr>
        <a:xfrm>
          <a:off x="22110700" y="1066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17239</xdr:rowOff>
    </xdr:from>
    <xdr:ext cx="469744" cy="259045"/>
    <xdr:sp macro="" textlink="">
      <xdr:nvSpPr>
        <xdr:cNvPr id="538" name="【学校施設】&#10;一人当たり面積該当値テキスト"/>
        <xdr:cNvSpPr txBox="1"/>
      </xdr:nvSpPr>
      <xdr:spPr>
        <a:xfrm>
          <a:off x="22199600" y="10647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43841</xdr:rowOff>
    </xdr:from>
    <xdr:to>
      <xdr:col>112</xdr:col>
      <xdr:colOff>38100</xdr:colOff>
      <xdr:row>62</xdr:row>
      <xdr:rowOff>145441</xdr:rowOff>
    </xdr:to>
    <xdr:sp macro="" textlink="">
      <xdr:nvSpPr>
        <xdr:cNvPr id="539" name="楕円 538"/>
        <xdr:cNvSpPr/>
      </xdr:nvSpPr>
      <xdr:spPr>
        <a:xfrm>
          <a:off x="21272500" y="1067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89612</xdr:rowOff>
    </xdr:from>
    <xdr:to>
      <xdr:col>116</xdr:col>
      <xdr:colOff>63500</xdr:colOff>
      <xdr:row>62</xdr:row>
      <xdr:rowOff>94641</xdr:rowOff>
    </xdr:to>
    <xdr:cxnSp macro="">
      <xdr:nvCxnSpPr>
        <xdr:cNvPr id="540" name="直線コネクタ 539"/>
        <xdr:cNvCxnSpPr/>
      </xdr:nvCxnSpPr>
      <xdr:spPr>
        <a:xfrm flipV="1">
          <a:off x="21323300" y="10719512"/>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44755</xdr:rowOff>
    </xdr:from>
    <xdr:to>
      <xdr:col>107</xdr:col>
      <xdr:colOff>101600</xdr:colOff>
      <xdr:row>62</xdr:row>
      <xdr:rowOff>146355</xdr:rowOff>
    </xdr:to>
    <xdr:sp macro="" textlink="">
      <xdr:nvSpPr>
        <xdr:cNvPr id="541" name="楕円 540"/>
        <xdr:cNvSpPr/>
      </xdr:nvSpPr>
      <xdr:spPr>
        <a:xfrm>
          <a:off x="20383500" y="1067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94641</xdr:rowOff>
    </xdr:from>
    <xdr:to>
      <xdr:col>111</xdr:col>
      <xdr:colOff>177800</xdr:colOff>
      <xdr:row>62</xdr:row>
      <xdr:rowOff>95555</xdr:rowOff>
    </xdr:to>
    <xdr:cxnSp macro="">
      <xdr:nvCxnSpPr>
        <xdr:cNvPr id="542" name="直線コネクタ 541"/>
        <xdr:cNvCxnSpPr/>
      </xdr:nvCxnSpPr>
      <xdr:spPr>
        <a:xfrm flipV="1">
          <a:off x="20434300" y="1072454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1490</xdr:rowOff>
    </xdr:from>
    <xdr:ext cx="469744" cy="259045"/>
    <xdr:sp macro="" textlink="">
      <xdr:nvSpPr>
        <xdr:cNvPr id="543" name="n_1aveValue【学校施設】&#10;一人当たり面積"/>
        <xdr:cNvSpPr txBox="1"/>
      </xdr:nvSpPr>
      <xdr:spPr>
        <a:xfrm>
          <a:off x="21075727" y="1028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544"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157395</xdr:rowOff>
    </xdr:from>
    <xdr:ext cx="469744" cy="259045"/>
    <xdr:sp macro="" textlink="">
      <xdr:nvSpPr>
        <xdr:cNvPr id="545" name="n_3aveValue【学校施設】&#10;一人当たり面積"/>
        <xdr:cNvSpPr txBox="1"/>
      </xdr:nvSpPr>
      <xdr:spPr>
        <a:xfrm>
          <a:off x="19310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136568</xdr:rowOff>
    </xdr:from>
    <xdr:ext cx="469744" cy="259045"/>
    <xdr:sp macro="" textlink="">
      <xdr:nvSpPr>
        <xdr:cNvPr id="546" name="n_1mainValue【学校施設】&#10;一人当たり面積"/>
        <xdr:cNvSpPr txBox="1"/>
      </xdr:nvSpPr>
      <xdr:spPr>
        <a:xfrm>
          <a:off x="21075727" y="1076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137482</xdr:rowOff>
    </xdr:from>
    <xdr:ext cx="469744" cy="259045"/>
    <xdr:sp macro="" textlink="">
      <xdr:nvSpPr>
        <xdr:cNvPr id="547" name="n_2mainValue【学校施設】&#10;一人当たり面積"/>
        <xdr:cNvSpPr txBox="1"/>
      </xdr:nvSpPr>
      <xdr:spPr>
        <a:xfrm>
          <a:off x="20199427" y="1076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8" name="正方形/長方形 5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9" name="正方形/長方形 5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0" name="正方形/長方形 5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1" name="正方形/長方形 5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2" name="正方形/長方形 5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3" name="正方形/長方形 5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4" name="正方形/長方形 5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5" name="正方形/長方形 55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6" name="テキスト ボックス 55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7" name="直線コネクタ 55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8" name="直線コネクタ 55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9" name="テキスト ボックス 55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0" name="直線コネクタ 55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1" name="テキスト ボックス 56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2" name="直線コネクタ 56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3" name="テキスト ボックス 56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4" name="直線コネクタ 56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5" name="テキスト ボックス 56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6" name="直線コネクタ 56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7" name="テキスト ボックス 56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8" name="直線コネクタ 56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9" name="テキスト ボックス 56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0" name="直線コネクタ 5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1" name="テキスト ボックス 5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573" name="直線コネクタ 572"/>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574" name="【児童館】&#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575" name="直線コネクタ 574"/>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6"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7" name="直線コネクタ 57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52269</xdr:rowOff>
    </xdr:from>
    <xdr:ext cx="405111" cy="259045"/>
    <xdr:sp macro="" textlink="">
      <xdr:nvSpPr>
        <xdr:cNvPr id="578" name="【児童館】&#10;有形固定資産減価償却率平均値テキスト"/>
        <xdr:cNvSpPr txBox="1"/>
      </xdr:nvSpPr>
      <xdr:spPr>
        <a:xfrm>
          <a:off x="16357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579" name="フローチャート: 判断 578"/>
        <xdr:cNvSpPr/>
      </xdr:nvSpPr>
      <xdr:spPr>
        <a:xfrm>
          <a:off x="16268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580" name="フローチャート: 判断 579"/>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581" name="フローチャート: 判断 580"/>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150586</xdr:rowOff>
    </xdr:from>
    <xdr:to>
      <xdr:col>72</xdr:col>
      <xdr:colOff>38100</xdr:colOff>
      <xdr:row>83</xdr:row>
      <xdr:rowOff>80736</xdr:rowOff>
    </xdr:to>
    <xdr:sp macro="" textlink="">
      <xdr:nvSpPr>
        <xdr:cNvPr id="582" name="フローチャート: 判断 581"/>
        <xdr:cNvSpPr/>
      </xdr:nvSpPr>
      <xdr:spPr>
        <a:xfrm>
          <a:off x="13652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3" name="テキスト ボックス 5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4" name="テキスト ボックス 5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5" name="テキスト ボックス 5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6" name="テキスト ボックス 5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7" name="テキスト ボックス 5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135889</xdr:rowOff>
    </xdr:from>
    <xdr:to>
      <xdr:col>85</xdr:col>
      <xdr:colOff>177800</xdr:colOff>
      <xdr:row>80</xdr:row>
      <xdr:rowOff>66039</xdr:rowOff>
    </xdr:to>
    <xdr:sp macro="" textlink="">
      <xdr:nvSpPr>
        <xdr:cNvPr id="588" name="楕円 587"/>
        <xdr:cNvSpPr/>
      </xdr:nvSpPr>
      <xdr:spPr>
        <a:xfrm>
          <a:off x="162687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158766</xdr:rowOff>
    </xdr:from>
    <xdr:ext cx="405111" cy="259045"/>
    <xdr:sp macro="" textlink="">
      <xdr:nvSpPr>
        <xdr:cNvPr id="589" name="【児童館】&#10;有形固定資産減価償却率該当値テキスト"/>
        <xdr:cNvSpPr txBox="1"/>
      </xdr:nvSpPr>
      <xdr:spPr>
        <a:xfrm>
          <a:off x="16357600"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21589</xdr:rowOff>
    </xdr:from>
    <xdr:to>
      <xdr:col>81</xdr:col>
      <xdr:colOff>101600</xdr:colOff>
      <xdr:row>80</xdr:row>
      <xdr:rowOff>123189</xdr:rowOff>
    </xdr:to>
    <xdr:sp macro="" textlink="">
      <xdr:nvSpPr>
        <xdr:cNvPr id="590" name="楕円 589"/>
        <xdr:cNvSpPr/>
      </xdr:nvSpPr>
      <xdr:spPr>
        <a:xfrm>
          <a:off x="15430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15239</xdr:rowOff>
    </xdr:from>
    <xdr:to>
      <xdr:col>85</xdr:col>
      <xdr:colOff>127000</xdr:colOff>
      <xdr:row>80</xdr:row>
      <xdr:rowOff>72389</xdr:rowOff>
    </xdr:to>
    <xdr:cxnSp macro="">
      <xdr:nvCxnSpPr>
        <xdr:cNvPr id="591" name="直線コネクタ 590"/>
        <xdr:cNvCxnSpPr/>
      </xdr:nvCxnSpPr>
      <xdr:spPr>
        <a:xfrm flipV="1">
          <a:off x="15481300" y="1373123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77107</xdr:rowOff>
    </xdr:from>
    <xdr:to>
      <xdr:col>76</xdr:col>
      <xdr:colOff>165100</xdr:colOff>
      <xdr:row>81</xdr:row>
      <xdr:rowOff>7257</xdr:rowOff>
    </xdr:to>
    <xdr:sp macro="" textlink="">
      <xdr:nvSpPr>
        <xdr:cNvPr id="592" name="楕円 591"/>
        <xdr:cNvSpPr/>
      </xdr:nvSpPr>
      <xdr:spPr>
        <a:xfrm>
          <a:off x="14541500" y="137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72389</xdr:rowOff>
    </xdr:from>
    <xdr:to>
      <xdr:col>81</xdr:col>
      <xdr:colOff>50800</xdr:colOff>
      <xdr:row>80</xdr:row>
      <xdr:rowOff>127907</xdr:rowOff>
    </xdr:to>
    <xdr:cxnSp macro="">
      <xdr:nvCxnSpPr>
        <xdr:cNvPr id="593" name="直線コネクタ 592"/>
        <xdr:cNvCxnSpPr/>
      </xdr:nvCxnSpPr>
      <xdr:spPr>
        <a:xfrm flipV="1">
          <a:off x="14592300" y="13788389"/>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119215</xdr:rowOff>
    </xdr:from>
    <xdr:ext cx="405111" cy="259045"/>
    <xdr:sp macro="" textlink="">
      <xdr:nvSpPr>
        <xdr:cNvPr id="594" name="n_1aveValue【児童館】&#10;有形固定資産減価償却率"/>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124114</xdr:rowOff>
    </xdr:from>
    <xdr:ext cx="405111" cy="259045"/>
    <xdr:sp macro="" textlink="">
      <xdr:nvSpPr>
        <xdr:cNvPr id="595" name="n_2aveValue【児童館】&#10;有形固定資産減価償却率"/>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97263</xdr:rowOff>
    </xdr:from>
    <xdr:ext cx="405111" cy="259045"/>
    <xdr:sp macro="" textlink="">
      <xdr:nvSpPr>
        <xdr:cNvPr id="596" name="n_3aveValue【児童館】&#10;有形固定資産減価償却率"/>
        <xdr:cNvSpPr txBox="1"/>
      </xdr:nvSpPr>
      <xdr:spPr>
        <a:xfrm>
          <a:off x="13500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139716</xdr:rowOff>
    </xdr:from>
    <xdr:ext cx="405111" cy="259045"/>
    <xdr:sp macro="" textlink="">
      <xdr:nvSpPr>
        <xdr:cNvPr id="597" name="n_1mainValue【児童館】&#10;有形固定資産減価償却率"/>
        <xdr:cNvSpPr txBox="1"/>
      </xdr:nvSpPr>
      <xdr:spPr>
        <a:xfrm>
          <a:off x="152660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23784</xdr:rowOff>
    </xdr:from>
    <xdr:ext cx="405111" cy="259045"/>
    <xdr:sp macro="" textlink="">
      <xdr:nvSpPr>
        <xdr:cNvPr id="598" name="n_2mainValue【児童館】&#10;有形固定資産減価償却率"/>
        <xdr:cNvSpPr txBox="1"/>
      </xdr:nvSpPr>
      <xdr:spPr>
        <a:xfrm>
          <a:off x="14389744" y="1356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9" name="直線コネクタ 60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0" name="テキスト ボックス 60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1" name="直線コネクタ 61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2" name="テキスト ボックス 61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3" name="直線コネクタ 61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4" name="テキスト ボックス 61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5" name="直線コネクタ 61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6" name="テキスト ボックス 61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7" name="直線コネクタ 61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8" name="テキスト ボックス 61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31242</xdr:rowOff>
    </xdr:from>
    <xdr:to>
      <xdr:col>116</xdr:col>
      <xdr:colOff>62864</xdr:colOff>
      <xdr:row>86</xdr:row>
      <xdr:rowOff>19813</xdr:rowOff>
    </xdr:to>
    <xdr:cxnSp macro="">
      <xdr:nvCxnSpPr>
        <xdr:cNvPr id="620" name="直線コネクタ 619"/>
        <xdr:cNvCxnSpPr/>
      </xdr:nvCxnSpPr>
      <xdr:spPr>
        <a:xfrm flipV="1">
          <a:off x="22160864" y="13575792"/>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21"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22" name="直線コネクタ 621"/>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149369</xdr:rowOff>
    </xdr:from>
    <xdr:ext cx="469744" cy="259045"/>
    <xdr:sp macro="" textlink="">
      <xdr:nvSpPr>
        <xdr:cNvPr id="623" name="【児童館】&#10;一人当たり面積最大値テキスト"/>
        <xdr:cNvSpPr txBox="1"/>
      </xdr:nvSpPr>
      <xdr:spPr>
        <a:xfrm>
          <a:off x="22199600"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31242</xdr:rowOff>
    </xdr:from>
    <xdr:to>
      <xdr:col>116</xdr:col>
      <xdr:colOff>152400</xdr:colOff>
      <xdr:row>79</xdr:row>
      <xdr:rowOff>31242</xdr:rowOff>
    </xdr:to>
    <xdr:cxnSp macro="">
      <xdr:nvCxnSpPr>
        <xdr:cNvPr id="624" name="直線コネクタ 623"/>
        <xdr:cNvCxnSpPr/>
      </xdr:nvCxnSpPr>
      <xdr:spPr>
        <a:xfrm>
          <a:off x="22072600" y="1357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625" name="【児童館】&#10;一人当たり面積平均値テキスト"/>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26" name="フローチャート: 判断 625"/>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627" name="フローチャート: 判断 626"/>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628" name="フローチャート: 判断 627"/>
        <xdr:cNvSpPr/>
      </xdr:nvSpPr>
      <xdr:spPr>
        <a:xfrm>
          <a:off x="20383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629" name="フローチャート: 判断 628"/>
        <xdr:cNvSpPr/>
      </xdr:nvSpPr>
      <xdr:spPr>
        <a:xfrm>
          <a:off x="19494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0" name="テキスト ボックス 62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1" name="テキスト ボックス 63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2" name="テキスト ボックス 63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3" name="テキスト ボックス 63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4" name="テキスト ボックス 63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635" name="楕円 634"/>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153688</xdr:rowOff>
    </xdr:from>
    <xdr:ext cx="469744" cy="259045"/>
    <xdr:sp macro="" textlink="">
      <xdr:nvSpPr>
        <xdr:cNvPr id="636" name="【児童館】&#10;一人当たり面積該当値テキスト"/>
        <xdr:cNvSpPr txBox="1"/>
      </xdr:nvSpPr>
      <xdr:spPr>
        <a:xfrm>
          <a:off x="22199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637" name="楕円 636"/>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118111</xdr:rowOff>
    </xdr:to>
    <xdr:cxnSp macro="">
      <xdr:nvCxnSpPr>
        <xdr:cNvPr id="638" name="直線コネクタ 637"/>
        <xdr:cNvCxnSpPr/>
      </xdr:nvCxnSpPr>
      <xdr:spPr>
        <a:xfrm>
          <a:off x="21323300" y="1469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639" name="楕円 638"/>
        <xdr:cNvSpPr/>
      </xdr:nvSpPr>
      <xdr:spPr>
        <a:xfrm>
          <a:off x="2038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118111</xdr:rowOff>
    </xdr:to>
    <xdr:cxnSp macro="">
      <xdr:nvCxnSpPr>
        <xdr:cNvPr id="640" name="直線コネクタ 639"/>
        <xdr:cNvCxnSpPr/>
      </xdr:nvCxnSpPr>
      <xdr:spPr>
        <a:xfrm>
          <a:off x="20434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641" name="n_1aveValue【児童館】&#10;一人当たり面積"/>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112285</xdr:rowOff>
    </xdr:from>
    <xdr:ext cx="469744" cy="259045"/>
    <xdr:sp macro="" textlink="">
      <xdr:nvSpPr>
        <xdr:cNvPr id="642" name="n_2aveValue【児童館】&#10;一人当たり面積"/>
        <xdr:cNvSpPr txBox="1"/>
      </xdr:nvSpPr>
      <xdr:spPr>
        <a:xfrm>
          <a:off x="20199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103140</xdr:rowOff>
    </xdr:from>
    <xdr:ext cx="469744" cy="259045"/>
    <xdr:sp macro="" textlink="">
      <xdr:nvSpPr>
        <xdr:cNvPr id="643" name="n_3aveValue【児童館】&#10;一人当たり面積"/>
        <xdr:cNvSpPr txBox="1"/>
      </xdr:nvSpPr>
      <xdr:spPr>
        <a:xfrm>
          <a:off x="19310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644" name="n_1mainValue【児童館】&#10;一人当たり面積"/>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645" name="n_2mainValue【児童館】&#10;一人当たり面積"/>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56" name="テキスト ボックス 65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7" name="直線コネクタ 65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58" name="テキスト ボックス 65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9" name="直線コネクタ 65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60" name="テキスト ボックス 65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61" name="直線コネクタ 66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62" name="テキスト ボックス 66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63" name="直線コネクタ 66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64" name="テキスト ボックス 66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6" name="テキスト ボックス 66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668" name="直線コネクタ 667"/>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669" name="【公民館】&#10;有形固定資産減価償却率最小値テキスト"/>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670" name="直線コネクタ 669"/>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671"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672" name="直線コネクタ 671"/>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120414</xdr:rowOff>
    </xdr:from>
    <xdr:ext cx="405111" cy="259045"/>
    <xdr:sp macro="" textlink="">
      <xdr:nvSpPr>
        <xdr:cNvPr id="673" name="【公民館】&#10;有形固定資産減価償却率平均値テキスト"/>
        <xdr:cNvSpPr txBox="1"/>
      </xdr:nvSpPr>
      <xdr:spPr>
        <a:xfrm>
          <a:off x="16357600" y="17951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674" name="フローチャート: 判断 673"/>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675" name="フローチャート: 判断 674"/>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676" name="フローチャート: 判断 675"/>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20828</xdr:rowOff>
    </xdr:from>
    <xdr:to>
      <xdr:col>72</xdr:col>
      <xdr:colOff>38100</xdr:colOff>
      <xdr:row>105</xdr:row>
      <xdr:rowOff>122428</xdr:rowOff>
    </xdr:to>
    <xdr:sp macro="" textlink="">
      <xdr:nvSpPr>
        <xdr:cNvPr id="677" name="フローチャート: 判断 676"/>
        <xdr:cNvSpPr/>
      </xdr:nvSpPr>
      <xdr:spPr>
        <a:xfrm>
          <a:off x="1365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55118</xdr:rowOff>
    </xdr:from>
    <xdr:to>
      <xdr:col>85</xdr:col>
      <xdr:colOff>177800</xdr:colOff>
      <xdr:row>103</xdr:row>
      <xdr:rowOff>156718</xdr:rowOff>
    </xdr:to>
    <xdr:sp macro="" textlink="">
      <xdr:nvSpPr>
        <xdr:cNvPr id="683" name="楕円 682"/>
        <xdr:cNvSpPr/>
      </xdr:nvSpPr>
      <xdr:spPr>
        <a:xfrm>
          <a:off x="16268700" y="177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77995</xdr:rowOff>
    </xdr:from>
    <xdr:ext cx="405111" cy="259045"/>
    <xdr:sp macro="" textlink="">
      <xdr:nvSpPr>
        <xdr:cNvPr id="684" name="【公民館】&#10;有形固定資産減価償却率該当値テキスト"/>
        <xdr:cNvSpPr txBox="1"/>
      </xdr:nvSpPr>
      <xdr:spPr>
        <a:xfrm>
          <a:off x="16357600" y="175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100837</xdr:rowOff>
    </xdr:from>
    <xdr:to>
      <xdr:col>81</xdr:col>
      <xdr:colOff>101600</xdr:colOff>
      <xdr:row>104</xdr:row>
      <xdr:rowOff>30987</xdr:rowOff>
    </xdr:to>
    <xdr:sp macro="" textlink="">
      <xdr:nvSpPr>
        <xdr:cNvPr id="685" name="楕円 684"/>
        <xdr:cNvSpPr/>
      </xdr:nvSpPr>
      <xdr:spPr>
        <a:xfrm>
          <a:off x="15430500" y="1776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105918</xdr:rowOff>
    </xdr:from>
    <xdr:to>
      <xdr:col>85</xdr:col>
      <xdr:colOff>127000</xdr:colOff>
      <xdr:row>103</xdr:row>
      <xdr:rowOff>151637</xdr:rowOff>
    </xdr:to>
    <xdr:cxnSp macro="">
      <xdr:nvCxnSpPr>
        <xdr:cNvPr id="686" name="直線コネクタ 685"/>
        <xdr:cNvCxnSpPr/>
      </xdr:nvCxnSpPr>
      <xdr:spPr>
        <a:xfrm flipV="1">
          <a:off x="15481300" y="17765268"/>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139700</xdr:rowOff>
    </xdr:from>
    <xdr:to>
      <xdr:col>76</xdr:col>
      <xdr:colOff>165100</xdr:colOff>
      <xdr:row>104</xdr:row>
      <xdr:rowOff>69850</xdr:rowOff>
    </xdr:to>
    <xdr:sp macro="" textlink="">
      <xdr:nvSpPr>
        <xdr:cNvPr id="687" name="楕円 686"/>
        <xdr:cNvSpPr/>
      </xdr:nvSpPr>
      <xdr:spPr>
        <a:xfrm>
          <a:off x="14541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151637</xdr:rowOff>
    </xdr:from>
    <xdr:to>
      <xdr:col>81</xdr:col>
      <xdr:colOff>50800</xdr:colOff>
      <xdr:row>104</xdr:row>
      <xdr:rowOff>19050</xdr:rowOff>
    </xdr:to>
    <xdr:cxnSp macro="">
      <xdr:nvCxnSpPr>
        <xdr:cNvPr id="688" name="直線コネクタ 687"/>
        <xdr:cNvCxnSpPr/>
      </xdr:nvCxnSpPr>
      <xdr:spPr>
        <a:xfrm flipV="1">
          <a:off x="14592300" y="17810987"/>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90695</xdr:rowOff>
    </xdr:from>
    <xdr:ext cx="405111" cy="259045"/>
    <xdr:sp macro="" textlink="">
      <xdr:nvSpPr>
        <xdr:cNvPr id="689" name="n_1aveValue【公民館】&#10;有形固定資産減価償却率"/>
        <xdr:cNvSpPr txBox="1"/>
      </xdr:nvSpPr>
      <xdr:spPr>
        <a:xfrm>
          <a:off x="152660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136414</xdr:rowOff>
    </xdr:from>
    <xdr:ext cx="405111" cy="259045"/>
    <xdr:sp macro="" textlink="">
      <xdr:nvSpPr>
        <xdr:cNvPr id="690" name="n_2aveValue【公民館】&#10;有形固定資産減価償却率"/>
        <xdr:cNvSpPr txBox="1"/>
      </xdr:nvSpPr>
      <xdr:spPr>
        <a:xfrm>
          <a:off x="143897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138955</xdr:rowOff>
    </xdr:from>
    <xdr:ext cx="405111" cy="259045"/>
    <xdr:sp macro="" textlink="">
      <xdr:nvSpPr>
        <xdr:cNvPr id="691" name="n_3aveValue【公民館】&#10;有形固定資産減価償却率"/>
        <xdr:cNvSpPr txBox="1"/>
      </xdr:nvSpPr>
      <xdr:spPr>
        <a:xfrm>
          <a:off x="13500744" y="1779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47514</xdr:rowOff>
    </xdr:from>
    <xdr:ext cx="405111" cy="259045"/>
    <xdr:sp macro="" textlink="">
      <xdr:nvSpPr>
        <xdr:cNvPr id="692" name="n_1mainValue【公民館】&#10;有形固定資産減価償却率"/>
        <xdr:cNvSpPr txBox="1"/>
      </xdr:nvSpPr>
      <xdr:spPr>
        <a:xfrm>
          <a:off x="15266044" y="1753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86377</xdr:rowOff>
    </xdr:from>
    <xdr:ext cx="405111" cy="259045"/>
    <xdr:sp macro="" textlink="">
      <xdr:nvSpPr>
        <xdr:cNvPr id="693" name="n_2mainValue【公民館】&#10;有形固定資産減価償却率"/>
        <xdr:cNvSpPr txBox="1"/>
      </xdr:nvSpPr>
      <xdr:spPr>
        <a:xfrm>
          <a:off x="14389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4" name="直線コネクタ 7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5" name="テキスト ボックス 7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6" name="直線コネクタ 7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7" name="テキスト ボックス 7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8" name="直線コネクタ 7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9" name="テキスト ボックス 7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0" name="直線コネクタ 7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1" name="テキスト ボックス 7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715" name="直線コネクタ 714"/>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16"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17" name="直線コネクタ 716"/>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718" name="【公民館】&#10;一人当たり面積最大値テキスト"/>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719" name="直線コネクタ 718"/>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132859</xdr:rowOff>
    </xdr:from>
    <xdr:ext cx="469744" cy="259045"/>
    <xdr:sp macro="" textlink="">
      <xdr:nvSpPr>
        <xdr:cNvPr id="720" name="【公民館】&#10;一人当たり面積平均値テキスト"/>
        <xdr:cNvSpPr txBox="1"/>
      </xdr:nvSpPr>
      <xdr:spPr>
        <a:xfrm>
          <a:off x="22199600" y="1796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721" name="フローチャート: 判断 720"/>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722" name="フローチャート: 判断 721"/>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723" name="フローチャート: 判断 722"/>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724" name="フローチャート: 判断 723"/>
        <xdr:cNvSpPr/>
      </xdr:nvSpPr>
      <xdr:spPr>
        <a:xfrm>
          <a:off x="19494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39115</xdr:rowOff>
    </xdr:from>
    <xdr:to>
      <xdr:col>116</xdr:col>
      <xdr:colOff>114300</xdr:colOff>
      <xdr:row>106</xdr:row>
      <xdr:rowOff>140715</xdr:rowOff>
    </xdr:to>
    <xdr:sp macro="" textlink="">
      <xdr:nvSpPr>
        <xdr:cNvPr id="730" name="楕円 729"/>
        <xdr:cNvSpPr/>
      </xdr:nvSpPr>
      <xdr:spPr>
        <a:xfrm>
          <a:off x="221107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17542</xdr:rowOff>
    </xdr:from>
    <xdr:ext cx="469744" cy="259045"/>
    <xdr:sp macro="" textlink="">
      <xdr:nvSpPr>
        <xdr:cNvPr id="731" name="【公民館】&#10;一人当たり面積該当値テキスト"/>
        <xdr:cNvSpPr txBox="1"/>
      </xdr:nvSpPr>
      <xdr:spPr>
        <a:xfrm>
          <a:off x="22199600"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41402</xdr:rowOff>
    </xdr:from>
    <xdr:to>
      <xdr:col>112</xdr:col>
      <xdr:colOff>38100</xdr:colOff>
      <xdr:row>106</xdr:row>
      <xdr:rowOff>143002</xdr:rowOff>
    </xdr:to>
    <xdr:sp macro="" textlink="">
      <xdr:nvSpPr>
        <xdr:cNvPr id="732" name="楕円 731"/>
        <xdr:cNvSpPr/>
      </xdr:nvSpPr>
      <xdr:spPr>
        <a:xfrm>
          <a:off x="212725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89915</xdr:rowOff>
    </xdr:from>
    <xdr:to>
      <xdr:col>116</xdr:col>
      <xdr:colOff>63500</xdr:colOff>
      <xdr:row>106</xdr:row>
      <xdr:rowOff>92202</xdr:rowOff>
    </xdr:to>
    <xdr:cxnSp macro="">
      <xdr:nvCxnSpPr>
        <xdr:cNvPr id="733" name="直線コネクタ 732"/>
        <xdr:cNvCxnSpPr/>
      </xdr:nvCxnSpPr>
      <xdr:spPr>
        <a:xfrm flipV="1">
          <a:off x="21323300" y="18263615"/>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43687</xdr:rowOff>
    </xdr:from>
    <xdr:to>
      <xdr:col>107</xdr:col>
      <xdr:colOff>101600</xdr:colOff>
      <xdr:row>106</xdr:row>
      <xdr:rowOff>145287</xdr:rowOff>
    </xdr:to>
    <xdr:sp macro="" textlink="">
      <xdr:nvSpPr>
        <xdr:cNvPr id="734" name="楕円 733"/>
        <xdr:cNvSpPr/>
      </xdr:nvSpPr>
      <xdr:spPr>
        <a:xfrm>
          <a:off x="20383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92202</xdr:rowOff>
    </xdr:from>
    <xdr:to>
      <xdr:col>111</xdr:col>
      <xdr:colOff>177800</xdr:colOff>
      <xdr:row>106</xdr:row>
      <xdr:rowOff>94487</xdr:rowOff>
    </xdr:to>
    <xdr:cxnSp macro="">
      <xdr:nvCxnSpPr>
        <xdr:cNvPr id="735" name="直線コネクタ 734"/>
        <xdr:cNvCxnSpPr/>
      </xdr:nvCxnSpPr>
      <xdr:spPr>
        <a:xfrm flipV="1">
          <a:off x="20434300" y="1826590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61231</xdr:rowOff>
    </xdr:from>
    <xdr:ext cx="469744" cy="259045"/>
    <xdr:sp macro="" textlink="">
      <xdr:nvSpPr>
        <xdr:cNvPr id="736" name="n_1aveValue【公民館】&#10;一人当たり面積"/>
        <xdr:cNvSpPr txBox="1"/>
      </xdr:nvSpPr>
      <xdr:spPr>
        <a:xfrm>
          <a:off x="210757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65803</xdr:rowOff>
    </xdr:from>
    <xdr:ext cx="469744" cy="259045"/>
    <xdr:sp macro="" textlink="">
      <xdr:nvSpPr>
        <xdr:cNvPr id="737" name="n_2aveValue【公民館】&#10;一人当たり面積"/>
        <xdr:cNvSpPr txBox="1"/>
      </xdr:nvSpPr>
      <xdr:spPr>
        <a:xfrm>
          <a:off x="20199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42942</xdr:rowOff>
    </xdr:from>
    <xdr:ext cx="469744" cy="259045"/>
    <xdr:sp macro="" textlink="">
      <xdr:nvSpPr>
        <xdr:cNvPr id="738" name="n_3aveValue【公民館】&#10;一人当たり面積"/>
        <xdr:cNvSpPr txBox="1"/>
      </xdr:nvSpPr>
      <xdr:spPr>
        <a:xfrm>
          <a:off x="19310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134129</xdr:rowOff>
    </xdr:from>
    <xdr:ext cx="469744" cy="259045"/>
    <xdr:sp macro="" textlink="">
      <xdr:nvSpPr>
        <xdr:cNvPr id="739" name="n_1mainValue【公民館】&#10;一人当たり面積"/>
        <xdr:cNvSpPr txBox="1"/>
      </xdr:nvSpPr>
      <xdr:spPr>
        <a:xfrm>
          <a:off x="21075727" y="183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136414</xdr:rowOff>
    </xdr:from>
    <xdr:ext cx="469744" cy="259045"/>
    <xdr:sp macro="" textlink="">
      <xdr:nvSpPr>
        <xdr:cNvPr id="740" name="n_2mainValue【公民館】&#10;一人当たり面積"/>
        <xdr:cNvSpPr txBox="1"/>
      </xdr:nvSpPr>
      <xdr:spPr>
        <a:xfrm>
          <a:off x="20199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1" name="正方形/長方形 7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2" name="正方形/長方形 7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3" name="テキスト ボックス 7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都市計画街路等の整備が進んでおり、類似団体と比較して一人当たりの延長が長くなっている。一方で、新設が多いことから減価償却率は低くなっている。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減価償却率・資産額ともに類似団体より高くなっている。今後老朽化が進むと多額の費用が発生することが見込まれる。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類似団体と比較して減価償却率が高くなってきている。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年度に保育園を１園新設したことで類似団体と比較して減価償却率は低くなっているが、一人当たりの面積は大きくなっている。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学校施設、児童館、公民館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類似団体と比較して一人当たりの面積は小さくなっているが、減価償却率が高くなっている。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極的な投資を行っている道路や橋りょう、幼稚園・保育所については、一人当たり面積が大きくなっているが、新設が多いため減価償却率は低くなっている。しかし、一つ一つの施設で見ると老朽化が進んでいるため、今後の進行を見据えて、計画的な維持管理をしていかなければならない。学校施設・児童館・公民館については、早急に対処が必要な状況になってきている。公共施設の統廃合や事業見直しを積極的に進め、財源を確保していかなければならな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長野県駒ケ根市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32,828
32,207
165.86
15,058,995
14,654,668
343,997
8,894,853
20,344,981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66" name="フローチャート: 判断 65"/>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20501</xdr:rowOff>
    </xdr:from>
    <xdr:to>
      <xdr:col>24</xdr:col>
      <xdr:colOff>114300</xdr:colOff>
      <xdr:row>35</xdr:row>
      <xdr:rowOff>122101</xdr:rowOff>
    </xdr:to>
    <xdr:sp macro="" textlink="">
      <xdr:nvSpPr>
        <xdr:cNvPr id="72" name="楕円 71"/>
        <xdr:cNvSpPr/>
      </xdr:nvSpPr>
      <xdr:spPr>
        <a:xfrm>
          <a:off x="4584700" y="60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43378</xdr:rowOff>
    </xdr:from>
    <xdr:ext cx="405111" cy="259045"/>
    <xdr:sp macro="" textlink="">
      <xdr:nvSpPr>
        <xdr:cNvPr id="73" name="【図書館】&#10;有形固定資産減価償却率該当値テキスト"/>
        <xdr:cNvSpPr txBox="1"/>
      </xdr:nvSpPr>
      <xdr:spPr>
        <a:xfrm>
          <a:off x="4673600" y="587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56424</xdr:rowOff>
    </xdr:from>
    <xdr:to>
      <xdr:col>20</xdr:col>
      <xdr:colOff>38100</xdr:colOff>
      <xdr:row>35</xdr:row>
      <xdr:rowOff>158024</xdr:rowOff>
    </xdr:to>
    <xdr:sp macro="" textlink="">
      <xdr:nvSpPr>
        <xdr:cNvPr id="74" name="楕円 73"/>
        <xdr:cNvSpPr/>
      </xdr:nvSpPr>
      <xdr:spPr>
        <a:xfrm>
          <a:off x="3746500" y="60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71301</xdr:rowOff>
    </xdr:from>
    <xdr:to>
      <xdr:col>24</xdr:col>
      <xdr:colOff>63500</xdr:colOff>
      <xdr:row>35</xdr:row>
      <xdr:rowOff>107224</xdr:rowOff>
    </xdr:to>
    <xdr:cxnSp macro="">
      <xdr:nvCxnSpPr>
        <xdr:cNvPr id="75" name="直線コネクタ 74"/>
        <xdr:cNvCxnSpPr/>
      </xdr:nvCxnSpPr>
      <xdr:spPr>
        <a:xfrm flipV="1">
          <a:off x="3797300" y="607205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92347</xdr:rowOff>
    </xdr:from>
    <xdr:to>
      <xdr:col>15</xdr:col>
      <xdr:colOff>101600</xdr:colOff>
      <xdr:row>36</xdr:row>
      <xdr:rowOff>22497</xdr:rowOff>
    </xdr:to>
    <xdr:sp macro="" textlink="">
      <xdr:nvSpPr>
        <xdr:cNvPr id="76" name="楕円 75"/>
        <xdr:cNvSpPr/>
      </xdr:nvSpPr>
      <xdr:spPr>
        <a:xfrm>
          <a:off x="2857500" y="60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107224</xdr:rowOff>
    </xdr:from>
    <xdr:to>
      <xdr:col>19</xdr:col>
      <xdr:colOff>177800</xdr:colOff>
      <xdr:row>35</xdr:row>
      <xdr:rowOff>143147</xdr:rowOff>
    </xdr:to>
    <xdr:cxnSp macro="">
      <xdr:nvCxnSpPr>
        <xdr:cNvPr id="77" name="直線コネクタ 76"/>
        <xdr:cNvCxnSpPr/>
      </xdr:nvCxnSpPr>
      <xdr:spPr>
        <a:xfrm flipV="1">
          <a:off x="2908300" y="610797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51180</xdr:rowOff>
    </xdr:from>
    <xdr:ext cx="405111" cy="259045"/>
    <xdr:sp macro="" textlink="">
      <xdr:nvSpPr>
        <xdr:cNvPr id="78" name="n_1aveValue【図書館】&#10;有形固定資産減価償却率"/>
        <xdr:cNvSpPr txBox="1"/>
      </xdr:nvSpPr>
      <xdr:spPr>
        <a:xfrm>
          <a:off x="35820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79" name="n_2aveValue【図書館】&#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39024</xdr:rowOff>
    </xdr:from>
    <xdr:ext cx="405111" cy="259045"/>
    <xdr:sp macro="" textlink="">
      <xdr:nvSpPr>
        <xdr:cNvPr id="80" name="n_3aveValue【図書館】&#10;有形固定資産減価償却率"/>
        <xdr:cNvSpPr txBox="1"/>
      </xdr:nvSpPr>
      <xdr:spPr>
        <a:xfrm>
          <a:off x="1816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3101</xdr:rowOff>
    </xdr:from>
    <xdr:ext cx="405111" cy="259045"/>
    <xdr:sp macro="" textlink="">
      <xdr:nvSpPr>
        <xdr:cNvPr id="81" name="n_1mainValue【図書館】&#10;有形固定資産減価償却率"/>
        <xdr:cNvSpPr txBox="1"/>
      </xdr:nvSpPr>
      <xdr:spPr>
        <a:xfrm>
          <a:off x="3582044" y="583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39024</xdr:rowOff>
    </xdr:from>
    <xdr:ext cx="405111" cy="259045"/>
    <xdr:sp macro="" textlink="">
      <xdr:nvSpPr>
        <xdr:cNvPr id="82" name="n_2mainValue【図書館】&#10;有形固定資産減価償却率"/>
        <xdr:cNvSpPr txBox="1"/>
      </xdr:nvSpPr>
      <xdr:spPr>
        <a:xfrm>
          <a:off x="2705744" y="586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6" name="テキスト ボックス 9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8" name="テキスト ボックス 9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0" name="テキスト ボックス 9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2" name="テキスト ボックス 10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4" name="テキスト ボックス 10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08" name="直線コネクタ 107"/>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09"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0" name="直線コネクタ 109"/>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1" name="【図書館】&#10;一人当たり面積最大値テキスト"/>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2" name="直線コネクタ 111"/>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119034</xdr:rowOff>
    </xdr:from>
    <xdr:ext cx="469744" cy="259045"/>
    <xdr:sp macro="" textlink="">
      <xdr:nvSpPr>
        <xdr:cNvPr id="113" name="【図書館】&#10;一人当たり面積平均値テキスト"/>
        <xdr:cNvSpPr txBox="1"/>
      </xdr:nvSpPr>
      <xdr:spPr>
        <a:xfrm>
          <a:off x="10515600" y="646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4" name="フローチャート: 判断 113"/>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5" name="フローチャート: 判断 114"/>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6" name="フローチャート: 判断 115"/>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147864</xdr:rowOff>
    </xdr:from>
    <xdr:to>
      <xdr:col>41</xdr:col>
      <xdr:colOff>101600</xdr:colOff>
      <xdr:row>38</xdr:row>
      <xdr:rowOff>78014</xdr:rowOff>
    </xdr:to>
    <xdr:sp macro="" textlink="">
      <xdr:nvSpPr>
        <xdr:cNvPr id="117" name="フローチャート: 判断 116"/>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60778</xdr:rowOff>
    </xdr:from>
    <xdr:to>
      <xdr:col>55</xdr:col>
      <xdr:colOff>50800</xdr:colOff>
      <xdr:row>41</xdr:row>
      <xdr:rowOff>162378</xdr:rowOff>
    </xdr:to>
    <xdr:sp macro="" textlink="">
      <xdr:nvSpPr>
        <xdr:cNvPr id="123" name="楕円 122"/>
        <xdr:cNvSpPr/>
      </xdr:nvSpPr>
      <xdr:spPr>
        <a:xfrm>
          <a:off x="10426700" y="709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147155</xdr:rowOff>
    </xdr:from>
    <xdr:ext cx="469744" cy="259045"/>
    <xdr:sp macro="" textlink="">
      <xdr:nvSpPr>
        <xdr:cNvPr id="124" name="【図書館】&#10;一人当たり面積該当値テキスト"/>
        <xdr:cNvSpPr txBox="1"/>
      </xdr:nvSpPr>
      <xdr:spPr>
        <a:xfrm>
          <a:off x="10515600" y="7005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71665</xdr:rowOff>
    </xdr:from>
    <xdr:to>
      <xdr:col>50</xdr:col>
      <xdr:colOff>165100</xdr:colOff>
      <xdr:row>42</xdr:row>
      <xdr:rowOff>1815</xdr:rowOff>
    </xdr:to>
    <xdr:sp macro="" textlink="">
      <xdr:nvSpPr>
        <xdr:cNvPr id="125" name="楕円 124"/>
        <xdr:cNvSpPr/>
      </xdr:nvSpPr>
      <xdr:spPr>
        <a:xfrm>
          <a:off x="9588500" y="710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111578</xdr:rowOff>
    </xdr:from>
    <xdr:to>
      <xdr:col>55</xdr:col>
      <xdr:colOff>0</xdr:colOff>
      <xdr:row>41</xdr:row>
      <xdr:rowOff>122465</xdr:rowOff>
    </xdr:to>
    <xdr:cxnSp macro="">
      <xdr:nvCxnSpPr>
        <xdr:cNvPr id="126" name="直線コネクタ 125"/>
        <xdr:cNvCxnSpPr/>
      </xdr:nvCxnSpPr>
      <xdr:spPr>
        <a:xfrm flipV="1">
          <a:off x="9639300" y="71410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71665</xdr:rowOff>
    </xdr:from>
    <xdr:to>
      <xdr:col>46</xdr:col>
      <xdr:colOff>38100</xdr:colOff>
      <xdr:row>42</xdr:row>
      <xdr:rowOff>1815</xdr:rowOff>
    </xdr:to>
    <xdr:sp macro="" textlink="">
      <xdr:nvSpPr>
        <xdr:cNvPr id="127" name="楕円 126"/>
        <xdr:cNvSpPr/>
      </xdr:nvSpPr>
      <xdr:spPr>
        <a:xfrm>
          <a:off x="8699500" y="710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122465</xdr:rowOff>
    </xdr:from>
    <xdr:to>
      <xdr:col>50</xdr:col>
      <xdr:colOff>114300</xdr:colOff>
      <xdr:row>41</xdr:row>
      <xdr:rowOff>122465</xdr:rowOff>
    </xdr:to>
    <xdr:cxnSp macro="">
      <xdr:nvCxnSpPr>
        <xdr:cNvPr id="128" name="直線コネクタ 127"/>
        <xdr:cNvCxnSpPr/>
      </xdr:nvCxnSpPr>
      <xdr:spPr>
        <a:xfrm>
          <a:off x="8750300" y="7151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64605</xdr:rowOff>
    </xdr:from>
    <xdr:ext cx="469744" cy="259045"/>
    <xdr:sp macro="" textlink="">
      <xdr:nvSpPr>
        <xdr:cNvPr id="129" name="n_1aveValue【図書館】&#10;一人当たり面積"/>
        <xdr:cNvSpPr txBox="1"/>
      </xdr:nvSpPr>
      <xdr:spPr>
        <a:xfrm>
          <a:off x="9391727"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0"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94541</xdr:rowOff>
    </xdr:from>
    <xdr:ext cx="469744" cy="259045"/>
    <xdr:sp macro="" textlink="">
      <xdr:nvSpPr>
        <xdr:cNvPr id="131" name="n_3aveValue【図書館】&#10;一人当たり面積"/>
        <xdr:cNvSpPr txBox="1"/>
      </xdr:nvSpPr>
      <xdr:spPr>
        <a:xfrm>
          <a:off x="7626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164392</xdr:rowOff>
    </xdr:from>
    <xdr:ext cx="469744" cy="259045"/>
    <xdr:sp macro="" textlink="">
      <xdr:nvSpPr>
        <xdr:cNvPr id="132" name="n_1mainValue【図書館】&#10;一人当たり面積"/>
        <xdr:cNvSpPr txBox="1"/>
      </xdr:nvSpPr>
      <xdr:spPr>
        <a:xfrm>
          <a:off x="9391727" y="719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164392</xdr:rowOff>
    </xdr:from>
    <xdr:ext cx="469744" cy="259045"/>
    <xdr:sp macro="" textlink="">
      <xdr:nvSpPr>
        <xdr:cNvPr id="133" name="n_2mainValue【図書館】&#10;一人当たり面積"/>
        <xdr:cNvSpPr txBox="1"/>
      </xdr:nvSpPr>
      <xdr:spPr>
        <a:xfrm>
          <a:off x="8515427" y="719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4" name="テキスト ボックス 14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5" name="直線コネクタ 14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6" name="テキスト ボックス 14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7" name="直線コネクタ 14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8" name="テキスト ボックス 14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9" name="直線コネクタ 14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0" name="テキスト ボックス 14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1" name="直線コネクタ 15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2" name="テキスト ボックス 151"/>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56" name="直線コネクタ 155"/>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57"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58" name="直線コネクタ 157"/>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59"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0" name="直線コネクタ 159"/>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21353</xdr:rowOff>
    </xdr:from>
    <xdr:ext cx="405111" cy="259045"/>
    <xdr:sp macro="" textlink="">
      <xdr:nvSpPr>
        <xdr:cNvPr id="161" name="【体育館・プール】&#10;有形固定資産減価償却率平均値テキスト"/>
        <xdr:cNvSpPr txBox="1"/>
      </xdr:nvSpPr>
      <xdr:spPr>
        <a:xfrm>
          <a:off x="4673600" y="1030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2" name="フローチャート: 判断 161"/>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3" name="フローチャート: 判断 162"/>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64" name="フローチャート: 判断 163"/>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4064</xdr:rowOff>
    </xdr:from>
    <xdr:to>
      <xdr:col>10</xdr:col>
      <xdr:colOff>165100</xdr:colOff>
      <xdr:row>61</xdr:row>
      <xdr:rowOff>105664</xdr:rowOff>
    </xdr:to>
    <xdr:sp macro="" textlink="">
      <xdr:nvSpPr>
        <xdr:cNvPr id="165" name="フローチャート: 判断 164"/>
        <xdr:cNvSpPr/>
      </xdr:nvSpPr>
      <xdr:spPr>
        <a:xfrm>
          <a:off x="196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1" name="楕円 170"/>
        <xdr:cNvSpPr/>
      </xdr:nvSpPr>
      <xdr:spPr>
        <a:xfrm>
          <a:off x="4584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40657</xdr:rowOff>
    </xdr:from>
    <xdr:ext cx="405111" cy="259045"/>
    <xdr:sp macro="" textlink="">
      <xdr:nvSpPr>
        <xdr:cNvPr id="172" name="【体育館・プール】&#10;有形固定資産減価償却率該当値テキスト"/>
        <xdr:cNvSpPr txBox="1"/>
      </xdr:nvSpPr>
      <xdr:spPr>
        <a:xfrm>
          <a:off x="4673600" y="1015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47498</xdr:rowOff>
    </xdr:from>
    <xdr:to>
      <xdr:col>20</xdr:col>
      <xdr:colOff>38100</xdr:colOff>
      <xdr:row>60</xdr:row>
      <xdr:rowOff>149098</xdr:rowOff>
    </xdr:to>
    <xdr:sp macro="" textlink="">
      <xdr:nvSpPr>
        <xdr:cNvPr id="173" name="楕円 172"/>
        <xdr:cNvSpPr/>
      </xdr:nvSpPr>
      <xdr:spPr>
        <a:xfrm>
          <a:off x="3746500" y="103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68580</xdr:rowOff>
    </xdr:from>
    <xdr:to>
      <xdr:col>24</xdr:col>
      <xdr:colOff>63500</xdr:colOff>
      <xdr:row>60</xdr:row>
      <xdr:rowOff>98298</xdr:rowOff>
    </xdr:to>
    <xdr:cxnSp macro="">
      <xdr:nvCxnSpPr>
        <xdr:cNvPr id="174" name="直線コネクタ 173"/>
        <xdr:cNvCxnSpPr/>
      </xdr:nvCxnSpPr>
      <xdr:spPr>
        <a:xfrm flipV="1">
          <a:off x="3797300" y="10355580"/>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86360</xdr:rowOff>
    </xdr:from>
    <xdr:to>
      <xdr:col>15</xdr:col>
      <xdr:colOff>101600</xdr:colOff>
      <xdr:row>61</xdr:row>
      <xdr:rowOff>16510</xdr:rowOff>
    </xdr:to>
    <xdr:sp macro="" textlink="">
      <xdr:nvSpPr>
        <xdr:cNvPr id="175" name="楕円 174"/>
        <xdr:cNvSpPr/>
      </xdr:nvSpPr>
      <xdr:spPr>
        <a:xfrm>
          <a:off x="2857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98298</xdr:rowOff>
    </xdr:from>
    <xdr:to>
      <xdr:col>19</xdr:col>
      <xdr:colOff>177800</xdr:colOff>
      <xdr:row>60</xdr:row>
      <xdr:rowOff>137160</xdr:rowOff>
    </xdr:to>
    <xdr:cxnSp macro="">
      <xdr:nvCxnSpPr>
        <xdr:cNvPr id="176" name="直線コネクタ 175"/>
        <xdr:cNvCxnSpPr/>
      </xdr:nvCxnSpPr>
      <xdr:spPr>
        <a:xfrm flipV="1">
          <a:off x="2908300" y="1038529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77"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115079</xdr:rowOff>
    </xdr:from>
    <xdr:ext cx="405111" cy="259045"/>
    <xdr:sp macro="" textlink="">
      <xdr:nvSpPr>
        <xdr:cNvPr id="178" name="n_2aveValue【体育館・プール】&#10;有形固定資産減価償却率"/>
        <xdr:cNvSpPr txBox="1"/>
      </xdr:nvSpPr>
      <xdr:spPr>
        <a:xfrm>
          <a:off x="2705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122191</xdr:rowOff>
    </xdr:from>
    <xdr:ext cx="405111" cy="259045"/>
    <xdr:sp macro="" textlink="">
      <xdr:nvSpPr>
        <xdr:cNvPr id="179" name="n_3aveValue【体育館・プール】&#10;有形固定資産減価償却率"/>
        <xdr:cNvSpPr txBox="1"/>
      </xdr:nvSpPr>
      <xdr:spPr>
        <a:xfrm>
          <a:off x="1816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165625</xdr:rowOff>
    </xdr:from>
    <xdr:ext cx="405111" cy="259045"/>
    <xdr:sp macro="" textlink="">
      <xdr:nvSpPr>
        <xdr:cNvPr id="180" name="n_1mainValue【体育館・プール】&#10;有形固定資産減価償却率"/>
        <xdr:cNvSpPr txBox="1"/>
      </xdr:nvSpPr>
      <xdr:spPr>
        <a:xfrm>
          <a:off x="3582044" y="1010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33037</xdr:rowOff>
    </xdr:from>
    <xdr:ext cx="405111" cy="259045"/>
    <xdr:sp macro="" textlink="">
      <xdr:nvSpPr>
        <xdr:cNvPr id="181" name="n_2mainValue【体育館・プール】&#10;有形固定資産減価償却率"/>
        <xdr:cNvSpPr txBox="1"/>
      </xdr:nvSpPr>
      <xdr:spPr>
        <a:xfrm>
          <a:off x="2705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05" name="直線コネクタ 204"/>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06"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07" name="直線コネクタ 206"/>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08"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09" name="直線コネクタ 208"/>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1287</xdr:rowOff>
    </xdr:from>
    <xdr:ext cx="469744" cy="259045"/>
    <xdr:sp macro="" textlink="">
      <xdr:nvSpPr>
        <xdr:cNvPr id="210" name="【体育館・プール】&#10;一人当たり面積平均値テキスト"/>
        <xdr:cNvSpPr txBox="1"/>
      </xdr:nvSpPr>
      <xdr:spPr>
        <a:xfrm>
          <a:off x="10515600" y="10631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11" name="フローチャート: 判断 210"/>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12" name="フローチャート: 判断 211"/>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13" name="フローチャート: 判断 212"/>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149860</xdr:rowOff>
    </xdr:from>
    <xdr:to>
      <xdr:col>41</xdr:col>
      <xdr:colOff>101600</xdr:colOff>
      <xdr:row>62</xdr:row>
      <xdr:rowOff>80010</xdr:rowOff>
    </xdr:to>
    <xdr:sp macro="" textlink="">
      <xdr:nvSpPr>
        <xdr:cNvPr id="214" name="フローチャート: 判断 213"/>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148590</xdr:rowOff>
    </xdr:from>
    <xdr:to>
      <xdr:col>55</xdr:col>
      <xdr:colOff>50800</xdr:colOff>
      <xdr:row>62</xdr:row>
      <xdr:rowOff>78740</xdr:rowOff>
    </xdr:to>
    <xdr:sp macro="" textlink="">
      <xdr:nvSpPr>
        <xdr:cNvPr id="220" name="楕円 219"/>
        <xdr:cNvSpPr/>
      </xdr:nvSpPr>
      <xdr:spPr>
        <a:xfrm>
          <a:off x="10426700" y="1060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17</xdr:rowOff>
    </xdr:from>
    <xdr:ext cx="469744" cy="259045"/>
    <xdr:sp macro="" textlink="">
      <xdr:nvSpPr>
        <xdr:cNvPr id="221" name="【体育館・プール】&#10;一人当たり面積該当値テキスト"/>
        <xdr:cNvSpPr txBox="1"/>
      </xdr:nvSpPr>
      <xdr:spPr>
        <a:xfrm>
          <a:off x="10515600" y="1045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152400</xdr:rowOff>
    </xdr:from>
    <xdr:to>
      <xdr:col>50</xdr:col>
      <xdr:colOff>165100</xdr:colOff>
      <xdr:row>62</xdr:row>
      <xdr:rowOff>82550</xdr:rowOff>
    </xdr:to>
    <xdr:sp macro="" textlink="">
      <xdr:nvSpPr>
        <xdr:cNvPr id="222" name="楕円 221"/>
        <xdr:cNvSpPr/>
      </xdr:nvSpPr>
      <xdr:spPr>
        <a:xfrm>
          <a:off x="9588500" y="106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27940</xdr:rowOff>
    </xdr:from>
    <xdr:to>
      <xdr:col>55</xdr:col>
      <xdr:colOff>0</xdr:colOff>
      <xdr:row>62</xdr:row>
      <xdr:rowOff>31750</xdr:rowOff>
    </xdr:to>
    <xdr:cxnSp macro="">
      <xdr:nvCxnSpPr>
        <xdr:cNvPr id="223" name="直線コネクタ 222"/>
        <xdr:cNvCxnSpPr/>
      </xdr:nvCxnSpPr>
      <xdr:spPr>
        <a:xfrm flipV="1">
          <a:off x="9639300" y="106578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153670</xdr:rowOff>
    </xdr:from>
    <xdr:to>
      <xdr:col>46</xdr:col>
      <xdr:colOff>38100</xdr:colOff>
      <xdr:row>62</xdr:row>
      <xdr:rowOff>83820</xdr:rowOff>
    </xdr:to>
    <xdr:sp macro="" textlink="">
      <xdr:nvSpPr>
        <xdr:cNvPr id="224" name="楕円 223"/>
        <xdr:cNvSpPr/>
      </xdr:nvSpPr>
      <xdr:spPr>
        <a:xfrm>
          <a:off x="8699500" y="1061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31750</xdr:rowOff>
    </xdr:from>
    <xdr:to>
      <xdr:col>50</xdr:col>
      <xdr:colOff>114300</xdr:colOff>
      <xdr:row>62</xdr:row>
      <xdr:rowOff>33020</xdr:rowOff>
    </xdr:to>
    <xdr:cxnSp macro="">
      <xdr:nvCxnSpPr>
        <xdr:cNvPr id="225" name="直線コネクタ 224"/>
        <xdr:cNvCxnSpPr/>
      </xdr:nvCxnSpPr>
      <xdr:spPr>
        <a:xfrm flipV="1">
          <a:off x="8750300" y="106616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102887</xdr:rowOff>
    </xdr:from>
    <xdr:ext cx="469744" cy="259045"/>
    <xdr:sp macro="" textlink="">
      <xdr:nvSpPr>
        <xdr:cNvPr id="226" name="n_1aveValue【体育館・プール】&#10;一人当たり面積"/>
        <xdr:cNvSpPr txBox="1"/>
      </xdr:nvSpPr>
      <xdr:spPr>
        <a:xfrm>
          <a:off x="93917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78757</xdr:rowOff>
    </xdr:from>
    <xdr:ext cx="469744" cy="259045"/>
    <xdr:sp macro="" textlink="">
      <xdr:nvSpPr>
        <xdr:cNvPr id="227" name="n_2aveValue【体育館・プール】&#10;一人当たり面積"/>
        <xdr:cNvSpPr txBox="1"/>
      </xdr:nvSpPr>
      <xdr:spPr>
        <a:xfrm>
          <a:off x="85154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96537</xdr:rowOff>
    </xdr:from>
    <xdr:ext cx="469744" cy="259045"/>
    <xdr:sp macro="" textlink="">
      <xdr:nvSpPr>
        <xdr:cNvPr id="228" name="n_3aveValue【体育館・プール】&#10;一人当たり面積"/>
        <xdr:cNvSpPr txBox="1"/>
      </xdr:nvSpPr>
      <xdr:spPr>
        <a:xfrm>
          <a:off x="7626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99077</xdr:rowOff>
    </xdr:from>
    <xdr:ext cx="469744" cy="259045"/>
    <xdr:sp macro="" textlink="">
      <xdr:nvSpPr>
        <xdr:cNvPr id="229" name="n_1mainValue【体育館・プール】&#10;一人当たり面積"/>
        <xdr:cNvSpPr txBox="1"/>
      </xdr:nvSpPr>
      <xdr:spPr>
        <a:xfrm>
          <a:off x="9391727" y="1038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100347</xdr:rowOff>
    </xdr:from>
    <xdr:ext cx="469744" cy="259045"/>
    <xdr:sp macro="" textlink="">
      <xdr:nvSpPr>
        <xdr:cNvPr id="230" name="n_2mainValue【体育館・プール】&#10;一人当たり面積"/>
        <xdr:cNvSpPr txBox="1"/>
      </xdr:nvSpPr>
      <xdr:spPr>
        <a:xfrm>
          <a:off x="8515427" y="103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2" name="直線コネクタ 24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3" name="テキスト ボックス 24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4" name="直線コネクタ 24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5" name="テキスト ボックス 24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6" name="直線コネクタ 24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7" name="テキスト ボックス 24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8" name="直線コネクタ 24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9" name="テキスト ボックス 24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0" name="直線コネクタ 24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1" name="テキスト ボックス 25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55" name="直線コネクタ 254"/>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56" name="【福祉施設】&#10;有形固定資産減価償却率最小値テキスト"/>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57" name="直線コネクタ 256"/>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58" name="【福祉施設】&#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59" name="直線コネクタ 258"/>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81932</xdr:rowOff>
    </xdr:from>
    <xdr:ext cx="405111" cy="259045"/>
    <xdr:sp macro="" textlink="">
      <xdr:nvSpPr>
        <xdr:cNvPr id="260" name="【福祉施設】&#10;有形固定資産減価償却率平均値テキスト"/>
        <xdr:cNvSpPr txBox="1"/>
      </xdr:nvSpPr>
      <xdr:spPr>
        <a:xfrm>
          <a:off x="4673600" y="1414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61" name="フローチャート: 判断 260"/>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62" name="フローチャート: 判断 261"/>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63" name="フローチャート: 判断 262"/>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64" name="フローチャート: 判断 263"/>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40639</xdr:rowOff>
    </xdr:from>
    <xdr:to>
      <xdr:col>24</xdr:col>
      <xdr:colOff>114300</xdr:colOff>
      <xdr:row>79</xdr:row>
      <xdr:rowOff>142239</xdr:rowOff>
    </xdr:to>
    <xdr:sp macro="" textlink="">
      <xdr:nvSpPr>
        <xdr:cNvPr id="270" name="楕円 269"/>
        <xdr:cNvSpPr/>
      </xdr:nvSpPr>
      <xdr:spPr>
        <a:xfrm>
          <a:off x="45847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63516</xdr:rowOff>
    </xdr:from>
    <xdr:ext cx="405111" cy="259045"/>
    <xdr:sp macro="" textlink="">
      <xdr:nvSpPr>
        <xdr:cNvPr id="271" name="【福祉施設】&#10;有形固定資産減価償却率該当値テキスト"/>
        <xdr:cNvSpPr txBox="1"/>
      </xdr:nvSpPr>
      <xdr:spPr>
        <a:xfrm>
          <a:off x="4673600"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36830</xdr:rowOff>
    </xdr:from>
    <xdr:to>
      <xdr:col>20</xdr:col>
      <xdr:colOff>38100</xdr:colOff>
      <xdr:row>79</xdr:row>
      <xdr:rowOff>138430</xdr:rowOff>
    </xdr:to>
    <xdr:sp macro="" textlink="">
      <xdr:nvSpPr>
        <xdr:cNvPr id="272" name="楕円 271"/>
        <xdr:cNvSpPr/>
      </xdr:nvSpPr>
      <xdr:spPr>
        <a:xfrm>
          <a:off x="3746500" y="13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87630</xdr:rowOff>
    </xdr:from>
    <xdr:to>
      <xdr:col>24</xdr:col>
      <xdr:colOff>63500</xdr:colOff>
      <xdr:row>79</xdr:row>
      <xdr:rowOff>91439</xdr:rowOff>
    </xdr:to>
    <xdr:cxnSp macro="">
      <xdr:nvCxnSpPr>
        <xdr:cNvPr id="273" name="直線コネクタ 272"/>
        <xdr:cNvCxnSpPr/>
      </xdr:nvCxnSpPr>
      <xdr:spPr>
        <a:xfrm>
          <a:off x="3797300" y="136321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76836</xdr:rowOff>
    </xdr:from>
    <xdr:to>
      <xdr:col>15</xdr:col>
      <xdr:colOff>101600</xdr:colOff>
      <xdr:row>80</xdr:row>
      <xdr:rowOff>6986</xdr:rowOff>
    </xdr:to>
    <xdr:sp macro="" textlink="">
      <xdr:nvSpPr>
        <xdr:cNvPr id="274" name="楕円 273"/>
        <xdr:cNvSpPr/>
      </xdr:nvSpPr>
      <xdr:spPr>
        <a:xfrm>
          <a:off x="2857500" y="1362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87630</xdr:rowOff>
    </xdr:from>
    <xdr:to>
      <xdr:col>19</xdr:col>
      <xdr:colOff>177800</xdr:colOff>
      <xdr:row>79</xdr:row>
      <xdr:rowOff>127636</xdr:rowOff>
    </xdr:to>
    <xdr:cxnSp macro="">
      <xdr:nvCxnSpPr>
        <xdr:cNvPr id="275" name="直線コネクタ 274"/>
        <xdr:cNvCxnSpPr/>
      </xdr:nvCxnSpPr>
      <xdr:spPr>
        <a:xfrm flipV="1">
          <a:off x="2908300" y="136321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47641</xdr:rowOff>
    </xdr:from>
    <xdr:ext cx="405111" cy="259045"/>
    <xdr:sp macro="" textlink="">
      <xdr:nvSpPr>
        <xdr:cNvPr id="276" name="n_1aveValue【福祉施設】&#10;有形固定資産減価償却率"/>
        <xdr:cNvSpPr txBox="1"/>
      </xdr:nvSpPr>
      <xdr:spPr>
        <a:xfrm>
          <a:off x="35820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66691</xdr:rowOff>
    </xdr:from>
    <xdr:ext cx="405111" cy="259045"/>
    <xdr:sp macro="" textlink="">
      <xdr:nvSpPr>
        <xdr:cNvPr id="277" name="n_2aveValue【福祉施設】&#10;有形固定資産減価償却率"/>
        <xdr:cNvSpPr txBox="1"/>
      </xdr:nvSpPr>
      <xdr:spPr>
        <a:xfrm>
          <a:off x="2705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93997</xdr:rowOff>
    </xdr:from>
    <xdr:ext cx="405111" cy="259045"/>
    <xdr:sp macro="" textlink="">
      <xdr:nvSpPr>
        <xdr:cNvPr id="278" name="n_3aveValue【福祉施設】&#10;有形固定資産減価償却率"/>
        <xdr:cNvSpPr txBox="1"/>
      </xdr:nvSpPr>
      <xdr:spPr>
        <a:xfrm>
          <a:off x="1816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154957</xdr:rowOff>
    </xdr:from>
    <xdr:ext cx="405111" cy="259045"/>
    <xdr:sp macro="" textlink="">
      <xdr:nvSpPr>
        <xdr:cNvPr id="279" name="n_1mainValue【福祉施設】&#10;有形固定資産減価償却率"/>
        <xdr:cNvSpPr txBox="1"/>
      </xdr:nvSpPr>
      <xdr:spPr>
        <a:xfrm>
          <a:off x="3582044" y="1335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23513</xdr:rowOff>
    </xdr:from>
    <xdr:ext cx="405111" cy="259045"/>
    <xdr:sp macro="" textlink="">
      <xdr:nvSpPr>
        <xdr:cNvPr id="280" name="n_2mainValue【福祉施設】&#10;有形固定資産減価償却率"/>
        <xdr:cNvSpPr txBox="1"/>
      </xdr:nvSpPr>
      <xdr:spPr>
        <a:xfrm>
          <a:off x="2705744" y="1339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91" name="直線コネクタ 29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2" name="テキスト ボックス 29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5" name="直線コネクタ 29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6" name="テキスト ボックス 29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7" name="直線コネクタ 29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8" name="テキスト ボックス 29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300" name="直線コネクタ 299"/>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01"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02" name="直線コネクタ 30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03" name="【福祉施設】&#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04" name="直線コネクタ 303"/>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117175</xdr:rowOff>
    </xdr:from>
    <xdr:ext cx="469744" cy="259045"/>
    <xdr:sp macro="" textlink="">
      <xdr:nvSpPr>
        <xdr:cNvPr id="305" name="【福祉施設】&#10;一人当たり面積平均値テキスト"/>
        <xdr:cNvSpPr txBox="1"/>
      </xdr:nvSpPr>
      <xdr:spPr>
        <a:xfrm>
          <a:off x="10515600" y="14518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06" name="フローチャート: 判断 305"/>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07" name="フローチャート: 判断 306"/>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08" name="フローチャート: 判断 307"/>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126175</xdr:rowOff>
    </xdr:from>
    <xdr:to>
      <xdr:col>41</xdr:col>
      <xdr:colOff>101600</xdr:colOff>
      <xdr:row>85</xdr:row>
      <xdr:rowOff>56325</xdr:rowOff>
    </xdr:to>
    <xdr:sp macro="" textlink="">
      <xdr:nvSpPr>
        <xdr:cNvPr id="309" name="フローチャート: 判断 308"/>
        <xdr:cNvSpPr/>
      </xdr:nvSpPr>
      <xdr:spPr>
        <a:xfrm>
          <a:off x="7810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0" name="テキスト ボックス 30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1" name="テキスト ボックス 31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2" name="テキスト ボックス 31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3" name="テキスト ボックス 31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4" name="テキスト ボックス 31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71310</xdr:rowOff>
    </xdr:from>
    <xdr:to>
      <xdr:col>55</xdr:col>
      <xdr:colOff>50800</xdr:colOff>
      <xdr:row>85</xdr:row>
      <xdr:rowOff>1460</xdr:rowOff>
    </xdr:to>
    <xdr:sp macro="" textlink="">
      <xdr:nvSpPr>
        <xdr:cNvPr id="315" name="楕円 314"/>
        <xdr:cNvSpPr/>
      </xdr:nvSpPr>
      <xdr:spPr>
        <a:xfrm>
          <a:off x="10426700" y="1447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94187</xdr:rowOff>
    </xdr:from>
    <xdr:ext cx="469744" cy="259045"/>
    <xdr:sp macro="" textlink="">
      <xdr:nvSpPr>
        <xdr:cNvPr id="316" name="【福祉施設】&#10;一人当たり面積該当値テキスト"/>
        <xdr:cNvSpPr txBox="1"/>
      </xdr:nvSpPr>
      <xdr:spPr>
        <a:xfrm>
          <a:off x="10515600" y="1432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72453</xdr:rowOff>
    </xdr:from>
    <xdr:to>
      <xdr:col>50</xdr:col>
      <xdr:colOff>165100</xdr:colOff>
      <xdr:row>85</xdr:row>
      <xdr:rowOff>2603</xdr:rowOff>
    </xdr:to>
    <xdr:sp macro="" textlink="">
      <xdr:nvSpPr>
        <xdr:cNvPr id="317" name="楕円 316"/>
        <xdr:cNvSpPr/>
      </xdr:nvSpPr>
      <xdr:spPr>
        <a:xfrm>
          <a:off x="9588500" y="1447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122110</xdr:rowOff>
    </xdr:from>
    <xdr:to>
      <xdr:col>55</xdr:col>
      <xdr:colOff>0</xdr:colOff>
      <xdr:row>84</xdr:row>
      <xdr:rowOff>123253</xdr:rowOff>
    </xdr:to>
    <xdr:cxnSp macro="">
      <xdr:nvCxnSpPr>
        <xdr:cNvPr id="318" name="直線コネクタ 317"/>
        <xdr:cNvCxnSpPr/>
      </xdr:nvCxnSpPr>
      <xdr:spPr>
        <a:xfrm flipV="1">
          <a:off x="9639300" y="1452391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73025</xdr:rowOff>
    </xdr:from>
    <xdr:to>
      <xdr:col>46</xdr:col>
      <xdr:colOff>38100</xdr:colOff>
      <xdr:row>85</xdr:row>
      <xdr:rowOff>3175</xdr:rowOff>
    </xdr:to>
    <xdr:sp macro="" textlink="">
      <xdr:nvSpPr>
        <xdr:cNvPr id="319" name="楕円 318"/>
        <xdr:cNvSpPr/>
      </xdr:nvSpPr>
      <xdr:spPr>
        <a:xfrm>
          <a:off x="86995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123253</xdr:rowOff>
    </xdr:from>
    <xdr:to>
      <xdr:col>50</xdr:col>
      <xdr:colOff>114300</xdr:colOff>
      <xdr:row>84</xdr:row>
      <xdr:rowOff>123825</xdr:rowOff>
    </xdr:to>
    <xdr:cxnSp macro="">
      <xdr:nvCxnSpPr>
        <xdr:cNvPr id="320" name="直線コネクタ 319"/>
        <xdr:cNvCxnSpPr/>
      </xdr:nvCxnSpPr>
      <xdr:spPr>
        <a:xfrm flipV="1">
          <a:off x="8750300" y="14525053"/>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59453</xdr:rowOff>
    </xdr:from>
    <xdr:ext cx="469744" cy="259045"/>
    <xdr:sp macro="" textlink="">
      <xdr:nvSpPr>
        <xdr:cNvPr id="321" name="n_1aveValue【福祉施設】&#10;一人当たり面積"/>
        <xdr:cNvSpPr txBox="1"/>
      </xdr:nvSpPr>
      <xdr:spPr>
        <a:xfrm>
          <a:off x="9391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43451</xdr:rowOff>
    </xdr:from>
    <xdr:ext cx="469744" cy="259045"/>
    <xdr:sp macro="" textlink="">
      <xdr:nvSpPr>
        <xdr:cNvPr id="322" name="n_2aveValue【福祉施設】&#10;一人当たり面積"/>
        <xdr:cNvSpPr txBox="1"/>
      </xdr:nvSpPr>
      <xdr:spPr>
        <a:xfrm>
          <a:off x="85154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72852</xdr:rowOff>
    </xdr:from>
    <xdr:ext cx="469744" cy="259045"/>
    <xdr:sp macro="" textlink="">
      <xdr:nvSpPr>
        <xdr:cNvPr id="323" name="n_3aveValue【福祉施設】&#10;一人当たり面積"/>
        <xdr:cNvSpPr txBox="1"/>
      </xdr:nvSpPr>
      <xdr:spPr>
        <a:xfrm>
          <a:off x="7626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19130</xdr:rowOff>
    </xdr:from>
    <xdr:ext cx="469744" cy="259045"/>
    <xdr:sp macro="" textlink="">
      <xdr:nvSpPr>
        <xdr:cNvPr id="324" name="n_1mainValue【福祉施設】&#10;一人当たり面積"/>
        <xdr:cNvSpPr txBox="1"/>
      </xdr:nvSpPr>
      <xdr:spPr>
        <a:xfrm>
          <a:off x="9391727" y="1424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19702</xdr:rowOff>
    </xdr:from>
    <xdr:ext cx="469744" cy="259045"/>
    <xdr:sp macro="" textlink="">
      <xdr:nvSpPr>
        <xdr:cNvPr id="325" name="n_2mainValue【福祉施設】&#10;一人当たり面積"/>
        <xdr:cNvSpPr txBox="1"/>
      </xdr:nvSpPr>
      <xdr:spPr>
        <a:xfrm>
          <a:off x="8515427" y="1425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6" name="正方形/長方形 3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7" name="正方形/長方形 3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8" name="正方形/長方形 3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9" name="正方形/長方形 3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0" name="正方形/長方形 3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1" name="正方形/長方形 3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2" name="正方形/長方形 3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3" name="正方形/長方形 33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4" name="テキスト ボックス 33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5" name="直線コネクタ 33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6" name="直線コネクタ 33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7" name="テキスト ボックス 33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8" name="直線コネクタ 33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9" name="テキスト ボックス 33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0" name="直線コネクタ 33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1" name="テキスト ボックス 34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2" name="直線コネクタ 34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3" name="テキスト ボックス 34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4" name="直線コネクタ 34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5" name="テキスト ボックス 34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6" name="直線コネクタ 34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7" name="テキスト ボックス 34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8" name="直線コネクタ 34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9" name="テキスト ボックス 34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351" name="直線コネクタ 350"/>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352" name="【市民会館】&#10;有形固定資産減価償却率最小値テキスト"/>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353" name="直線コネクタ 352"/>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354" name="【市民会館】&#10;有形固定資産減価償却率最大値テキスト"/>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355" name="直線コネクタ 354"/>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139354</xdr:rowOff>
    </xdr:from>
    <xdr:ext cx="405111" cy="259045"/>
    <xdr:sp macro="" textlink="">
      <xdr:nvSpPr>
        <xdr:cNvPr id="356" name="【市民会館】&#10;有形固定資産減価償却率平均値テキスト"/>
        <xdr:cNvSpPr txBox="1"/>
      </xdr:nvSpPr>
      <xdr:spPr>
        <a:xfrm>
          <a:off x="4673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57" name="フローチャート: 判断 356"/>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58" name="フローチャート: 判断 357"/>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359" name="フローチャート: 判断 358"/>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360" name="フローチャート: 判断 359"/>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1" name="テキスト ボックス 3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2" name="テキスト ボックス 3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3" name="テキスト ボックス 3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4" name="テキスト ボックス 3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5" name="テキスト ボックス 3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33564</xdr:rowOff>
    </xdr:from>
    <xdr:to>
      <xdr:col>24</xdr:col>
      <xdr:colOff>114300</xdr:colOff>
      <xdr:row>102</xdr:row>
      <xdr:rowOff>135164</xdr:rowOff>
    </xdr:to>
    <xdr:sp macro="" textlink="">
      <xdr:nvSpPr>
        <xdr:cNvPr id="366" name="楕円 365"/>
        <xdr:cNvSpPr/>
      </xdr:nvSpPr>
      <xdr:spPr>
        <a:xfrm>
          <a:off x="4584700" y="175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56441</xdr:rowOff>
    </xdr:from>
    <xdr:ext cx="405111" cy="259045"/>
    <xdr:sp macro="" textlink="">
      <xdr:nvSpPr>
        <xdr:cNvPr id="367" name="【市民会館】&#10;有形固定資産減価償却率該当値テキスト"/>
        <xdr:cNvSpPr txBox="1"/>
      </xdr:nvSpPr>
      <xdr:spPr>
        <a:xfrm>
          <a:off x="4673600" y="1737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64588</xdr:rowOff>
    </xdr:from>
    <xdr:to>
      <xdr:col>20</xdr:col>
      <xdr:colOff>38100</xdr:colOff>
      <xdr:row>102</xdr:row>
      <xdr:rowOff>166188</xdr:rowOff>
    </xdr:to>
    <xdr:sp macro="" textlink="">
      <xdr:nvSpPr>
        <xdr:cNvPr id="368" name="楕円 367"/>
        <xdr:cNvSpPr/>
      </xdr:nvSpPr>
      <xdr:spPr>
        <a:xfrm>
          <a:off x="37465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84364</xdr:rowOff>
    </xdr:from>
    <xdr:to>
      <xdr:col>24</xdr:col>
      <xdr:colOff>63500</xdr:colOff>
      <xdr:row>102</xdr:row>
      <xdr:rowOff>115388</xdr:rowOff>
    </xdr:to>
    <xdr:cxnSp macro="">
      <xdr:nvCxnSpPr>
        <xdr:cNvPr id="369" name="直線コネクタ 368"/>
        <xdr:cNvCxnSpPr/>
      </xdr:nvCxnSpPr>
      <xdr:spPr>
        <a:xfrm flipV="1">
          <a:off x="3797300" y="1757226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79284</xdr:rowOff>
    </xdr:from>
    <xdr:to>
      <xdr:col>15</xdr:col>
      <xdr:colOff>101600</xdr:colOff>
      <xdr:row>103</xdr:row>
      <xdr:rowOff>9434</xdr:rowOff>
    </xdr:to>
    <xdr:sp macro="" textlink="">
      <xdr:nvSpPr>
        <xdr:cNvPr id="370" name="楕円 369"/>
        <xdr:cNvSpPr/>
      </xdr:nvSpPr>
      <xdr:spPr>
        <a:xfrm>
          <a:off x="2857500" y="175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115388</xdr:rowOff>
    </xdr:from>
    <xdr:to>
      <xdr:col>19</xdr:col>
      <xdr:colOff>177800</xdr:colOff>
      <xdr:row>102</xdr:row>
      <xdr:rowOff>130084</xdr:rowOff>
    </xdr:to>
    <xdr:cxnSp macro="">
      <xdr:nvCxnSpPr>
        <xdr:cNvPr id="371" name="直線コネクタ 370"/>
        <xdr:cNvCxnSpPr/>
      </xdr:nvCxnSpPr>
      <xdr:spPr>
        <a:xfrm flipV="1">
          <a:off x="2908300" y="1760328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72"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77306</xdr:rowOff>
    </xdr:from>
    <xdr:ext cx="405111" cy="259045"/>
    <xdr:sp macro="" textlink="">
      <xdr:nvSpPr>
        <xdr:cNvPr id="373" name="n_2aveValue【市民会館】&#10;有形固定資産減価償却率"/>
        <xdr:cNvSpPr txBox="1"/>
      </xdr:nvSpPr>
      <xdr:spPr>
        <a:xfrm>
          <a:off x="27057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143527</xdr:rowOff>
    </xdr:from>
    <xdr:ext cx="405111" cy="259045"/>
    <xdr:sp macro="" textlink="">
      <xdr:nvSpPr>
        <xdr:cNvPr id="374" name="n_3aveValue【市民会館】&#10;有形固定資産減価償却率"/>
        <xdr:cNvSpPr txBox="1"/>
      </xdr:nvSpPr>
      <xdr:spPr>
        <a:xfrm>
          <a:off x="1816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11265</xdr:rowOff>
    </xdr:from>
    <xdr:ext cx="405111" cy="259045"/>
    <xdr:sp macro="" textlink="">
      <xdr:nvSpPr>
        <xdr:cNvPr id="375" name="n_1mainValue【市民会館】&#10;有形固定資産減価償却率"/>
        <xdr:cNvSpPr txBox="1"/>
      </xdr:nvSpPr>
      <xdr:spPr>
        <a:xfrm>
          <a:off x="3582044" y="1732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25961</xdr:rowOff>
    </xdr:from>
    <xdr:ext cx="405111" cy="259045"/>
    <xdr:sp macro="" textlink="">
      <xdr:nvSpPr>
        <xdr:cNvPr id="376" name="n_2mainValue【市民会館】&#10;有形固定資産減価償却率"/>
        <xdr:cNvSpPr txBox="1"/>
      </xdr:nvSpPr>
      <xdr:spPr>
        <a:xfrm>
          <a:off x="2705744" y="1734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7" name="正方形/長方形 3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8" name="正方形/長方形 3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9" name="正方形/長方形 3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0" name="正方形/長方形 3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1" name="正方形/長方形 3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2" name="正方形/長方形 3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3" name="正方形/長方形 3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4" name="正方形/長方形 38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5" name="テキスト ボックス 38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6" name="直線コネクタ 38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7" name="直線コネクタ 38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8" name="テキスト ボックス 38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9" name="直線コネクタ 38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0" name="テキスト ボックス 38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1" name="直線コネクタ 39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2" name="テキスト ボックス 39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3" name="直線コネクタ 39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4" name="テキスト ボックス 39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5" name="直線コネクタ 39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6" name="テキスト ボックス 39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7" name="直線コネクタ 39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8" name="テキスト ボックス 39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400" name="直線コネクタ 399"/>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01"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02" name="直線コネクタ 401"/>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403" name="【市民会館】&#10;一人当たり面積最大値テキスト"/>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404" name="直線コネクタ 403"/>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124477</xdr:rowOff>
    </xdr:from>
    <xdr:ext cx="469744" cy="259045"/>
    <xdr:sp macro="" textlink="">
      <xdr:nvSpPr>
        <xdr:cNvPr id="405" name="【市民会館】&#10;一人当たり面積平均値テキスト"/>
        <xdr:cNvSpPr txBox="1"/>
      </xdr:nvSpPr>
      <xdr:spPr>
        <a:xfrm>
          <a:off x="10515600" y="1778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406" name="フローチャート: 判断 405"/>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407" name="フローチャート: 判断 406"/>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408" name="フローチャート: 判断 407"/>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09" name="フローチャート: 判断 408"/>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0" name="テキスト ボックス 40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1" name="テキスト ボックス 41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2" name="テキスト ボックス 41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3" name="テキスト ボックス 41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4" name="テキスト ボックス 41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147320</xdr:rowOff>
    </xdr:from>
    <xdr:to>
      <xdr:col>55</xdr:col>
      <xdr:colOff>50800</xdr:colOff>
      <xdr:row>107</xdr:row>
      <xdr:rowOff>77470</xdr:rowOff>
    </xdr:to>
    <xdr:sp macro="" textlink="">
      <xdr:nvSpPr>
        <xdr:cNvPr id="415" name="楕円 414"/>
        <xdr:cNvSpPr/>
      </xdr:nvSpPr>
      <xdr:spPr>
        <a:xfrm>
          <a:off x="104267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125747</xdr:rowOff>
    </xdr:from>
    <xdr:ext cx="469744" cy="259045"/>
    <xdr:sp macro="" textlink="">
      <xdr:nvSpPr>
        <xdr:cNvPr id="416" name="【市民会館】&#10;一人当たり面積該当値テキスト"/>
        <xdr:cNvSpPr txBox="1"/>
      </xdr:nvSpPr>
      <xdr:spPr>
        <a:xfrm>
          <a:off x="10515600"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147320</xdr:rowOff>
    </xdr:from>
    <xdr:to>
      <xdr:col>50</xdr:col>
      <xdr:colOff>165100</xdr:colOff>
      <xdr:row>107</xdr:row>
      <xdr:rowOff>77470</xdr:rowOff>
    </xdr:to>
    <xdr:sp macro="" textlink="">
      <xdr:nvSpPr>
        <xdr:cNvPr id="417" name="楕円 416"/>
        <xdr:cNvSpPr/>
      </xdr:nvSpPr>
      <xdr:spPr>
        <a:xfrm>
          <a:off x="9588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26670</xdr:rowOff>
    </xdr:from>
    <xdr:to>
      <xdr:col>55</xdr:col>
      <xdr:colOff>0</xdr:colOff>
      <xdr:row>107</xdr:row>
      <xdr:rowOff>26670</xdr:rowOff>
    </xdr:to>
    <xdr:cxnSp macro="">
      <xdr:nvCxnSpPr>
        <xdr:cNvPr id="418" name="直線コネクタ 417"/>
        <xdr:cNvCxnSpPr/>
      </xdr:nvCxnSpPr>
      <xdr:spPr>
        <a:xfrm>
          <a:off x="9639300" y="18371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151130</xdr:rowOff>
    </xdr:from>
    <xdr:to>
      <xdr:col>46</xdr:col>
      <xdr:colOff>38100</xdr:colOff>
      <xdr:row>107</xdr:row>
      <xdr:rowOff>81280</xdr:rowOff>
    </xdr:to>
    <xdr:sp macro="" textlink="">
      <xdr:nvSpPr>
        <xdr:cNvPr id="419" name="楕円 418"/>
        <xdr:cNvSpPr/>
      </xdr:nvSpPr>
      <xdr:spPr>
        <a:xfrm>
          <a:off x="8699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26670</xdr:rowOff>
    </xdr:from>
    <xdr:to>
      <xdr:col>50</xdr:col>
      <xdr:colOff>114300</xdr:colOff>
      <xdr:row>107</xdr:row>
      <xdr:rowOff>30480</xdr:rowOff>
    </xdr:to>
    <xdr:cxnSp macro="">
      <xdr:nvCxnSpPr>
        <xdr:cNvPr id="420" name="直線コネクタ 419"/>
        <xdr:cNvCxnSpPr/>
      </xdr:nvCxnSpPr>
      <xdr:spPr>
        <a:xfrm flipV="1">
          <a:off x="8750300" y="18371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29227</xdr:rowOff>
    </xdr:from>
    <xdr:ext cx="469744" cy="259045"/>
    <xdr:sp macro="" textlink="">
      <xdr:nvSpPr>
        <xdr:cNvPr id="421" name="n_1aveValue【市民会館】&#10;一人当たり面積"/>
        <xdr:cNvSpPr txBox="1"/>
      </xdr:nvSpPr>
      <xdr:spPr>
        <a:xfrm>
          <a:off x="9391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55897</xdr:rowOff>
    </xdr:from>
    <xdr:ext cx="469744" cy="259045"/>
    <xdr:sp macro="" textlink="">
      <xdr:nvSpPr>
        <xdr:cNvPr id="422" name="n_2aveValue【市民会館】&#10;一人当たり面積"/>
        <xdr:cNvSpPr txBox="1"/>
      </xdr:nvSpPr>
      <xdr:spPr>
        <a:xfrm>
          <a:off x="8515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23" name="n_3aveValue【市民会館】&#10;一人当たり面積"/>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68597</xdr:rowOff>
    </xdr:from>
    <xdr:ext cx="469744" cy="259045"/>
    <xdr:sp macro="" textlink="">
      <xdr:nvSpPr>
        <xdr:cNvPr id="424" name="n_1mainValue【市民会館】&#10;一人当たり面積"/>
        <xdr:cNvSpPr txBox="1"/>
      </xdr:nvSpPr>
      <xdr:spPr>
        <a:xfrm>
          <a:off x="93917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72407</xdr:rowOff>
    </xdr:from>
    <xdr:ext cx="469744" cy="259045"/>
    <xdr:sp macro="" textlink="">
      <xdr:nvSpPr>
        <xdr:cNvPr id="425" name="n_2mainValue【市民会館】&#10;一人当たり面積"/>
        <xdr:cNvSpPr txBox="1"/>
      </xdr:nvSpPr>
      <xdr:spPr>
        <a:xfrm>
          <a:off x="8515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6" name="正方形/長方形 4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7" name="正方形/長方形 4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8" name="正方形/長方形 4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9" name="正方形/長方形 4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0" name="正方形/長方形 4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1" name="正方形/長方形 4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2" name="正方形/長方形 4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3" name="正方形/長方形 4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4" name="テキスト ボックス 4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5" name="直線コネクタ 4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6" name="直線コネクタ 43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7" name="テキスト ボックス 43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8" name="直線コネクタ 43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9" name="テキスト ボックス 43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0" name="直線コネクタ 43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1" name="テキスト ボックス 44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2" name="直線コネクタ 44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3" name="テキスト ボックス 44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4" name="直線コネクタ 44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5" name="テキスト ボックス 44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6" name="直線コネクタ 44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7" name="テキスト ボックス 44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8" name="直線コネクタ 4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9" name="テキスト ボックス 4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451" name="直線コネクタ 450"/>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452" name="【一般廃棄物処理施設】&#10;有形固定資産減価償却率最小値テキスト"/>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453" name="直線コネクタ 452"/>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454" name="【一般廃棄物処理施設】&#10;有形固定資産減価償却率最大値テキスト"/>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55" name="直線コネクタ 454"/>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28683</xdr:rowOff>
    </xdr:from>
    <xdr:ext cx="405111" cy="259045"/>
    <xdr:sp macro="" textlink="">
      <xdr:nvSpPr>
        <xdr:cNvPr id="456" name="【一般廃棄物処理施設】&#10;有形固定資産減価償却率平均値テキスト"/>
        <xdr:cNvSpPr txBox="1"/>
      </xdr:nvSpPr>
      <xdr:spPr>
        <a:xfrm>
          <a:off x="16357600" y="6200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457" name="フローチャート: 判断 456"/>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458" name="フローチャート: 判断 457"/>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87449</xdr:rowOff>
    </xdr:from>
    <xdr:to>
      <xdr:col>76</xdr:col>
      <xdr:colOff>165100</xdr:colOff>
      <xdr:row>38</xdr:row>
      <xdr:rowOff>17599</xdr:rowOff>
    </xdr:to>
    <xdr:sp macro="" textlink="">
      <xdr:nvSpPr>
        <xdr:cNvPr id="459" name="フローチャート: 判断 458"/>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22134</xdr:rowOff>
    </xdr:from>
    <xdr:to>
      <xdr:col>72</xdr:col>
      <xdr:colOff>38100</xdr:colOff>
      <xdr:row>37</xdr:row>
      <xdr:rowOff>123734</xdr:rowOff>
    </xdr:to>
    <xdr:sp macro="" textlink="">
      <xdr:nvSpPr>
        <xdr:cNvPr id="460" name="フローチャート: 判断 459"/>
        <xdr:cNvSpPr/>
      </xdr:nvSpPr>
      <xdr:spPr>
        <a:xfrm>
          <a:off x="13652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1" name="テキスト ボックス 4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2" name="テキスト ボックス 4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3" name="テキスト ボックス 4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4" name="テキスト ボックス 4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5" name="テキスト ボックス 4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466" name="楕円 465"/>
        <xdr:cNvSpPr/>
      </xdr:nvSpPr>
      <xdr:spPr>
        <a:xfrm>
          <a:off x="162687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113228</xdr:rowOff>
    </xdr:from>
    <xdr:ext cx="405111" cy="259045"/>
    <xdr:sp macro="" textlink="">
      <xdr:nvSpPr>
        <xdr:cNvPr id="467" name="【一般廃棄物処理施設】&#10;有形固定資産減価償却率該当値テキスト"/>
        <xdr:cNvSpPr txBox="1"/>
      </xdr:nvSpPr>
      <xdr:spPr>
        <a:xfrm>
          <a:off x="16357600"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165826</xdr:rowOff>
    </xdr:from>
    <xdr:to>
      <xdr:col>81</xdr:col>
      <xdr:colOff>101600</xdr:colOff>
      <xdr:row>34</xdr:row>
      <xdr:rowOff>95976</xdr:rowOff>
    </xdr:to>
    <xdr:sp macro="" textlink="">
      <xdr:nvSpPr>
        <xdr:cNvPr id="468" name="楕円 467"/>
        <xdr:cNvSpPr/>
      </xdr:nvSpPr>
      <xdr:spPr>
        <a:xfrm>
          <a:off x="15430500" y="582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45176</xdr:rowOff>
    </xdr:from>
    <xdr:to>
      <xdr:col>85</xdr:col>
      <xdr:colOff>127000</xdr:colOff>
      <xdr:row>39</xdr:row>
      <xdr:rowOff>14151</xdr:rowOff>
    </xdr:to>
    <xdr:cxnSp macro="">
      <xdr:nvCxnSpPr>
        <xdr:cNvPr id="469" name="直線コネクタ 468"/>
        <xdr:cNvCxnSpPr/>
      </xdr:nvCxnSpPr>
      <xdr:spPr>
        <a:xfrm>
          <a:off x="15481300" y="5874476"/>
          <a:ext cx="838200" cy="82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147864</xdr:rowOff>
    </xdr:from>
    <xdr:to>
      <xdr:col>76</xdr:col>
      <xdr:colOff>165100</xdr:colOff>
      <xdr:row>34</xdr:row>
      <xdr:rowOff>78014</xdr:rowOff>
    </xdr:to>
    <xdr:sp macro="" textlink="">
      <xdr:nvSpPr>
        <xdr:cNvPr id="470" name="楕円 469"/>
        <xdr:cNvSpPr/>
      </xdr:nvSpPr>
      <xdr:spPr>
        <a:xfrm>
          <a:off x="145415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27214</xdr:rowOff>
    </xdr:from>
    <xdr:to>
      <xdr:col>81</xdr:col>
      <xdr:colOff>50800</xdr:colOff>
      <xdr:row>34</xdr:row>
      <xdr:rowOff>45176</xdr:rowOff>
    </xdr:to>
    <xdr:cxnSp macro="">
      <xdr:nvCxnSpPr>
        <xdr:cNvPr id="471" name="直線コネクタ 470"/>
        <xdr:cNvCxnSpPr/>
      </xdr:nvCxnSpPr>
      <xdr:spPr>
        <a:xfrm>
          <a:off x="14592300" y="585651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119760</xdr:rowOff>
    </xdr:from>
    <xdr:ext cx="405111" cy="259045"/>
    <xdr:sp macro="" textlink="">
      <xdr:nvSpPr>
        <xdr:cNvPr id="472" name="n_1aveValue【一般廃棄物処理施設】&#10;有形固定資産減価償却率"/>
        <xdr:cNvSpPr txBox="1"/>
      </xdr:nvSpPr>
      <xdr:spPr>
        <a:xfrm>
          <a:off x="152660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8726</xdr:rowOff>
    </xdr:from>
    <xdr:ext cx="405111" cy="259045"/>
    <xdr:sp macro="" textlink="">
      <xdr:nvSpPr>
        <xdr:cNvPr id="473" name="n_2aveValue【一般廃棄物処理施設】&#10;有形固定資産減価償却率"/>
        <xdr:cNvSpPr txBox="1"/>
      </xdr:nvSpPr>
      <xdr:spPr>
        <a:xfrm>
          <a:off x="14389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140261</xdr:rowOff>
    </xdr:from>
    <xdr:ext cx="405111" cy="259045"/>
    <xdr:sp macro="" textlink="">
      <xdr:nvSpPr>
        <xdr:cNvPr id="474" name="n_3aveValue【一般廃棄物処理施設】&#10;有形固定資産減価償却率"/>
        <xdr:cNvSpPr txBox="1"/>
      </xdr:nvSpPr>
      <xdr:spPr>
        <a:xfrm>
          <a:off x="13500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112503</xdr:rowOff>
    </xdr:from>
    <xdr:ext cx="405111" cy="259045"/>
    <xdr:sp macro="" textlink="">
      <xdr:nvSpPr>
        <xdr:cNvPr id="475" name="n_1mainValue【一般廃棄物処理施設】&#10;有形固定資産減価償却率"/>
        <xdr:cNvSpPr txBox="1"/>
      </xdr:nvSpPr>
      <xdr:spPr>
        <a:xfrm>
          <a:off x="15266044" y="55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94541</xdr:rowOff>
    </xdr:from>
    <xdr:ext cx="405111" cy="259045"/>
    <xdr:sp macro="" textlink="">
      <xdr:nvSpPr>
        <xdr:cNvPr id="476" name="n_2mainValue【一般廃棄物処理施設】&#10;有形固定資産減価償却率"/>
        <xdr:cNvSpPr txBox="1"/>
      </xdr:nvSpPr>
      <xdr:spPr>
        <a:xfrm>
          <a:off x="14389744" y="558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7" name="正方形/長方形 4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8" name="正方形/長方形 4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9" name="正方形/長方形 4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0" name="正方形/長方形 4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1" name="正方形/長方形 4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2" name="正方形/長方形 4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3" name="正方形/長方形 4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4" name="正方形/長方形 4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5" name="テキスト ボックス 4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6" name="直線コネクタ 4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7" name="直線コネクタ 48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8" name="テキスト ボックス 48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9" name="直線コネクタ 48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90" name="テキスト ボックス 48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91" name="直線コネクタ 49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92" name="テキスト ボックス 49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3" name="直線コネクタ 49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94" name="テキスト ボックス 49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5" name="直線コネクタ 49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6" name="テキスト ボックス 49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7" name="直線コネクタ 49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8" name="テキスト ボックス 49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9" name="直線コネクタ 4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0" name="テキスト ボックス 49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502" name="直線コネクタ 501"/>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503" name="【一般廃棄物処理施設】&#10;一人当たり有形固定資産（償却資産）額最小値テキスト"/>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504" name="直線コネクタ 503"/>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505" name="【一般廃棄物処理施設】&#10;一人当たり有形固定資産（償却資産）額最大値テキスト"/>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506" name="直線コネクタ 505"/>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149315</xdr:rowOff>
    </xdr:from>
    <xdr:ext cx="534377" cy="259045"/>
    <xdr:sp macro="" textlink="">
      <xdr:nvSpPr>
        <xdr:cNvPr id="507" name="【一般廃棄物処理施設】&#10;一人当たり有形固定資産（償却資産）額平均値テキスト"/>
        <xdr:cNvSpPr txBox="1"/>
      </xdr:nvSpPr>
      <xdr:spPr>
        <a:xfrm>
          <a:off x="22199600" y="6835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508" name="フローチャート: 判断 507"/>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509" name="フローチャート: 判断 508"/>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114119</xdr:rowOff>
    </xdr:from>
    <xdr:to>
      <xdr:col>107</xdr:col>
      <xdr:colOff>101600</xdr:colOff>
      <xdr:row>41</xdr:row>
      <xdr:rowOff>44269</xdr:rowOff>
    </xdr:to>
    <xdr:sp macro="" textlink="">
      <xdr:nvSpPr>
        <xdr:cNvPr id="510" name="フローチャート: 判断 509"/>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167534</xdr:rowOff>
    </xdr:from>
    <xdr:to>
      <xdr:col>102</xdr:col>
      <xdr:colOff>165100</xdr:colOff>
      <xdr:row>41</xdr:row>
      <xdr:rowOff>97684</xdr:rowOff>
    </xdr:to>
    <xdr:sp macro="" textlink="">
      <xdr:nvSpPr>
        <xdr:cNvPr id="511" name="フローチャート: 判断 510"/>
        <xdr:cNvSpPr/>
      </xdr:nvSpPr>
      <xdr:spPr>
        <a:xfrm>
          <a:off x="19494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2" name="テキスト ボックス 5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3" name="テキスト ボックス 5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4" name="テキスト ボックス 5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5" name="テキスト ボックス 5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6" name="テキスト ボックス 5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146323</xdr:rowOff>
    </xdr:from>
    <xdr:to>
      <xdr:col>116</xdr:col>
      <xdr:colOff>114300</xdr:colOff>
      <xdr:row>41</xdr:row>
      <xdr:rowOff>76473</xdr:rowOff>
    </xdr:to>
    <xdr:sp macro="" textlink="">
      <xdr:nvSpPr>
        <xdr:cNvPr id="517" name="楕円 516"/>
        <xdr:cNvSpPr/>
      </xdr:nvSpPr>
      <xdr:spPr>
        <a:xfrm>
          <a:off x="22110700" y="700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124750</xdr:rowOff>
    </xdr:from>
    <xdr:ext cx="534377" cy="259045"/>
    <xdr:sp macro="" textlink="">
      <xdr:nvSpPr>
        <xdr:cNvPr id="518" name="【一般廃棄物処理施設】&#10;一人当たり有形固定資産（償却資産）額該当値テキスト"/>
        <xdr:cNvSpPr txBox="1"/>
      </xdr:nvSpPr>
      <xdr:spPr>
        <a:xfrm>
          <a:off x="22199600" y="698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108052</xdr:rowOff>
    </xdr:from>
    <xdr:to>
      <xdr:col>112</xdr:col>
      <xdr:colOff>38100</xdr:colOff>
      <xdr:row>42</xdr:row>
      <xdr:rowOff>38202</xdr:rowOff>
    </xdr:to>
    <xdr:sp macro="" textlink="">
      <xdr:nvSpPr>
        <xdr:cNvPr id="519" name="楕円 518"/>
        <xdr:cNvSpPr/>
      </xdr:nvSpPr>
      <xdr:spPr>
        <a:xfrm>
          <a:off x="21272500" y="713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25673</xdr:rowOff>
    </xdr:from>
    <xdr:to>
      <xdr:col>116</xdr:col>
      <xdr:colOff>63500</xdr:colOff>
      <xdr:row>41</xdr:row>
      <xdr:rowOff>158852</xdr:rowOff>
    </xdr:to>
    <xdr:cxnSp macro="">
      <xdr:nvCxnSpPr>
        <xdr:cNvPr id="520" name="直線コネクタ 519"/>
        <xdr:cNvCxnSpPr/>
      </xdr:nvCxnSpPr>
      <xdr:spPr>
        <a:xfrm flipV="1">
          <a:off x="21323300" y="7055123"/>
          <a:ext cx="838200" cy="1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126278</xdr:rowOff>
    </xdr:from>
    <xdr:to>
      <xdr:col>107</xdr:col>
      <xdr:colOff>101600</xdr:colOff>
      <xdr:row>42</xdr:row>
      <xdr:rowOff>56428</xdr:rowOff>
    </xdr:to>
    <xdr:sp macro="" textlink="">
      <xdr:nvSpPr>
        <xdr:cNvPr id="521" name="楕円 520"/>
        <xdr:cNvSpPr/>
      </xdr:nvSpPr>
      <xdr:spPr>
        <a:xfrm>
          <a:off x="20383500" y="715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158852</xdr:rowOff>
    </xdr:from>
    <xdr:to>
      <xdr:col>111</xdr:col>
      <xdr:colOff>177800</xdr:colOff>
      <xdr:row>42</xdr:row>
      <xdr:rowOff>5628</xdr:rowOff>
    </xdr:to>
    <xdr:cxnSp macro="">
      <xdr:nvCxnSpPr>
        <xdr:cNvPr id="522" name="直線コネクタ 521"/>
        <xdr:cNvCxnSpPr/>
      </xdr:nvCxnSpPr>
      <xdr:spPr>
        <a:xfrm flipV="1">
          <a:off x="20434300" y="7188302"/>
          <a:ext cx="889000" cy="1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86282</xdr:rowOff>
    </xdr:from>
    <xdr:ext cx="534377" cy="259045"/>
    <xdr:sp macro="" textlink="">
      <xdr:nvSpPr>
        <xdr:cNvPr id="523" name="n_1aveValue【一般廃棄物処理施設】&#10;一人当たり有形固定資産（償却資産）額"/>
        <xdr:cNvSpPr txBox="1"/>
      </xdr:nvSpPr>
      <xdr:spPr>
        <a:xfrm>
          <a:off x="210434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60796</xdr:rowOff>
    </xdr:from>
    <xdr:ext cx="534377" cy="259045"/>
    <xdr:sp macro="" textlink="">
      <xdr:nvSpPr>
        <xdr:cNvPr id="524" name="n_2aveValue【一般廃棄物処理施設】&#10;一人当たり有形固定資産（償却資産）額"/>
        <xdr:cNvSpPr txBox="1"/>
      </xdr:nvSpPr>
      <xdr:spPr>
        <a:xfrm>
          <a:off x="20167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114211</xdr:rowOff>
    </xdr:from>
    <xdr:ext cx="534377" cy="259045"/>
    <xdr:sp macro="" textlink="">
      <xdr:nvSpPr>
        <xdr:cNvPr id="525" name="n_3aveValue【一般廃棄物処理施設】&#10;一人当たり有形固定資産（償却資産）額"/>
        <xdr:cNvSpPr txBox="1"/>
      </xdr:nvSpPr>
      <xdr:spPr>
        <a:xfrm>
          <a:off x="19278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29329</xdr:rowOff>
    </xdr:from>
    <xdr:ext cx="534377" cy="259045"/>
    <xdr:sp macro="" textlink="">
      <xdr:nvSpPr>
        <xdr:cNvPr id="526" name="n_1mainValue【一般廃棄物処理施設】&#10;一人当たり有形固定資産（償却資産）額"/>
        <xdr:cNvSpPr txBox="1"/>
      </xdr:nvSpPr>
      <xdr:spPr>
        <a:xfrm>
          <a:off x="21043411" y="723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47555</xdr:rowOff>
    </xdr:from>
    <xdr:ext cx="534377" cy="259045"/>
    <xdr:sp macro="" textlink="">
      <xdr:nvSpPr>
        <xdr:cNvPr id="527" name="n_2mainValue【一般廃棄物処理施設】&#10;一人当たり有形固定資産（償却資産）額"/>
        <xdr:cNvSpPr txBox="1"/>
      </xdr:nvSpPr>
      <xdr:spPr>
        <a:xfrm>
          <a:off x="20167111" y="724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8" name="正方形/長方形 5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9" name="正方形/長方形 5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0" name="正方形/長方形 5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1" name="正方形/長方形 5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2" name="正方形/長方形 5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3" name="正方形/長方形 5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4" name="正方形/長方形 5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正方形/長方形 5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6" name="テキスト ボックス 5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7" name="直線コネクタ 5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8" name="直線コネクタ 53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9" name="テキスト ボックス 53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0" name="直線コネクタ 53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1" name="テキスト ボックス 54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2" name="直線コネクタ 54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3" name="テキスト ボックス 54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4" name="直線コネクタ 54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5" name="テキスト ボックス 54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6" name="直線コネクタ 54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7" name="テキスト ボックス 54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8" name="直線コネクタ 54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9" name="テキスト ボックス 54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0" name="直線コネクタ 5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1" name="テキスト ボックス 55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63</xdr:row>
      <xdr:rowOff>150223</xdr:rowOff>
    </xdr:to>
    <xdr:cxnSp macro="">
      <xdr:nvCxnSpPr>
        <xdr:cNvPr id="553" name="直線コネクタ 552"/>
        <xdr:cNvCxnSpPr/>
      </xdr:nvCxnSpPr>
      <xdr:spPr>
        <a:xfrm flipV="1">
          <a:off x="16318864" y="9648553"/>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54"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55" name="直線コネクタ 55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56"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57" name="直線コネクタ 556"/>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558" name="【保健センター・保健所】&#10;有形固定資産減価償却率平均値テキスト"/>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59" name="フローチャート: 判断 558"/>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560" name="フローチャート: 判断 559"/>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7983</xdr:rowOff>
    </xdr:from>
    <xdr:to>
      <xdr:col>76</xdr:col>
      <xdr:colOff>165100</xdr:colOff>
      <xdr:row>60</xdr:row>
      <xdr:rowOff>109583</xdr:rowOff>
    </xdr:to>
    <xdr:sp macro="" textlink="">
      <xdr:nvSpPr>
        <xdr:cNvPr id="561" name="フローチャート: 判断 560"/>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163104</xdr:rowOff>
    </xdr:from>
    <xdr:to>
      <xdr:col>72</xdr:col>
      <xdr:colOff>38100</xdr:colOff>
      <xdr:row>60</xdr:row>
      <xdr:rowOff>93254</xdr:rowOff>
    </xdr:to>
    <xdr:sp macro="" textlink="">
      <xdr:nvSpPr>
        <xdr:cNvPr id="562" name="フローチャート: 判断 561"/>
        <xdr:cNvSpPr/>
      </xdr:nvSpPr>
      <xdr:spPr>
        <a:xfrm>
          <a:off x="13652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3" name="テキスト ボックス 5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4" name="テキスト ボックス 5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5" name="テキスト ボックス 5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6" name="テキスト ボックス 5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7" name="テキスト ボックス 5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568" name="楕円 567"/>
        <xdr:cNvSpPr/>
      </xdr:nvSpPr>
      <xdr:spPr>
        <a:xfrm>
          <a:off x="162687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76580</xdr:rowOff>
    </xdr:from>
    <xdr:ext cx="405111" cy="259045"/>
    <xdr:sp macro="" textlink="">
      <xdr:nvSpPr>
        <xdr:cNvPr id="569" name="【保健センター・保健所】&#10;有形固定資産減価償却率該当値テキスト"/>
        <xdr:cNvSpPr txBox="1"/>
      </xdr:nvSpPr>
      <xdr:spPr>
        <a:xfrm>
          <a:off x="16357600" y="10020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91259</xdr:rowOff>
    </xdr:from>
    <xdr:to>
      <xdr:col>81</xdr:col>
      <xdr:colOff>101600</xdr:colOff>
      <xdr:row>60</xdr:row>
      <xdr:rowOff>21409</xdr:rowOff>
    </xdr:to>
    <xdr:sp macro="" textlink="">
      <xdr:nvSpPr>
        <xdr:cNvPr id="570" name="楕円 569"/>
        <xdr:cNvSpPr/>
      </xdr:nvSpPr>
      <xdr:spPr>
        <a:xfrm>
          <a:off x="15430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104503</xdr:rowOff>
    </xdr:from>
    <xdr:to>
      <xdr:col>85</xdr:col>
      <xdr:colOff>127000</xdr:colOff>
      <xdr:row>59</xdr:row>
      <xdr:rowOff>142059</xdr:rowOff>
    </xdr:to>
    <xdr:cxnSp macro="">
      <xdr:nvCxnSpPr>
        <xdr:cNvPr id="571" name="直線コネクタ 570"/>
        <xdr:cNvCxnSpPr/>
      </xdr:nvCxnSpPr>
      <xdr:spPr>
        <a:xfrm flipV="1">
          <a:off x="15481300" y="1022005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81462</xdr:rowOff>
    </xdr:from>
    <xdr:to>
      <xdr:col>76</xdr:col>
      <xdr:colOff>165100</xdr:colOff>
      <xdr:row>60</xdr:row>
      <xdr:rowOff>11612</xdr:rowOff>
    </xdr:to>
    <xdr:sp macro="" textlink="">
      <xdr:nvSpPr>
        <xdr:cNvPr id="572" name="楕円 571"/>
        <xdr:cNvSpPr/>
      </xdr:nvSpPr>
      <xdr:spPr>
        <a:xfrm>
          <a:off x="14541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132262</xdr:rowOff>
    </xdr:from>
    <xdr:to>
      <xdr:col>81</xdr:col>
      <xdr:colOff>50800</xdr:colOff>
      <xdr:row>59</xdr:row>
      <xdr:rowOff>142059</xdr:rowOff>
    </xdr:to>
    <xdr:cxnSp macro="">
      <xdr:nvCxnSpPr>
        <xdr:cNvPr id="573" name="直線コネクタ 572"/>
        <xdr:cNvCxnSpPr/>
      </xdr:nvCxnSpPr>
      <xdr:spPr>
        <a:xfrm>
          <a:off x="14592300" y="1024781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89280</xdr:rowOff>
    </xdr:from>
    <xdr:ext cx="405111" cy="259045"/>
    <xdr:sp macro="" textlink="">
      <xdr:nvSpPr>
        <xdr:cNvPr id="574" name="n_1aveValue【保健センター・保健所】&#10;有形固定資産減価償却率"/>
        <xdr:cNvSpPr txBox="1"/>
      </xdr:nvSpPr>
      <xdr:spPr>
        <a:xfrm>
          <a:off x="152660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100710</xdr:rowOff>
    </xdr:from>
    <xdr:ext cx="405111" cy="259045"/>
    <xdr:sp macro="" textlink="">
      <xdr:nvSpPr>
        <xdr:cNvPr id="575" name="n_2aveValue【保健センター・保健所】&#10;有形固定資産減価償却率"/>
        <xdr:cNvSpPr txBox="1"/>
      </xdr:nvSpPr>
      <xdr:spPr>
        <a:xfrm>
          <a:off x="14389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109781</xdr:rowOff>
    </xdr:from>
    <xdr:ext cx="405111" cy="259045"/>
    <xdr:sp macro="" textlink="">
      <xdr:nvSpPr>
        <xdr:cNvPr id="576" name="n_3aveValue【保健センター・保健所】&#10;有形固定資産減価償却率"/>
        <xdr:cNvSpPr txBox="1"/>
      </xdr:nvSpPr>
      <xdr:spPr>
        <a:xfrm>
          <a:off x="13500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37936</xdr:rowOff>
    </xdr:from>
    <xdr:ext cx="405111" cy="259045"/>
    <xdr:sp macro="" textlink="">
      <xdr:nvSpPr>
        <xdr:cNvPr id="577" name="n_1mainValue【保健センター・保健所】&#10;有形固定資産減価償却率"/>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578" name="n_2mainValue【保健センター・保健所】&#10;有形固定資産減価償却率"/>
        <xdr:cNvSpPr txBox="1"/>
      </xdr:nvSpPr>
      <xdr:spPr>
        <a:xfrm>
          <a:off x="14389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9" name="正方形/長方形 5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0" name="正方形/長方形 5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1" name="正方形/長方形 5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2" name="正方形/長方形 5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3" name="正方形/長方形 5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4" name="正方形/長方形 5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5" name="正方形/長方形 5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6" name="正方形/長方形 5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7" name="テキスト ボックス 5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8" name="直線コネクタ 5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9" name="直線コネクタ 58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90" name="テキスト ボックス 58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1" name="直線コネクタ 59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2" name="テキスト ボックス 59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3" name="直線コネクタ 59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4" name="テキスト ボックス 59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5" name="直線コネクタ 59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6" name="テキスト ボックス 59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7" name="直線コネクタ 59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8" name="テキスト ボックス 59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9" name="直線コネクタ 5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0" name="テキスト ボックス 59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15240</xdr:rowOff>
    </xdr:from>
    <xdr:to>
      <xdr:col>116</xdr:col>
      <xdr:colOff>62864</xdr:colOff>
      <xdr:row>64</xdr:row>
      <xdr:rowOff>26670</xdr:rowOff>
    </xdr:to>
    <xdr:cxnSp macro="">
      <xdr:nvCxnSpPr>
        <xdr:cNvPr id="602" name="直線コネクタ 601"/>
        <xdr:cNvCxnSpPr/>
      </xdr:nvCxnSpPr>
      <xdr:spPr>
        <a:xfrm flipV="1">
          <a:off x="22160864" y="961644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03"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04" name="直線コネクタ 603"/>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133367</xdr:rowOff>
    </xdr:from>
    <xdr:ext cx="469744" cy="259045"/>
    <xdr:sp macro="" textlink="">
      <xdr:nvSpPr>
        <xdr:cNvPr id="605" name="【保健センター・保健所】&#10;一人当たり面積最大値テキスト"/>
        <xdr:cNvSpPr txBox="1"/>
      </xdr:nvSpPr>
      <xdr:spPr>
        <a:xfrm>
          <a:off x="22199600" y="93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15240</xdr:rowOff>
    </xdr:from>
    <xdr:to>
      <xdr:col>116</xdr:col>
      <xdr:colOff>152400</xdr:colOff>
      <xdr:row>56</xdr:row>
      <xdr:rowOff>15240</xdr:rowOff>
    </xdr:to>
    <xdr:cxnSp macro="">
      <xdr:nvCxnSpPr>
        <xdr:cNvPr id="606" name="直線コネクタ 605"/>
        <xdr:cNvCxnSpPr/>
      </xdr:nvCxnSpPr>
      <xdr:spPr>
        <a:xfrm>
          <a:off x="22072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36847</xdr:rowOff>
    </xdr:from>
    <xdr:ext cx="469744" cy="259045"/>
    <xdr:sp macro="" textlink="">
      <xdr:nvSpPr>
        <xdr:cNvPr id="607" name="【保健センター・保健所】&#10;一人当たり面積平均値テキスト"/>
        <xdr:cNvSpPr txBox="1"/>
      </xdr:nvSpPr>
      <xdr:spPr>
        <a:xfrm>
          <a:off x="22199600" y="1066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608" name="フローチャート: 判断 607"/>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17780</xdr:rowOff>
    </xdr:from>
    <xdr:to>
      <xdr:col>112</xdr:col>
      <xdr:colOff>38100</xdr:colOff>
      <xdr:row>63</xdr:row>
      <xdr:rowOff>119380</xdr:rowOff>
    </xdr:to>
    <xdr:sp macro="" textlink="">
      <xdr:nvSpPr>
        <xdr:cNvPr id="609" name="フローチャート: 判断 608"/>
        <xdr:cNvSpPr/>
      </xdr:nvSpPr>
      <xdr:spPr>
        <a:xfrm>
          <a:off x="21272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6350</xdr:rowOff>
    </xdr:from>
    <xdr:to>
      <xdr:col>107</xdr:col>
      <xdr:colOff>101600</xdr:colOff>
      <xdr:row>63</xdr:row>
      <xdr:rowOff>107950</xdr:rowOff>
    </xdr:to>
    <xdr:sp macro="" textlink="">
      <xdr:nvSpPr>
        <xdr:cNvPr id="610" name="フローチャート: 判断 609"/>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611" name="フローチャート: 判断 610"/>
        <xdr:cNvSpPr/>
      </xdr:nvSpPr>
      <xdr:spPr>
        <a:xfrm>
          <a:off x="19494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2" name="テキスト ボックス 6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3" name="テキスト ボックス 6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4" name="テキスト ボックス 6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5" name="テキスト ボックス 6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6" name="テキスト ボックス 6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124460</xdr:rowOff>
    </xdr:from>
    <xdr:to>
      <xdr:col>116</xdr:col>
      <xdr:colOff>114300</xdr:colOff>
      <xdr:row>64</xdr:row>
      <xdr:rowOff>54610</xdr:rowOff>
    </xdr:to>
    <xdr:sp macro="" textlink="">
      <xdr:nvSpPr>
        <xdr:cNvPr id="617" name="楕円 616"/>
        <xdr:cNvSpPr/>
      </xdr:nvSpPr>
      <xdr:spPr>
        <a:xfrm>
          <a:off x="221107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39387</xdr:rowOff>
    </xdr:from>
    <xdr:ext cx="469744" cy="259045"/>
    <xdr:sp macro="" textlink="">
      <xdr:nvSpPr>
        <xdr:cNvPr id="618" name="【保健センター・保健所】&#10;一人当たり面積該当値テキスト"/>
        <xdr:cNvSpPr txBox="1"/>
      </xdr:nvSpPr>
      <xdr:spPr>
        <a:xfrm>
          <a:off x="22199600" y="108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124460</xdr:rowOff>
    </xdr:from>
    <xdr:to>
      <xdr:col>112</xdr:col>
      <xdr:colOff>38100</xdr:colOff>
      <xdr:row>64</xdr:row>
      <xdr:rowOff>54610</xdr:rowOff>
    </xdr:to>
    <xdr:sp macro="" textlink="">
      <xdr:nvSpPr>
        <xdr:cNvPr id="619" name="楕円 618"/>
        <xdr:cNvSpPr/>
      </xdr:nvSpPr>
      <xdr:spPr>
        <a:xfrm>
          <a:off x="21272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3810</xdr:rowOff>
    </xdr:from>
    <xdr:to>
      <xdr:col>116</xdr:col>
      <xdr:colOff>63500</xdr:colOff>
      <xdr:row>64</xdr:row>
      <xdr:rowOff>3810</xdr:rowOff>
    </xdr:to>
    <xdr:cxnSp macro="">
      <xdr:nvCxnSpPr>
        <xdr:cNvPr id="620" name="直線コネクタ 619"/>
        <xdr:cNvCxnSpPr/>
      </xdr:nvCxnSpPr>
      <xdr:spPr>
        <a:xfrm>
          <a:off x="21323300" y="109766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124460</xdr:rowOff>
    </xdr:from>
    <xdr:to>
      <xdr:col>107</xdr:col>
      <xdr:colOff>101600</xdr:colOff>
      <xdr:row>64</xdr:row>
      <xdr:rowOff>54610</xdr:rowOff>
    </xdr:to>
    <xdr:sp macro="" textlink="">
      <xdr:nvSpPr>
        <xdr:cNvPr id="621" name="楕円 620"/>
        <xdr:cNvSpPr/>
      </xdr:nvSpPr>
      <xdr:spPr>
        <a:xfrm>
          <a:off x="20383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3810</xdr:rowOff>
    </xdr:from>
    <xdr:to>
      <xdr:col>111</xdr:col>
      <xdr:colOff>177800</xdr:colOff>
      <xdr:row>64</xdr:row>
      <xdr:rowOff>3810</xdr:rowOff>
    </xdr:to>
    <xdr:cxnSp macro="">
      <xdr:nvCxnSpPr>
        <xdr:cNvPr id="622" name="直線コネクタ 621"/>
        <xdr:cNvCxnSpPr/>
      </xdr:nvCxnSpPr>
      <xdr:spPr>
        <a:xfrm>
          <a:off x="20434300" y="10976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135907</xdr:rowOff>
    </xdr:from>
    <xdr:ext cx="469744" cy="259045"/>
    <xdr:sp macro="" textlink="">
      <xdr:nvSpPr>
        <xdr:cNvPr id="623" name="n_1aveValue【保健センター・保健所】&#10;一人当たり面積"/>
        <xdr:cNvSpPr txBox="1"/>
      </xdr:nvSpPr>
      <xdr:spPr>
        <a:xfrm>
          <a:off x="210757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124477</xdr:rowOff>
    </xdr:from>
    <xdr:ext cx="469744" cy="259045"/>
    <xdr:sp macro="" textlink="">
      <xdr:nvSpPr>
        <xdr:cNvPr id="624" name="n_2aveValue【保健センター・保健所】&#10;一人当たり面積"/>
        <xdr:cNvSpPr txBox="1"/>
      </xdr:nvSpPr>
      <xdr:spPr>
        <a:xfrm>
          <a:off x="20199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109237</xdr:rowOff>
    </xdr:from>
    <xdr:ext cx="469744" cy="259045"/>
    <xdr:sp macro="" textlink="">
      <xdr:nvSpPr>
        <xdr:cNvPr id="625" name="n_3aveValue【保健センター・保健所】&#10;一人当たり面積"/>
        <xdr:cNvSpPr txBox="1"/>
      </xdr:nvSpPr>
      <xdr:spPr>
        <a:xfrm>
          <a:off x="19310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45737</xdr:rowOff>
    </xdr:from>
    <xdr:ext cx="469744" cy="259045"/>
    <xdr:sp macro="" textlink="">
      <xdr:nvSpPr>
        <xdr:cNvPr id="626" name="n_1mainValue【保健センター・保健所】&#10;一人当たり面積"/>
        <xdr:cNvSpPr txBox="1"/>
      </xdr:nvSpPr>
      <xdr:spPr>
        <a:xfrm>
          <a:off x="210757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45737</xdr:rowOff>
    </xdr:from>
    <xdr:ext cx="469744" cy="259045"/>
    <xdr:sp macro="" textlink="">
      <xdr:nvSpPr>
        <xdr:cNvPr id="627" name="n_2mainValue【保健センター・保健所】&#10;一人当たり面積"/>
        <xdr:cNvSpPr txBox="1"/>
      </xdr:nvSpPr>
      <xdr:spPr>
        <a:xfrm>
          <a:off x="20199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8" name="テキスト ボックス 63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40" name="テキスト ボックス 63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2" name="テキスト ボックス 6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4" name="テキスト ボックス 6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6" name="テキスト ボックス 6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48" name="テキスト ボックス 64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50" name="テキスト ボックス 64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652" name="直線コネクタ 651"/>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653"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654" name="直線コネクタ 653"/>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655" name="【消防施設】&#10;有形固定資産減価償却率最大値テキスト"/>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656" name="直線コネクタ 655"/>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657" name="【消防施設】&#10;有形固定資産減価償却率平均値テキスト"/>
        <xdr:cNvSpPr txBox="1"/>
      </xdr:nvSpPr>
      <xdr:spPr>
        <a:xfrm>
          <a:off x="16357600" y="14006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58" name="フローチャート: 判断 657"/>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59" name="フローチャート: 判断 658"/>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660" name="フローチャート: 判断 659"/>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86361</xdr:rowOff>
    </xdr:from>
    <xdr:to>
      <xdr:col>72</xdr:col>
      <xdr:colOff>38100</xdr:colOff>
      <xdr:row>83</xdr:row>
      <xdr:rowOff>16511</xdr:rowOff>
    </xdr:to>
    <xdr:sp macro="" textlink="">
      <xdr:nvSpPr>
        <xdr:cNvPr id="661" name="フローチャート: 判断 660"/>
        <xdr:cNvSpPr/>
      </xdr:nvSpPr>
      <xdr:spPr>
        <a:xfrm>
          <a:off x="13652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154939</xdr:rowOff>
    </xdr:from>
    <xdr:to>
      <xdr:col>85</xdr:col>
      <xdr:colOff>177800</xdr:colOff>
      <xdr:row>84</xdr:row>
      <xdr:rowOff>85089</xdr:rowOff>
    </xdr:to>
    <xdr:sp macro="" textlink="">
      <xdr:nvSpPr>
        <xdr:cNvPr id="667" name="楕円 666"/>
        <xdr:cNvSpPr/>
      </xdr:nvSpPr>
      <xdr:spPr>
        <a:xfrm>
          <a:off x="162687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133366</xdr:rowOff>
    </xdr:from>
    <xdr:ext cx="405111" cy="259045"/>
    <xdr:sp macro="" textlink="">
      <xdr:nvSpPr>
        <xdr:cNvPr id="668" name="【消防施設】&#10;有形固定資産減価償却率該当値テキスト"/>
        <xdr:cNvSpPr txBox="1"/>
      </xdr:nvSpPr>
      <xdr:spPr>
        <a:xfrm>
          <a:off x="16357600"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29211</xdr:rowOff>
    </xdr:from>
    <xdr:to>
      <xdr:col>81</xdr:col>
      <xdr:colOff>101600</xdr:colOff>
      <xdr:row>84</xdr:row>
      <xdr:rowOff>130811</xdr:rowOff>
    </xdr:to>
    <xdr:sp macro="" textlink="">
      <xdr:nvSpPr>
        <xdr:cNvPr id="669" name="楕円 668"/>
        <xdr:cNvSpPr/>
      </xdr:nvSpPr>
      <xdr:spPr>
        <a:xfrm>
          <a:off x="15430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34289</xdr:rowOff>
    </xdr:from>
    <xdr:to>
      <xdr:col>85</xdr:col>
      <xdr:colOff>127000</xdr:colOff>
      <xdr:row>84</xdr:row>
      <xdr:rowOff>80011</xdr:rowOff>
    </xdr:to>
    <xdr:cxnSp macro="">
      <xdr:nvCxnSpPr>
        <xdr:cNvPr id="670" name="直線コネクタ 669"/>
        <xdr:cNvCxnSpPr/>
      </xdr:nvCxnSpPr>
      <xdr:spPr>
        <a:xfrm flipV="1">
          <a:off x="15481300" y="144360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71120</xdr:rowOff>
    </xdr:from>
    <xdr:to>
      <xdr:col>76</xdr:col>
      <xdr:colOff>165100</xdr:colOff>
      <xdr:row>85</xdr:row>
      <xdr:rowOff>1270</xdr:rowOff>
    </xdr:to>
    <xdr:sp macro="" textlink="">
      <xdr:nvSpPr>
        <xdr:cNvPr id="671" name="楕円 670"/>
        <xdr:cNvSpPr/>
      </xdr:nvSpPr>
      <xdr:spPr>
        <a:xfrm>
          <a:off x="14541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80011</xdr:rowOff>
    </xdr:from>
    <xdr:to>
      <xdr:col>81</xdr:col>
      <xdr:colOff>50800</xdr:colOff>
      <xdr:row>84</xdr:row>
      <xdr:rowOff>121920</xdr:rowOff>
    </xdr:to>
    <xdr:cxnSp macro="">
      <xdr:nvCxnSpPr>
        <xdr:cNvPr id="672" name="直線コネクタ 671"/>
        <xdr:cNvCxnSpPr/>
      </xdr:nvCxnSpPr>
      <xdr:spPr>
        <a:xfrm flipV="1">
          <a:off x="14592300" y="144818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29227</xdr:rowOff>
    </xdr:from>
    <xdr:ext cx="405111" cy="259045"/>
    <xdr:sp macro="" textlink="">
      <xdr:nvSpPr>
        <xdr:cNvPr id="673" name="n_1aveValue【消防施設】&#10;有形固定資産減価償却率"/>
        <xdr:cNvSpPr txBox="1"/>
      </xdr:nvSpPr>
      <xdr:spPr>
        <a:xfrm>
          <a:off x="152660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6366</xdr:rowOff>
    </xdr:from>
    <xdr:ext cx="405111" cy="259045"/>
    <xdr:sp macro="" textlink="">
      <xdr:nvSpPr>
        <xdr:cNvPr id="674" name="n_2aveValue【消防施設】&#10;有形固定資産減価償却率"/>
        <xdr:cNvSpPr txBox="1"/>
      </xdr:nvSpPr>
      <xdr:spPr>
        <a:xfrm>
          <a:off x="14389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33038</xdr:rowOff>
    </xdr:from>
    <xdr:ext cx="405111" cy="259045"/>
    <xdr:sp macro="" textlink="">
      <xdr:nvSpPr>
        <xdr:cNvPr id="675" name="n_3aveValue【消防施設】&#10;有形固定資産減価償却率"/>
        <xdr:cNvSpPr txBox="1"/>
      </xdr:nvSpPr>
      <xdr:spPr>
        <a:xfrm>
          <a:off x="135007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121938</xdr:rowOff>
    </xdr:from>
    <xdr:ext cx="405111" cy="259045"/>
    <xdr:sp macro="" textlink="">
      <xdr:nvSpPr>
        <xdr:cNvPr id="676" name="n_1mainValue【消防施設】&#10;有形固定資産減価償却率"/>
        <xdr:cNvSpPr txBox="1"/>
      </xdr:nvSpPr>
      <xdr:spPr>
        <a:xfrm>
          <a:off x="15266044" y="1452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163847</xdr:rowOff>
    </xdr:from>
    <xdr:ext cx="405111" cy="259045"/>
    <xdr:sp macro="" textlink="">
      <xdr:nvSpPr>
        <xdr:cNvPr id="677" name="n_2mainValue【消防施設】&#10;有形固定資産減価償却率"/>
        <xdr:cNvSpPr txBox="1"/>
      </xdr:nvSpPr>
      <xdr:spPr>
        <a:xfrm>
          <a:off x="14389744" y="1456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8" name="直線コネクタ 6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9" name="テキスト ボックス 6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0" name="直線コネクタ 6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1" name="テキスト ボックス 6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2" name="直線コネクタ 6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3" name="テキスト ボックス 6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4" name="直線コネクタ 6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5" name="テキスト ボックス 6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6" name="直線コネクタ 6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7" name="テキスト ボックス 6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701" name="直線コネクタ 700"/>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02"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03" name="直線コネクタ 702"/>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704" name="【消防施設】&#10;一人当たり面積最大値テキスト"/>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705" name="直線コネクタ 704"/>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706"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07" name="フローチャート: 判断 706"/>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708" name="フローチャート: 判断 707"/>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709" name="フローチャート: 判断 708"/>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138430</xdr:rowOff>
    </xdr:from>
    <xdr:to>
      <xdr:col>102</xdr:col>
      <xdr:colOff>165100</xdr:colOff>
      <xdr:row>86</xdr:row>
      <xdr:rowOff>68580</xdr:rowOff>
    </xdr:to>
    <xdr:sp macro="" textlink="">
      <xdr:nvSpPr>
        <xdr:cNvPr id="710" name="フローチャート: 判断 709"/>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83820</xdr:rowOff>
    </xdr:from>
    <xdr:to>
      <xdr:col>116</xdr:col>
      <xdr:colOff>114300</xdr:colOff>
      <xdr:row>86</xdr:row>
      <xdr:rowOff>13970</xdr:rowOff>
    </xdr:to>
    <xdr:sp macro="" textlink="">
      <xdr:nvSpPr>
        <xdr:cNvPr id="716" name="楕円 715"/>
        <xdr:cNvSpPr/>
      </xdr:nvSpPr>
      <xdr:spPr>
        <a:xfrm>
          <a:off x="22110700" y="1465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62247</xdr:rowOff>
    </xdr:from>
    <xdr:ext cx="469744" cy="259045"/>
    <xdr:sp macro="" textlink="">
      <xdr:nvSpPr>
        <xdr:cNvPr id="717" name="【消防施設】&#10;一人当たり面積該当値テキスト"/>
        <xdr:cNvSpPr txBox="1"/>
      </xdr:nvSpPr>
      <xdr:spPr>
        <a:xfrm>
          <a:off x="22199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85089</xdr:rowOff>
    </xdr:from>
    <xdr:to>
      <xdr:col>112</xdr:col>
      <xdr:colOff>38100</xdr:colOff>
      <xdr:row>86</xdr:row>
      <xdr:rowOff>15239</xdr:rowOff>
    </xdr:to>
    <xdr:sp macro="" textlink="">
      <xdr:nvSpPr>
        <xdr:cNvPr id="718" name="楕円 717"/>
        <xdr:cNvSpPr/>
      </xdr:nvSpPr>
      <xdr:spPr>
        <a:xfrm>
          <a:off x="21272500" y="1465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134620</xdr:rowOff>
    </xdr:from>
    <xdr:to>
      <xdr:col>116</xdr:col>
      <xdr:colOff>63500</xdr:colOff>
      <xdr:row>85</xdr:row>
      <xdr:rowOff>135889</xdr:rowOff>
    </xdr:to>
    <xdr:cxnSp macro="">
      <xdr:nvCxnSpPr>
        <xdr:cNvPr id="719" name="直線コネクタ 718"/>
        <xdr:cNvCxnSpPr/>
      </xdr:nvCxnSpPr>
      <xdr:spPr>
        <a:xfrm flipV="1">
          <a:off x="21323300" y="1470787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91439</xdr:rowOff>
    </xdr:from>
    <xdr:to>
      <xdr:col>107</xdr:col>
      <xdr:colOff>101600</xdr:colOff>
      <xdr:row>86</xdr:row>
      <xdr:rowOff>21589</xdr:rowOff>
    </xdr:to>
    <xdr:sp macro="" textlink="">
      <xdr:nvSpPr>
        <xdr:cNvPr id="720" name="楕円 719"/>
        <xdr:cNvSpPr/>
      </xdr:nvSpPr>
      <xdr:spPr>
        <a:xfrm>
          <a:off x="20383500" y="146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135889</xdr:rowOff>
    </xdr:from>
    <xdr:to>
      <xdr:col>111</xdr:col>
      <xdr:colOff>177800</xdr:colOff>
      <xdr:row>85</xdr:row>
      <xdr:rowOff>142239</xdr:rowOff>
    </xdr:to>
    <xdr:cxnSp macro="">
      <xdr:nvCxnSpPr>
        <xdr:cNvPr id="721" name="直線コネクタ 720"/>
        <xdr:cNvCxnSpPr/>
      </xdr:nvCxnSpPr>
      <xdr:spPr>
        <a:xfrm flipV="1">
          <a:off x="20434300" y="14709139"/>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6366</xdr:rowOff>
    </xdr:from>
    <xdr:ext cx="469744" cy="259045"/>
    <xdr:sp macro="" textlink="">
      <xdr:nvSpPr>
        <xdr:cNvPr id="722" name="n_1aveValue【消防施設】&#10;一人当たり面積"/>
        <xdr:cNvSpPr txBox="1"/>
      </xdr:nvSpPr>
      <xdr:spPr>
        <a:xfrm>
          <a:off x="21075727" y="1475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22877</xdr:rowOff>
    </xdr:from>
    <xdr:ext cx="469744" cy="259045"/>
    <xdr:sp macro="" textlink="">
      <xdr:nvSpPr>
        <xdr:cNvPr id="723" name="n_2aveValue【消防施設】&#10;一人当たり面積"/>
        <xdr:cNvSpPr txBox="1"/>
      </xdr:nvSpPr>
      <xdr:spPr>
        <a:xfrm>
          <a:off x="20199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85107</xdr:rowOff>
    </xdr:from>
    <xdr:ext cx="469744" cy="259045"/>
    <xdr:sp macro="" textlink="">
      <xdr:nvSpPr>
        <xdr:cNvPr id="724" name="n_3aveValue【消防施設】&#10;一人当たり面積"/>
        <xdr:cNvSpPr txBox="1"/>
      </xdr:nvSpPr>
      <xdr:spPr>
        <a:xfrm>
          <a:off x="19310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31766</xdr:rowOff>
    </xdr:from>
    <xdr:ext cx="469744" cy="259045"/>
    <xdr:sp macro="" textlink="">
      <xdr:nvSpPr>
        <xdr:cNvPr id="725" name="n_1mainValue【消防施設】&#10;一人当たり面積"/>
        <xdr:cNvSpPr txBox="1"/>
      </xdr:nvSpPr>
      <xdr:spPr>
        <a:xfrm>
          <a:off x="210757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38116</xdr:rowOff>
    </xdr:from>
    <xdr:ext cx="469744" cy="259045"/>
    <xdr:sp macro="" textlink="">
      <xdr:nvSpPr>
        <xdr:cNvPr id="726" name="n_2mainValue【消防施設】&#10;一人当たり面積"/>
        <xdr:cNvSpPr txBox="1"/>
      </xdr:nvSpPr>
      <xdr:spPr>
        <a:xfrm>
          <a:off x="201994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7" name="正方形/長方形 7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8" name="正方形/長方形 7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9" name="正方形/長方形 7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0" name="正方形/長方形 7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1" name="正方形/長方形 7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2" name="正方形/長方形 7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3" name="正方形/長方形 7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4" name="正方形/長方形 7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5" name="テキスト ボックス 7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6" name="直線コネクタ 7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7" name="直線コネクタ 73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8" name="テキスト ボックス 73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9" name="直線コネクタ 73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0" name="テキスト ボックス 73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1" name="直線コネクタ 74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2" name="テキスト ボックス 74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3" name="直線コネクタ 74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4" name="テキスト ボックス 74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5" name="直線コネクタ 74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6" name="テキスト ボックス 74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7" name="直線コネクタ 74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8" name="テキスト ボックス 74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9" name="直線コネクタ 7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0" name="テキスト ボックス 74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752" name="直線コネクタ 751"/>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753"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754" name="直線コネクタ 753"/>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755"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756" name="直線コネクタ 755"/>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757"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58" name="フローチャート: 判断 757"/>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759" name="フローチャート: 判断 758"/>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760" name="フローチャート: 判断 759"/>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67855</xdr:rowOff>
    </xdr:from>
    <xdr:to>
      <xdr:col>72</xdr:col>
      <xdr:colOff>38100</xdr:colOff>
      <xdr:row>103</xdr:row>
      <xdr:rowOff>169455</xdr:rowOff>
    </xdr:to>
    <xdr:sp macro="" textlink="">
      <xdr:nvSpPr>
        <xdr:cNvPr id="761" name="フローチャート: 判断 760"/>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2" name="テキスト ボックス 7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3" name="テキスト ボックス 7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4" name="テキスト ボックス 7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5" name="テキスト ボックス 7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6" name="テキスト ボックス 7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56424</xdr:rowOff>
    </xdr:from>
    <xdr:to>
      <xdr:col>85</xdr:col>
      <xdr:colOff>177800</xdr:colOff>
      <xdr:row>100</xdr:row>
      <xdr:rowOff>158024</xdr:rowOff>
    </xdr:to>
    <xdr:sp macro="" textlink="">
      <xdr:nvSpPr>
        <xdr:cNvPr id="767" name="楕円 766"/>
        <xdr:cNvSpPr/>
      </xdr:nvSpPr>
      <xdr:spPr>
        <a:xfrm>
          <a:off x="16268700" y="1720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79301</xdr:rowOff>
    </xdr:from>
    <xdr:ext cx="405111" cy="259045"/>
    <xdr:sp macro="" textlink="">
      <xdr:nvSpPr>
        <xdr:cNvPr id="768" name="【庁舎】&#10;有形固定資産減価償却率該当値テキスト"/>
        <xdr:cNvSpPr txBox="1"/>
      </xdr:nvSpPr>
      <xdr:spPr>
        <a:xfrm>
          <a:off x="16357600" y="1705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82550</xdr:rowOff>
    </xdr:from>
    <xdr:to>
      <xdr:col>81</xdr:col>
      <xdr:colOff>101600</xdr:colOff>
      <xdr:row>101</xdr:row>
      <xdr:rowOff>12700</xdr:rowOff>
    </xdr:to>
    <xdr:sp macro="" textlink="">
      <xdr:nvSpPr>
        <xdr:cNvPr id="769" name="楕円 768"/>
        <xdr:cNvSpPr/>
      </xdr:nvSpPr>
      <xdr:spPr>
        <a:xfrm>
          <a:off x="15430500" y="17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107224</xdr:rowOff>
    </xdr:from>
    <xdr:to>
      <xdr:col>85</xdr:col>
      <xdr:colOff>127000</xdr:colOff>
      <xdr:row>100</xdr:row>
      <xdr:rowOff>133350</xdr:rowOff>
    </xdr:to>
    <xdr:cxnSp macro="">
      <xdr:nvCxnSpPr>
        <xdr:cNvPr id="770" name="直線コネクタ 769"/>
        <xdr:cNvCxnSpPr/>
      </xdr:nvCxnSpPr>
      <xdr:spPr>
        <a:xfrm flipV="1">
          <a:off x="15481300" y="1725222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147864</xdr:rowOff>
    </xdr:from>
    <xdr:to>
      <xdr:col>76</xdr:col>
      <xdr:colOff>165100</xdr:colOff>
      <xdr:row>101</xdr:row>
      <xdr:rowOff>78014</xdr:rowOff>
    </xdr:to>
    <xdr:sp macro="" textlink="">
      <xdr:nvSpPr>
        <xdr:cNvPr id="771" name="楕円 770"/>
        <xdr:cNvSpPr/>
      </xdr:nvSpPr>
      <xdr:spPr>
        <a:xfrm>
          <a:off x="14541500" y="1729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133350</xdr:rowOff>
    </xdr:from>
    <xdr:to>
      <xdr:col>81</xdr:col>
      <xdr:colOff>50800</xdr:colOff>
      <xdr:row>101</xdr:row>
      <xdr:rowOff>27214</xdr:rowOff>
    </xdr:to>
    <xdr:cxnSp macro="">
      <xdr:nvCxnSpPr>
        <xdr:cNvPr id="772" name="直線コネクタ 771"/>
        <xdr:cNvCxnSpPr/>
      </xdr:nvCxnSpPr>
      <xdr:spPr>
        <a:xfrm flipV="1">
          <a:off x="14592300" y="1727835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137721</xdr:rowOff>
    </xdr:from>
    <xdr:ext cx="405111" cy="259045"/>
    <xdr:sp macro="" textlink="">
      <xdr:nvSpPr>
        <xdr:cNvPr id="773" name="n_1aveValue【庁舎】&#10;有形固定資産減価償却率"/>
        <xdr:cNvSpPr txBox="1"/>
      </xdr:nvSpPr>
      <xdr:spPr>
        <a:xfrm>
          <a:off x="152660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103432</xdr:rowOff>
    </xdr:from>
    <xdr:ext cx="405111" cy="259045"/>
    <xdr:sp macro="" textlink="">
      <xdr:nvSpPr>
        <xdr:cNvPr id="774" name="n_2aveValue【庁舎】&#10;有形固定資産減価償却率"/>
        <xdr:cNvSpPr txBox="1"/>
      </xdr:nvSpPr>
      <xdr:spPr>
        <a:xfrm>
          <a:off x="14389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14532</xdr:rowOff>
    </xdr:from>
    <xdr:ext cx="405111" cy="259045"/>
    <xdr:sp macro="" textlink="">
      <xdr:nvSpPr>
        <xdr:cNvPr id="775" name="n_3aveValue【庁舎】&#10;有形固定資産減価償却率"/>
        <xdr:cNvSpPr txBox="1"/>
      </xdr:nvSpPr>
      <xdr:spPr>
        <a:xfrm>
          <a:off x="13500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29227</xdr:rowOff>
    </xdr:from>
    <xdr:ext cx="405111" cy="259045"/>
    <xdr:sp macro="" textlink="">
      <xdr:nvSpPr>
        <xdr:cNvPr id="776" name="n_1mainValue【庁舎】&#10;有形固定資産減価償却率"/>
        <xdr:cNvSpPr txBox="1"/>
      </xdr:nvSpPr>
      <xdr:spPr>
        <a:xfrm>
          <a:off x="15266044" y="1700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94541</xdr:rowOff>
    </xdr:from>
    <xdr:ext cx="405111" cy="259045"/>
    <xdr:sp macro="" textlink="">
      <xdr:nvSpPr>
        <xdr:cNvPr id="777" name="n_2mainValue【庁舎】&#10;有形固定資産減価償却率"/>
        <xdr:cNvSpPr txBox="1"/>
      </xdr:nvSpPr>
      <xdr:spPr>
        <a:xfrm>
          <a:off x="14389744" y="1706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8" name="正方形/長方形 7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9" name="正方形/長方形 7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0" name="正方形/長方形 7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1" name="正方形/長方形 7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2" name="正方形/長方形 7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3" name="正方形/長方形 7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4" name="正方形/長方形 7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5" name="正方形/長方形 7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6" name="テキスト ボックス 7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7" name="直線コネクタ 7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88" name="直線コネクタ 78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9" name="テキスト ボックス 78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90" name="直線コネクタ 78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91" name="テキスト ボックス 79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92" name="直線コネクタ 79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93" name="テキスト ボックス 79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94" name="直線コネクタ 79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95" name="テキスト ボックス 79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6" name="直線コネクタ 7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7" name="テキスト ボックス 7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799" name="直線コネクタ 798"/>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800"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01" name="直線コネクタ 800"/>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802" name="【庁舎】&#10;一人当たり面積最大値テキスト"/>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803" name="直線コネクタ 802"/>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4842</xdr:rowOff>
    </xdr:from>
    <xdr:ext cx="469744" cy="259045"/>
    <xdr:sp macro="" textlink="">
      <xdr:nvSpPr>
        <xdr:cNvPr id="804" name="【庁舎】&#10;一人当たり面積平均値テキスト"/>
        <xdr:cNvSpPr txBox="1"/>
      </xdr:nvSpPr>
      <xdr:spPr>
        <a:xfrm>
          <a:off x="22199600" y="17835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805" name="フローチャート: 判断 804"/>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806" name="フローチャート: 判断 805"/>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807" name="フローチャート: 判断 806"/>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87122</xdr:rowOff>
    </xdr:from>
    <xdr:to>
      <xdr:col>102</xdr:col>
      <xdr:colOff>165100</xdr:colOff>
      <xdr:row>105</xdr:row>
      <xdr:rowOff>17272</xdr:rowOff>
    </xdr:to>
    <xdr:sp macro="" textlink="">
      <xdr:nvSpPr>
        <xdr:cNvPr id="808" name="フローチャート: 判断 807"/>
        <xdr:cNvSpPr/>
      </xdr:nvSpPr>
      <xdr:spPr>
        <a:xfrm>
          <a:off x="19494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9" name="テキスト ボックス 8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0" name="テキスト ボックス 8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1" name="テキスト ボックス 8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2" name="テキスト ボックス 8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3" name="テキスト ボックス 8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xdr:rowOff>
    </xdr:from>
    <xdr:to>
      <xdr:col>116</xdr:col>
      <xdr:colOff>114300</xdr:colOff>
      <xdr:row>106</xdr:row>
      <xdr:rowOff>110998</xdr:rowOff>
    </xdr:to>
    <xdr:sp macro="" textlink="">
      <xdr:nvSpPr>
        <xdr:cNvPr id="814" name="楕円 813"/>
        <xdr:cNvSpPr/>
      </xdr:nvSpPr>
      <xdr:spPr>
        <a:xfrm>
          <a:off x="22110700" y="181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159275</xdr:rowOff>
    </xdr:from>
    <xdr:ext cx="469744" cy="259045"/>
    <xdr:sp macro="" textlink="">
      <xdr:nvSpPr>
        <xdr:cNvPr id="815" name="【庁舎】&#10;一人当たり面積該当値テキスト"/>
        <xdr:cNvSpPr txBox="1"/>
      </xdr:nvSpPr>
      <xdr:spPr>
        <a:xfrm>
          <a:off x="22199600" y="1816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11685</xdr:rowOff>
    </xdr:from>
    <xdr:to>
      <xdr:col>112</xdr:col>
      <xdr:colOff>38100</xdr:colOff>
      <xdr:row>106</xdr:row>
      <xdr:rowOff>113285</xdr:rowOff>
    </xdr:to>
    <xdr:sp macro="" textlink="">
      <xdr:nvSpPr>
        <xdr:cNvPr id="816" name="楕円 815"/>
        <xdr:cNvSpPr/>
      </xdr:nvSpPr>
      <xdr:spPr>
        <a:xfrm>
          <a:off x="21272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60198</xdr:rowOff>
    </xdr:from>
    <xdr:to>
      <xdr:col>116</xdr:col>
      <xdr:colOff>63500</xdr:colOff>
      <xdr:row>106</xdr:row>
      <xdr:rowOff>62485</xdr:rowOff>
    </xdr:to>
    <xdr:cxnSp macro="">
      <xdr:nvCxnSpPr>
        <xdr:cNvPr id="817" name="直線コネクタ 816"/>
        <xdr:cNvCxnSpPr/>
      </xdr:nvCxnSpPr>
      <xdr:spPr>
        <a:xfrm flipV="1">
          <a:off x="21323300" y="18233898"/>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xdr:rowOff>
    </xdr:from>
    <xdr:to>
      <xdr:col>107</xdr:col>
      <xdr:colOff>101600</xdr:colOff>
      <xdr:row>106</xdr:row>
      <xdr:rowOff>115570</xdr:rowOff>
    </xdr:to>
    <xdr:sp macro="" textlink="">
      <xdr:nvSpPr>
        <xdr:cNvPr id="818" name="楕円 817"/>
        <xdr:cNvSpPr/>
      </xdr:nvSpPr>
      <xdr:spPr>
        <a:xfrm>
          <a:off x="20383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62485</xdr:rowOff>
    </xdr:from>
    <xdr:to>
      <xdr:col>111</xdr:col>
      <xdr:colOff>177800</xdr:colOff>
      <xdr:row>106</xdr:row>
      <xdr:rowOff>64770</xdr:rowOff>
    </xdr:to>
    <xdr:cxnSp macro="">
      <xdr:nvCxnSpPr>
        <xdr:cNvPr id="819" name="直線コネクタ 818"/>
        <xdr:cNvCxnSpPr/>
      </xdr:nvCxnSpPr>
      <xdr:spPr>
        <a:xfrm flipV="1">
          <a:off x="20434300" y="1823618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100092</xdr:rowOff>
    </xdr:from>
    <xdr:ext cx="469744" cy="259045"/>
    <xdr:sp macro="" textlink="">
      <xdr:nvSpPr>
        <xdr:cNvPr id="820" name="n_1aveValue【庁舎】&#10;一人当たり面積"/>
        <xdr:cNvSpPr txBox="1"/>
      </xdr:nvSpPr>
      <xdr:spPr>
        <a:xfrm>
          <a:off x="210757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159529</xdr:rowOff>
    </xdr:from>
    <xdr:ext cx="469744" cy="259045"/>
    <xdr:sp macro="" textlink="">
      <xdr:nvSpPr>
        <xdr:cNvPr id="821" name="n_2aveValue【庁舎】&#10;一人当たり面積"/>
        <xdr:cNvSpPr txBox="1"/>
      </xdr:nvSpPr>
      <xdr:spPr>
        <a:xfrm>
          <a:off x="20199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33799</xdr:rowOff>
    </xdr:from>
    <xdr:ext cx="469744" cy="259045"/>
    <xdr:sp macro="" textlink="">
      <xdr:nvSpPr>
        <xdr:cNvPr id="822" name="n_3aveValue【庁舎】&#10;一人当たり面積"/>
        <xdr:cNvSpPr txBox="1"/>
      </xdr:nvSpPr>
      <xdr:spPr>
        <a:xfrm>
          <a:off x="19310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104412</xdr:rowOff>
    </xdr:from>
    <xdr:ext cx="469744" cy="259045"/>
    <xdr:sp macro="" textlink="">
      <xdr:nvSpPr>
        <xdr:cNvPr id="823" name="n_1mainValue【庁舎】&#10;一人当たり面積"/>
        <xdr:cNvSpPr txBox="1"/>
      </xdr:nvSpPr>
      <xdr:spPr>
        <a:xfrm>
          <a:off x="21075727" y="1827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106697</xdr:rowOff>
    </xdr:from>
    <xdr:ext cx="469744" cy="259045"/>
    <xdr:sp macro="" textlink="">
      <xdr:nvSpPr>
        <xdr:cNvPr id="824" name="n_2mainValue【庁舎】&#10;一人当たり面積"/>
        <xdr:cNvSpPr txBox="1"/>
      </xdr:nvSpPr>
      <xdr:spPr>
        <a:xfrm>
          <a:off x="20199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5" name="正方形/長方形 8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6" name="正方形/長方形 8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7" name="テキスト ボックス 8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図書館、体育館・プール、福祉施設、市民会館、保健センター・保健所、庁舎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一人当たりの面積は類似団体と同等か小さいが、減価償却率が高くなっている施設が多い。</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上伊那広域連合のごみ処理施設が完成したことや、施設の処分を行ったことで、減価償却率が低くなっている。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年度に新しい消防本部を整備したことや、計画的な更新・整備を進めているため、減価償却率は低くなっている。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庁舎や保健センターなど昭和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平成の初めに建てられた公共施設の老朽化が進んできており、早急に対策を行わなければならない状況となっている。廃棄物処理施設は新しくなったが、建設費用の負担が新たな課題となっている。消防ポンプ車等については計画的な更新が行われているが、</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少子高齢化や担い手の様子を踏まえ、適正配置を考えていかなければならない。これらの課題に対処するための財源確保に向けて公共施設の統廃合や事業見直しを積極的に進めていかなければならない。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長野県駒ケ根市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32,828
32,207
165.86
15,058,995
14,654,668
343,997
8,894,853
20,344,981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0.66</a:t>
          </a:r>
          <a:r>
            <a:rPr kumimoji="1" lang="ja-JP" altLang="en-US" sz="1300">
              <a:latin typeface="ＭＳ Ｐゴシック" panose="020B0600070205080204" pitchFamily="50" charset="-128"/>
              <a:ea typeface="ＭＳ Ｐゴシック" panose="020B0600070205080204" pitchFamily="50" charset="-128"/>
            </a:rPr>
            <a:t>をピークに低下し、ここ数年は類似団体平均とほぼ同様の数値となっている。地価下落等による固定資産税の減収や、景気動向による法人市民税の伸び悩みなどが主な要因である。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市内の産業振興や人口減少対策等を複合的に行って、財政基盤の強化に努めていく。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147108</xdr:rowOff>
    </xdr:from>
    <xdr:to>
      <xdr:col>23</xdr:col>
      <xdr:colOff>133350</xdr:colOff>
      <xdr:row>40</xdr:row>
      <xdr:rowOff>167217</xdr:rowOff>
    </xdr:to>
    <xdr:cxnSp macro="">
      <xdr:nvCxnSpPr>
        <xdr:cNvPr id="69" name="直線コネクタ 68"/>
        <xdr:cNvCxnSpPr/>
      </xdr:nvCxnSpPr>
      <xdr:spPr>
        <a:xfrm flipV="1">
          <a:off x="4114800" y="70051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41</xdr:row>
      <xdr:rowOff>15875</xdr:rowOff>
    </xdr:to>
    <xdr:cxnSp macro="">
      <xdr:nvCxnSpPr>
        <xdr:cNvPr id="72" name="直線コネクタ 71"/>
        <xdr:cNvCxnSpPr/>
      </xdr:nvCxnSpPr>
      <xdr:spPr>
        <a:xfrm flipV="1">
          <a:off x="3225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15875</xdr:rowOff>
    </xdr:from>
    <xdr:to>
      <xdr:col>15</xdr:col>
      <xdr:colOff>82550</xdr:colOff>
      <xdr:row>41</xdr:row>
      <xdr:rowOff>15875</xdr:rowOff>
    </xdr:to>
    <xdr:cxnSp macro="">
      <xdr:nvCxnSpPr>
        <xdr:cNvPr id="75" name="直線コネクタ 74"/>
        <xdr:cNvCxnSpPr/>
      </xdr:nvCxnSpPr>
      <xdr:spPr>
        <a:xfrm>
          <a:off x="2336800" y="704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15875</xdr:rowOff>
    </xdr:from>
    <xdr:to>
      <xdr:col>11</xdr:col>
      <xdr:colOff>31750</xdr:colOff>
      <xdr:row>41</xdr:row>
      <xdr:rowOff>35983</xdr:rowOff>
    </xdr:to>
    <xdr:cxnSp macro="">
      <xdr:nvCxnSpPr>
        <xdr:cNvPr id="78" name="直線コネクタ 77"/>
        <xdr:cNvCxnSpPr/>
      </xdr:nvCxnSpPr>
      <xdr:spPr>
        <a:xfrm flipV="1">
          <a:off x="1447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91669</xdr:rowOff>
    </xdr:from>
    <xdr:ext cx="762000" cy="259045"/>
    <xdr:sp macro="" textlink="">
      <xdr:nvSpPr>
        <xdr:cNvPr id="80" name="テキスト ボックス 79"/>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88" name="楕円 87"/>
        <xdr:cNvSpPr/>
      </xdr:nvSpPr>
      <xdr:spPr>
        <a:xfrm>
          <a:off x="49022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112835</xdr:rowOff>
    </xdr:from>
    <xdr:ext cx="762000" cy="259045"/>
    <xdr:sp macro="" textlink="">
      <xdr:nvSpPr>
        <xdr:cNvPr id="89" name="財政力該当値テキスト"/>
        <xdr:cNvSpPr txBox="1"/>
      </xdr:nvSpPr>
      <xdr:spPr>
        <a:xfrm>
          <a:off x="50419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136525</xdr:rowOff>
    </xdr:from>
    <xdr:to>
      <xdr:col>15</xdr:col>
      <xdr:colOff>133350</xdr:colOff>
      <xdr:row>41</xdr:row>
      <xdr:rowOff>66675</xdr:rowOff>
    </xdr:to>
    <xdr:sp macro="" textlink="">
      <xdr:nvSpPr>
        <xdr:cNvPr id="92" name="楕円 91"/>
        <xdr:cNvSpPr/>
      </xdr:nvSpPr>
      <xdr:spPr>
        <a:xfrm>
          <a:off x="3175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93" name="テキスト ボックス 92"/>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136525</xdr:rowOff>
    </xdr:from>
    <xdr:to>
      <xdr:col>11</xdr:col>
      <xdr:colOff>82550</xdr:colOff>
      <xdr:row>41</xdr:row>
      <xdr:rowOff>66675</xdr:rowOff>
    </xdr:to>
    <xdr:sp macro="" textlink="">
      <xdr:nvSpPr>
        <xdr:cNvPr id="94" name="楕円 93"/>
        <xdr:cNvSpPr/>
      </xdr:nvSpPr>
      <xdr:spPr>
        <a:xfrm>
          <a:off x="2286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95" name="テキスト ボックス 94"/>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7" name="テキスト ボックス 96"/>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や公債費、補助費等の増加により徐々に増加してきている。今後公債費や補助費等の増加が見込まれるため、比率の上昇が予想される。起債の借入額の抑制や、繰上償還を実施するなどして公債費の上昇を抑えるとともに、適正な人員配置等を行って、人件費の抑制も図り、比率の上昇を抑え、財政運営の柔軟性を確保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160528</xdr:rowOff>
    </xdr:from>
    <xdr:to>
      <xdr:col>23</xdr:col>
      <xdr:colOff>133350</xdr:colOff>
      <xdr:row>61</xdr:row>
      <xdr:rowOff>80772</xdr:rowOff>
    </xdr:to>
    <xdr:cxnSp macro="">
      <xdr:nvCxnSpPr>
        <xdr:cNvPr id="130" name="直線コネクタ 129"/>
        <xdr:cNvCxnSpPr/>
      </xdr:nvCxnSpPr>
      <xdr:spPr>
        <a:xfrm>
          <a:off x="4114800" y="10447528"/>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98569</xdr:rowOff>
    </xdr:from>
    <xdr:ext cx="762000" cy="259045"/>
    <xdr:sp macro="" textlink="">
      <xdr:nvSpPr>
        <xdr:cNvPr id="131" name="財政構造の弾力性平均値テキスト"/>
        <xdr:cNvSpPr txBox="1"/>
      </xdr:nvSpPr>
      <xdr:spPr>
        <a:xfrm>
          <a:off x="5041900" y="10557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160528</xdr:rowOff>
    </xdr:from>
    <xdr:to>
      <xdr:col>19</xdr:col>
      <xdr:colOff>133350</xdr:colOff>
      <xdr:row>61</xdr:row>
      <xdr:rowOff>51816</xdr:rowOff>
    </xdr:to>
    <xdr:cxnSp macro="">
      <xdr:nvCxnSpPr>
        <xdr:cNvPr id="133" name="直線コネクタ 132"/>
        <xdr:cNvCxnSpPr/>
      </xdr:nvCxnSpPr>
      <xdr:spPr>
        <a:xfrm flipV="1">
          <a:off x="3225800" y="1044752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46245</xdr:rowOff>
    </xdr:from>
    <xdr:ext cx="736600" cy="259045"/>
    <xdr:sp macro="" textlink="">
      <xdr:nvSpPr>
        <xdr:cNvPr id="135" name="テキスト ボックス 134"/>
        <xdr:cNvSpPr txBox="1"/>
      </xdr:nvSpPr>
      <xdr:spPr>
        <a:xfrm>
          <a:off x="3733800" y="1067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18034</xdr:rowOff>
    </xdr:from>
    <xdr:to>
      <xdr:col>15</xdr:col>
      <xdr:colOff>82550</xdr:colOff>
      <xdr:row>61</xdr:row>
      <xdr:rowOff>51816</xdr:rowOff>
    </xdr:to>
    <xdr:cxnSp macro="">
      <xdr:nvCxnSpPr>
        <xdr:cNvPr id="136" name="直線コネクタ 135"/>
        <xdr:cNvCxnSpPr/>
      </xdr:nvCxnSpPr>
      <xdr:spPr>
        <a:xfrm>
          <a:off x="2336800" y="1047648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2811</xdr:rowOff>
    </xdr:from>
    <xdr:ext cx="762000" cy="259045"/>
    <xdr:sp macro="" textlink="">
      <xdr:nvSpPr>
        <xdr:cNvPr id="138" name="テキスト ボックス 137"/>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18034</xdr:rowOff>
    </xdr:from>
    <xdr:to>
      <xdr:col>11</xdr:col>
      <xdr:colOff>31750</xdr:colOff>
      <xdr:row>61</xdr:row>
      <xdr:rowOff>75946</xdr:rowOff>
    </xdr:to>
    <xdr:cxnSp macro="">
      <xdr:nvCxnSpPr>
        <xdr:cNvPr id="139" name="直線コネクタ 138"/>
        <xdr:cNvCxnSpPr/>
      </xdr:nvCxnSpPr>
      <xdr:spPr>
        <a:xfrm flipV="1">
          <a:off x="1447800" y="1047648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74185</xdr:rowOff>
    </xdr:from>
    <xdr:ext cx="762000" cy="259045"/>
    <xdr:sp macro="" textlink="">
      <xdr:nvSpPr>
        <xdr:cNvPr id="141" name="テキスト ボックス 140"/>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74185</xdr:rowOff>
    </xdr:from>
    <xdr:ext cx="762000" cy="259045"/>
    <xdr:sp macro="" textlink="">
      <xdr:nvSpPr>
        <xdr:cNvPr id="143" name="テキスト ボックス 142"/>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29972</xdr:rowOff>
    </xdr:from>
    <xdr:to>
      <xdr:col>23</xdr:col>
      <xdr:colOff>184150</xdr:colOff>
      <xdr:row>61</xdr:row>
      <xdr:rowOff>131572</xdr:rowOff>
    </xdr:to>
    <xdr:sp macro="" textlink="">
      <xdr:nvSpPr>
        <xdr:cNvPr id="149" name="楕円 148"/>
        <xdr:cNvSpPr/>
      </xdr:nvSpPr>
      <xdr:spPr>
        <a:xfrm>
          <a:off x="49022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46499</xdr:rowOff>
    </xdr:from>
    <xdr:ext cx="762000" cy="259045"/>
    <xdr:sp macro="" textlink="">
      <xdr:nvSpPr>
        <xdr:cNvPr id="150" name="財政構造の弾力性該当値テキスト"/>
        <xdr:cNvSpPr txBox="1"/>
      </xdr:nvSpPr>
      <xdr:spPr>
        <a:xfrm>
          <a:off x="5041900" y="1033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109728</xdr:rowOff>
    </xdr:from>
    <xdr:to>
      <xdr:col>19</xdr:col>
      <xdr:colOff>184150</xdr:colOff>
      <xdr:row>61</xdr:row>
      <xdr:rowOff>39878</xdr:rowOff>
    </xdr:to>
    <xdr:sp macro="" textlink="">
      <xdr:nvSpPr>
        <xdr:cNvPr id="151" name="楕円 150"/>
        <xdr:cNvSpPr/>
      </xdr:nvSpPr>
      <xdr:spPr>
        <a:xfrm>
          <a:off x="4064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50055</xdr:rowOff>
    </xdr:from>
    <xdr:ext cx="736600" cy="259045"/>
    <xdr:sp macro="" textlink="">
      <xdr:nvSpPr>
        <xdr:cNvPr id="152" name="テキスト ボックス 151"/>
        <xdr:cNvSpPr txBox="1"/>
      </xdr:nvSpPr>
      <xdr:spPr>
        <a:xfrm>
          <a:off x="3733800" y="1016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1016</xdr:rowOff>
    </xdr:from>
    <xdr:to>
      <xdr:col>15</xdr:col>
      <xdr:colOff>133350</xdr:colOff>
      <xdr:row>61</xdr:row>
      <xdr:rowOff>102616</xdr:rowOff>
    </xdr:to>
    <xdr:sp macro="" textlink="">
      <xdr:nvSpPr>
        <xdr:cNvPr id="153" name="楕円 152"/>
        <xdr:cNvSpPr/>
      </xdr:nvSpPr>
      <xdr:spPr>
        <a:xfrm>
          <a:off x="3175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112793</xdr:rowOff>
    </xdr:from>
    <xdr:ext cx="762000" cy="259045"/>
    <xdr:sp macro="" textlink="">
      <xdr:nvSpPr>
        <xdr:cNvPr id="154" name="テキスト ボックス 153"/>
        <xdr:cNvSpPr txBox="1"/>
      </xdr:nvSpPr>
      <xdr:spPr>
        <a:xfrm>
          <a:off x="2844800" y="1022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138684</xdr:rowOff>
    </xdr:from>
    <xdr:to>
      <xdr:col>11</xdr:col>
      <xdr:colOff>82550</xdr:colOff>
      <xdr:row>61</xdr:row>
      <xdr:rowOff>68834</xdr:rowOff>
    </xdr:to>
    <xdr:sp macro="" textlink="">
      <xdr:nvSpPr>
        <xdr:cNvPr id="155" name="楕円 154"/>
        <xdr:cNvSpPr/>
      </xdr:nvSpPr>
      <xdr:spPr>
        <a:xfrm>
          <a:off x="2286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53611</xdr:rowOff>
    </xdr:from>
    <xdr:ext cx="762000" cy="259045"/>
    <xdr:sp macro="" textlink="">
      <xdr:nvSpPr>
        <xdr:cNvPr id="156" name="テキスト ボックス 155"/>
        <xdr:cNvSpPr txBox="1"/>
      </xdr:nvSpPr>
      <xdr:spPr>
        <a:xfrm>
          <a:off x="1955800" y="1051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57" name="楕円 156"/>
        <xdr:cNvSpPr/>
      </xdr:nvSpPr>
      <xdr:spPr>
        <a:xfrm>
          <a:off x="1397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111523</xdr:rowOff>
    </xdr:from>
    <xdr:ext cx="762000" cy="259045"/>
    <xdr:sp macro="" textlink="">
      <xdr:nvSpPr>
        <xdr:cNvPr id="158" name="テキスト ボックス 157"/>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人件費・物件費等決算額が低いのは、物件費と維持補修費が低いことによるものである。予算編成時において物件費の抑制を図っていることや、大型公共事業を実施するため、維持補修に回す経費を抑えている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公共施設の老朽化が進んでおり、今後維持補修費の増額が見込まれるため、上昇していく見込みである。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83865</xdr:rowOff>
    </xdr:from>
    <xdr:to>
      <xdr:col>23</xdr:col>
      <xdr:colOff>133350</xdr:colOff>
      <xdr:row>81</xdr:row>
      <xdr:rowOff>88481</xdr:rowOff>
    </xdr:to>
    <xdr:cxnSp macro="">
      <xdr:nvCxnSpPr>
        <xdr:cNvPr id="193" name="直線コネクタ 192"/>
        <xdr:cNvCxnSpPr/>
      </xdr:nvCxnSpPr>
      <xdr:spPr>
        <a:xfrm>
          <a:off x="4114800" y="13971315"/>
          <a:ext cx="838200" cy="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150291</xdr:rowOff>
    </xdr:from>
    <xdr:ext cx="762000" cy="259045"/>
    <xdr:sp macro="" textlink="">
      <xdr:nvSpPr>
        <xdr:cNvPr id="194" name="人件費・物件費等の状況平均値テキスト"/>
        <xdr:cNvSpPr txBox="1"/>
      </xdr:nvSpPr>
      <xdr:spPr>
        <a:xfrm>
          <a:off x="5041900" y="14037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76312</xdr:rowOff>
    </xdr:from>
    <xdr:to>
      <xdr:col>19</xdr:col>
      <xdr:colOff>133350</xdr:colOff>
      <xdr:row>81</xdr:row>
      <xdr:rowOff>83865</xdr:rowOff>
    </xdr:to>
    <xdr:cxnSp macro="">
      <xdr:nvCxnSpPr>
        <xdr:cNvPr id="196" name="直線コネクタ 195"/>
        <xdr:cNvCxnSpPr/>
      </xdr:nvCxnSpPr>
      <xdr:spPr>
        <a:xfrm>
          <a:off x="3225800" y="13963762"/>
          <a:ext cx="889000" cy="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114191</xdr:rowOff>
    </xdr:from>
    <xdr:ext cx="736600" cy="259045"/>
    <xdr:sp macro="" textlink="">
      <xdr:nvSpPr>
        <xdr:cNvPr id="198" name="テキスト ボックス 197"/>
        <xdr:cNvSpPr txBox="1"/>
      </xdr:nvSpPr>
      <xdr:spPr>
        <a:xfrm>
          <a:off x="3733800" y="1417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59235</xdr:rowOff>
    </xdr:from>
    <xdr:to>
      <xdr:col>15</xdr:col>
      <xdr:colOff>82550</xdr:colOff>
      <xdr:row>81</xdr:row>
      <xdr:rowOff>76312</xdr:rowOff>
    </xdr:to>
    <xdr:cxnSp macro="">
      <xdr:nvCxnSpPr>
        <xdr:cNvPr id="199" name="直線コネクタ 198"/>
        <xdr:cNvCxnSpPr/>
      </xdr:nvCxnSpPr>
      <xdr:spPr>
        <a:xfrm>
          <a:off x="2336800" y="13946685"/>
          <a:ext cx="889000" cy="1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85073</xdr:rowOff>
    </xdr:from>
    <xdr:ext cx="762000" cy="259045"/>
    <xdr:sp macro="" textlink="">
      <xdr:nvSpPr>
        <xdr:cNvPr id="201" name="テキスト ボックス 200"/>
        <xdr:cNvSpPr txBox="1"/>
      </xdr:nvSpPr>
      <xdr:spPr>
        <a:xfrm>
          <a:off x="2844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8184</xdr:rowOff>
    </xdr:from>
    <xdr:to>
      <xdr:col>11</xdr:col>
      <xdr:colOff>31750</xdr:colOff>
      <xdr:row>81</xdr:row>
      <xdr:rowOff>59235</xdr:rowOff>
    </xdr:to>
    <xdr:cxnSp macro="">
      <xdr:nvCxnSpPr>
        <xdr:cNvPr id="202" name="直線コネクタ 201"/>
        <xdr:cNvCxnSpPr/>
      </xdr:nvCxnSpPr>
      <xdr:spPr>
        <a:xfrm>
          <a:off x="1447800" y="13895634"/>
          <a:ext cx="889000" cy="5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113747</xdr:rowOff>
    </xdr:from>
    <xdr:ext cx="762000" cy="259045"/>
    <xdr:sp macro="" textlink="">
      <xdr:nvSpPr>
        <xdr:cNvPr id="204" name="テキスト ボックス 203"/>
        <xdr:cNvSpPr txBox="1"/>
      </xdr:nvSpPr>
      <xdr:spPr>
        <a:xfrm>
          <a:off x="1955800" y="1417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106300</xdr:rowOff>
    </xdr:from>
    <xdr:to>
      <xdr:col>7</xdr:col>
      <xdr:colOff>31750</xdr:colOff>
      <xdr:row>83</xdr:row>
      <xdr:rowOff>36450</xdr:rowOff>
    </xdr:to>
    <xdr:sp macro="" textlink="">
      <xdr:nvSpPr>
        <xdr:cNvPr id="205" name="フローチャート: 判断 204"/>
        <xdr:cNvSpPr/>
      </xdr:nvSpPr>
      <xdr:spPr>
        <a:xfrm>
          <a:off x="1397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21227</xdr:rowOff>
    </xdr:from>
    <xdr:ext cx="762000" cy="259045"/>
    <xdr:sp macro="" textlink="">
      <xdr:nvSpPr>
        <xdr:cNvPr id="206" name="テキスト ボックス 205"/>
        <xdr:cNvSpPr txBox="1"/>
      </xdr:nvSpPr>
      <xdr:spPr>
        <a:xfrm>
          <a:off x="1066800" y="142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37681</xdr:rowOff>
    </xdr:from>
    <xdr:to>
      <xdr:col>23</xdr:col>
      <xdr:colOff>184150</xdr:colOff>
      <xdr:row>81</xdr:row>
      <xdr:rowOff>139281</xdr:rowOff>
    </xdr:to>
    <xdr:sp macro="" textlink="">
      <xdr:nvSpPr>
        <xdr:cNvPr id="212" name="楕円 211"/>
        <xdr:cNvSpPr/>
      </xdr:nvSpPr>
      <xdr:spPr>
        <a:xfrm>
          <a:off x="4902200" y="1392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54208</xdr:rowOff>
    </xdr:from>
    <xdr:ext cx="762000" cy="259045"/>
    <xdr:sp macro="" textlink="">
      <xdr:nvSpPr>
        <xdr:cNvPr id="213" name="人件費・物件費等の状況該当値テキスト"/>
        <xdr:cNvSpPr txBox="1"/>
      </xdr:nvSpPr>
      <xdr:spPr>
        <a:xfrm>
          <a:off x="5041900" y="13770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33065</xdr:rowOff>
    </xdr:from>
    <xdr:to>
      <xdr:col>19</xdr:col>
      <xdr:colOff>184150</xdr:colOff>
      <xdr:row>81</xdr:row>
      <xdr:rowOff>134665</xdr:rowOff>
    </xdr:to>
    <xdr:sp macro="" textlink="">
      <xdr:nvSpPr>
        <xdr:cNvPr id="214" name="楕円 213"/>
        <xdr:cNvSpPr/>
      </xdr:nvSpPr>
      <xdr:spPr>
        <a:xfrm>
          <a:off x="4064000" y="1392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144842</xdr:rowOff>
    </xdr:from>
    <xdr:ext cx="736600" cy="259045"/>
    <xdr:sp macro="" textlink="">
      <xdr:nvSpPr>
        <xdr:cNvPr id="215" name="テキスト ボックス 214"/>
        <xdr:cNvSpPr txBox="1"/>
      </xdr:nvSpPr>
      <xdr:spPr>
        <a:xfrm>
          <a:off x="3733800" y="1368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25512</xdr:rowOff>
    </xdr:from>
    <xdr:to>
      <xdr:col>15</xdr:col>
      <xdr:colOff>133350</xdr:colOff>
      <xdr:row>81</xdr:row>
      <xdr:rowOff>127112</xdr:rowOff>
    </xdr:to>
    <xdr:sp macro="" textlink="">
      <xdr:nvSpPr>
        <xdr:cNvPr id="216" name="楕円 215"/>
        <xdr:cNvSpPr/>
      </xdr:nvSpPr>
      <xdr:spPr>
        <a:xfrm>
          <a:off x="3175000" y="1391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137289</xdr:rowOff>
    </xdr:from>
    <xdr:ext cx="762000" cy="259045"/>
    <xdr:sp macro="" textlink="">
      <xdr:nvSpPr>
        <xdr:cNvPr id="217" name="テキスト ボックス 216"/>
        <xdr:cNvSpPr txBox="1"/>
      </xdr:nvSpPr>
      <xdr:spPr>
        <a:xfrm>
          <a:off x="2844800" y="1368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8435</xdr:rowOff>
    </xdr:from>
    <xdr:to>
      <xdr:col>11</xdr:col>
      <xdr:colOff>82550</xdr:colOff>
      <xdr:row>81</xdr:row>
      <xdr:rowOff>110035</xdr:rowOff>
    </xdr:to>
    <xdr:sp macro="" textlink="">
      <xdr:nvSpPr>
        <xdr:cNvPr id="218" name="楕円 217"/>
        <xdr:cNvSpPr/>
      </xdr:nvSpPr>
      <xdr:spPr>
        <a:xfrm>
          <a:off x="2286000" y="138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120212</xdr:rowOff>
    </xdr:from>
    <xdr:ext cx="762000" cy="259045"/>
    <xdr:sp macro="" textlink="">
      <xdr:nvSpPr>
        <xdr:cNvPr id="219" name="テキスト ボックス 218"/>
        <xdr:cNvSpPr txBox="1"/>
      </xdr:nvSpPr>
      <xdr:spPr>
        <a:xfrm>
          <a:off x="1955800" y="136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128834</xdr:rowOff>
    </xdr:from>
    <xdr:to>
      <xdr:col>7</xdr:col>
      <xdr:colOff>31750</xdr:colOff>
      <xdr:row>81</xdr:row>
      <xdr:rowOff>58984</xdr:rowOff>
    </xdr:to>
    <xdr:sp macro="" textlink="">
      <xdr:nvSpPr>
        <xdr:cNvPr id="220" name="楕円 219"/>
        <xdr:cNvSpPr/>
      </xdr:nvSpPr>
      <xdr:spPr>
        <a:xfrm>
          <a:off x="1397000" y="1384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69161</xdr:rowOff>
    </xdr:from>
    <xdr:ext cx="762000" cy="259045"/>
    <xdr:sp macro="" textlink="">
      <xdr:nvSpPr>
        <xdr:cNvPr id="221" name="テキスト ボックス 220"/>
        <xdr:cNvSpPr txBox="1"/>
      </xdr:nvSpPr>
      <xdr:spPr>
        <a:xfrm>
          <a:off x="1066800" y="1361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ラスパイレス指数については、全国市平均よりは低くなっているが、類似団体平均と比べると若干高くなっている。これは年齢構成によるものが大きな要因と考えられる。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今後は退職者と採用者の調整を行いながら、人件費の上昇を抑えていく。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49893</xdr:rowOff>
    </xdr:to>
    <xdr:cxnSp macro="">
      <xdr:nvCxnSpPr>
        <xdr:cNvPr id="257" name="直線コネクタ 256"/>
        <xdr:cNvCxnSpPr/>
      </xdr:nvCxnSpPr>
      <xdr:spPr>
        <a:xfrm>
          <a:off x="16179800" y="1472565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85</xdr:row>
      <xdr:rowOff>152400</xdr:rowOff>
    </xdr:to>
    <xdr:cxnSp macro="">
      <xdr:nvCxnSpPr>
        <xdr:cNvPr id="260" name="直線コネクタ 259"/>
        <xdr:cNvCxnSpPr/>
      </xdr:nvCxnSpPr>
      <xdr:spPr>
        <a:xfrm>
          <a:off x="15290800" y="146911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2" name="テキスト ボックス 261"/>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117929</xdr:rowOff>
    </xdr:from>
    <xdr:to>
      <xdr:col>72</xdr:col>
      <xdr:colOff>203200</xdr:colOff>
      <xdr:row>86</xdr:row>
      <xdr:rowOff>15421</xdr:rowOff>
    </xdr:to>
    <xdr:cxnSp macro="">
      <xdr:nvCxnSpPr>
        <xdr:cNvPr id="263" name="直線コネクタ 262"/>
        <xdr:cNvCxnSpPr/>
      </xdr:nvCxnSpPr>
      <xdr:spPr>
        <a:xfrm flipV="1">
          <a:off x="14401800" y="146911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5" name="テキスト ボックス 264"/>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86</xdr:row>
      <xdr:rowOff>15421</xdr:rowOff>
    </xdr:to>
    <xdr:cxnSp macro="">
      <xdr:nvCxnSpPr>
        <xdr:cNvPr id="266" name="直線コネクタ 265"/>
        <xdr:cNvCxnSpPr/>
      </xdr:nvCxnSpPr>
      <xdr:spPr>
        <a:xfrm>
          <a:off x="13512800" y="147428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8" name="テキスト ボックス 267"/>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69" name="フローチャート: 判断 268"/>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70" name="テキスト ボックス 269"/>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76" name="楕円 275"/>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142620</xdr:rowOff>
    </xdr:from>
    <xdr:ext cx="762000" cy="259045"/>
    <xdr:sp macro="" textlink="">
      <xdr:nvSpPr>
        <xdr:cNvPr id="277" name="給与水準   （国との比較）該当値テキスト"/>
        <xdr:cNvSpPr txBox="1"/>
      </xdr:nvSpPr>
      <xdr:spPr>
        <a:xfrm>
          <a:off x="17106900" y="1471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8" name="楕円 277"/>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9" name="テキスト ボックス 278"/>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67129</xdr:rowOff>
    </xdr:from>
    <xdr:to>
      <xdr:col>73</xdr:col>
      <xdr:colOff>44450</xdr:colOff>
      <xdr:row>85</xdr:row>
      <xdr:rowOff>168729</xdr:rowOff>
    </xdr:to>
    <xdr:sp macro="" textlink="">
      <xdr:nvSpPr>
        <xdr:cNvPr id="280" name="楕円 279"/>
        <xdr:cNvSpPr/>
      </xdr:nvSpPr>
      <xdr:spPr>
        <a:xfrm>
          <a:off x="15240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81" name="テキスト ボックス 280"/>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136071</xdr:rowOff>
    </xdr:from>
    <xdr:to>
      <xdr:col>68</xdr:col>
      <xdr:colOff>203200</xdr:colOff>
      <xdr:row>86</xdr:row>
      <xdr:rowOff>66221</xdr:rowOff>
    </xdr:to>
    <xdr:sp macro="" textlink="">
      <xdr:nvSpPr>
        <xdr:cNvPr id="282" name="楕円 281"/>
        <xdr:cNvSpPr/>
      </xdr:nvSpPr>
      <xdr:spPr>
        <a:xfrm>
          <a:off x="14351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83" name="テキスト ボックス 282"/>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4" name="楕円 283"/>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85" name="テキスト ボックス 284"/>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定員適正化計画に基づいて職員配置を実施してきたことにより、人口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人当たりの職員数は、類似団体平均、全国平均、長野県平均を下回っている。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事業内容の見直しや効率化を図って組織の見直しを行うとともに、適正な人員配置を検討していく。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62502</xdr:rowOff>
    </xdr:from>
    <xdr:to>
      <xdr:col>81</xdr:col>
      <xdr:colOff>44450</xdr:colOff>
      <xdr:row>61</xdr:row>
      <xdr:rowOff>65949</xdr:rowOff>
    </xdr:to>
    <xdr:cxnSp macro="">
      <xdr:nvCxnSpPr>
        <xdr:cNvPr id="322" name="直線コネクタ 321"/>
        <xdr:cNvCxnSpPr/>
      </xdr:nvCxnSpPr>
      <xdr:spPr>
        <a:xfrm>
          <a:off x="16179800" y="10520952"/>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3" name="定員管理の状況平均値テキスト"/>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41819</xdr:rowOff>
    </xdr:from>
    <xdr:to>
      <xdr:col>77</xdr:col>
      <xdr:colOff>44450</xdr:colOff>
      <xdr:row>61</xdr:row>
      <xdr:rowOff>62502</xdr:rowOff>
    </xdr:to>
    <xdr:cxnSp macro="">
      <xdr:nvCxnSpPr>
        <xdr:cNvPr id="325" name="直線コネクタ 324"/>
        <xdr:cNvCxnSpPr/>
      </xdr:nvCxnSpPr>
      <xdr:spPr>
        <a:xfrm>
          <a:off x="15290800" y="10500269"/>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7" name="テキスト ボックス 326"/>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41819</xdr:rowOff>
    </xdr:from>
    <xdr:to>
      <xdr:col>72</xdr:col>
      <xdr:colOff>203200</xdr:colOff>
      <xdr:row>61</xdr:row>
      <xdr:rowOff>45266</xdr:rowOff>
    </xdr:to>
    <xdr:cxnSp macro="">
      <xdr:nvCxnSpPr>
        <xdr:cNvPr id="328" name="直線コネクタ 327"/>
        <xdr:cNvCxnSpPr/>
      </xdr:nvCxnSpPr>
      <xdr:spPr>
        <a:xfrm flipV="1">
          <a:off x="14401800" y="1050026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30" name="テキスト ボックス 329"/>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38372</xdr:rowOff>
    </xdr:from>
    <xdr:to>
      <xdr:col>68</xdr:col>
      <xdr:colOff>152400</xdr:colOff>
      <xdr:row>61</xdr:row>
      <xdr:rowOff>45266</xdr:rowOff>
    </xdr:to>
    <xdr:cxnSp macro="">
      <xdr:nvCxnSpPr>
        <xdr:cNvPr id="331" name="直線コネクタ 330"/>
        <xdr:cNvCxnSpPr/>
      </xdr:nvCxnSpPr>
      <xdr:spPr>
        <a:xfrm>
          <a:off x="13512800" y="1049682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64515</xdr:rowOff>
    </xdr:from>
    <xdr:ext cx="762000" cy="259045"/>
    <xdr:sp macro="" textlink="">
      <xdr:nvSpPr>
        <xdr:cNvPr id="333" name="テキスト ボックス 332"/>
        <xdr:cNvSpPr txBox="1"/>
      </xdr:nvSpPr>
      <xdr:spPr>
        <a:xfrm>
          <a:off x="14020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136706</xdr:rowOff>
    </xdr:from>
    <xdr:to>
      <xdr:col>64</xdr:col>
      <xdr:colOff>152400</xdr:colOff>
      <xdr:row>63</xdr:row>
      <xdr:rowOff>66856</xdr:rowOff>
    </xdr:to>
    <xdr:sp macro="" textlink="">
      <xdr:nvSpPr>
        <xdr:cNvPr id="334" name="フローチャート: 判断 333"/>
        <xdr:cNvSpPr/>
      </xdr:nvSpPr>
      <xdr:spPr>
        <a:xfrm>
          <a:off x="13462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51633</xdr:rowOff>
    </xdr:from>
    <xdr:ext cx="762000" cy="259045"/>
    <xdr:sp macro="" textlink="">
      <xdr:nvSpPr>
        <xdr:cNvPr id="335" name="テキスト ボックス 334"/>
        <xdr:cNvSpPr txBox="1"/>
      </xdr:nvSpPr>
      <xdr:spPr>
        <a:xfrm>
          <a:off x="13131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15149</xdr:rowOff>
    </xdr:from>
    <xdr:to>
      <xdr:col>81</xdr:col>
      <xdr:colOff>95250</xdr:colOff>
      <xdr:row>61</xdr:row>
      <xdr:rowOff>116749</xdr:rowOff>
    </xdr:to>
    <xdr:sp macro="" textlink="">
      <xdr:nvSpPr>
        <xdr:cNvPr id="341" name="楕円 340"/>
        <xdr:cNvSpPr/>
      </xdr:nvSpPr>
      <xdr:spPr>
        <a:xfrm>
          <a:off x="16967200" y="1047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31676</xdr:rowOff>
    </xdr:from>
    <xdr:ext cx="762000" cy="259045"/>
    <xdr:sp macro="" textlink="">
      <xdr:nvSpPr>
        <xdr:cNvPr id="342" name="定員管理の状況該当値テキスト"/>
        <xdr:cNvSpPr txBox="1"/>
      </xdr:nvSpPr>
      <xdr:spPr>
        <a:xfrm>
          <a:off x="17106900" y="1031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11702</xdr:rowOff>
    </xdr:from>
    <xdr:to>
      <xdr:col>77</xdr:col>
      <xdr:colOff>95250</xdr:colOff>
      <xdr:row>61</xdr:row>
      <xdr:rowOff>113302</xdr:rowOff>
    </xdr:to>
    <xdr:sp macro="" textlink="">
      <xdr:nvSpPr>
        <xdr:cNvPr id="343" name="楕円 342"/>
        <xdr:cNvSpPr/>
      </xdr:nvSpPr>
      <xdr:spPr>
        <a:xfrm>
          <a:off x="16129000" y="104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123479</xdr:rowOff>
    </xdr:from>
    <xdr:ext cx="736600" cy="259045"/>
    <xdr:sp macro="" textlink="">
      <xdr:nvSpPr>
        <xdr:cNvPr id="344" name="テキスト ボックス 343"/>
        <xdr:cNvSpPr txBox="1"/>
      </xdr:nvSpPr>
      <xdr:spPr>
        <a:xfrm>
          <a:off x="15798800" y="1023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162469</xdr:rowOff>
    </xdr:from>
    <xdr:to>
      <xdr:col>73</xdr:col>
      <xdr:colOff>44450</xdr:colOff>
      <xdr:row>61</xdr:row>
      <xdr:rowOff>92619</xdr:rowOff>
    </xdr:to>
    <xdr:sp macro="" textlink="">
      <xdr:nvSpPr>
        <xdr:cNvPr id="345" name="楕円 344"/>
        <xdr:cNvSpPr/>
      </xdr:nvSpPr>
      <xdr:spPr>
        <a:xfrm>
          <a:off x="15240000" y="104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102796</xdr:rowOff>
    </xdr:from>
    <xdr:ext cx="762000" cy="259045"/>
    <xdr:sp macro="" textlink="">
      <xdr:nvSpPr>
        <xdr:cNvPr id="346" name="テキスト ボックス 345"/>
        <xdr:cNvSpPr txBox="1"/>
      </xdr:nvSpPr>
      <xdr:spPr>
        <a:xfrm>
          <a:off x="14909800" y="1021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165916</xdr:rowOff>
    </xdr:from>
    <xdr:to>
      <xdr:col>68</xdr:col>
      <xdr:colOff>203200</xdr:colOff>
      <xdr:row>61</xdr:row>
      <xdr:rowOff>96066</xdr:rowOff>
    </xdr:to>
    <xdr:sp macro="" textlink="">
      <xdr:nvSpPr>
        <xdr:cNvPr id="347" name="楕円 346"/>
        <xdr:cNvSpPr/>
      </xdr:nvSpPr>
      <xdr:spPr>
        <a:xfrm>
          <a:off x="14351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106243</xdr:rowOff>
    </xdr:from>
    <xdr:ext cx="762000" cy="259045"/>
    <xdr:sp macro="" textlink="">
      <xdr:nvSpPr>
        <xdr:cNvPr id="348" name="テキスト ボックス 347"/>
        <xdr:cNvSpPr txBox="1"/>
      </xdr:nvSpPr>
      <xdr:spPr>
        <a:xfrm>
          <a:off x="14020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159022</xdr:rowOff>
    </xdr:from>
    <xdr:to>
      <xdr:col>64</xdr:col>
      <xdr:colOff>152400</xdr:colOff>
      <xdr:row>61</xdr:row>
      <xdr:rowOff>89172</xdr:rowOff>
    </xdr:to>
    <xdr:sp macro="" textlink="">
      <xdr:nvSpPr>
        <xdr:cNvPr id="349" name="楕円 348"/>
        <xdr:cNvSpPr/>
      </xdr:nvSpPr>
      <xdr:spPr>
        <a:xfrm>
          <a:off x="13462000" y="1044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99349</xdr:rowOff>
    </xdr:from>
    <xdr:ext cx="762000" cy="259045"/>
    <xdr:sp macro="" textlink="">
      <xdr:nvSpPr>
        <xdr:cNvPr id="350" name="テキスト ボックス 349"/>
        <xdr:cNvSpPr txBox="1"/>
      </xdr:nvSpPr>
      <xdr:spPr>
        <a:xfrm>
          <a:off x="13131800" y="1021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年度単年度比率</a:t>
          </a:r>
          <a:r>
            <a:rPr kumimoji="1" lang="en-US" altLang="ja-JP" sz="1300">
              <a:latin typeface="ＭＳ Ｐゴシック" panose="020B0600070205080204" pitchFamily="50" charset="-128"/>
              <a:ea typeface="ＭＳ Ｐゴシック" panose="020B0600070205080204" pitchFamily="50" charset="-128"/>
            </a:rPr>
            <a:t>15.36</a:t>
          </a:r>
          <a:r>
            <a:rPr kumimoji="1" lang="ja-JP" altLang="en-US" sz="1300">
              <a:latin typeface="ＭＳ Ｐゴシック" panose="020B0600070205080204" pitchFamily="50" charset="-128"/>
              <a:ea typeface="ＭＳ Ｐゴシック" panose="020B0600070205080204" pitchFamily="50" charset="-128"/>
            </a:rPr>
            <a:t>％が平成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年度単年度比率</a:t>
          </a:r>
          <a:r>
            <a:rPr kumimoji="1" lang="en-US" altLang="ja-JP" sz="1300">
              <a:latin typeface="ＭＳ Ｐゴシック" panose="020B0600070205080204" pitchFamily="50" charset="-128"/>
              <a:ea typeface="ＭＳ Ｐゴシック" panose="020B0600070205080204" pitchFamily="50" charset="-128"/>
            </a:rPr>
            <a:t>13.61</a:t>
          </a:r>
          <a:r>
            <a:rPr kumimoji="1" lang="ja-JP" altLang="en-US" sz="1300">
              <a:latin typeface="ＭＳ Ｐゴシック" panose="020B0600070205080204" pitchFamily="50" charset="-128"/>
              <a:ea typeface="ＭＳ Ｐゴシック" panose="020B0600070205080204" pitchFamily="50" charset="-128"/>
            </a:rPr>
            <a:t>％に入れ替わったことにより、３カ年平均である実質公債費比率は低下した。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年度以降に借り入れた市債の返済や、一部事務組合等への負担金の増加が見込まれるため、上昇していくことが予想される。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今後は市債発行額の抑制を図るとともに、繰上償還を行って、財政健全化を図っていく。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49530</xdr:rowOff>
    </xdr:from>
    <xdr:to>
      <xdr:col>81</xdr:col>
      <xdr:colOff>44450</xdr:colOff>
      <xdr:row>42</xdr:row>
      <xdr:rowOff>89746</xdr:rowOff>
    </xdr:to>
    <xdr:cxnSp macro="">
      <xdr:nvCxnSpPr>
        <xdr:cNvPr id="384" name="直線コネクタ 383"/>
        <xdr:cNvCxnSpPr/>
      </xdr:nvCxnSpPr>
      <xdr:spPr>
        <a:xfrm flipV="1">
          <a:off x="16179800" y="725043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5"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89746</xdr:rowOff>
    </xdr:from>
    <xdr:to>
      <xdr:col>77</xdr:col>
      <xdr:colOff>44450</xdr:colOff>
      <xdr:row>42</xdr:row>
      <xdr:rowOff>121920</xdr:rowOff>
    </xdr:to>
    <xdr:cxnSp macro="">
      <xdr:nvCxnSpPr>
        <xdr:cNvPr id="387" name="直線コネクタ 386"/>
        <xdr:cNvCxnSpPr/>
      </xdr:nvCxnSpPr>
      <xdr:spPr>
        <a:xfrm flipV="1">
          <a:off x="15290800" y="72906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89" name="テキスト ボックス 388"/>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121920</xdr:rowOff>
    </xdr:from>
    <xdr:to>
      <xdr:col>72</xdr:col>
      <xdr:colOff>203200</xdr:colOff>
      <xdr:row>42</xdr:row>
      <xdr:rowOff>154094</xdr:rowOff>
    </xdr:to>
    <xdr:cxnSp macro="">
      <xdr:nvCxnSpPr>
        <xdr:cNvPr id="390" name="直線コネクタ 389"/>
        <xdr:cNvCxnSpPr/>
      </xdr:nvCxnSpPr>
      <xdr:spPr>
        <a:xfrm flipV="1">
          <a:off x="14401800" y="73228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2" name="テキスト ボックス 391"/>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154094</xdr:rowOff>
    </xdr:from>
    <xdr:to>
      <xdr:col>68</xdr:col>
      <xdr:colOff>152400</xdr:colOff>
      <xdr:row>43</xdr:row>
      <xdr:rowOff>30904</xdr:rowOff>
    </xdr:to>
    <xdr:cxnSp macro="">
      <xdr:nvCxnSpPr>
        <xdr:cNvPr id="393" name="直線コネクタ 392"/>
        <xdr:cNvCxnSpPr/>
      </xdr:nvCxnSpPr>
      <xdr:spPr>
        <a:xfrm flipV="1">
          <a:off x="13512800" y="73549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395" name="テキスト ボックス 394"/>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108373</xdr:rowOff>
    </xdr:from>
    <xdr:to>
      <xdr:col>64</xdr:col>
      <xdr:colOff>152400</xdr:colOff>
      <xdr:row>41</xdr:row>
      <xdr:rowOff>38523</xdr:rowOff>
    </xdr:to>
    <xdr:sp macro="" textlink="">
      <xdr:nvSpPr>
        <xdr:cNvPr id="396" name="フローチャート: 判断 395"/>
        <xdr:cNvSpPr/>
      </xdr:nvSpPr>
      <xdr:spPr>
        <a:xfrm>
          <a:off x="13462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48700</xdr:rowOff>
    </xdr:from>
    <xdr:ext cx="762000" cy="259045"/>
    <xdr:sp macro="" textlink="">
      <xdr:nvSpPr>
        <xdr:cNvPr id="397" name="テキスト ボックス 396"/>
        <xdr:cNvSpPr txBox="1"/>
      </xdr:nvSpPr>
      <xdr:spPr>
        <a:xfrm>
          <a:off x="13131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170180</xdr:rowOff>
    </xdr:from>
    <xdr:to>
      <xdr:col>81</xdr:col>
      <xdr:colOff>95250</xdr:colOff>
      <xdr:row>42</xdr:row>
      <xdr:rowOff>100330</xdr:rowOff>
    </xdr:to>
    <xdr:sp macro="" textlink="">
      <xdr:nvSpPr>
        <xdr:cNvPr id="403" name="楕円 402"/>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142257</xdr:rowOff>
    </xdr:from>
    <xdr:ext cx="762000" cy="259045"/>
    <xdr:sp macro="" textlink="">
      <xdr:nvSpPr>
        <xdr:cNvPr id="404" name="公債費負担の状況該当値テキスト"/>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38946</xdr:rowOff>
    </xdr:from>
    <xdr:to>
      <xdr:col>77</xdr:col>
      <xdr:colOff>95250</xdr:colOff>
      <xdr:row>42</xdr:row>
      <xdr:rowOff>140546</xdr:rowOff>
    </xdr:to>
    <xdr:sp macro="" textlink="">
      <xdr:nvSpPr>
        <xdr:cNvPr id="405" name="楕円 404"/>
        <xdr:cNvSpPr/>
      </xdr:nvSpPr>
      <xdr:spPr>
        <a:xfrm>
          <a:off x="16129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125323</xdr:rowOff>
    </xdr:from>
    <xdr:ext cx="736600" cy="259045"/>
    <xdr:sp macro="" textlink="">
      <xdr:nvSpPr>
        <xdr:cNvPr id="406" name="テキスト ボックス 405"/>
        <xdr:cNvSpPr txBox="1"/>
      </xdr:nvSpPr>
      <xdr:spPr>
        <a:xfrm>
          <a:off x="15798800" y="732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71120</xdr:rowOff>
    </xdr:from>
    <xdr:to>
      <xdr:col>73</xdr:col>
      <xdr:colOff>44450</xdr:colOff>
      <xdr:row>43</xdr:row>
      <xdr:rowOff>1270</xdr:rowOff>
    </xdr:to>
    <xdr:sp macro="" textlink="">
      <xdr:nvSpPr>
        <xdr:cNvPr id="407" name="楕円 406"/>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157497</xdr:rowOff>
    </xdr:from>
    <xdr:ext cx="762000" cy="259045"/>
    <xdr:sp macro="" textlink="">
      <xdr:nvSpPr>
        <xdr:cNvPr id="408" name="テキスト ボックス 407"/>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103294</xdr:rowOff>
    </xdr:from>
    <xdr:to>
      <xdr:col>68</xdr:col>
      <xdr:colOff>203200</xdr:colOff>
      <xdr:row>43</xdr:row>
      <xdr:rowOff>33444</xdr:rowOff>
    </xdr:to>
    <xdr:sp macro="" textlink="">
      <xdr:nvSpPr>
        <xdr:cNvPr id="409" name="楕円 408"/>
        <xdr:cNvSpPr/>
      </xdr:nvSpPr>
      <xdr:spPr>
        <a:xfrm>
          <a:off x="14351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18221</xdr:rowOff>
    </xdr:from>
    <xdr:ext cx="762000" cy="259045"/>
    <xdr:sp macro="" textlink="">
      <xdr:nvSpPr>
        <xdr:cNvPr id="410" name="テキスト ボックス 409"/>
        <xdr:cNvSpPr txBox="1"/>
      </xdr:nvSpPr>
      <xdr:spPr>
        <a:xfrm>
          <a:off x="14020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151554</xdr:rowOff>
    </xdr:from>
    <xdr:to>
      <xdr:col>64</xdr:col>
      <xdr:colOff>152400</xdr:colOff>
      <xdr:row>43</xdr:row>
      <xdr:rowOff>81704</xdr:rowOff>
    </xdr:to>
    <xdr:sp macro="" textlink="">
      <xdr:nvSpPr>
        <xdr:cNvPr id="411" name="楕円 410"/>
        <xdr:cNvSpPr/>
      </xdr:nvSpPr>
      <xdr:spPr>
        <a:xfrm>
          <a:off x="13462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66481</xdr:rowOff>
    </xdr:from>
    <xdr:ext cx="762000" cy="259045"/>
    <xdr:sp macro="" textlink="">
      <xdr:nvSpPr>
        <xdr:cNvPr id="412" name="テキスト ボックス 411"/>
        <xdr:cNvSpPr txBox="1"/>
      </xdr:nvSpPr>
      <xdr:spPr>
        <a:xfrm>
          <a:off x="13131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年度に第三セクター等改革推進債</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5,400</a:t>
          </a:r>
          <a:r>
            <a:rPr kumimoji="1" lang="ja-JP" altLang="en-US" sz="1300">
              <a:latin typeface="ＭＳ Ｐゴシック" panose="020B0600070205080204" pitchFamily="50" charset="-128"/>
              <a:ea typeface="ＭＳ Ｐゴシック" panose="020B0600070205080204" pitchFamily="50" charset="-128"/>
            </a:rPr>
            <a:t>万円を含む</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9,632</a:t>
          </a:r>
          <a:r>
            <a:rPr kumimoji="1" lang="ja-JP" altLang="en-US" sz="1300">
              <a:latin typeface="ＭＳ Ｐゴシック" panose="020B0600070205080204" pitchFamily="50" charset="-128"/>
              <a:ea typeface="ＭＳ Ｐゴシック" panose="020B0600070205080204" pitchFamily="50" charset="-128"/>
            </a:rPr>
            <a:t>万円の市債を発行し、翌</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年度も</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5,684</a:t>
          </a:r>
          <a:r>
            <a:rPr kumimoji="1" lang="ja-JP" altLang="en-US" sz="1300">
              <a:latin typeface="ＭＳ Ｐゴシック" panose="020B0600070205080204" pitchFamily="50" charset="-128"/>
              <a:ea typeface="ＭＳ Ｐゴシック" panose="020B0600070205080204" pitchFamily="50" charset="-128"/>
            </a:rPr>
            <a:t>万円と、その年の公債費大きく上回る借り入れを行ったことで比率が大幅に上昇した。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類似団体平均、全国平均、長野県平均どれをとっても非常に高い状況にあるため、今後は市債発行額の抑制を図るとともに、繰上償還を行って、財政健全化を図っていく。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23</xdr:row>
      <xdr:rowOff>13462</xdr:rowOff>
    </xdr:from>
    <xdr:to>
      <xdr:col>81</xdr:col>
      <xdr:colOff>44450</xdr:colOff>
      <xdr:row>23</xdr:row>
      <xdr:rowOff>19092</xdr:rowOff>
    </xdr:to>
    <xdr:cxnSp macro="">
      <xdr:nvCxnSpPr>
        <xdr:cNvPr id="446" name="直線コネクタ 445"/>
        <xdr:cNvCxnSpPr/>
      </xdr:nvCxnSpPr>
      <xdr:spPr>
        <a:xfrm flipV="1">
          <a:off x="16179800" y="3956812"/>
          <a:ext cx="8382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17077</xdr:rowOff>
    </xdr:from>
    <xdr:ext cx="762000" cy="259045"/>
    <xdr:sp macro="" textlink="">
      <xdr:nvSpPr>
        <xdr:cNvPr id="447" name="将来負担の状況平均値テキスト"/>
        <xdr:cNvSpPr txBox="1"/>
      </xdr:nvSpPr>
      <xdr:spPr>
        <a:xfrm>
          <a:off x="17106900" y="2588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8" name="フローチャート: 判断 447"/>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141478</xdr:rowOff>
    </xdr:from>
    <xdr:to>
      <xdr:col>77</xdr:col>
      <xdr:colOff>44450</xdr:colOff>
      <xdr:row>23</xdr:row>
      <xdr:rowOff>19092</xdr:rowOff>
    </xdr:to>
    <xdr:cxnSp macro="">
      <xdr:nvCxnSpPr>
        <xdr:cNvPr id="449" name="直線コネクタ 448"/>
        <xdr:cNvCxnSpPr/>
      </xdr:nvCxnSpPr>
      <xdr:spPr>
        <a:xfrm>
          <a:off x="15290800" y="3913378"/>
          <a:ext cx="8890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50" name="フローチャート: 判断 449"/>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134044</xdr:rowOff>
    </xdr:from>
    <xdr:ext cx="736600" cy="259045"/>
    <xdr:sp macro="" textlink="">
      <xdr:nvSpPr>
        <xdr:cNvPr id="451" name="テキスト ボックス 450"/>
        <xdr:cNvSpPr txBox="1"/>
      </xdr:nvSpPr>
      <xdr:spPr>
        <a:xfrm>
          <a:off x="15798800" y="253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127127</xdr:rowOff>
    </xdr:from>
    <xdr:to>
      <xdr:col>72</xdr:col>
      <xdr:colOff>203200</xdr:colOff>
      <xdr:row>22</xdr:row>
      <xdr:rowOff>141478</xdr:rowOff>
    </xdr:to>
    <xdr:cxnSp macro="">
      <xdr:nvCxnSpPr>
        <xdr:cNvPr id="452" name="直線コネクタ 451"/>
        <xdr:cNvCxnSpPr/>
      </xdr:nvCxnSpPr>
      <xdr:spPr>
        <a:xfrm>
          <a:off x="14401800" y="3727577"/>
          <a:ext cx="889000" cy="18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3" name="フローチャート: 判断 452"/>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109110</xdr:rowOff>
    </xdr:from>
    <xdr:ext cx="762000" cy="259045"/>
    <xdr:sp macro="" textlink="">
      <xdr:nvSpPr>
        <xdr:cNvPr id="454" name="テキスト ボックス 453"/>
        <xdr:cNvSpPr txBox="1"/>
      </xdr:nvSpPr>
      <xdr:spPr>
        <a:xfrm>
          <a:off x="14909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127127</xdr:rowOff>
    </xdr:from>
    <xdr:to>
      <xdr:col>68</xdr:col>
      <xdr:colOff>152400</xdr:colOff>
      <xdr:row>22</xdr:row>
      <xdr:rowOff>40132</xdr:rowOff>
    </xdr:to>
    <xdr:cxnSp macro="">
      <xdr:nvCxnSpPr>
        <xdr:cNvPr id="455" name="直線コネクタ 454"/>
        <xdr:cNvCxnSpPr/>
      </xdr:nvCxnSpPr>
      <xdr:spPr>
        <a:xfrm flipV="1">
          <a:off x="13512800" y="3727577"/>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56" name="フローチャート: 判断 455"/>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145305</xdr:rowOff>
    </xdr:from>
    <xdr:ext cx="762000" cy="259045"/>
    <xdr:sp macro="" textlink="">
      <xdr:nvSpPr>
        <xdr:cNvPr id="457" name="テキスト ボックス 456"/>
        <xdr:cNvSpPr txBox="1"/>
      </xdr:nvSpPr>
      <xdr:spPr>
        <a:xfrm>
          <a:off x="14020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139023</xdr:rowOff>
    </xdr:from>
    <xdr:to>
      <xdr:col>64</xdr:col>
      <xdr:colOff>152400</xdr:colOff>
      <xdr:row>16</xdr:row>
      <xdr:rowOff>69173</xdr:rowOff>
    </xdr:to>
    <xdr:sp macro="" textlink="">
      <xdr:nvSpPr>
        <xdr:cNvPr id="458" name="フローチャート: 判断 457"/>
        <xdr:cNvSpPr/>
      </xdr:nvSpPr>
      <xdr:spPr>
        <a:xfrm>
          <a:off x="13462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79350</xdr:rowOff>
    </xdr:from>
    <xdr:ext cx="762000" cy="259045"/>
    <xdr:sp macro="" textlink="">
      <xdr:nvSpPr>
        <xdr:cNvPr id="459" name="テキスト ボックス 458"/>
        <xdr:cNvSpPr txBox="1"/>
      </xdr:nvSpPr>
      <xdr:spPr>
        <a:xfrm>
          <a:off x="13131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134112</xdr:rowOff>
    </xdr:from>
    <xdr:to>
      <xdr:col>81</xdr:col>
      <xdr:colOff>95250</xdr:colOff>
      <xdr:row>23</xdr:row>
      <xdr:rowOff>64262</xdr:rowOff>
    </xdr:to>
    <xdr:sp macro="" textlink="">
      <xdr:nvSpPr>
        <xdr:cNvPr id="465" name="楕円 464"/>
        <xdr:cNvSpPr/>
      </xdr:nvSpPr>
      <xdr:spPr>
        <a:xfrm>
          <a:off x="16967200" y="390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22</xdr:row>
      <xdr:rowOff>29989</xdr:rowOff>
    </xdr:from>
    <xdr:ext cx="762000" cy="259045"/>
    <xdr:sp macro="" textlink="">
      <xdr:nvSpPr>
        <xdr:cNvPr id="466" name="将来負担の状況該当値テキスト"/>
        <xdr:cNvSpPr txBox="1"/>
      </xdr:nvSpPr>
      <xdr:spPr>
        <a:xfrm>
          <a:off x="17106900" y="380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139742</xdr:rowOff>
    </xdr:from>
    <xdr:to>
      <xdr:col>77</xdr:col>
      <xdr:colOff>95250</xdr:colOff>
      <xdr:row>23</xdr:row>
      <xdr:rowOff>69892</xdr:rowOff>
    </xdr:to>
    <xdr:sp macro="" textlink="">
      <xdr:nvSpPr>
        <xdr:cNvPr id="467" name="楕円 466"/>
        <xdr:cNvSpPr/>
      </xdr:nvSpPr>
      <xdr:spPr>
        <a:xfrm>
          <a:off x="16129000" y="391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23</xdr:row>
      <xdr:rowOff>54669</xdr:rowOff>
    </xdr:from>
    <xdr:ext cx="736600" cy="259045"/>
    <xdr:sp macro="" textlink="">
      <xdr:nvSpPr>
        <xdr:cNvPr id="468" name="テキスト ボックス 467"/>
        <xdr:cNvSpPr txBox="1"/>
      </xdr:nvSpPr>
      <xdr:spPr>
        <a:xfrm>
          <a:off x="15798800" y="3998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90678</xdr:rowOff>
    </xdr:from>
    <xdr:to>
      <xdr:col>73</xdr:col>
      <xdr:colOff>44450</xdr:colOff>
      <xdr:row>23</xdr:row>
      <xdr:rowOff>20828</xdr:rowOff>
    </xdr:to>
    <xdr:sp macro="" textlink="">
      <xdr:nvSpPr>
        <xdr:cNvPr id="469" name="楕円 468"/>
        <xdr:cNvSpPr/>
      </xdr:nvSpPr>
      <xdr:spPr>
        <a:xfrm>
          <a:off x="15240000" y="386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23</xdr:row>
      <xdr:rowOff>5605</xdr:rowOff>
    </xdr:from>
    <xdr:ext cx="762000" cy="259045"/>
    <xdr:sp macro="" textlink="">
      <xdr:nvSpPr>
        <xdr:cNvPr id="470" name="テキスト ボックス 469"/>
        <xdr:cNvSpPr txBox="1"/>
      </xdr:nvSpPr>
      <xdr:spPr>
        <a:xfrm>
          <a:off x="14909800" y="394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76327</xdr:rowOff>
    </xdr:from>
    <xdr:to>
      <xdr:col>68</xdr:col>
      <xdr:colOff>203200</xdr:colOff>
      <xdr:row>22</xdr:row>
      <xdr:rowOff>6477</xdr:rowOff>
    </xdr:to>
    <xdr:sp macro="" textlink="">
      <xdr:nvSpPr>
        <xdr:cNvPr id="471" name="楕円 470"/>
        <xdr:cNvSpPr/>
      </xdr:nvSpPr>
      <xdr:spPr>
        <a:xfrm>
          <a:off x="14351000" y="36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162704</xdr:rowOff>
    </xdr:from>
    <xdr:ext cx="762000" cy="259045"/>
    <xdr:sp macro="" textlink="">
      <xdr:nvSpPr>
        <xdr:cNvPr id="472" name="テキスト ボックス 471"/>
        <xdr:cNvSpPr txBox="1"/>
      </xdr:nvSpPr>
      <xdr:spPr>
        <a:xfrm>
          <a:off x="14020800" y="376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160782</xdr:rowOff>
    </xdr:from>
    <xdr:to>
      <xdr:col>64</xdr:col>
      <xdr:colOff>152400</xdr:colOff>
      <xdr:row>22</xdr:row>
      <xdr:rowOff>90932</xdr:rowOff>
    </xdr:to>
    <xdr:sp macro="" textlink="">
      <xdr:nvSpPr>
        <xdr:cNvPr id="473" name="楕円 472"/>
        <xdr:cNvSpPr/>
      </xdr:nvSpPr>
      <xdr:spPr>
        <a:xfrm>
          <a:off x="13462000" y="376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75709</xdr:rowOff>
    </xdr:from>
    <xdr:ext cx="762000" cy="259045"/>
    <xdr:sp macro="" textlink="">
      <xdr:nvSpPr>
        <xdr:cNvPr id="474" name="テキスト ボックス 473"/>
        <xdr:cNvSpPr txBox="1"/>
      </xdr:nvSpPr>
      <xdr:spPr>
        <a:xfrm>
          <a:off x="13131800" y="384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長野県駒ケ根市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32,828
32,207
165.86
15,058,995
14,654,668
343,997
8,894,853
20,344,981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職員給与が増えたことや、超過勤務手当が増えたことなどにより、人件費が増加した。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事業量や内容に合わせた組織の見直しや、適正な人員配置を行って、人件費の抑制を図っていく。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97282</xdr:rowOff>
    </xdr:from>
    <xdr:to>
      <xdr:col>24</xdr:col>
      <xdr:colOff>25400</xdr:colOff>
      <xdr:row>37</xdr:row>
      <xdr:rowOff>133858</xdr:rowOff>
    </xdr:to>
    <xdr:cxnSp macro="">
      <xdr:nvCxnSpPr>
        <xdr:cNvPr id="64" name="直線コネクタ 63"/>
        <xdr:cNvCxnSpPr/>
      </xdr:nvCxnSpPr>
      <xdr:spPr>
        <a:xfrm>
          <a:off x="3987800" y="64409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33274</xdr:rowOff>
    </xdr:from>
    <xdr:to>
      <xdr:col>19</xdr:col>
      <xdr:colOff>187325</xdr:colOff>
      <xdr:row>37</xdr:row>
      <xdr:rowOff>97282</xdr:rowOff>
    </xdr:to>
    <xdr:cxnSp macro="">
      <xdr:nvCxnSpPr>
        <xdr:cNvPr id="67" name="直線コネクタ 66"/>
        <xdr:cNvCxnSpPr/>
      </xdr:nvCxnSpPr>
      <xdr:spPr>
        <a:xfrm>
          <a:off x="3098800" y="63769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37</xdr:row>
      <xdr:rowOff>33274</xdr:rowOff>
    </xdr:to>
    <xdr:cxnSp macro="">
      <xdr:nvCxnSpPr>
        <xdr:cNvPr id="70" name="直線コネクタ 69"/>
        <xdr:cNvCxnSpPr/>
      </xdr:nvCxnSpPr>
      <xdr:spPr>
        <a:xfrm>
          <a:off x="2209800" y="627634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131572</xdr:rowOff>
    </xdr:to>
    <xdr:cxnSp macro="">
      <xdr:nvCxnSpPr>
        <xdr:cNvPr id="73" name="直線コネクタ 72"/>
        <xdr:cNvCxnSpPr/>
      </xdr:nvCxnSpPr>
      <xdr:spPr>
        <a:xfrm flipV="1">
          <a:off x="1320800" y="62763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101346</xdr:rowOff>
    </xdr:from>
    <xdr:to>
      <xdr:col>6</xdr:col>
      <xdr:colOff>171450</xdr:colOff>
      <xdr:row>38</xdr:row>
      <xdr:rowOff>31496</xdr:rowOff>
    </xdr:to>
    <xdr:sp macro="" textlink="">
      <xdr:nvSpPr>
        <xdr:cNvPr id="76" name="フローチャート: 判断 75"/>
        <xdr:cNvSpPr/>
      </xdr:nvSpPr>
      <xdr:spPr>
        <a:xfrm>
          <a:off x="1270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16273</xdr:rowOff>
    </xdr:from>
    <xdr:ext cx="762000" cy="259045"/>
    <xdr:sp macro="" textlink="">
      <xdr:nvSpPr>
        <xdr:cNvPr id="77" name="テキスト ボックス 76"/>
        <xdr:cNvSpPr txBox="1"/>
      </xdr:nvSpPr>
      <xdr:spPr>
        <a:xfrm>
          <a:off x="939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83058</xdr:rowOff>
    </xdr:from>
    <xdr:to>
      <xdr:col>24</xdr:col>
      <xdr:colOff>76200</xdr:colOff>
      <xdr:row>38</xdr:row>
      <xdr:rowOff>13208</xdr:rowOff>
    </xdr:to>
    <xdr:sp macro="" textlink="">
      <xdr:nvSpPr>
        <xdr:cNvPr id="83" name="楕円 82"/>
        <xdr:cNvSpPr/>
      </xdr:nvSpPr>
      <xdr:spPr>
        <a:xfrm>
          <a:off x="4775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55135</xdr:rowOff>
    </xdr:from>
    <xdr:ext cx="762000" cy="259045"/>
    <xdr:sp macro="" textlink="">
      <xdr:nvSpPr>
        <xdr:cNvPr id="84" name="人件費該当値テキスト"/>
        <xdr:cNvSpPr txBox="1"/>
      </xdr:nvSpPr>
      <xdr:spPr>
        <a:xfrm>
          <a:off x="4914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46482</xdr:rowOff>
    </xdr:from>
    <xdr:to>
      <xdr:col>20</xdr:col>
      <xdr:colOff>38100</xdr:colOff>
      <xdr:row>37</xdr:row>
      <xdr:rowOff>148082</xdr:rowOff>
    </xdr:to>
    <xdr:sp macro="" textlink="">
      <xdr:nvSpPr>
        <xdr:cNvPr id="85" name="楕円 84"/>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132859</xdr:rowOff>
    </xdr:from>
    <xdr:ext cx="736600" cy="259045"/>
    <xdr:sp macro="" textlink="">
      <xdr:nvSpPr>
        <xdr:cNvPr id="86" name="テキスト ボックス 85"/>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153924</xdr:rowOff>
    </xdr:from>
    <xdr:to>
      <xdr:col>15</xdr:col>
      <xdr:colOff>149225</xdr:colOff>
      <xdr:row>37</xdr:row>
      <xdr:rowOff>84074</xdr:rowOff>
    </xdr:to>
    <xdr:sp macro="" textlink="">
      <xdr:nvSpPr>
        <xdr:cNvPr id="87" name="楕円 86"/>
        <xdr:cNvSpPr/>
      </xdr:nvSpPr>
      <xdr:spPr>
        <a:xfrm>
          <a:off x="3048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88" name="テキスト ボックス 87"/>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89" name="楕円 88"/>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0" name="テキスト ボックス 89"/>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91" name="楕円 90"/>
        <xdr:cNvSpPr/>
      </xdr:nvSpPr>
      <xdr:spPr>
        <a:xfrm>
          <a:off x="1270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92" name="テキスト ボックス 91"/>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予算編成の段階で物件費を抑えていることや、大型の公共事業に附帯する物件費が多いため、経常的経費で支出する割合が低くなっている。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限られた財源を有効活用していくため引き続き節約に努めていく。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57150</xdr:rowOff>
    </xdr:from>
    <xdr:to>
      <xdr:col>82</xdr:col>
      <xdr:colOff>107950</xdr:colOff>
      <xdr:row>13</xdr:row>
      <xdr:rowOff>69850</xdr:rowOff>
    </xdr:to>
    <xdr:cxnSp macro="">
      <xdr:nvCxnSpPr>
        <xdr:cNvPr id="125" name="直線コネクタ 124"/>
        <xdr:cNvCxnSpPr/>
      </xdr:nvCxnSpPr>
      <xdr:spPr>
        <a:xfrm>
          <a:off x="15671800" y="2286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26"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57150</xdr:rowOff>
    </xdr:from>
    <xdr:to>
      <xdr:col>78</xdr:col>
      <xdr:colOff>69850</xdr:colOff>
      <xdr:row>13</xdr:row>
      <xdr:rowOff>69850</xdr:rowOff>
    </xdr:to>
    <xdr:cxnSp macro="">
      <xdr:nvCxnSpPr>
        <xdr:cNvPr id="128" name="直線コネクタ 127"/>
        <xdr:cNvCxnSpPr/>
      </xdr:nvCxnSpPr>
      <xdr:spPr>
        <a:xfrm flipV="1">
          <a:off x="14782800" y="2286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30" name="テキスト ボックス 129"/>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165100</xdr:rowOff>
    </xdr:from>
    <xdr:to>
      <xdr:col>73</xdr:col>
      <xdr:colOff>180975</xdr:colOff>
      <xdr:row>13</xdr:row>
      <xdr:rowOff>69850</xdr:rowOff>
    </xdr:to>
    <xdr:cxnSp macro="">
      <xdr:nvCxnSpPr>
        <xdr:cNvPr id="131" name="直線コネクタ 130"/>
        <xdr:cNvCxnSpPr/>
      </xdr:nvCxnSpPr>
      <xdr:spPr>
        <a:xfrm>
          <a:off x="13893800" y="222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33" name="テキスト ボックス 13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165100</xdr:rowOff>
    </xdr:from>
    <xdr:to>
      <xdr:col>69</xdr:col>
      <xdr:colOff>92075</xdr:colOff>
      <xdr:row>13</xdr:row>
      <xdr:rowOff>31750</xdr:rowOff>
    </xdr:to>
    <xdr:cxnSp macro="">
      <xdr:nvCxnSpPr>
        <xdr:cNvPr id="134" name="直線コネクタ 133"/>
        <xdr:cNvCxnSpPr/>
      </xdr:nvCxnSpPr>
      <xdr:spPr>
        <a:xfrm flipV="1">
          <a:off x="13004800" y="222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6" name="テキスト ボックス 135"/>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37" name="フローチャート: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19050</xdr:rowOff>
    </xdr:from>
    <xdr:to>
      <xdr:col>82</xdr:col>
      <xdr:colOff>158750</xdr:colOff>
      <xdr:row>13</xdr:row>
      <xdr:rowOff>120650</xdr:rowOff>
    </xdr:to>
    <xdr:sp macro="" textlink="">
      <xdr:nvSpPr>
        <xdr:cNvPr id="144" name="楕円 143"/>
        <xdr:cNvSpPr/>
      </xdr:nvSpPr>
      <xdr:spPr>
        <a:xfrm>
          <a:off x="164592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35577</xdr:rowOff>
    </xdr:from>
    <xdr:ext cx="762000" cy="259045"/>
    <xdr:sp macro="" textlink="">
      <xdr:nvSpPr>
        <xdr:cNvPr id="145" name="物件費該当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6350</xdr:rowOff>
    </xdr:from>
    <xdr:to>
      <xdr:col>78</xdr:col>
      <xdr:colOff>120650</xdr:colOff>
      <xdr:row>13</xdr:row>
      <xdr:rowOff>107950</xdr:rowOff>
    </xdr:to>
    <xdr:sp macro="" textlink="">
      <xdr:nvSpPr>
        <xdr:cNvPr id="146" name="楕円 145"/>
        <xdr:cNvSpPr/>
      </xdr:nvSpPr>
      <xdr:spPr>
        <a:xfrm>
          <a:off x="15621000" y="22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118127</xdr:rowOff>
    </xdr:from>
    <xdr:ext cx="736600" cy="259045"/>
    <xdr:sp macro="" textlink="">
      <xdr:nvSpPr>
        <xdr:cNvPr id="147" name="テキスト ボックス 146"/>
        <xdr:cNvSpPr txBox="1"/>
      </xdr:nvSpPr>
      <xdr:spPr>
        <a:xfrm>
          <a:off x="15290800" y="200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19050</xdr:rowOff>
    </xdr:from>
    <xdr:to>
      <xdr:col>74</xdr:col>
      <xdr:colOff>31750</xdr:colOff>
      <xdr:row>13</xdr:row>
      <xdr:rowOff>120650</xdr:rowOff>
    </xdr:to>
    <xdr:sp macro="" textlink="">
      <xdr:nvSpPr>
        <xdr:cNvPr id="148" name="楕円 147"/>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130827</xdr:rowOff>
    </xdr:from>
    <xdr:ext cx="762000" cy="259045"/>
    <xdr:sp macro="" textlink="">
      <xdr:nvSpPr>
        <xdr:cNvPr id="149" name="テキスト ボックス 148"/>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114300</xdr:rowOff>
    </xdr:from>
    <xdr:to>
      <xdr:col>69</xdr:col>
      <xdr:colOff>142875</xdr:colOff>
      <xdr:row>13</xdr:row>
      <xdr:rowOff>44450</xdr:rowOff>
    </xdr:to>
    <xdr:sp macro="" textlink="">
      <xdr:nvSpPr>
        <xdr:cNvPr id="150" name="楕円 149"/>
        <xdr:cNvSpPr/>
      </xdr:nvSpPr>
      <xdr:spPr>
        <a:xfrm>
          <a:off x="13843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54627</xdr:rowOff>
    </xdr:from>
    <xdr:ext cx="762000" cy="259045"/>
    <xdr:sp macro="" textlink="">
      <xdr:nvSpPr>
        <xdr:cNvPr id="151" name="テキスト ボックス 150"/>
        <xdr:cNvSpPr txBox="1"/>
      </xdr:nvSpPr>
      <xdr:spPr>
        <a:xfrm>
          <a:off x="13512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152400</xdr:rowOff>
    </xdr:from>
    <xdr:to>
      <xdr:col>65</xdr:col>
      <xdr:colOff>53975</xdr:colOff>
      <xdr:row>13</xdr:row>
      <xdr:rowOff>82550</xdr:rowOff>
    </xdr:to>
    <xdr:sp macro="" textlink="">
      <xdr:nvSpPr>
        <xdr:cNvPr id="152" name="楕円 151"/>
        <xdr:cNvSpPr/>
      </xdr:nvSpPr>
      <xdr:spPr>
        <a:xfrm>
          <a:off x="12954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92727</xdr:rowOff>
    </xdr:from>
    <xdr:ext cx="762000" cy="259045"/>
    <xdr:sp macro="" textlink="">
      <xdr:nvSpPr>
        <xdr:cNvPr id="153" name="テキスト ボックス 152"/>
        <xdr:cNvSpPr txBox="1"/>
      </xdr:nvSpPr>
      <xdr:spPr>
        <a:xfrm>
          <a:off x="12623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全国平均、長野県平均と比較して、低い値で推移している。介護・訓練給付費や生活保護費が増加している一方で、健康維持のための取り組みや介護予防事業の成果が表れているとともに、少子化による児童手当などの減少も一つの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引き続き低い値で推移できるように取り組んで行く。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86178</xdr:rowOff>
    </xdr:from>
    <xdr:to>
      <xdr:col>24</xdr:col>
      <xdr:colOff>25400</xdr:colOff>
      <xdr:row>55</xdr:row>
      <xdr:rowOff>69850</xdr:rowOff>
    </xdr:to>
    <xdr:cxnSp macro="">
      <xdr:nvCxnSpPr>
        <xdr:cNvPr id="188" name="直線コネクタ 187"/>
        <xdr:cNvCxnSpPr/>
      </xdr:nvCxnSpPr>
      <xdr:spPr>
        <a:xfrm>
          <a:off x="3987800" y="9173028"/>
          <a:ext cx="8382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86178</xdr:rowOff>
    </xdr:from>
    <xdr:to>
      <xdr:col>19</xdr:col>
      <xdr:colOff>187325</xdr:colOff>
      <xdr:row>53</xdr:row>
      <xdr:rowOff>118835</xdr:rowOff>
    </xdr:to>
    <xdr:cxnSp macro="">
      <xdr:nvCxnSpPr>
        <xdr:cNvPr id="191" name="直線コネクタ 190"/>
        <xdr:cNvCxnSpPr/>
      </xdr:nvCxnSpPr>
      <xdr:spPr>
        <a:xfrm flipV="1">
          <a:off x="3098800" y="9173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3" name="テキスト ボックス 192"/>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118835</xdr:rowOff>
    </xdr:from>
    <xdr:to>
      <xdr:col>15</xdr:col>
      <xdr:colOff>98425</xdr:colOff>
      <xdr:row>54</xdr:row>
      <xdr:rowOff>143328</xdr:rowOff>
    </xdr:to>
    <xdr:cxnSp macro="">
      <xdr:nvCxnSpPr>
        <xdr:cNvPr id="194" name="直線コネクタ 193"/>
        <xdr:cNvCxnSpPr/>
      </xdr:nvCxnSpPr>
      <xdr:spPr>
        <a:xfrm flipV="1">
          <a:off x="2209800" y="92056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196" name="テキスト ボックス 195"/>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143328</xdr:rowOff>
    </xdr:from>
    <xdr:to>
      <xdr:col>11</xdr:col>
      <xdr:colOff>9525</xdr:colOff>
      <xdr:row>55</xdr:row>
      <xdr:rowOff>37193</xdr:rowOff>
    </xdr:to>
    <xdr:cxnSp macro="">
      <xdr:nvCxnSpPr>
        <xdr:cNvPr id="197" name="直線コネクタ 196"/>
        <xdr:cNvCxnSpPr/>
      </xdr:nvCxnSpPr>
      <xdr:spPr>
        <a:xfrm flipV="1">
          <a:off x="1320800" y="94016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199" name="テキスト ボックス 198"/>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00" name="フローチャート: 判断 199"/>
        <xdr:cNvSpPr/>
      </xdr:nvSpPr>
      <xdr:spPr>
        <a:xfrm>
          <a:off x="1270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15620</xdr:rowOff>
    </xdr:from>
    <xdr:ext cx="762000" cy="259045"/>
    <xdr:sp macro="" textlink="">
      <xdr:nvSpPr>
        <xdr:cNvPr id="201" name="テキスト ボックス 200"/>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7" name="楕円 206"/>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8"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35378</xdr:rowOff>
    </xdr:from>
    <xdr:to>
      <xdr:col>20</xdr:col>
      <xdr:colOff>38100</xdr:colOff>
      <xdr:row>53</xdr:row>
      <xdr:rowOff>136978</xdr:rowOff>
    </xdr:to>
    <xdr:sp macro="" textlink="">
      <xdr:nvSpPr>
        <xdr:cNvPr id="209" name="楕円 208"/>
        <xdr:cNvSpPr/>
      </xdr:nvSpPr>
      <xdr:spPr>
        <a:xfrm>
          <a:off x="3937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147155</xdr:rowOff>
    </xdr:from>
    <xdr:ext cx="736600" cy="259045"/>
    <xdr:sp macro="" textlink="">
      <xdr:nvSpPr>
        <xdr:cNvPr id="210" name="テキスト ボックス 209"/>
        <xdr:cNvSpPr txBox="1"/>
      </xdr:nvSpPr>
      <xdr:spPr>
        <a:xfrm>
          <a:off x="3606800" y="889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68035</xdr:rowOff>
    </xdr:from>
    <xdr:to>
      <xdr:col>15</xdr:col>
      <xdr:colOff>149225</xdr:colOff>
      <xdr:row>53</xdr:row>
      <xdr:rowOff>169635</xdr:rowOff>
    </xdr:to>
    <xdr:sp macro="" textlink="">
      <xdr:nvSpPr>
        <xdr:cNvPr id="211" name="楕円 210"/>
        <xdr:cNvSpPr/>
      </xdr:nvSpPr>
      <xdr:spPr>
        <a:xfrm>
          <a:off x="3048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8362</xdr:rowOff>
    </xdr:from>
    <xdr:ext cx="762000" cy="259045"/>
    <xdr:sp macro="" textlink="">
      <xdr:nvSpPr>
        <xdr:cNvPr id="212" name="テキスト ボックス 211"/>
        <xdr:cNvSpPr txBox="1"/>
      </xdr:nvSpPr>
      <xdr:spPr>
        <a:xfrm>
          <a:off x="2717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92528</xdr:rowOff>
    </xdr:from>
    <xdr:to>
      <xdr:col>11</xdr:col>
      <xdr:colOff>60325</xdr:colOff>
      <xdr:row>55</xdr:row>
      <xdr:rowOff>22678</xdr:rowOff>
    </xdr:to>
    <xdr:sp macro="" textlink="">
      <xdr:nvSpPr>
        <xdr:cNvPr id="213" name="楕円 212"/>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32855</xdr:rowOff>
    </xdr:from>
    <xdr:ext cx="762000" cy="259045"/>
    <xdr:sp macro="" textlink="">
      <xdr:nvSpPr>
        <xdr:cNvPr id="214" name="テキスト ボックス 213"/>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157843</xdr:rowOff>
    </xdr:from>
    <xdr:to>
      <xdr:col>6</xdr:col>
      <xdr:colOff>171450</xdr:colOff>
      <xdr:row>55</xdr:row>
      <xdr:rowOff>87993</xdr:rowOff>
    </xdr:to>
    <xdr:sp macro="" textlink="">
      <xdr:nvSpPr>
        <xdr:cNvPr id="215" name="楕円 214"/>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98170</xdr:rowOff>
    </xdr:from>
    <xdr:ext cx="762000" cy="259045"/>
    <xdr:sp macro="" textlink="">
      <xdr:nvSpPr>
        <xdr:cNvPr id="216" name="テキスト ボックス 215"/>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％になったが、主な要因は大型の道路事業等が収束したことや、繰出金に計上されていた農業集落排水事業繰出金を法的化したことで、補助費等に科目が変わったことなどである。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今後、国民健康保険特別会計や介護保険特別会計への繰出金、維持補修費等増加していくことが予想されるため、限られた財源を有効活用できるように取り組んでいく。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24130</xdr:rowOff>
    </xdr:from>
    <xdr:to>
      <xdr:col>82</xdr:col>
      <xdr:colOff>107950</xdr:colOff>
      <xdr:row>56</xdr:row>
      <xdr:rowOff>127000</xdr:rowOff>
    </xdr:to>
    <xdr:cxnSp macro="">
      <xdr:nvCxnSpPr>
        <xdr:cNvPr id="249" name="直線コネクタ 248"/>
        <xdr:cNvCxnSpPr/>
      </xdr:nvCxnSpPr>
      <xdr:spPr>
        <a:xfrm flipV="1">
          <a:off x="15671800" y="945388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21607</xdr:rowOff>
    </xdr:from>
    <xdr:ext cx="762000" cy="259045"/>
    <xdr:sp macro="" textlink="">
      <xdr:nvSpPr>
        <xdr:cNvPr id="250" name="その他平均値テキスト"/>
        <xdr:cNvSpPr txBox="1"/>
      </xdr:nvSpPr>
      <xdr:spPr>
        <a:xfrm>
          <a:off x="16598900" y="979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56</xdr:row>
      <xdr:rowOff>127000</xdr:rowOff>
    </xdr:to>
    <xdr:cxnSp macro="">
      <xdr:nvCxnSpPr>
        <xdr:cNvPr id="252" name="直線コネクタ 251"/>
        <xdr:cNvCxnSpPr/>
      </xdr:nvCxnSpPr>
      <xdr:spPr>
        <a:xfrm>
          <a:off x="14782800" y="9697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54" name="テキスト ボックス 253"/>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96520</xdr:rowOff>
    </xdr:to>
    <xdr:cxnSp macro="">
      <xdr:nvCxnSpPr>
        <xdr:cNvPr id="255" name="直線コネクタ 254"/>
        <xdr:cNvCxnSpPr/>
      </xdr:nvCxnSpPr>
      <xdr:spPr>
        <a:xfrm>
          <a:off x="13893800" y="9659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57" name="テキスト ボックス 256"/>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56</xdr:row>
      <xdr:rowOff>58420</xdr:rowOff>
    </xdr:to>
    <xdr:cxnSp macro="">
      <xdr:nvCxnSpPr>
        <xdr:cNvPr id="258" name="直線コネクタ 257"/>
        <xdr:cNvCxnSpPr/>
      </xdr:nvCxnSpPr>
      <xdr:spPr>
        <a:xfrm>
          <a:off x="13004800" y="9652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60" name="テキスト ボックス 259"/>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1" name="フローチャート: 判断 260"/>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2" name="テキスト ボックス 261"/>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144780</xdr:rowOff>
    </xdr:from>
    <xdr:to>
      <xdr:col>82</xdr:col>
      <xdr:colOff>158750</xdr:colOff>
      <xdr:row>55</xdr:row>
      <xdr:rowOff>74930</xdr:rowOff>
    </xdr:to>
    <xdr:sp macro="" textlink="">
      <xdr:nvSpPr>
        <xdr:cNvPr id="268" name="楕円 267"/>
        <xdr:cNvSpPr/>
      </xdr:nvSpPr>
      <xdr:spPr>
        <a:xfrm>
          <a:off x="16459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161307</xdr:rowOff>
    </xdr:from>
    <xdr:ext cx="762000" cy="259045"/>
    <xdr:sp macro="" textlink="">
      <xdr:nvSpPr>
        <xdr:cNvPr id="269" name="その他該当値テキスト"/>
        <xdr:cNvSpPr txBox="1"/>
      </xdr:nvSpPr>
      <xdr:spPr>
        <a:xfrm>
          <a:off x="16598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0" name="楕円 269"/>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71" name="テキスト ボックス 270"/>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45720</xdr:rowOff>
    </xdr:from>
    <xdr:to>
      <xdr:col>74</xdr:col>
      <xdr:colOff>31750</xdr:colOff>
      <xdr:row>56</xdr:row>
      <xdr:rowOff>147320</xdr:rowOff>
    </xdr:to>
    <xdr:sp macro="" textlink="">
      <xdr:nvSpPr>
        <xdr:cNvPr id="272" name="楕円 271"/>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73" name="テキスト ボックス 272"/>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74" name="楕円 273"/>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75" name="テキスト ボックス 274"/>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76" name="楕円 275"/>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111777</xdr:rowOff>
    </xdr:from>
    <xdr:ext cx="762000" cy="259045"/>
    <xdr:sp macro="" textlink="">
      <xdr:nvSpPr>
        <xdr:cNvPr id="277" name="テキスト ボックス 276"/>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17.7</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％増加し</a:t>
          </a:r>
          <a:r>
            <a:rPr kumimoji="1" lang="en-US" altLang="ja-JP" sz="1300">
              <a:latin typeface="ＭＳ Ｐゴシック" panose="020B0600070205080204" pitchFamily="50" charset="-128"/>
              <a:ea typeface="ＭＳ Ｐゴシック" panose="020B0600070205080204" pitchFamily="50" charset="-128"/>
            </a:rPr>
            <a:t>20.8</a:t>
          </a:r>
          <a:r>
            <a:rPr kumimoji="1" lang="ja-JP" altLang="en-US" sz="1300">
              <a:latin typeface="ＭＳ Ｐゴシック" panose="020B0600070205080204" pitchFamily="50" charset="-128"/>
              <a:ea typeface="ＭＳ Ｐゴシック" panose="020B0600070205080204" pitchFamily="50" charset="-128"/>
            </a:rPr>
            <a:t>％になったが、この要因は農業集落排水事業を法適用したことで、繰出金が補助費等に科目が変更になったことである。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しかし、類似団体と比較すると</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倍以上高くなっているため、負担金や補助金等の内容を検証し、見直しを図っていく必要がある。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21844</xdr:rowOff>
    </xdr:from>
    <xdr:to>
      <xdr:col>82</xdr:col>
      <xdr:colOff>107950</xdr:colOff>
      <xdr:row>38</xdr:row>
      <xdr:rowOff>163576</xdr:rowOff>
    </xdr:to>
    <xdr:cxnSp macro="">
      <xdr:nvCxnSpPr>
        <xdr:cNvPr id="307" name="直線コネクタ 306"/>
        <xdr:cNvCxnSpPr/>
      </xdr:nvCxnSpPr>
      <xdr:spPr>
        <a:xfrm>
          <a:off x="15671800" y="6536944"/>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21844</xdr:rowOff>
    </xdr:from>
    <xdr:to>
      <xdr:col>78</xdr:col>
      <xdr:colOff>69850</xdr:colOff>
      <xdr:row>38</xdr:row>
      <xdr:rowOff>81280</xdr:rowOff>
    </xdr:to>
    <xdr:cxnSp macro="">
      <xdr:nvCxnSpPr>
        <xdr:cNvPr id="310" name="直線コネクタ 309"/>
        <xdr:cNvCxnSpPr/>
      </xdr:nvCxnSpPr>
      <xdr:spPr>
        <a:xfrm flipV="1">
          <a:off x="14782800" y="65369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12" name="テキスト ボックス 311"/>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76708</xdr:rowOff>
    </xdr:from>
    <xdr:to>
      <xdr:col>73</xdr:col>
      <xdr:colOff>180975</xdr:colOff>
      <xdr:row>38</xdr:row>
      <xdr:rowOff>81280</xdr:rowOff>
    </xdr:to>
    <xdr:cxnSp macro="">
      <xdr:nvCxnSpPr>
        <xdr:cNvPr id="313" name="直線コネクタ 312"/>
        <xdr:cNvCxnSpPr/>
      </xdr:nvCxnSpPr>
      <xdr:spPr>
        <a:xfrm>
          <a:off x="13893800" y="65918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xdr:rowOff>
    </xdr:from>
    <xdr:to>
      <xdr:col>69</xdr:col>
      <xdr:colOff>92075</xdr:colOff>
      <xdr:row>38</xdr:row>
      <xdr:rowOff>76708</xdr:rowOff>
    </xdr:to>
    <xdr:cxnSp macro="">
      <xdr:nvCxnSpPr>
        <xdr:cNvPr id="316" name="直線コネクタ 315"/>
        <xdr:cNvCxnSpPr/>
      </xdr:nvCxnSpPr>
      <xdr:spPr>
        <a:xfrm>
          <a:off x="13004800" y="65278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18" name="テキスト ボックス 317"/>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19" name="フローチャート: 判断 318"/>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20" name="テキスト ボックス 319"/>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112776</xdr:rowOff>
    </xdr:from>
    <xdr:to>
      <xdr:col>82</xdr:col>
      <xdr:colOff>158750</xdr:colOff>
      <xdr:row>39</xdr:row>
      <xdr:rowOff>42926</xdr:rowOff>
    </xdr:to>
    <xdr:sp macro="" textlink="">
      <xdr:nvSpPr>
        <xdr:cNvPr id="326" name="楕円 325"/>
        <xdr:cNvSpPr/>
      </xdr:nvSpPr>
      <xdr:spPr>
        <a:xfrm>
          <a:off x="164592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84853</xdr:rowOff>
    </xdr:from>
    <xdr:ext cx="762000" cy="259045"/>
    <xdr:sp macro="" textlink="">
      <xdr:nvSpPr>
        <xdr:cNvPr id="327" name="補助費等該当値テキスト"/>
        <xdr:cNvSpPr txBox="1"/>
      </xdr:nvSpPr>
      <xdr:spPr>
        <a:xfrm>
          <a:off x="165989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142494</xdr:rowOff>
    </xdr:from>
    <xdr:to>
      <xdr:col>78</xdr:col>
      <xdr:colOff>120650</xdr:colOff>
      <xdr:row>38</xdr:row>
      <xdr:rowOff>72644</xdr:rowOff>
    </xdr:to>
    <xdr:sp macro="" textlink="">
      <xdr:nvSpPr>
        <xdr:cNvPr id="328" name="楕円 327"/>
        <xdr:cNvSpPr/>
      </xdr:nvSpPr>
      <xdr:spPr>
        <a:xfrm>
          <a:off x="15621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57421</xdr:rowOff>
    </xdr:from>
    <xdr:ext cx="736600" cy="259045"/>
    <xdr:sp macro="" textlink="">
      <xdr:nvSpPr>
        <xdr:cNvPr id="329" name="テキスト ボックス 328"/>
        <xdr:cNvSpPr txBox="1"/>
      </xdr:nvSpPr>
      <xdr:spPr>
        <a:xfrm>
          <a:off x="15290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30480</xdr:rowOff>
    </xdr:from>
    <xdr:to>
      <xdr:col>74</xdr:col>
      <xdr:colOff>31750</xdr:colOff>
      <xdr:row>38</xdr:row>
      <xdr:rowOff>132080</xdr:rowOff>
    </xdr:to>
    <xdr:sp macro="" textlink="">
      <xdr:nvSpPr>
        <xdr:cNvPr id="330" name="楕円 329"/>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31" name="テキスト ボックス 330"/>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25908</xdr:rowOff>
    </xdr:from>
    <xdr:to>
      <xdr:col>69</xdr:col>
      <xdr:colOff>142875</xdr:colOff>
      <xdr:row>38</xdr:row>
      <xdr:rowOff>127508</xdr:rowOff>
    </xdr:to>
    <xdr:sp macro="" textlink="">
      <xdr:nvSpPr>
        <xdr:cNvPr id="332" name="楕円 331"/>
        <xdr:cNvSpPr/>
      </xdr:nvSpPr>
      <xdr:spPr>
        <a:xfrm>
          <a:off x="13843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112285</xdr:rowOff>
    </xdr:from>
    <xdr:ext cx="762000" cy="259045"/>
    <xdr:sp macro="" textlink="">
      <xdr:nvSpPr>
        <xdr:cNvPr id="333" name="テキスト ボックス 332"/>
        <xdr:cNvSpPr txBox="1"/>
      </xdr:nvSpPr>
      <xdr:spPr>
        <a:xfrm>
          <a:off x="13512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34" name="楕円 333"/>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35" name="テキスト ボックス 334"/>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過去に借り入れた市債の返済が減少してきたことで、公債費の割合は減少してきているが、類似団体平均、全国平均、長野県平均どれと比べても高い値となっている。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年度以降に借り入れた多額の市債の返済が始まると今後は上昇していく見込みのため、市債発行額の抑制や繰上償還を行うなどして、比率を落としていきたい。</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15966</xdr:rowOff>
    </xdr:from>
    <xdr:to>
      <xdr:col>24</xdr:col>
      <xdr:colOff>25400</xdr:colOff>
      <xdr:row>78</xdr:row>
      <xdr:rowOff>22498</xdr:rowOff>
    </xdr:to>
    <xdr:cxnSp macro="">
      <xdr:nvCxnSpPr>
        <xdr:cNvPr id="370" name="直線コネクタ 369"/>
        <xdr:cNvCxnSpPr/>
      </xdr:nvCxnSpPr>
      <xdr:spPr>
        <a:xfrm flipV="1">
          <a:off x="3987800" y="13389066"/>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2920</xdr:rowOff>
    </xdr:from>
    <xdr:ext cx="762000" cy="259045"/>
    <xdr:sp macro="" textlink="">
      <xdr:nvSpPr>
        <xdr:cNvPr id="371" name="公債費平均値テキスト"/>
        <xdr:cNvSpPr txBox="1"/>
      </xdr:nvSpPr>
      <xdr:spPr>
        <a:xfrm>
          <a:off x="4914900" y="1303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22498</xdr:rowOff>
    </xdr:from>
    <xdr:to>
      <xdr:col>19</xdr:col>
      <xdr:colOff>187325</xdr:colOff>
      <xdr:row>78</xdr:row>
      <xdr:rowOff>74749</xdr:rowOff>
    </xdr:to>
    <xdr:cxnSp macro="">
      <xdr:nvCxnSpPr>
        <xdr:cNvPr id="373" name="直線コネクタ 372"/>
        <xdr:cNvCxnSpPr/>
      </xdr:nvCxnSpPr>
      <xdr:spPr>
        <a:xfrm flipV="1">
          <a:off x="3098800" y="13395598"/>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117764</xdr:rowOff>
    </xdr:from>
    <xdr:ext cx="736600" cy="259045"/>
    <xdr:sp macro="" textlink="">
      <xdr:nvSpPr>
        <xdr:cNvPr id="375" name="テキスト ボックス 374"/>
        <xdr:cNvSpPr txBox="1"/>
      </xdr:nvSpPr>
      <xdr:spPr>
        <a:xfrm>
          <a:off x="3606800" y="1297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74749</xdr:rowOff>
    </xdr:from>
    <xdr:to>
      <xdr:col>15</xdr:col>
      <xdr:colOff>98425</xdr:colOff>
      <xdr:row>78</xdr:row>
      <xdr:rowOff>100874</xdr:rowOff>
    </xdr:to>
    <xdr:cxnSp macro="">
      <xdr:nvCxnSpPr>
        <xdr:cNvPr id="376" name="直線コネクタ 375"/>
        <xdr:cNvCxnSpPr/>
      </xdr:nvCxnSpPr>
      <xdr:spPr>
        <a:xfrm flipV="1">
          <a:off x="2209800" y="134478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124296</xdr:rowOff>
    </xdr:from>
    <xdr:ext cx="762000" cy="259045"/>
    <xdr:sp macro="" textlink="">
      <xdr:nvSpPr>
        <xdr:cNvPr id="378" name="テキスト ボックス 377"/>
        <xdr:cNvSpPr txBox="1"/>
      </xdr:nvSpPr>
      <xdr:spPr>
        <a:xfrm>
          <a:off x="2717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100874</xdr:rowOff>
    </xdr:from>
    <xdr:to>
      <xdr:col>11</xdr:col>
      <xdr:colOff>9525</xdr:colOff>
      <xdr:row>79</xdr:row>
      <xdr:rowOff>40458</xdr:rowOff>
    </xdr:to>
    <xdr:cxnSp macro="">
      <xdr:nvCxnSpPr>
        <xdr:cNvPr id="379" name="直線コネクタ 378"/>
        <xdr:cNvCxnSpPr/>
      </xdr:nvCxnSpPr>
      <xdr:spPr>
        <a:xfrm flipV="1">
          <a:off x="1320800" y="13473974"/>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117764</xdr:rowOff>
    </xdr:from>
    <xdr:ext cx="762000" cy="259045"/>
    <xdr:sp macro="" textlink="">
      <xdr:nvSpPr>
        <xdr:cNvPr id="381" name="テキスト ボックス 380"/>
        <xdr:cNvSpPr txBox="1"/>
      </xdr:nvSpPr>
      <xdr:spPr>
        <a:xfrm>
          <a:off x="1828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97427</xdr:rowOff>
    </xdr:from>
    <xdr:to>
      <xdr:col>6</xdr:col>
      <xdr:colOff>171450</xdr:colOff>
      <xdr:row>78</xdr:row>
      <xdr:rowOff>27577</xdr:rowOff>
    </xdr:to>
    <xdr:sp macro="" textlink="">
      <xdr:nvSpPr>
        <xdr:cNvPr id="382" name="フローチャート: 判断 381"/>
        <xdr:cNvSpPr/>
      </xdr:nvSpPr>
      <xdr:spPr>
        <a:xfrm>
          <a:off x="1270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37754</xdr:rowOff>
    </xdr:from>
    <xdr:ext cx="762000" cy="259045"/>
    <xdr:sp macro="" textlink="">
      <xdr:nvSpPr>
        <xdr:cNvPr id="383" name="テキスト ボックス 382"/>
        <xdr:cNvSpPr txBox="1"/>
      </xdr:nvSpPr>
      <xdr:spPr>
        <a:xfrm>
          <a:off x="939800" y="1306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136616</xdr:rowOff>
    </xdr:from>
    <xdr:to>
      <xdr:col>24</xdr:col>
      <xdr:colOff>76200</xdr:colOff>
      <xdr:row>78</xdr:row>
      <xdr:rowOff>66766</xdr:rowOff>
    </xdr:to>
    <xdr:sp macro="" textlink="">
      <xdr:nvSpPr>
        <xdr:cNvPr id="389" name="楕円 388"/>
        <xdr:cNvSpPr/>
      </xdr:nvSpPr>
      <xdr:spPr>
        <a:xfrm>
          <a:off x="47752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108693</xdr:rowOff>
    </xdr:from>
    <xdr:ext cx="762000" cy="259045"/>
    <xdr:sp macro="" textlink="">
      <xdr:nvSpPr>
        <xdr:cNvPr id="390" name="公債費該当値テキスト"/>
        <xdr:cNvSpPr txBox="1"/>
      </xdr:nvSpPr>
      <xdr:spPr>
        <a:xfrm>
          <a:off x="4914900" y="1331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143148</xdr:rowOff>
    </xdr:from>
    <xdr:to>
      <xdr:col>20</xdr:col>
      <xdr:colOff>38100</xdr:colOff>
      <xdr:row>78</xdr:row>
      <xdr:rowOff>73298</xdr:rowOff>
    </xdr:to>
    <xdr:sp macro="" textlink="">
      <xdr:nvSpPr>
        <xdr:cNvPr id="391" name="楕円 390"/>
        <xdr:cNvSpPr/>
      </xdr:nvSpPr>
      <xdr:spPr>
        <a:xfrm>
          <a:off x="39370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58075</xdr:rowOff>
    </xdr:from>
    <xdr:ext cx="736600" cy="259045"/>
    <xdr:sp macro="" textlink="">
      <xdr:nvSpPr>
        <xdr:cNvPr id="392" name="テキスト ボックス 391"/>
        <xdr:cNvSpPr txBox="1"/>
      </xdr:nvSpPr>
      <xdr:spPr>
        <a:xfrm>
          <a:off x="3606800" y="1343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23949</xdr:rowOff>
    </xdr:from>
    <xdr:to>
      <xdr:col>15</xdr:col>
      <xdr:colOff>149225</xdr:colOff>
      <xdr:row>78</xdr:row>
      <xdr:rowOff>125549</xdr:rowOff>
    </xdr:to>
    <xdr:sp macro="" textlink="">
      <xdr:nvSpPr>
        <xdr:cNvPr id="393" name="楕円 392"/>
        <xdr:cNvSpPr/>
      </xdr:nvSpPr>
      <xdr:spPr>
        <a:xfrm>
          <a:off x="3048000" y="1339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110326</xdr:rowOff>
    </xdr:from>
    <xdr:ext cx="762000" cy="259045"/>
    <xdr:sp macro="" textlink="">
      <xdr:nvSpPr>
        <xdr:cNvPr id="394" name="テキスト ボックス 393"/>
        <xdr:cNvSpPr txBox="1"/>
      </xdr:nvSpPr>
      <xdr:spPr>
        <a:xfrm>
          <a:off x="2717800" y="1348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50074</xdr:rowOff>
    </xdr:from>
    <xdr:to>
      <xdr:col>11</xdr:col>
      <xdr:colOff>60325</xdr:colOff>
      <xdr:row>78</xdr:row>
      <xdr:rowOff>151674</xdr:rowOff>
    </xdr:to>
    <xdr:sp macro="" textlink="">
      <xdr:nvSpPr>
        <xdr:cNvPr id="395" name="楕円 394"/>
        <xdr:cNvSpPr/>
      </xdr:nvSpPr>
      <xdr:spPr>
        <a:xfrm>
          <a:off x="2159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136451</xdr:rowOff>
    </xdr:from>
    <xdr:ext cx="762000" cy="259045"/>
    <xdr:sp macro="" textlink="">
      <xdr:nvSpPr>
        <xdr:cNvPr id="396" name="テキスト ボックス 395"/>
        <xdr:cNvSpPr txBox="1"/>
      </xdr:nvSpPr>
      <xdr:spPr>
        <a:xfrm>
          <a:off x="1828800" y="1350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161108</xdr:rowOff>
    </xdr:from>
    <xdr:to>
      <xdr:col>6</xdr:col>
      <xdr:colOff>171450</xdr:colOff>
      <xdr:row>79</xdr:row>
      <xdr:rowOff>91258</xdr:rowOff>
    </xdr:to>
    <xdr:sp macro="" textlink="">
      <xdr:nvSpPr>
        <xdr:cNvPr id="397" name="楕円 396"/>
        <xdr:cNvSpPr/>
      </xdr:nvSpPr>
      <xdr:spPr>
        <a:xfrm>
          <a:off x="1270000" y="1353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76035</xdr:rowOff>
    </xdr:from>
    <xdr:ext cx="762000" cy="259045"/>
    <xdr:sp macro="" textlink="">
      <xdr:nvSpPr>
        <xdr:cNvPr id="398" name="テキスト ボックス 397"/>
        <xdr:cNvSpPr txBox="1"/>
      </xdr:nvSpPr>
      <xdr:spPr>
        <a:xfrm>
          <a:off x="939800" y="1362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大型の道路関連工事が収束したことで決算規模が縮小しているが、補助事業に関わるものが多かったため、経常経費で支出すべき経費は増加している。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限られた財源を有効活用していくため、優先順位付けをして事業に取り組んでいく。</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110998</xdr:rowOff>
    </xdr:from>
    <xdr:to>
      <xdr:col>82</xdr:col>
      <xdr:colOff>107950</xdr:colOff>
      <xdr:row>76</xdr:row>
      <xdr:rowOff>30987</xdr:rowOff>
    </xdr:to>
    <xdr:cxnSp macro="">
      <xdr:nvCxnSpPr>
        <xdr:cNvPr id="429" name="直線コネクタ 428"/>
        <xdr:cNvCxnSpPr/>
      </xdr:nvCxnSpPr>
      <xdr:spPr>
        <a:xfrm>
          <a:off x="15671800" y="12969748"/>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148862</xdr:rowOff>
    </xdr:from>
    <xdr:ext cx="762000" cy="259045"/>
    <xdr:sp macro="" textlink="">
      <xdr:nvSpPr>
        <xdr:cNvPr id="430" name="公債費以外平均値テキスト"/>
        <xdr:cNvSpPr txBox="1"/>
      </xdr:nvSpPr>
      <xdr:spPr>
        <a:xfrm>
          <a:off x="16598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110998</xdr:rowOff>
    </xdr:from>
    <xdr:to>
      <xdr:col>78</xdr:col>
      <xdr:colOff>69850</xdr:colOff>
      <xdr:row>75</xdr:row>
      <xdr:rowOff>133858</xdr:rowOff>
    </xdr:to>
    <xdr:cxnSp macro="">
      <xdr:nvCxnSpPr>
        <xdr:cNvPr id="432" name="直線コネクタ 431"/>
        <xdr:cNvCxnSpPr/>
      </xdr:nvCxnSpPr>
      <xdr:spPr>
        <a:xfrm flipV="1">
          <a:off x="14782800" y="129697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4" name="テキスト ボックス 433"/>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83566</xdr:rowOff>
    </xdr:from>
    <xdr:to>
      <xdr:col>73</xdr:col>
      <xdr:colOff>180975</xdr:colOff>
      <xdr:row>75</xdr:row>
      <xdr:rowOff>133858</xdr:rowOff>
    </xdr:to>
    <xdr:cxnSp macro="">
      <xdr:nvCxnSpPr>
        <xdr:cNvPr id="435" name="直線コネクタ 434"/>
        <xdr:cNvCxnSpPr/>
      </xdr:nvCxnSpPr>
      <xdr:spPr>
        <a:xfrm>
          <a:off x="13893800" y="129423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37" name="テキスト ボックス 436"/>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60706</xdr:rowOff>
    </xdr:from>
    <xdr:to>
      <xdr:col>69</xdr:col>
      <xdr:colOff>92075</xdr:colOff>
      <xdr:row>75</xdr:row>
      <xdr:rowOff>83566</xdr:rowOff>
    </xdr:to>
    <xdr:cxnSp macro="">
      <xdr:nvCxnSpPr>
        <xdr:cNvPr id="438" name="直線コネクタ 437"/>
        <xdr:cNvCxnSpPr/>
      </xdr:nvCxnSpPr>
      <xdr:spPr>
        <a:xfrm>
          <a:off x="13004800" y="129194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0" name="テキスト ボックス 439"/>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41" name="フローチャート: 判断 440"/>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29990</xdr:rowOff>
    </xdr:from>
    <xdr:ext cx="762000" cy="259045"/>
    <xdr:sp macro="" textlink="">
      <xdr:nvSpPr>
        <xdr:cNvPr id="442" name="テキスト ボックス 441"/>
        <xdr:cNvSpPr txBox="1"/>
      </xdr:nvSpPr>
      <xdr:spPr>
        <a:xfrm>
          <a:off x="12623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151637</xdr:rowOff>
    </xdr:from>
    <xdr:to>
      <xdr:col>82</xdr:col>
      <xdr:colOff>158750</xdr:colOff>
      <xdr:row>76</xdr:row>
      <xdr:rowOff>81787</xdr:rowOff>
    </xdr:to>
    <xdr:sp macro="" textlink="">
      <xdr:nvSpPr>
        <xdr:cNvPr id="448" name="楕円 447"/>
        <xdr:cNvSpPr/>
      </xdr:nvSpPr>
      <xdr:spPr>
        <a:xfrm>
          <a:off x="16459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168165</xdr:rowOff>
    </xdr:from>
    <xdr:ext cx="762000" cy="259045"/>
    <xdr:sp macro="" textlink="">
      <xdr:nvSpPr>
        <xdr:cNvPr id="449" name="公債費以外該当値テキスト"/>
        <xdr:cNvSpPr txBox="1"/>
      </xdr:nvSpPr>
      <xdr:spPr>
        <a:xfrm>
          <a:off x="16598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60198</xdr:rowOff>
    </xdr:from>
    <xdr:to>
      <xdr:col>78</xdr:col>
      <xdr:colOff>120650</xdr:colOff>
      <xdr:row>75</xdr:row>
      <xdr:rowOff>161798</xdr:rowOff>
    </xdr:to>
    <xdr:sp macro="" textlink="">
      <xdr:nvSpPr>
        <xdr:cNvPr id="450" name="楕円 449"/>
        <xdr:cNvSpPr/>
      </xdr:nvSpPr>
      <xdr:spPr>
        <a:xfrm>
          <a:off x="15621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525</xdr:rowOff>
    </xdr:from>
    <xdr:ext cx="736600" cy="259045"/>
    <xdr:sp macro="" textlink="">
      <xdr:nvSpPr>
        <xdr:cNvPr id="451" name="テキスト ボックス 450"/>
        <xdr:cNvSpPr txBox="1"/>
      </xdr:nvSpPr>
      <xdr:spPr>
        <a:xfrm>
          <a:off x="15290800" y="12687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83058</xdr:rowOff>
    </xdr:from>
    <xdr:to>
      <xdr:col>74</xdr:col>
      <xdr:colOff>31750</xdr:colOff>
      <xdr:row>76</xdr:row>
      <xdr:rowOff>13208</xdr:rowOff>
    </xdr:to>
    <xdr:sp macro="" textlink="">
      <xdr:nvSpPr>
        <xdr:cNvPr id="452" name="楕円 451"/>
        <xdr:cNvSpPr/>
      </xdr:nvSpPr>
      <xdr:spPr>
        <a:xfrm>
          <a:off x="14732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23385</xdr:rowOff>
    </xdr:from>
    <xdr:ext cx="762000" cy="259045"/>
    <xdr:sp macro="" textlink="">
      <xdr:nvSpPr>
        <xdr:cNvPr id="453" name="テキスト ボックス 452"/>
        <xdr:cNvSpPr txBox="1"/>
      </xdr:nvSpPr>
      <xdr:spPr>
        <a:xfrm>
          <a:off x="14401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32766</xdr:rowOff>
    </xdr:from>
    <xdr:to>
      <xdr:col>69</xdr:col>
      <xdr:colOff>142875</xdr:colOff>
      <xdr:row>75</xdr:row>
      <xdr:rowOff>134366</xdr:rowOff>
    </xdr:to>
    <xdr:sp macro="" textlink="">
      <xdr:nvSpPr>
        <xdr:cNvPr id="454" name="楕円 453"/>
        <xdr:cNvSpPr/>
      </xdr:nvSpPr>
      <xdr:spPr>
        <a:xfrm>
          <a:off x="13843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144543</xdr:rowOff>
    </xdr:from>
    <xdr:ext cx="762000" cy="259045"/>
    <xdr:sp macro="" textlink="">
      <xdr:nvSpPr>
        <xdr:cNvPr id="455" name="テキスト ボックス 454"/>
        <xdr:cNvSpPr txBox="1"/>
      </xdr:nvSpPr>
      <xdr:spPr>
        <a:xfrm>
          <a:off x="13512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9906</xdr:rowOff>
    </xdr:from>
    <xdr:to>
      <xdr:col>65</xdr:col>
      <xdr:colOff>53975</xdr:colOff>
      <xdr:row>75</xdr:row>
      <xdr:rowOff>111506</xdr:rowOff>
    </xdr:to>
    <xdr:sp macro="" textlink="">
      <xdr:nvSpPr>
        <xdr:cNvPr id="456" name="楕円 455"/>
        <xdr:cNvSpPr/>
      </xdr:nvSpPr>
      <xdr:spPr>
        <a:xfrm>
          <a:off x="12954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121683</xdr:rowOff>
    </xdr:from>
    <xdr:ext cx="762000" cy="259045"/>
    <xdr:sp macro="" textlink="">
      <xdr:nvSpPr>
        <xdr:cNvPr id="457" name="テキスト ボックス 456"/>
        <xdr:cNvSpPr txBox="1"/>
      </xdr:nvSpPr>
      <xdr:spPr>
        <a:xfrm>
          <a:off x="12623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長野県駒ケ根市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163668</xdr:rowOff>
    </xdr:from>
    <xdr:to>
      <xdr:col>29</xdr:col>
      <xdr:colOff>127000</xdr:colOff>
      <xdr:row>17</xdr:row>
      <xdr:rowOff>26149</xdr:rowOff>
    </xdr:to>
    <xdr:cxnSp macro="">
      <xdr:nvCxnSpPr>
        <xdr:cNvPr id="52" name="直線コネクタ 51"/>
        <xdr:cNvCxnSpPr/>
      </xdr:nvCxnSpPr>
      <xdr:spPr bwMode="auto">
        <a:xfrm flipV="1">
          <a:off x="5003800" y="2954493"/>
          <a:ext cx="647700" cy="33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41940</xdr:rowOff>
    </xdr:from>
    <xdr:ext cx="762000" cy="259045"/>
    <xdr:sp macro="" textlink="">
      <xdr:nvSpPr>
        <xdr:cNvPr id="53" name="人口1人当たり決算額の推移平均値テキスト130"/>
        <xdr:cNvSpPr txBox="1"/>
      </xdr:nvSpPr>
      <xdr:spPr>
        <a:xfrm>
          <a:off x="5740400" y="2661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26149</xdr:rowOff>
    </xdr:from>
    <xdr:to>
      <xdr:col>26</xdr:col>
      <xdr:colOff>50800</xdr:colOff>
      <xdr:row>17</xdr:row>
      <xdr:rowOff>32664</xdr:rowOff>
    </xdr:to>
    <xdr:cxnSp macro="">
      <xdr:nvCxnSpPr>
        <xdr:cNvPr id="55" name="直線コネクタ 54"/>
        <xdr:cNvCxnSpPr/>
      </xdr:nvCxnSpPr>
      <xdr:spPr bwMode="auto">
        <a:xfrm flipV="1">
          <a:off x="4305300" y="2988424"/>
          <a:ext cx="698500" cy="6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151983</xdr:rowOff>
    </xdr:from>
    <xdr:ext cx="736600" cy="259045"/>
    <xdr:sp macro="" textlink="">
      <xdr:nvSpPr>
        <xdr:cNvPr id="57" name="テキスト ボックス 56"/>
        <xdr:cNvSpPr txBox="1"/>
      </xdr:nvSpPr>
      <xdr:spPr>
        <a:xfrm>
          <a:off x="4622800" y="2599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158378</xdr:rowOff>
    </xdr:from>
    <xdr:to>
      <xdr:col>22</xdr:col>
      <xdr:colOff>114300</xdr:colOff>
      <xdr:row>17</xdr:row>
      <xdr:rowOff>32664</xdr:rowOff>
    </xdr:to>
    <xdr:cxnSp macro="">
      <xdr:nvCxnSpPr>
        <xdr:cNvPr id="58" name="直線コネクタ 57"/>
        <xdr:cNvCxnSpPr/>
      </xdr:nvCxnSpPr>
      <xdr:spPr bwMode="auto">
        <a:xfrm>
          <a:off x="3606800" y="2949203"/>
          <a:ext cx="698500" cy="45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169504</xdr:rowOff>
    </xdr:from>
    <xdr:ext cx="762000" cy="259045"/>
    <xdr:sp macro="" textlink="">
      <xdr:nvSpPr>
        <xdr:cNvPr id="60" name="テキスト ボックス 59"/>
        <xdr:cNvSpPr txBox="1"/>
      </xdr:nvSpPr>
      <xdr:spPr>
        <a:xfrm>
          <a:off x="3924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147944</xdr:rowOff>
    </xdr:from>
    <xdr:to>
      <xdr:col>18</xdr:col>
      <xdr:colOff>177800</xdr:colOff>
      <xdr:row>16</xdr:row>
      <xdr:rowOff>158378</xdr:rowOff>
    </xdr:to>
    <xdr:cxnSp macro="">
      <xdr:nvCxnSpPr>
        <xdr:cNvPr id="61" name="直線コネクタ 60"/>
        <xdr:cNvCxnSpPr/>
      </xdr:nvCxnSpPr>
      <xdr:spPr bwMode="auto">
        <a:xfrm>
          <a:off x="2908300" y="2938769"/>
          <a:ext cx="698500" cy="10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133075</xdr:rowOff>
    </xdr:from>
    <xdr:ext cx="762000" cy="259045"/>
    <xdr:sp macro="" textlink="">
      <xdr:nvSpPr>
        <xdr:cNvPr id="63" name="テキスト ボックス 62"/>
        <xdr:cNvSpPr txBox="1"/>
      </xdr:nvSpPr>
      <xdr:spPr>
        <a:xfrm>
          <a:off x="32258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65124</xdr:rowOff>
    </xdr:from>
    <xdr:to>
      <xdr:col>15</xdr:col>
      <xdr:colOff>101600</xdr:colOff>
      <xdr:row>15</xdr:row>
      <xdr:rowOff>166724</xdr:rowOff>
    </xdr:to>
    <xdr:sp macro="" textlink="">
      <xdr:nvSpPr>
        <xdr:cNvPr id="64" name="フローチャート: 判断 63"/>
        <xdr:cNvSpPr/>
      </xdr:nvSpPr>
      <xdr:spPr bwMode="auto">
        <a:xfrm>
          <a:off x="2857500" y="2684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5451</xdr:rowOff>
    </xdr:from>
    <xdr:ext cx="762000" cy="259045"/>
    <xdr:sp macro="" textlink="">
      <xdr:nvSpPr>
        <xdr:cNvPr id="65" name="テキスト ボックス 64"/>
        <xdr:cNvSpPr txBox="1"/>
      </xdr:nvSpPr>
      <xdr:spPr>
        <a:xfrm>
          <a:off x="2527300" y="2453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112868</xdr:rowOff>
    </xdr:from>
    <xdr:to>
      <xdr:col>29</xdr:col>
      <xdr:colOff>177800</xdr:colOff>
      <xdr:row>17</xdr:row>
      <xdr:rowOff>43018</xdr:rowOff>
    </xdr:to>
    <xdr:sp macro="" textlink="">
      <xdr:nvSpPr>
        <xdr:cNvPr id="71" name="楕円 70"/>
        <xdr:cNvSpPr/>
      </xdr:nvSpPr>
      <xdr:spPr bwMode="auto">
        <a:xfrm>
          <a:off x="5600700" y="2903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84945</xdr:rowOff>
    </xdr:from>
    <xdr:ext cx="762000" cy="259045"/>
    <xdr:sp macro="" textlink="">
      <xdr:nvSpPr>
        <xdr:cNvPr id="72" name="人口1人当たり決算額の推移該当値テキスト130"/>
        <xdr:cNvSpPr txBox="1"/>
      </xdr:nvSpPr>
      <xdr:spPr>
        <a:xfrm>
          <a:off x="5740400" y="2875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146799</xdr:rowOff>
    </xdr:from>
    <xdr:to>
      <xdr:col>26</xdr:col>
      <xdr:colOff>101600</xdr:colOff>
      <xdr:row>17</xdr:row>
      <xdr:rowOff>76949</xdr:rowOff>
    </xdr:to>
    <xdr:sp macro="" textlink="">
      <xdr:nvSpPr>
        <xdr:cNvPr id="73" name="楕円 72"/>
        <xdr:cNvSpPr/>
      </xdr:nvSpPr>
      <xdr:spPr bwMode="auto">
        <a:xfrm>
          <a:off x="4953000" y="2937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61726</xdr:rowOff>
    </xdr:from>
    <xdr:ext cx="736600" cy="259045"/>
    <xdr:sp macro="" textlink="">
      <xdr:nvSpPr>
        <xdr:cNvPr id="74" name="テキスト ボックス 73"/>
        <xdr:cNvSpPr txBox="1"/>
      </xdr:nvSpPr>
      <xdr:spPr>
        <a:xfrm>
          <a:off x="4622800" y="3024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153314</xdr:rowOff>
    </xdr:from>
    <xdr:to>
      <xdr:col>22</xdr:col>
      <xdr:colOff>165100</xdr:colOff>
      <xdr:row>17</xdr:row>
      <xdr:rowOff>83464</xdr:rowOff>
    </xdr:to>
    <xdr:sp macro="" textlink="">
      <xdr:nvSpPr>
        <xdr:cNvPr id="75" name="楕円 74"/>
        <xdr:cNvSpPr/>
      </xdr:nvSpPr>
      <xdr:spPr bwMode="auto">
        <a:xfrm>
          <a:off x="4254500" y="2944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68241</xdr:rowOff>
    </xdr:from>
    <xdr:ext cx="762000" cy="259045"/>
    <xdr:sp macro="" textlink="">
      <xdr:nvSpPr>
        <xdr:cNvPr id="76" name="テキスト ボックス 75"/>
        <xdr:cNvSpPr txBox="1"/>
      </xdr:nvSpPr>
      <xdr:spPr>
        <a:xfrm>
          <a:off x="3924300" y="303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107578</xdr:rowOff>
    </xdr:from>
    <xdr:to>
      <xdr:col>19</xdr:col>
      <xdr:colOff>38100</xdr:colOff>
      <xdr:row>17</xdr:row>
      <xdr:rowOff>37728</xdr:rowOff>
    </xdr:to>
    <xdr:sp macro="" textlink="">
      <xdr:nvSpPr>
        <xdr:cNvPr id="77" name="楕円 76"/>
        <xdr:cNvSpPr/>
      </xdr:nvSpPr>
      <xdr:spPr bwMode="auto">
        <a:xfrm>
          <a:off x="3556000" y="2898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22505</xdr:rowOff>
    </xdr:from>
    <xdr:ext cx="762000" cy="259045"/>
    <xdr:sp macro="" textlink="">
      <xdr:nvSpPr>
        <xdr:cNvPr id="78" name="テキスト ボックス 77"/>
        <xdr:cNvSpPr txBox="1"/>
      </xdr:nvSpPr>
      <xdr:spPr>
        <a:xfrm>
          <a:off x="3225800" y="298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97144</xdr:rowOff>
    </xdr:from>
    <xdr:to>
      <xdr:col>15</xdr:col>
      <xdr:colOff>101600</xdr:colOff>
      <xdr:row>17</xdr:row>
      <xdr:rowOff>27294</xdr:rowOff>
    </xdr:to>
    <xdr:sp macro="" textlink="">
      <xdr:nvSpPr>
        <xdr:cNvPr id="79" name="楕円 78"/>
        <xdr:cNvSpPr/>
      </xdr:nvSpPr>
      <xdr:spPr bwMode="auto">
        <a:xfrm>
          <a:off x="2857500" y="2887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12071</xdr:rowOff>
    </xdr:from>
    <xdr:ext cx="762000" cy="259045"/>
    <xdr:sp macro="" textlink="">
      <xdr:nvSpPr>
        <xdr:cNvPr id="80" name="テキスト ボックス 79"/>
        <xdr:cNvSpPr txBox="1"/>
      </xdr:nvSpPr>
      <xdr:spPr>
        <a:xfrm>
          <a:off x="2527300" y="2974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12471</xdr:rowOff>
    </xdr:from>
    <xdr:to>
      <xdr:col>29</xdr:col>
      <xdr:colOff>127000</xdr:colOff>
      <xdr:row>35</xdr:row>
      <xdr:rowOff>82717</xdr:rowOff>
    </xdr:to>
    <xdr:cxnSp macro="">
      <xdr:nvCxnSpPr>
        <xdr:cNvPr id="116" name="直線コネクタ 115"/>
        <xdr:cNvCxnSpPr/>
      </xdr:nvCxnSpPr>
      <xdr:spPr bwMode="auto">
        <a:xfrm flipV="1">
          <a:off x="5003800" y="6622821"/>
          <a:ext cx="647700" cy="70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233476</xdr:rowOff>
    </xdr:from>
    <xdr:ext cx="762000" cy="259045"/>
    <xdr:sp macro="" textlink="">
      <xdr:nvSpPr>
        <xdr:cNvPr id="117" name="人口1人当たり決算額の推移平均値テキスト445"/>
        <xdr:cNvSpPr txBox="1"/>
      </xdr:nvSpPr>
      <xdr:spPr>
        <a:xfrm>
          <a:off x="5740400" y="6843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41994</xdr:rowOff>
    </xdr:from>
    <xdr:to>
      <xdr:col>26</xdr:col>
      <xdr:colOff>50800</xdr:colOff>
      <xdr:row>35</xdr:row>
      <xdr:rowOff>82717</xdr:rowOff>
    </xdr:to>
    <xdr:cxnSp macro="">
      <xdr:nvCxnSpPr>
        <xdr:cNvPr id="119" name="直線コネクタ 118"/>
        <xdr:cNvCxnSpPr/>
      </xdr:nvCxnSpPr>
      <xdr:spPr bwMode="auto">
        <a:xfrm>
          <a:off x="4305300" y="6652344"/>
          <a:ext cx="698500" cy="40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323675</xdr:rowOff>
    </xdr:from>
    <xdr:ext cx="736600" cy="259045"/>
    <xdr:sp macro="" textlink="">
      <xdr:nvSpPr>
        <xdr:cNvPr id="121" name="テキスト ボックス 120"/>
        <xdr:cNvSpPr txBox="1"/>
      </xdr:nvSpPr>
      <xdr:spPr>
        <a:xfrm>
          <a:off x="4622800" y="6934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241692</xdr:rowOff>
    </xdr:from>
    <xdr:to>
      <xdr:col>22</xdr:col>
      <xdr:colOff>114300</xdr:colOff>
      <xdr:row>35</xdr:row>
      <xdr:rowOff>41994</xdr:rowOff>
    </xdr:to>
    <xdr:cxnSp macro="">
      <xdr:nvCxnSpPr>
        <xdr:cNvPr id="122" name="直線コネクタ 121"/>
        <xdr:cNvCxnSpPr/>
      </xdr:nvCxnSpPr>
      <xdr:spPr bwMode="auto">
        <a:xfrm>
          <a:off x="3606800" y="6509142"/>
          <a:ext cx="698500" cy="143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293140</xdr:rowOff>
    </xdr:from>
    <xdr:ext cx="762000" cy="259045"/>
    <xdr:sp macro="" textlink="">
      <xdr:nvSpPr>
        <xdr:cNvPr id="124" name="テキスト ボックス 123"/>
        <xdr:cNvSpPr txBox="1"/>
      </xdr:nvSpPr>
      <xdr:spPr>
        <a:xfrm>
          <a:off x="39243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241692</xdr:rowOff>
    </xdr:from>
    <xdr:to>
      <xdr:col>18</xdr:col>
      <xdr:colOff>177800</xdr:colOff>
      <xdr:row>35</xdr:row>
      <xdr:rowOff>34221</xdr:rowOff>
    </xdr:to>
    <xdr:cxnSp macro="">
      <xdr:nvCxnSpPr>
        <xdr:cNvPr id="125" name="直線コネクタ 124"/>
        <xdr:cNvCxnSpPr/>
      </xdr:nvCxnSpPr>
      <xdr:spPr bwMode="auto">
        <a:xfrm flipV="1">
          <a:off x="2908300" y="6509142"/>
          <a:ext cx="698500" cy="135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296863</xdr:rowOff>
    </xdr:from>
    <xdr:ext cx="762000" cy="259045"/>
    <xdr:sp macro="" textlink="">
      <xdr:nvSpPr>
        <xdr:cNvPr id="127" name="テキスト ボックス 126"/>
        <xdr:cNvSpPr txBox="1"/>
      </xdr:nvSpPr>
      <xdr:spPr>
        <a:xfrm>
          <a:off x="32258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171820</xdr:rowOff>
    </xdr:from>
    <xdr:to>
      <xdr:col>15</xdr:col>
      <xdr:colOff>101600</xdr:colOff>
      <xdr:row>35</xdr:row>
      <xdr:rowOff>273420</xdr:rowOff>
    </xdr:to>
    <xdr:sp macro="" textlink="">
      <xdr:nvSpPr>
        <xdr:cNvPr id="128" name="フローチャート: 判断 127"/>
        <xdr:cNvSpPr/>
      </xdr:nvSpPr>
      <xdr:spPr bwMode="auto">
        <a:xfrm>
          <a:off x="28575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258197</xdr:rowOff>
    </xdr:from>
    <xdr:ext cx="762000" cy="259045"/>
    <xdr:sp macro="" textlink="">
      <xdr:nvSpPr>
        <xdr:cNvPr id="129" name="テキスト ボックス 128"/>
        <xdr:cNvSpPr txBox="1"/>
      </xdr:nvSpPr>
      <xdr:spPr>
        <a:xfrm>
          <a:off x="2527300" y="686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304571</xdr:rowOff>
    </xdr:from>
    <xdr:to>
      <xdr:col>29</xdr:col>
      <xdr:colOff>177800</xdr:colOff>
      <xdr:row>35</xdr:row>
      <xdr:rowOff>63271</xdr:rowOff>
    </xdr:to>
    <xdr:sp macro="" textlink="">
      <xdr:nvSpPr>
        <xdr:cNvPr id="135" name="楕円 134"/>
        <xdr:cNvSpPr/>
      </xdr:nvSpPr>
      <xdr:spPr bwMode="auto">
        <a:xfrm>
          <a:off x="5600700" y="6572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149648</xdr:rowOff>
    </xdr:from>
    <xdr:ext cx="762000" cy="259045"/>
    <xdr:sp macro="" textlink="">
      <xdr:nvSpPr>
        <xdr:cNvPr id="136" name="人口1人当たり決算額の推移該当値テキスト445"/>
        <xdr:cNvSpPr txBox="1"/>
      </xdr:nvSpPr>
      <xdr:spPr>
        <a:xfrm>
          <a:off x="5740400" y="64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31917</xdr:rowOff>
    </xdr:from>
    <xdr:to>
      <xdr:col>26</xdr:col>
      <xdr:colOff>101600</xdr:colOff>
      <xdr:row>35</xdr:row>
      <xdr:rowOff>133517</xdr:rowOff>
    </xdr:to>
    <xdr:sp macro="" textlink="">
      <xdr:nvSpPr>
        <xdr:cNvPr id="137" name="楕円 136"/>
        <xdr:cNvSpPr/>
      </xdr:nvSpPr>
      <xdr:spPr bwMode="auto">
        <a:xfrm>
          <a:off x="4953000" y="6642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143694</xdr:rowOff>
    </xdr:from>
    <xdr:ext cx="736600" cy="259045"/>
    <xdr:sp macro="" textlink="">
      <xdr:nvSpPr>
        <xdr:cNvPr id="138" name="テキスト ボックス 137"/>
        <xdr:cNvSpPr txBox="1"/>
      </xdr:nvSpPr>
      <xdr:spPr>
        <a:xfrm>
          <a:off x="4622800" y="6411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334094</xdr:rowOff>
    </xdr:from>
    <xdr:to>
      <xdr:col>22</xdr:col>
      <xdr:colOff>165100</xdr:colOff>
      <xdr:row>35</xdr:row>
      <xdr:rowOff>92794</xdr:rowOff>
    </xdr:to>
    <xdr:sp macro="" textlink="">
      <xdr:nvSpPr>
        <xdr:cNvPr id="139" name="楕円 138"/>
        <xdr:cNvSpPr/>
      </xdr:nvSpPr>
      <xdr:spPr bwMode="auto">
        <a:xfrm>
          <a:off x="4254500" y="6601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102971</xdr:rowOff>
    </xdr:from>
    <xdr:ext cx="762000" cy="259045"/>
    <xdr:sp macro="" textlink="">
      <xdr:nvSpPr>
        <xdr:cNvPr id="140" name="テキスト ボックス 139"/>
        <xdr:cNvSpPr txBox="1"/>
      </xdr:nvSpPr>
      <xdr:spPr>
        <a:xfrm>
          <a:off x="3924300" y="637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190892</xdr:rowOff>
    </xdr:from>
    <xdr:to>
      <xdr:col>19</xdr:col>
      <xdr:colOff>38100</xdr:colOff>
      <xdr:row>34</xdr:row>
      <xdr:rowOff>292492</xdr:rowOff>
    </xdr:to>
    <xdr:sp macro="" textlink="">
      <xdr:nvSpPr>
        <xdr:cNvPr id="141" name="楕円 140"/>
        <xdr:cNvSpPr/>
      </xdr:nvSpPr>
      <xdr:spPr bwMode="auto">
        <a:xfrm>
          <a:off x="3556000" y="6458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302669</xdr:rowOff>
    </xdr:from>
    <xdr:ext cx="762000" cy="259045"/>
    <xdr:sp macro="" textlink="">
      <xdr:nvSpPr>
        <xdr:cNvPr id="142" name="テキスト ボックス 141"/>
        <xdr:cNvSpPr txBox="1"/>
      </xdr:nvSpPr>
      <xdr:spPr>
        <a:xfrm>
          <a:off x="3225800" y="622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326321</xdr:rowOff>
    </xdr:from>
    <xdr:to>
      <xdr:col>15</xdr:col>
      <xdr:colOff>101600</xdr:colOff>
      <xdr:row>35</xdr:row>
      <xdr:rowOff>85021</xdr:rowOff>
    </xdr:to>
    <xdr:sp macro="" textlink="">
      <xdr:nvSpPr>
        <xdr:cNvPr id="143" name="楕円 142"/>
        <xdr:cNvSpPr/>
      </xdr:nvSpPr>
      <xdr:spPr bwMode="auto">
        <a:xfrm>
          <a:off x="2857500" y="6593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95198</xdr:rowOff>
    </xdr:from>
    <xdr:ext cx="762000" cy="259045"/>
    <xdr:sp macro="" textlink="">
      <xdr:nvSpPr>
        <xdr:cNvPr id="144" name="テキスト ボックス 143"/>
        <xdr:cNvSpPr txBox="1"/>
      </xdr:nvSpPr>
      <xdr:spPr>
        <a:xfrm>
          <a:off x="2527300" y="636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長野県駒ケ根市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32,828
32,207
165.86
15,058,995
14,654,668
343,997
8,894,853
20,344,981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153931</xdr:rowOff>
    </xdr:from>
    <xdr:to>
      <xdr:col>24</xdr:col>
      <xdr:colOff>63500</xdr:colOff>
      <xdr:row>36</xdr:row>
      <xdr:rowOff>21304</xdr:rowOff>
    </xdr:to>
    <xdr:cxnSp macro="">
      <xdr:nvCxnSpPr>
        <xdr:cNvPr id="61" name="直線コネクタ 60"/>
        <xdr:cNvCxnSpPr/>
      </xdr:nvCxnSpPr>
      <xdr:spPr>
        <a:xfrm flipV="1">
          <a:off x="3797300" y="6154681"/>
          <a:ext cx="838200" cy="3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94988</xdr:rowOff>
    </xdr:from>
    <xdr:ext cx="534377" cy="259045"/>
    <xdr:sp macro="" textlink="">
      <xdr:nvSpPr>
        <xdr:cNvPr id="62" name="人件費平均値テキスト"/>
        <xdr:cNvSpPr txBox="1"/>
      </xdr:nvSpPr>
      <xdr:spPr>
        <a:xfrm>
          <a:off x="4686300" y="6095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21304</xdr:rowOff>
    </xdr:from>
    <xdr:to>
      <xdr:col>19</xdr:col>
      <xdr:colOff>177800</xdr:colOff>
      <xdr:row>36</xdr:row>
      <xdr:rowOff>42335</xdr:rowOff>
    </xdr:to>
    <xdr:cxnSp macro="">
      <xdr:nvCxnSpPr>
        <xdr:cNvPr id="64" name="直線コネクタ 63"/>
        <xdr:cNvCxnSpPr/>
      </xdr:nvCxnSpPr>
      <xdr:spPr>
        <a:xfrm flipV="1">
          <a:off x="2908300" y="6193504"/>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73677</xdr:rowOff>
    </xdr:from>
    <xdr:ext cx="534377" cy="259045"/>
    <xdr:sp macro="" textlink="">
      <xdr:nvSpPr>
        <xdr:cNvPr id="66" name="テキスト ボックス 65"/>
        <xdr:cNvSpPr txBox="1"/>
      </xdr:nvSpPr>
      <xdr:spPr>
        <a:xfrm>
          <a:off x="3530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121164</xdr:rowOff>
    </xdr:from>
    <xdr:to>
      <xdr:col>15</xdr:col>
      <xdr:colOff>50800</xdr:colOff>
      <xdr:row>36</xdr:row>
      <xdr:rowOff>42335</xdr:rowOff>
    </xdr:to>
    <xdr:cxnSp macro="">
      <xdr:nvCxnSpPr>
        <xdr:cNvPr id="67" name="直線コネクタ 66"/>
        <xdr:cNvCxnSpPr/>
      </xdr:nvCxnSpPr>
      <xdr:spPr>
        <a:xfrm>
          <a:off x="2019300" y="6121914"/>
          <a:ext cx="889000" cy="9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90155</xdr:rowOff>
    </xdr:from>
    <xdr:ext cx="534377" cy="259045"/>
    <xdr:sp macro="" textlink="">
      <xdr:nvSpPr>
        <xdr:cNvPr id="69" name="テキスト ボックス 68"/>
        <xdr:cNvSpPr txBox="1"/>
      </xdr:nvSpPr>
      <xdr:spPr>
        <a:xfrm>
          <a:off x="2641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72892</xdr:rowOff>
    </xdr:from>
    <xdr:to>
      <xdr:col>10</xdr:col>
      <xdr:colOff>114300</xdr:colOff>
      <xdr:row>35</xdr:row>
      <xdr:rowOff>121164</xdr:rowOff>
    </xdr:to>
    <xdr:cxnSp macro="">
      <xdr:nvCxnSpPr>
        <xdr:cNvPr id="70" name="直線コネクタ 69"/>
        <xdr:cNvCxnSpPr/>
      </xdr:nvCxnSpPr>
      <xdr:spPr>
        <a:xfrm>
          <a:off x="1130300" y="6073642"/>
          <a:ext cx="889000" cy="4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164177</xdr:rowOff>
    </xdr:from>
    <xdr:ext cx="534377" cy="259045"/>
    <xdr:sp macro="" textlink="">
      <xdr:nvSpPr>
        <xdr:cNvPr id="72" name="テキスト ボックス 71"/>
        <xdr:cNvSpPr txBox="1"/>
      </xdr:nvSpPr>
      <xdr:spPr>
        <a:xfrm>
          <a:off x="1752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73184</xdr:rowOff>
    </xdr:from>
    <xdr:to>
      <xdr:col>6</xdr:col>
      <xdr:colOff>38100</xdr:colOff>
      <xdr:row>35</xdr:row>
      <xdr:rowOff>3334</xdr:rowOff>
    </xdr:to>
    <xdr:sp macro="" textlink="">
      <xdr:nvSpPr>
        <xdr:cNvPr id="73" name="フローチャート: 判断 72"/>
        <xdr:cNvSpPr/>
      </xdr:nvSpPr>
      <xdr:spPr>
        <a:xfrm>
          <a:off x="1079500" y="590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19861</xdr:rowOff>
    </xdr:from>
    <xdr:ext cx="534377" cy="259045"/>
    <xdr:sp macro="" textlink="">
      <xdr:nvSpPr>
        <xdr:cNvPr id="74" name="テキスト ボックス 73"/>
        <xdr:cNvSpPr txBox="1"/>
      </xdr:nvSpPr>
      <xdr:spPr>
        <a:xfrm>
          <a:off x="863111" y="567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103131</xdr:rowOff>
    </xdr:from>
    <xdr:to>
      <xdr:col>24</xdr:col>
      <xdr:colOff>114300</xdr:colOff>
      <xdr:row>36</xdr:row>
      <xdr:rowOff>33281</xdr:rowOff>
    </xdr:to>
    <xdr:sp macro="" textlink="">
      <xdr:nvSpPr>
        <xdr:cNvPr id="80" name="楕円 79"/>
        <xdr:cNvSpPr/>
      </xdr:nvSpPr>
      <xdr:spPr>
        <a:xfrm>
          <a:off x="4584700" y="610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126008</xdr:rowOff>
    </xdr:from>
    <xdr:ext cx="534377" cy="259045"/>
    <xdr:sp macro="" textlink="">
      <xdr:nvSpPr>
        <xdr:cNvPr id="81" name="人件費該当値テキスト"/>
        <xdr:cNvSpPr txBox="1"/>
      </xdr:nvSpPr>
      <xdr:spPr>
        <a:xfrm>
          <a:off x="4686300" y="595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141954</xdr:rowOff>
    </xdr:from>
    <xdr:to>
      <xdr:col>20</xdr:col>
      <xdr:colOff>38100</xdr:colOff>
      <xdr:row>36</xdr:row>
      <xdr:rowOff>72104</xdr:rowOff>
    </xdr:to>
    <xdr:sp macro="" textlink="">
      <xdr:nvSpPr>
        <xdr:cNvPr id="82" name="楕円 81"/>
        <xdr:cNvSpPr/>
      </xdr:nvSpPr>
      <xdr:spPr>
        <a:xfrm>
          <a:off x="3746500" y="614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63231</xdr:rowOff>
    </xdr:from>
    <xdr:ext cx="534377" cy="259045"/>
    <xdr:sp macro="" textlink="">
      <xdr:nvSpPr>
        <xdr:cNvPr id="83" name="テキスト ボックス 82"/>
        <xdr:cNvSpPr txBox="1"/>
      </xdr:nvSpPr>
      <xdr:spPr>
        <a:xfrm>
          <a:off x="3530111" y="623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162985</xdr:rowOff>
    </xdr:from>
    <xdr:to>
      <xdr:col>15</xdr:col>
      <xdr:colOff>101600</xdr:colOff>
      <xdr:row>36</xdr:row>
      <xdr:rowOff>93135</xdr:rowOff>
    </xdr:to>
    <xdr:sp macro="" textlink="">
      <xdr:nvSpPr>
        <xdr:cNvPr id="84" name="楕円 83"/>
        <xdr:cNvSpPr/>
      </xdr:nvSpPr>
      <xdr:spPr>
        <a:xfrm>
          <a:off x="2857500" y="616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84262</xdr:rowOff>
    </xdr:from>
    <xdr:ext cx="534377" cy="259045"/>
    <xdr:sp macro="" textlink="">
      <xdr:nvSpPr>
        <xdr:cNvPr id="85" name="テキスト ボックス 84"/>
        <xdr:cNvSpPr txBox="1"/>
      </xdr:nvSpPr>
      <xdr:spPr>
        <a:xfrm>
          <a:off x="2641111" y="625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70364</xdr:rowOff>
    </xdr:from>
    <xdr:to>
      <xdr:col>10</xdr:col>
      <xdr:colOff>165100</xdr:colOff>
      <xdr:row>36</xdr:row>
      <xdr:rowOff>514</xdr:rowOff>
    </xdr:to>
    <xdr:sp macro="" textlink="">
      <xdr:nvSpPr>
        <xdr:cNvPr id="86" name="楕円 85"/>
        <xdr:cNvSpPr/>
      </xdr:nvSpPr>
      <xdr:spPr>
        <a:xfrm>
          <a:off x="1968500" y="607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17041</xdr:rowOff>
    </xdr:from>
    <xdr:ext cx="534377" cy="259045"/>
    <xdr:sp macro="" textlink="">
      <xdr:nvSpPr>
        <xdr:cNvPr id="87" name="テキスト ボックス 86"/>
        <xdr:cNvSpPr txBox="1"/>
      </xdr:nvSpPr>
      <xdr:spPr>
        <a:xfrm>
          <a:off x="1752111" y="584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22092</xdr:rowOff>
    </xdr:from>
    <xdr:to>
      <xdr:col>6</xdr:col>
      <xdr:colOff>38100</xdr:colOff>
      <xdr:row>35</xdr:row>
      <xdr:rowOff>123692</xdr:rowOff>
    </xdr:to>
    <xdr:sp macro="" textlink="">
      <xdr:nvSpPr>
        <xdr:cNvPr id="88" name="楕円 87"/>
        <xdr:cNvSpPr/>
      </xdr:nvSpPr>
      <xdr:spPr>
        <a:xfrm>
          <a:off x="1079500" y="602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114819</xdr:rowOff>
    </xdr:from>
    <xdr:ext cx="534377" cy="259045"/>
    <xdr:sp macro="" textlink="">
      <xdr:nvSpPr>
        <xdr:cNvPr id="89" name="テキスト ボックス 88"/>
        <xdr:cNvSpPr txBox="1"/>
      </xdr:nvSpPr>
      <xdr:spPr>
        <a:xfrm>
          <a:off x="863111" y="611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104615</xdr:rowOff>
    </xdr:from>
    <xdr:to>
      <xdr:col>24</xdr:col>
      <xdr:colOff>63500</xdr:colOff>
      <xdr:row>58</xdr:row>
      <xdr:rowOff>114243</xdr:rowOff>
    </xdr:to>
    <xdr:cxnSp macro="">
      <xdr:nvCxnSpPr>
        <xdr:cNvPr id="117" name="直線コネクタ 116"/>
        <xdr:cNvCxnSpPr/>
      </xdr:nvCxnSpPr>
      <xdr:spPr>
        <a:xfrm>
          <a:off x="3797300" y="10048715"/>
          <a:ext cx="838200" cy="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111457</xdr:rowOff>
    </xdr:from>
    <xdr:ext cx="534377" cy="259045"/>
    <xdr:sp macro="" textlink="">
      <xdr:nvSpPr>
        <xdr:cNvPr id="118" name="物件費平均値テキスト"/>
        <xdr:cNvSpPr txBox="1"/>
      </xdr:nvSpPr>
      <xdr:spPr>
        <a:xfrm>
          <a:off x="4686300" y="971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104615</xdr:rowOff>
    </xdr:from>
    <xdr:to>
      <xdr:col>19</xdr:col>
      <xdr:colOff>177800</xdr:colOff>
      <xdr:row>58</xdr:row>
      <xdr:rowOff>112351</xdr:rowOff>
    </xdr:to>
    <xdr:cxnSp macro="">
      <xdr:nvCxnSpPr>
        <xdr:cNvPr id="120" name="直線コネクタ 119"/>
        <xdr:cNvCxnSpPr/>
      </xdr:nvCxnSpPr>
      <xdr:spPr>
        <a:xfrm flipV="1">
          <a:off x="2908300" y="10048715"/>
          <a:ext cx="889000" cy="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20535</xdr:rowOff>
    </xdr:from>
    <xdr:ext cx="534377" cy="259045"/>
    <xdr:sp macro="" textlink="">
      <xdr:nvSpPr>
        <xdr:cNvPr id="122" name="テキスト ボックス 121"/>
        <xdr:cNvSpPr txBox="1"/>
      </xdr:nvSpPr>
      <xdr:spPr>
        <a:xfrm>
          <a:off x="3530111" y="96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112351</xdr:rowOff>
    </xdr:from>
    <xdr:to>
      <xdr:col>15</xdr:col>
      <xdr:colOff>50800</xdr:colOff>
      <xdr:row>58</xdr:row>
      <xdr:rowOff>135037</xdr:rowOff>
    </xdr:to>
    <xdr:cxnSp macro="">
      <xdr:nvCxnSpPr>
        <xdr:cNvPr id="123" name="直線コネクタ 122"/>
        <xdr:cNvCxnSpPr/>
      </xdr:nvCxnSpPr>
      <xdr:spPr>
        <a:xfrm flipV="1">
          <a:off x="2019300" y="10056451"/>
          <a:ext cx="889000" cy="2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29002</xdr:rowOff>
    </xdr:from>
    <xdr:ext cx="534377" cy="259045"/>
    <xdr:sp macro="" textlink="">
      <xdr:nvSpPr>
        <xdr:cNvPr id="125" name="テキスト ボックス 124"/>
        <xdr:cNvSpPr txBox="1"/>
      </xdr:nvSpPr>
      <xdr:spPr>
        <a:xfrm>
          <a:off x="2641111" y="96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135037</xdr:rowOff>
    </xdr:from>
    <xdr:to>
      <xdr:col>10</xdr:col>
      <xdr:colOff>114300</xdr:colOff>
      <xdr:row>59</xdr:row>
      <xdr:rowOff>19374</xdr:rowOff>
    </xdr:to>
    <xdr:cxnSp macro="">
      <xdr:nvCxnSpPr>
        <xdr:cNvPr id="126" name="直線コネクタ 125"/>
        <xdr:cNvCxnSpPr/>
      </xdr:nvCxnSpPr>
      <xdr:spPr>
        <a:xfrm flipV="1">
          <a:off x="1130300" y="10079137"/>
          <a:ext cx="889000" cy="5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22629</xdr:rowOff>
    </xdr:from>
    <xdr:ext cx="534377" cy="259045"/>
    <xdr:sp macro="" textlink="">
      <xdr:nvSpPr>
        <xdr:cNvPr id="128" name="テキスト ボックス 127"/>
        <xdr:cNvSpPr txBox="1"/>
      </xdr:nvSpPr>
      <xdr:spPr>
        <a:xfrm>
          <a:off x="1752111" y="96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72614</xdr:rowOff>
    </xdr:from>
    <xdr:to>
      <xdr:col>6</xdr:col>
      <xdr:colOff>38100</xdr:colOff>
      <xdr:row>58</xdr:row>
      <xdr:rowOff>2764</xdr:rowOff>
    </xdr:to>
    <xdr:sp macro="" textlink="">
      <xdr:nvSpPr>
        <xdr:cNvPr id="129" name="フローチャート: 判断 128"/>
        <xdr:cNvSpPr/>
      </xdr:nvSpPr>
      <xdr:spPr>
        <a:xfrm>
          <a:off x="1079500" y="98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19291</xdr:rowOff>
    </xdr:from>
    <xdr:ext cx="534377" cy="259045"/>
    <xdr:sp macro="" textlink="">
      <xdr:nvSpPr>
        <xdr:cNvPr id="130" name="テキスト ボックス 129"/>
        <xdr:cNvSpPr txBox="1"/>
      </xdr:nvSpPr>
      <xdr:spPr>
        <a:xfrm>
          <a:off x="863111" y="962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63443</xdr:rowOff>
    </xdr:from>
    <xdr:to>
      <xdr:col>24</xdr:col>
      <xdr:colOff>114300</xdr:colOff>
      <xdr:row>58</xdr:row>
      <xdr:rowOff>165043</xdr:rowOff>
    </xdr:to>
    <xdr:sp macro="" textlink="">
      <xdr:nvSpPr>
        <xdr:cNvPr id="136" name="楕円 135"/>
        <xdr:cNvSpPr/>
      </xdr:nvSpPr>
      <xdr:spPr>
        <a:xfrm>
          <a:off x="4584700" y="1000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149820</xdr:rowOff>
    </xdr:from>
    <xdr:ext cx="534377" cy="259045"/>
    <xdr:sp macro="" textlink="">
      <xdr:nvSpPr>
        <xdr:cNvPr id="137" name="物件費該当値テキスト"/>
        <xdr:cNvSpPr txBox="1"/>
      </xdr:nvSpPr>
      <xdr:spPr>
        <a:xfrm>
          <a:off x="4686300" y="992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53815</xdr:rowOff>
    </xdr:from>
    <xdr:to>
      <xdr:col>20</xdr:col>
      <xdr:colOff>38100</xdr:colOff>
      <xdr:row>58</xdr:row>
      <xdr:rowOff>155415</xdr:rowOff>
    </xdr:to>
    <xdr:sp macro="" textlink="">
      <xdr:nvSpPr>
        <xdr:cNvPr id="138" name="楕円 137"/>
        <xdr:cNvSpPr/>
      </xdr:nvSpPr>
      <xdr:spPr>
        <a:xfrm>
          <a:off x="3746500" y="999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146542</xdr:rowOff>
    </xdr:from>
    <xdr:ext cx="534377" cy="259045"/>
    <xdr:sp macro="" textlink="">
      <xdr:nvSpPr>
        <xdr:cNvPr id="139" name="テキスト ボックス 138"/>
        <xdr:cNvSpPr txBox="1"/>
      </xdr:nvSpPr>
      <xdr:spPr>
        <a:xfrm>
          <a:off x="3530111" y="1009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61551</xdr:rowOff>
    </xdr:from>
    <xdr:to>
      <xdr:col>15</xdr:col>
      <xdr:colOff>101600</xdr:colOff>
      <xdr:row>58</xdr:row>
      <xdr:rowOff>163151</xdr:rowOff>
    </xdr:to>
    <xdr:sp macro="" textlink="">
      <xdr:nvSpPr>
        <xdr:cNvPr id="140" name="楕円 139"/>
        <xdr:cNvSpPr/>
      </xdr:nvSpPr>
      <xdr:spPr>
        <a:xfrm>
          <a:off x="2857500" y="1000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154278</xdr:rowOff>
    </xdr:from>
    <xdr:ext cx="534377" cy="259045"/>
    <xdr:sp macro="" textlink="">
      <xdr:nvSpPr>
        <xdr:cNvPr id="141" name="テキスト ボックス 140"/>
        <xdr:cNvSpPr txBox="1"/>
      </xdr:nvSpPr>
      <xdr:spPr>
        <a:xfrm>
          <a:off x="2641111" y="1009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84237</xdr:rowOff>
    </xdr:from>
    <xdr:to>
      <xdr:col>10</xdr:col>
      <xdr:colOff>165100</xdr:colOff>
      <xdr:row>59</xdr:row>
      <xdr:rowOff>14387</xdr:rowOff>
    </xdr:to>
    <xdr:sp macro="" textlink="">
      <xdr:nvSpPr>
        <xdr:cNvPr id="142" name="楕円 141"/>
        <xdr:cNvSpPr/>
      </xdr:nvSpPr>
      <xdr:spPr>
        <a:xfrm>
          <a:off x="1968500" y="1002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5514</xdr:rowOff>
    </xdr:from>
    <xdr:ext cx="534377" cy="259045"/>
    <xdr:sp macro="" textlink="">
      <xdr:nvSpPr>
        <xdr:cNvPr id="143" name="テキスト ボックス 142"/>
        <xdr:cNvSpPr txBox="1"/>
      </xdr:nvSpPr>
      <xdr:spPr>
        <a:xfrm>
          <a:off x="1752111" y="1012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140024</xdr:rowOff>
    </xdr:from>
    <xdr:to>
      <xdr:col>6</xdr:col>
      <xdr:colOff>38100</xdr:colOff>
      <xdr:row>59</xdr:row>
      <xdr:rowOff>70174</xdr:rowOff>
    </xdr:to>
    <xdr:sp macro="" textlink="">
      <xdr:nvSpPr>
        <xdr:cNvPr id="144" name="楕円 143"/>
        <xdr:cNvSpPr/>
      </xdr:nvSpPr>
      <xdr:spPr>
        <a:xfrm>
          <a:off x="1079500" y="100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61301</xdr:rowOff>
    </xdr:from>
    <xdr:ext cx="534377" cy="259045"/>
    <xdr:sp macro="" textlink="">
      <xdr:nvSpPr>
        <xdr:cNvPr id="145" name="テキスト ボックス 144"/>
        <xdr:cNvSpPr txBox="1"/>
      </xdr:nvSpPr>
      <xdr:spPr>
        <a:xfrm>
          <a:off x="863111" y="1017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41042</xdr:rowOff>
    </xdr:from>
    <xdr:to>
      <xdr:col>24</xdr:col>
      <xdr:colOff>63500</xdr:colOff>
      <xdr:row>79</xdr:row>
      <xdr:rowOff>44994</xdr:rowOff>
    </xdr:to>
    <xdr:cxnSp macro="">
      <xdr:nvCxnSpPr>
        <xdr:cNvPr id="176" name="直線コネクタ 175"/>
        <xdr:cNvCxnSpPr/>
      </xdr:nvCxnSpPr>
      <xdr:spPr>
        <a:xfrm>
          <a:off x="3797300" y="13585592"/>
          <a:ext cx="8382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60309</xdr:rowOff>
    </xdr:from>
    <xdr:ext cx="469744" cy="259045"/>
    <xdr:sp macro="" textlink="">
      <xdr:nvSpPr>
        <xdr:cNvPr id="177" name="維持補修費平均値テキスト"/>
        <xdr:cNvSpPr txBox="1"/>
      </xdr:nvSpPr>
      <xdr:spPr>
        <a:xfrm>
          <a:off x="4686300" y="13261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25302</xdr:rowOff>
    </xdr:from>
    <xdr:to>
      <xdr:col>19</xdr:col>
      <xdr:colOff>177800</xdr:colOff>
      <xdr:row>79</xdr:row>
      <xdr:rowOff>41042</xdr:rowOff>
    </xdr:to>
    <xdr:cxnSp macro="">
      <xdr:nvCxnSpPr>
        <xdr:cNvPr id="179" name="直線コネクタ 178"/>
        <xdr:cNvCxnSpPr/>
      </xdr:nvCxnSpPr>
      <xdr:spPr>
        <a:xfrm>
          <a:off x="2908300" y="13569852"/>
          <a:ext cx="889000" cy="1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1" name="テキスト ボックス 180"/>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25302</xdr:rowOff>
    </xdr:from>
    <xdr:to>
      <xdr:col>15</xdr:col>
      <xdr:colOff>50800</xdr:colOff>
      <xdr:row>79</xdr:row>
      <xdr:rowOff>26217</xdr:rowOff>
    </xdr:to>
    <xdr:cxnSp macro="">
      <xdr:nvCxnSpPr>
        <xdr:cNvPr id="182" name="直線コネクタ 181"/>
        <xdr:cNvCxnSpPr/>
      </xdr:nvCxnSpPr>
      <xdr:spPr>
        <a:xfrm flipV="1">
          <a:off x="2019300" y="1356985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152392</xdr:rowOff>
    </xdr:from>
    <xdr:ext cx="469744" cy="259045"/>
    <xdr:sp macro="" textlink="">
      <xdr:nvSpPr>
        <xdr:cNvPr id="184" name="テキスト ボックス 183"/>
        <xdr:cNvSpPr txBox="1"/>
      </xdr:nvSpPr>
      <xdr:spPr>
        <a:xfrm>
          <a:off x="2673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26217</xdr:rowOff>
    </xdr:from>
    <xdr:to>
      <xdr:col>10</xdr:col>
      <xdr:colOff>114300</xdr:colOff>
      <xdr:row>79</xdr:row>
      <xdr:rowOff>32781</xdr:rowOff>
    </xdr:to>
    <xdr:cxnSp macro="">
      <xdr:nvCxnSpPr>
        <xdr:cNvPr id="185" name="直線コネクタ 184"/>
        <xdr:cNvCxnSpPr/>
      </xdr:nvCxnSpPr>
      <xdr:spPr>
        <a:xfrm flipV="1">
          <a:off x="1130300" y="13570767"/>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155658</xdr:rowOff>
    </xdr:from>
    <xdr:ext cx="469744" cy="259045"/>
    <xdr:sp macro="" textlink="">
      <xdr:nvSpPr>
        <xdr:cNvPr id="187" name="テキスト ボックス 186"/>
        <xdr:cNvSpPr txBox="1"/>
      </xdr:nvSpPr>
      <xdr:spPr>
        <a:xfrm>
          <a:off x="1784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163195</xdr:rowOff>
    </xdr:from>
    <xdr:to>
      <xdr:col>6</xdr:col>
      <xdr:colOff>38100</xdr:colOff>
      <xdr:row>78</xdr:row>
      <xdr:rowOff>93345</xdr:rowOff>
    </xdr:to>
    <xdr:sp macro="" textlink="">
      <xdr:nvSpPr>
        <xdr:cNvPr id="188" name="フローチャート: 判断 187"/>
        <xdr:cNvSpPr/>
      </xdr:nvSpPr>
      <xdr:spPr>
        <a:xfrm>
          <a:off x="1079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109872</xdr:rowOff>
    </xdr:from>
    <xdr:ext cx="469744" cy="259045"/>
    <xdr:sp macro="" textlink="">
      <xdr:nvSpPr>
        <xdr:cNvPr id="189" name="テキスト ボックス 188"/>
        <xdr:cNvSpPr txBox="1"/>
      </xdr:nvSpPr>
      <xdr:spPr>
        <a:xfrm>
          <a:off x="895428"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165644</xdr:rowOff>
    </xdr:from>
    <xdr:to>
      <xdr:col>24</xdr:col>
      <xdr:colOff>114300</xdr:colOff>
      <xdr:row>79</xdr:row>
      <xdr:rowOff>95794</xdr:rowOff>
    </xdr:to>
    <xdr:sp macro="" textlink="">
      <xdr:nvSpPr>
        <xdr:cNvPr id="195" name="楕円 194"/>
        <xdr:cNvSpPr/>
      </xdr:nvSpPr>
      <xdr:spPr>
        <a:xfrm>
          <a:off x="4584700" y="1353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80571</xdr:rowOff>
    </xdr:from>
    <xdr:ext cx="469744" cy="259045"/>
    <xdr:sp macro="" textlink="">
      <xdr:nvSpPr>
        <xdr:cNvPr id="196" name="維持補修費該当値テキスト"/>
        <xdr:cNvSpPr txBox="1"/>
      </xdr:nvSpPr>
      <xdr:spPr>
        <a:xfrm>
          <a:off x="4686300" y="1345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161692</xdr:rowOff>
    </xdr:from>
    <xdr:to>
      <xdr:col>20</xdr:col>
      <xdr:colOff>38100</xdr:colOff>
      <xdr:row>79</xdr:row>
      <xdr:rowOff>91842</xdr:rowOff>
    </xdr:to>
    <xdr:sp macro="" textlink="">
      <xdr:nvSpPr>
        <xdr:cNvPr id="197" name="楕円 196"/>
        <xdr:cNvSpPr/>
      </xdr:nvSpPr>
      <xdr:spPr>
        <a:xfrm>
          <a:off x="3746500" y="1353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82969</xdr:rowOff>
    </xdr:from>
    <xdr:ext cx="469744" cy="259045"/>
    <xdr:sp macro="" textlink="">
      <xdr:nvSpPr>
        <xdr:cNvPr id="198" name="テキスト ボックス 197"/>
        <xdr:cNvSpPr txBox="1"/>
      </xdr:nvSpPr>
      <xdr:spPr>
        <a:xfrm>
          <a:off x="3562428" y="1362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145952</xdr:rowOff>
    </xdr:from>
    <xdr:to>
      <xdr:col>15</xdr:col>
      <xdr:colOff>101600</xdr:colOff>
      <xdr:row>79</xdr:row>
      <xdr:rowOff>76102</xdr:rowOff>
    </xdr:to>
    <xdr:sp macro="" textlink="">
      <xdr:nvSpPr>
        <xdr:cNvPr id="199" name="楕円 198"/>
        <xdr:cNvSpPr/>
      </xdr:nvSpPr>
      <xdr:spPr>
        <a:xfrm>
          <a:off x="2857500" y="1351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67229</xdr:rowOff>
    </xdr:from>
    <xdr:ext cx="469744" cy="259045"/>
    <xdr:sp macro="" textlink="">
      <xdr:nvSpPr>
        <xdr:cNvPr id="200" name="テキスト ボックス 199"/>
        <xdr:cNvSpPr txBox="1"/>
      </xdr:nvSpPr>
      <xdr:spPr>
        <a:xfrm>
          <a:off x="2673428" y="1361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146867</xdr:rowOff>
    </xdr:from>
    <xdr:to>
      <xdr:col>10</xdr:col>
      <xdr:colOff>165100</xdr:colOff>
      <xdr:row>79</xdr:row>
      <xdr:rowOff>77017</xdr:rowOff>
    </xdr:to>
    <xdr:sp macro="" textlink="">
      <xdr:nvSpPr>
        <xdr:cNvPr id="201" name="楕円 200"/>
        <xdr:cNvSpPr/>
      </xdr:nvSpPr>
      <xdr:spPr>
        <a:xfrm>
          <a:off x="1968500" y="1351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68144</xdr:rowOff>
    </xdr:from>
    <xdr:ext cx="469744" cy="259045"/>
    <xdr:sp macro="" textlink="">
      <xdr:nvSpPr>
        <xdr:cNvPr id="202" name="テキスト ボックス 201"/>
        <xdr:cNvSpPr txBox="1"/>
      </xdr:nvSpPr>
      <xdr:spPr>
        <a:xfrm>
          <a:off x="1784428" y="1361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153431</xdr:rowOff>
    </xdr:from>
    <xdr:to>
      <xdr:col>6</xdr:col>
      <xdr:colOff>38100</xdr:colOff>
      <xdr:row>79</xdr:row>
      <xdr:rowOff>83581</xdr:rowOff>
    </xdr:to>
    <xdr:sp macro="" textlink="">
      <xdr:nvSpPr>
        <xdr:cNvPr id="203" name="楕円 202"/>
        <xdr:cNvSpPr/>
      </xdr:nvSpPr>
      <xdr:spPr>
        <a:xfrm>
          <a:off x="1079500" y="1352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74708</xdr:rowOff>
    </xdr:from>
    <xdr:ext cx="469744" cy="259045"/>
    <xdr:sp macro="" textlink="">
      <xdr:nvSpPr>
        <xdr:cNvPr id="204" name="テキスト ボックス 203"/>
        <xdr:cNvSpPr txBox="1"/>
      </xdr:nvSpPr>
      <xdr:spPr>
        <a:xfrm>
          <a:off x="895428" y="1361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108249</xdr:rowOff>
    </xdr:from>
    <xdr:to>
      <xdr:col>24</xdr:col>
      <xdr:colOff>63500</xdr:colOff>
      <xdr:row>96</xdr:row>
      <xdr:rowOff>113888</xdr:rowOff>
    </xdr:to>
    <xdr:cxnSp macro="">
      <xdr:nvCxnSpPr>
        <xdr:cNvPr id="234" name="直線コネクタ 233"/>
        <xdr:cNvCxnSpPr/>
      </xdr:nvCxnSpPr>
      <xdr:spPr>
        <a:xfrm flipV="1">
          <a:off x="3797300" y="16567449"/>
          <a:ext cx="8382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145990</xdr:rowOff>
    </xdr:from>
    <xdr:ext cx="534377" cy="259045"/>
    <xdr:sp macro="" textlink="">
      <xdr:nvSpPr>
        <xdr:cNvPr id="235" name="扶助費平均値テキスト"/>
        <xdr:cNvSpPr txBox="1"/>
      </xdr:nvSpPr>
      <xdr:spPr>
        <a:xfrm>
          <a:off x="4686300" y="16090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113564</xdr:rowOff>
    </xdr:from>
    <xdr:to>
      <xdr:col>19</xdr:col>
      <xdr:colOff>177800</xdr:colOff>
      <xdr:row>96</xdr:row>
      <xdr:rowOff>113888</xdr:rowOff>
    </xdr:to>
    <xdr:cxnSp macro="">
      <xdr:nvCxnSpPr>
        <xdr:cNvPr id="237" name="直線コネクタ 236"/>
        <xdr:cNvCxnSpPr/>
      </xdr:nvCxnSpPr>
      <xdr:spPr>
        <a:xfrm>
          <a:off x="2908300" y="16572764"/>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56836</xdr:rowOff>
    </xdr:from>
    <xdr:ext cx="534377" cy="259045"/>
    <xdr:sp macro="" textlink="">
      <xdr:nvSpPr>
        <xdr:cNvPr id="239" name="テキスト ボックス 238"/>
        <xdr:cNvSpPr txBox="1"/>
      </xdr:nvSpPr>
      <xdr:spPr>
        <a:xfrm>
          <a:off x="3530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113564</xdr:rowOff>
    </xdr:from>
    <xdr:to>
      <xdr:col>15</xdr:col>
      <xdr:colOff>50800</xdr:colOff>
      <xdr:row>97</xdr:row>
      <xdr:rowOff>1606</xdr:rowOff>
    </xdr:to>
    <xdr:cxnSp macro="">
      <xdr:nvCxnSpPr>
        <xdr:cNvPr id="240" name="直線コネクタ 239"/>
        <xdr:cNvCxnSpPr/>
      </xdr:nvCxnSpPr>
      <xdr:spPr>
        <a:xfrm flipV="1">
          <a:off x="2019300" y="16572764"/>
          <a:ext cx="889000" cy="5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74306</xdr:rowOff>
    </xdr:from>
    <xdr:ext cx="534377" cy="259045"/>
    <xdr:sp macro="" textlink="">
      <xdr:nvSpPr>
        <xdr:cNvPr id="242" name="テキスト ボックス 241"/>
        <xdr:cNvSpPr txBox="1"/>
      </xdr:nvSpPr>
      <xdr:spPr>
        <a:xfrm>
          <a:off x="2641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144101</xdr:rowOff>
    </xdr:from>
    <xdr:to>
      <xdr:col>10</xdr:col>
      <xdr:colOff>114300</xdr:colOff>
      <xdr:row>97</xdr:row>
      <xdr:rowOff>1606</xdr:rowOff>
    </xdr:to>
    <xdr:cxnSp macro="">
      <xdr:nvCxnSpPr>
        <xdr:cNvPr id="243" name="直線コネクタ 242"/>
        <xdr:cNvCxnSpPr/>
      </xdr:nvCxnSpPr>
      <xdr:spPr>
        <a:xfrm>
          <a:off x="1130300" y="16603301"/>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143857</xdr:rowOff>
    </xdr:from>
    <xdr:ext cx="534377" cy="259045"/>
    <xdr:sp macro="" textlink="">
      <xdr:nvSpPr>
        <xdr:cNvPr id="245" name="テキスト ボックス 244"/>
        <xdr:cNvSpPr txBox="1"/>
      </xdr:nvSpPr>
      <xdr:spPr>
        <a:xfrm>
          <a:off x="1752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160071</xdr:rowOff>
    </xdr:from>
    <xdr:to>
      <xdr:col>6</xdr:col>
      <xdr:colOff>38100</xdr:colOff>
      <xdr:row>95</xdr:row>
      <xdr:rowOff>90221</xdr:rowOff>
    </xdr:to>
    <xdr:sp macro="" textlink="">
      <xdr:nvSpPr>
        <xdr:cNvPr id="246" name="フローチャート: 判断 245"/>
        <xdr:cNvSpPr/>
      </xdr:nvSpPr>
      <xdr:spPr>
        <a:xfrm>
          <a:off x="1079500" y="1627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106748</xdr:rowOff>
    </xdr:from>
    <xdr:ext cx="534377" cy="259045"/>
    <xdr:sp macro="" textlink="">
      <xdr:nvSpPr>
        <xdr:cNvPr id="247" name="テキスト ボックス 246"/>
        <xdr:cNvSpPr txBox="1"/>
      </xdr:nvSpPr>
      <xdr:spPr>
        <a:xfrm>
          <a:off x="863111" y="1605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57449</xdr:rowOff>
    </xdr:from>
    <xdr:to>
      <xdr:col>24</xdr:col>
      <xdr:colOff>114300</xdr:colOff>
      <xdr:row>96</xdr:row>
      <xdr:rowOff>159049</xdr:rowOff>
    </xdr:to>
    <xdr:sp macro="" textlink="">
      <xdr:nvSpPr>
        <xdr:cNvPr id="253" name="楕円 252"/>
        <xdr:cNvSpPr/>
      </xdr:nvSpPr>
      <xdr:spPr>
        <a:xfrm>
          <a:off x="4584700" y="1651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35876</xdr:rowOff>
    </xdr:from>
    <xdr:ext cx="534377" cy="259045"/>
    <xdr:sp macro="" textlink="">
      <xdr:nvSpPr>
        <xdr:cNvPr id="254" name="扶助費該当値テキスト"/>
        <xdr:cNvSpPr txBox="1"/>
      </xdr:nvSpPr>
      <xdr:spPr>
        <a:xfrm>
          <a:off x="4686300" y="1649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63088</xdr:rowOff>
    </xdr:from>
    <xdr:to>
      <xdr:col>20</xdr:col>
      <xdr:colOff>38100</xdr:colOff>
      <xdr:row>96</xdr:row>
      <xdr:rowOff>164688</xdr:rowOff>
    </xdr:to>
    <xdr:sp macro="" textlink="">
      <xdr:nvSpPr>
        <xdr:cNvPr id="255" name="楕円 254"/>
        <xdr:cNvSpPr/>
      </xdr:nvSpPr>
      <xdr:spPr>
        <a:xfrm>
          <a:off x="3746500" y="165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155815</xdr:rowOff>
    </xdr:from>
    <xdr:ext cx="534377" cy="259045"/>
    <xdr:sp macro="" textlink="">
      <xdr:nvSpPr>
        <xdr:cNvPr id="256" name="テキスト ボックス 255"/>
        <xdr:cNvSpPr txBox="1"/>
      </xdr:nvSpPr>
      <xdr:spPr>
        <a:xfrm>
          <a:off x="3530111" y="1661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62764</xdr:rowOff>
    </xdr:from>
    <xdr:to>
      <xdr:col>15</xdr:col>
      <xdr:colOff>101600</xdr:colOff>
      <xdr:row>96</xdr:row>
      <xdr:rowOff>164364</xdr:rowOff>
    </xdr:to>
    <xdr:sp macro="" textlink="">
      <xdr:nvSpPr>
        <xdr:cNvPr id="257" name="楕円 256"/>
        <xdr:cNvSpPr/>
      </xdr:nvSpPr>
      <xdr:spPr>
        <a:xfrm>
          <a:off x="2857500" y="1652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155491</xdr:rowOff>
    </xdr:from>
    <xdr:ext cx="534377" cy="259045"/>
    <xdr:sp macro="" textlink="">
      <xdr:nvSpPr>
        <xdr:cNvPr id="258" name="テキスト ボックス 257"/>
        <xdr:cNvSpPr txBox="1"/>
      </xdr:nvSpPr>
      <xdr:spPr>
        <a:xfrm>
          <a:off x="2641111" y="1661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122256</xdr:rowOff>
    </xdr:from>
    <xdr:to>
      <xdr:col>10</xdr:col>
      <xdr:colOff>165100</xdr:colOff>
      <xdr:row>97</xdr:row>
      <xdr:rowOff>52406</xdr:rowOff>
    </xdr:to>
    <xdr:sp macro="" textlink="">
      <xdr:nvSpPr>
        <xdr:cNvPr id="259" name="楕円 258"/>
        <xdr:cNvSpPr/>
      </xdr:nvSpPr>
      <xdr:spPr>
        <a:xfrm>
          <a:off x="1968500" y="1658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43533</xdr:rowOff>
    </xdr:from>
    <xdr:ext cx="534377" cy="259045"/>
    <xdr:sp macro="" textlink="">
      <xdr:nvSpPr>
        <xdr:cNvPr id="260" name="テキスト ボックス 259"/>
        <xdr:cNvSpPr txBox="1"/>
      </xdr:nvSpPr>
      <xdr:spPr>
        <a:xfrm>
          <a:off x="1752111" y="1667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93301</xdr:rowOff>
    </xdr:from>
    <xdr:to>
      <xdr:col>6</xdr:col>
      <xdr:colOff>38100</xdr:colOff>
      <xdr:row>97</xdr:row>
      <xdr:rowOff>23451</xdr:rowOff>
    </xdr:to>
    <xdr:sp macro="" textlink="">
      <xdr:nvSpPr>
        <xdr:cNvPr id="261" name="楕円 260"/>
        <xdr:cNvSpPr/>
      </xdr:nvSpPr>
      <xdr:spPr>
        <a:xfrm>
          <a:off x="1079500" y="1655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14578</xdr:rowOff>
    </xdr:from>
    <xdr:ext cx="534377" cy="259045"/>
    <xdr:sp macro="" textlink="">
      <xdr:nvSpPr>
        <xdr:cNvPr id="262" name="テキスト ボックス 261"/>
        <xdr:cNvSpPr txBox="1"/>
      </xdr:nvSpPr>
      <xdr:spPr>
        <a:xfrm>
          <a:off x="863111" y="1664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65048</xdr:rowOff>
    </xdr:from>
    <xdr:to>
      <xdr:col>55</xdr:col>
      <xdr:colOff>0</xdr:colOff>
      <xdr:row>36</xdr:row>
      <xdr:rowOff>111623</xdr:rowOff>
    </xdr:to>
    <xdr:cxnSp macro="">
      <xdr:nvCxnSpPr>
        <xdr:cNvPr id="289" name="直線コネクタ 288"/>
        <xdr:cNvCxnSpPr/>
      </xdr:nvCxnSpPr>
      <xdr:spPr>
        <a:xfrm flipV="1">
          <a:off x="9639300" y="6237248"/>
          <a:ext cx="838200" cy="4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127385</xdr:rowOff>
    </xdr:from>
    <xdr:ext cx="534377" cy="259045"/>
    <xdr:sp macro="" textlink="">
      <xdr:nvSpPr>
        <xdr:cNvPr id="290" name="補助費等平均値テキスト"/>
        <xdr:cNvSpPr txBox="1"/>
      </xdr:nvSpPr>
      <xdr:spPr>
        <a:xfrm>
          <a:off x="10528300" y="6299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127991</xdr:rowOff>
    </xdr:from>
    <xdr:to>
      <xdr:col>50</xdr:col>
      <xdr:colOff>114300</xdr:colOff>
      <xdr:row>36</xdr:row>
      <xdr:rowOff>111623</xdr:rowOff>
    </xdr:to>
    <xdr:cxnSp macro="">
      <xdr:nvCxnSpPr>
        <xdr:cNvPr id="292" name="直線コネクタ 291"/>
        <xdr:cNvCxnSpPr/>
      </xdr:nvCxnSpPr>
      <xdr:spPr>
        <a:xfrm>
          <a:off x="8750300" y="5957291"/>
          <a:ext cx="889000" cy="32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83617</xdr:rowOff>
    </xdr:from>
    <xdr:ext cx="534377" cy="259045"/>
    <xdr:sp macro="" textlink="">
      <xdr:nvSpPr>
        <xdr:cNvPr id="294" name="テキスト ボックス 293"/>
        <xdr:cNvSpPr txBox="1"/>
      </xdr:nvSpPr>
      <xdr:spPr>
        <a:xfrm>
          <a:off x="9372111" y="64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127991</xdr:rowOff>
    </xdr:from>
    <xdr:to>
      <xdr:col>45</xdr:col>
      <xdr:colOff>177800</xdr:colOff>
      <xdr:row>36</xdr:row>
      <xdr:rowOff>92640</xdr:rowOff>
    </xdr:to>
    <xdr:cxnSp macro="">
      <xdr:nvCxnSpPr>
        <xdr:cNvPr id="295" name="直線コネクタ 294"/>
        <xdr:cNvCxnSpPr/>
      </xdr:nvCxnSpPr>
      <xdr:spPr>
        <a:xfrm flipV="1">
          <a:off x="7861300" y="5957291"/>
          <a:ext cx="889000" cy="30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87746</xdr:rowOff>
    </xdr:from>
    <xdr:ext cx="534377" cy="259045"/>
    <xdr:sp macro="" textlink="">
      <xdr:nvSpPr>
        <xdr:cNvPr id="297" name="テキスト ボックス 296"/>
        <xdr:cNvSpPr txBox="1"/>
      </xdr:nvSpPr>
      <xdr:spPr>
        <a:xfrm>
          <a:off x="8483111" y="643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92640</xdr:rowOff>
    </xdr:from>
    <xdr:to>
      <xdr:col>41</xdr:col>
      <xdr:colOff>50800</xdr:colOff>
      <xdr:row>36</xdr:row>
      <xdr:rowOff>99041</xdr:rowOff>
    </xdr:to>
    <xdr:cxnSp macro="">
      <xdr:nvCxnSpPr>
        <xdr:cNvPr id="298" name="直線コネクタ 297"/>
        <xdr:cNvCxnSpPr/>
      </xdr:nvCxnSpPr>
      <xdr:spPr>
        <a:xfrm flipV="1">
          <a:off x="6972300" y="6264840"/>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92962</xdr:rowOff>
    </xdr:from>
    <xdr:ext cx="534377" cy="259045"/>
    <xdr:sp macro="" textlink="">
      <xdr:nvSpPr>
        <xdr:cNvPr id="300" name="テキスト ボックス 299"/>
        <xdr:cNvSpPr txBox="1"/>
      </xdr:nvSpPr>
      <xdr:spPr>
        <a:xfrm>
          <a:off x="7594111" y="643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162678</xdr:rowOff>
    </xdr:from>
    <xdr:to>
      <xdr:col>36</xdr:col>
      <xdr:colOff>165100</xdr:colOff>
      <xdr:row>37</xdr:row>
      <xdr:rowOff>92828</xdr:rowOff>
    </xdr:to>
    <xdr:sp macro="" textlink="">
      <xdr:nvSpPr>
        <xdr:cNvPr id="301" name="フローチャート: 判断 300"/>
        <xdr:cNvSpPr/>
      </xdr:nvSpPr>
      <xdr:spPr>
        <a:xfrm>
          <a:off x="6921500" y="633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83955</xdr:rowOff>
    </xdr:from>
    <xdr:ext cx="534377" cy="259045"/>
    <xdr:sp macro="" textlink="">
      <xdr:nvSpPr>
        <xdr:cNvPr id="302" name="テキスト ボックス 301"/>
        <xdr:cNvSpPr txBox="1"/>
      </xdr:nvSpPr>
      <xdr:spPr>
        <a:xfrm>
          <a:off x="6705111" y="642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14248</xdr:rowOff>
    </xdr:from>
    <xdr:to>
      <xdr:col>55</xdr:col>
      <xdr:colOff>50800</xdr:colOff>
      <xdr:row>36</xdr:row>
      <xdr:rowOff>115848</xdr:rowOff>
    </xdr:to>
    <xdr:sp macro="" textlink="">
      <xdr:nvSpPr>
        <xdr:cNvPr id="308" name="楕円 307"/>
        <xdr:cNvSpPr/>
      </xdr:nvSpPr>
      <xdr:spPr>
        <a:xfrm>
          <a:off x="10426700" y="618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37125</xdr:rowOff>
    </xdr:from>
    <xdr:ext cx="534377" cy="259045"/>
    <xdr:sp macro="" textlink="">
      <xdr:nvSpPr>
        <xdr:cNvPr id="309" name="補助費等該当値テキスト"/>
        <xdr:cNvSpPr txBox="1"/>
      </xdr:nvSpPr>
      <xdr:spPr>
        <a:xfrm>
          <a:off x="10528300" y="603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60823</xdr:rowOff>
    </xdr:from>
    <xdr:to>
      <xdr:col>50</xdr:col>
      <xdr:colOff>165100</xdr:colOff>
      <xdr:row>36</xdr:row>
      <xdr:rowOff>162423</xdr:rowOff>
    </xdr:to>
    <xdr:sp macro="" textlink="">
      <xdr:nvSpPr>
        <xdr:cNvPr id="310" name="楕円 309"/>
        <xdr:cNvSpPr/>
      </xdr:nvSpPr>
      <xdr:spPr>
        <a:xfrm>
          <a:off x="9588500" y="623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7500</xdr:rowOff>
    </xdr:from>
    <xdr:ext cx="534377" cy="259045"/>
    <xdr:sp macro="" textlink="">
      <xdr:nvSpPr>
        <xdr:cNvPr id="311" name="テキスト ボックス 310"/>
        <xdr:cNvSpPr txBox="1"/>
      </xdr:nvSpPr>
      <xdr:spPr>
        <a:xfrm>
          <a:off x="9372111" y="60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77191</xdr:rowOff>
    </xdr:from>
    <xdr:to>
      <xdr:col>46</xdr:col>
      <xdr:colOff>38100</xdr:colOff>
      <xdr:row>35</xdr:row>
      <xdr:rowOff>7341</xdr:rowOff>
    </xdr:to>
    <xdr:sp macro="" textlink="">
      <xdr:nvSpPr>
        <xdr:cNvPr id="312" name="楕円 311"/>
        <xdr:cNvSpPr/>
      </xdr:nvSpPr>
      <xdr:spPr>
        <a:xfrm>
          <a:off x="8699500" y="590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23868</xdr:rowOff>
    </xdr:from>
    <xdr:ext cx="599010" cy="259045"/>
    <xdr:sp macro="" textlink="">
      <xdr:nvSpPr>
        <xdr:cNvPr id="313" name="テキスト ボックス 312"/>
        <xdr:cNvSpPr txBox="1"/>
      </xdr:nvSpPr>
      <xdr:spPr>
        <a:xfrm>
          <a:off x="8450795" y="5681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41840</xdr:rowOff>
    </xdr:from>
    <xdr:to>
      <xdr:col>41</xdr:col>
      <xdr:colOff>101600</xdr:colOff>
      <xdr:row>36</xdr:row>
      <xdr:rowOff>143440</xdr:rowOff>
    </xdr:to>
    <xdr:sp macro="" textlink="">
      <xdr:nvSpPr>
        <xdr:cNvPr id="314" name="楕円 313"/>
        <xdr:cNvSpPr/>
      </xdr:nvSpPr>
      <xdr:spPr>
        <a:xfrm>
          <a:off x="7810500" y="621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159967</xdr:rowOff>
    </xdr:from>
    <xdr:ext cx="534377" cy="259045"/>
    <xdr:sp macro="" textlink="">
      <xdr:nvSpPr>
        <xdr:cNvPr id="315" name="テキスト ボックス 314"/>
        <xdr:cNvSpPr txBox="1"/>
      </xdr:nvSpPr>
      <xdr:spPr>
        <a:xfrm>
          <a:off x="7594111" y="598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48241</xdr:rowOff>
    </xdr:from>
    <xdr:to>
      <xdr:col>36</xdr:col>
      <xdr:colOff>165100</xdr:colOff>
      <xdr:row>36</xdr:row>
      <xdr:rowOff>149841</xdr:rowOff>
    </xdr:to>
    <xdr:sp macro="" textlink="">
      <xdr:nvSpPr>
        <xdr:cNvPr id="316" name="楕円 315"/>
        <xdr:cNvSpPr/>
      </xdr:nvSpPr>
      <xdr:spPr>
        <a:xfrm>
          <a:off x="6921500" y="622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166368</xdr:rowOff>
    </xdr:from>
    <xdr:ext cx="534377" cy="259045"/>
    <xdr:sp macro="" textlink="">
      <xdr:nvSpPr>
        <xdr:cNvPr id="317" name="テキスト ボックス 316"/>
        <xdr:cNvSpPr txBox="1"/>
      </xdr:nvSpPr>
      <xdr:spPr>
        <a:xfrm>
          <a:off x="6705111" y="599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117551</xdr:rowOff>
    </xdr:from>
    <xdr:to>
      <xdr:col>55</xdr:col>
      <xdr:colOff>0</xdr:colOff>
      <xdr:row>58</xdr:row>
      <xdr:rowOff>28690</xdr:rowOff>
    </xdr:to>
    <xdr:cxnSp macro="">
      <xdr:nvCxnSpPr>
        <xdr:cNvPr id="344" name="直線コネクタ 343"/>
        <xdr:cNvCxnSpPr/>
      </xdr:nvCxnSpPr>
      <xdr:spPr>
        <a:xfrm>
          <a:off x="9639300" y="9890201"/>
          <a:ext cx="838200" cy="8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123827</xdr:rowOff>
    </xdr:from>
    <xdr:ext cx="534377" cy="259045"/>
    <xdr:sp macro="" textlink="">
      <xdr:nvSpPr>
        <xdr:cNvPr id="345" name="普通建設事業費平均値テキスト"/>
        <xdr:cNvSpPr txBox="1"/>
      </xdr:nvSpPr>
      <xdr:spPr>
        <a:xfrm>
          <a:off x="10528300" y="972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117551</xdr:rowOff>
    </xdr:from>
    <xdr:to>
      <xdr:col>50</xdr:col>
      <xdr:colOff>114300</xdr:colOff>
      <xdr:row>57</xdr:row>
      <xdr:rowOff>145651</xdr:rowOff>
    </xdr:to>
    <xdr:cxnSp macro="">
      <xdr:nvCxnSpPr>
        <xdr:cNvPr id="347" name="直線コネクタ 346"/>
        <xdr:cNvCxnSpPr/>
      </xdr:nvCxnSpPr>
      <xdr:spPr>
        <a:xfrm flipV="1">
          <a:off x="8750300" y="9890201"/>
          <a:ext cx="889000" cy="2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25109</xdr:rowOff>
    </xdr:from>
    <xdr:ext cx="534377" cy="259045"/>
    <xdr:sp macro="" textlink="">
      <xdr:nvSpPr>
        <xdr:cNvPr id="349" name="テキスト ボックス 348"/>
        <xdr:cNvSpPr txBox="1"/>
      </xdr:nvSpPr>
      <xdr:spPr>
        <a:xfrm>
          <a:off x="9372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145651</xdr:rowOff>
    </xdr:from>
    <xdr:to>
      <xdr:col>45</xdr:col>
      <xdr:colOff>177800</xdr:colOff>
      <xdr:row>58</xdr:row>
      <xdr:rowOff>1346</xdr:rowOff>
    </xdr:to>
    <xdr:cxnSp macro="">
      <xdr:nvCxnSpPr>
        <xdr:cNvPr id="350" name="直線コネクタ 349"/>
        <xdr:cNvCxnSpPr/>
      </xdr:nvCxnSpPr>
      <xdr:spPr>
        <a:xfrm flipV="1">
          <a:off x="7861300" y="9918301"/>
          <a:ext cx="889000" cy="2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31035</xdr:rowOff>
    </xdr:from>
    <xdr:ext cx="534377" cy="259045"/>
    <xdr:sp macro="" textlink="">
      <xdr:nvSpPr>
        <xdr:cNvPr id="352" name="テキスト ボックス 351"/>
        <xdr:cNvSpPr txBox="1"/>
      </xdr:nvSpPr>
      <xdr:spPr>
        <a:xfrm>
          <a:off x="8483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1346</xdr:rowOff>
    </xdr:from>
    <xdr:to>
      <xdr:col>41</xdr:col>
      <xdr:colOff>50800</xdr:colOff>
      <xdr:row>58</xdr:row>
      <xdr:rowOff>64168</xdr:rowOff>
    </xdr:to>
    <xdr:cxnSp macro="">
      <xdr:nvCxnSpPr>
        <xdr:cNvPr id="353" name="直線コネクタ 352"/>
        <xdr:cNvCxnSpPr/>
      </xdr:nvCxnSpPr>
      <xdr:spPr>
        <a:xfrm flipV="1">
          <a:off x="6972300" y="9945446"/>
          <a:ext cx="889000" cy="6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20105</xdr:rowOff>
    </xdr:from>
    <xdr:ext cx="534377" cy="259045"/>
    <xdr:sp macro="" textlink="">
      <xdr:nvSpPr>
        <xdr:cNvPr id="355" name="テキスト ボックス 354"/>
        <xdr:cNvSpPr txBox="1"/>
      </xdr:nvSpPr>
      <xdr:spPr>
        <a:xfrm>
          <a:off x="7594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69188</xdr:rowOff>
    </xdr:from>
    <xdr:to>
      <xdr:col>36</xdr:col>
      <xdr:colOff>165100</xdr:colOff>
      <xdr:row>57</xdr:row>
      <xdr:rowOff>170788</xdr:rowOff>
    </xdr:to>
    <xdr:sp macro="" textlink="">
      <xdr:nvSpPr>
        <xdr:cNvPr id="356" name="フローチャート: 判断 355"/>
        <xdr:cNvSpPr/>
      </xdr:nvSpPr>
      <xdr:spPr>
        <a:xfrm>
          <a:off x="6921500" y="984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15865</xdr:rowOff>
    </xdr:from>
    <xdr:ext cx="534377" cy="259045"/>
    <xdr:sp macro="" textlink="">
      <xdr:nvSpPr>
        <xdr:cNvPr id="357" name="テキスト ボックス 356"/>
        <xdr:cNvSpPr txBox="1"/>
      </xdr:nvSpPr>
      <xdr:spPr>
        <a:xfrm>
          <a:off x="6705111" y="961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149340</xdr:rowOff>
    </xdr:from>
    <xdr:to>
      <xdr:col>55</xdr:col>
      <xdr:colOff>50800</xdr:colOff>
      <xdr:row>58</xdr:row>
      <xdr:rowOff>79490</xdr:rowOff>
    </xdr:to>
    <xdr:sp macro="" textlink="">
      <xdr:nvSpPr>
        <xdr:cNvPr id="363" name="楕円 362"/>
        <xdr:cNvSpPr/>
      </xdr:nvSpPr>
      <xdr:spPr>
        <a:xfrm>
          <a:off x="10426700" y="992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79377</xdr:rowOff>
    </xdr:from>
    <xdr:ext cx="534377" cy="259045"/>
    <xdr:sp macro="" textlink="">
      <xdr:nvSpPr>
        <xdr:cNvPr id="364" name="普通建設事業費該当値テキスト"/>
        <xdr:cNvSpPr txBox="1"/>
      </xdr:nvSpPr>
      <xdr:spPr>
        <a:xfrm>
          <a:off x="10528300" y="985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66751</xdr:rowOff>
    </xdr:from>
    <xdr:to>
      <xdr:col>50</xdr:col>
      <xdr:colOff>165100</xdr:colOff>
      <xdr:row>57</xdr:row>
      <xdr:rowOff>168351</xdr:rowOff>
    </xdr:to>
    <xdr:sp macro="" textlink="">
      <xdr:nvSpPr>
        <xdr:cNvPr id="365" name="楕円 364"/>
        <xdr:cNvSpPr/>
      </xdr:nvSpPr>
      <xdr:spPr>
        <a:xfrm>
          <a:off x="9588500" y="983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13428</xdr:rowOff>
    </xdr:from>
    <xdr:ext cx="534377" cy="259045"/>
    <xdr:sp macro="" textlink="">
      <xdr:nvSpPr>
        <xdr:cNvPr id="366" name="テキスト ボックス 365"/>
        <xdr:cNvSpPr txBox="1"/>
      </xdr:nvSpPr>
      <xdr:spPr>
        <a:xfrm>
          <a:off x="9372111" y="961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94851</xdr:rowOff>
    </xdr:from>
    <xdr:to>
      <xdr:col>46</xdr:col>
      <xdr:colOff>38100</xdr:colOff>
      <xdr:row>58</xdr:row>
      <xdr:rowOff>25001</xdr:rowOff>
    </xdr:to>
    <xdr:sp macro="" textlink="">
      <xdr:nvSpPr>
        <xdr:cNvPr id="367" name="楕円 366"/>
        <xdr:cNvSpPr/>
      </xdr:nvSpPr>
      <xdr:spPr>
        <a:xfrm>
          <a:off x="8699500" y="986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41528</xdr:rowOff>
    </xdr:from>
    <xdr:ext cx="534377" cy="259045"/>
    <xdr:sp macro="" textlink="">
      <xdr:nvSpPr>
        <xdr:cNvPr id="368" name="テキスト ボックス 367"/>
        <xdr:cNvSpPr txBox="1"/>
      </xdr:nvSpPr>
      <xdr:spPr>
        <a:xfrm>
          <a:off x="8483111" y="964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121996</xdr:rowOff>
    </xdr:from>
    <xdr:to>
      <xdr:col>41</xdr:col>
      <xdr:colOff>101600</xdr:colOff>
      <xdr:row>58</xdr:row>
      <xdr:rowOff>52146</xdr:rowOff>
    </xdr:to>
    <xdr:sp macro="" textlink="">
      <xdr:nvSpPr>
        <xdr:cNvPr id="369" name="楕円 368"/>
        <xdr:cNvSpPr/>
      </xdr:nvSpPr>
      <xdr:spPr>
        <a:xfrm>
          <a:off x="7810500" y="98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43273</xdr:rowOff>
    </xdr:from>
    <xdr:ext cx="534377" cy="259045"/>
    <xdr:sp macro="" textlink="">
      <xdr:nvSpPr>
        <xdr:cNvPr id="370" name="テキスト ボックス 369"/>
        <xdr:cNvSpPr txBox="1"/>
      </xdr:nvSpPr>
      <xdr:spPr>
        <a:xfrm>
          <a:off x="7594111" y="998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13368</xdr:rowOff>
    </xdr:from>
    <xdr:to>
      <xdr:col>36</xdr:col>
      <xdr:colOff>165100</xdr:colOff>
      <xdr:row>58</xdr:row>
      <xdr:rowOff>114968</xdr:rowOff>
    </xdr:to>
    <xdr:sp macro="" textlink="">
      <xdr:nvSpPr>
        <xdr:cNvPr id="371" name="楕円 370"/>
        <xdr:cNvSpPr/>
      </xdr:nvSpPr>
      <xdr:spPr>
        <a:xfrm>
          <a:off x="6921500" y="995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106095</xdr:rowOff>
    </xdr:from>
    <xdr:ext cx="534377" cy="259045"/>
    <xdr:sp macro="" textlink="">
      <xdr:nvSpPr>
        <xdr:cNvPr id="372" name="テキスト ボックス 371"/>
        <xdr:cNvSpPr txBox="1"/>
      </xdr:nvSpPr>
      <xdr:spPr>
        <a:xfrm>
          <a:off x="6705111" y="1005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122710</xdr:rowOff>
    </xdr:from>
    <xdr:to>
      <xdr:col>55</xdr:col>
      <xdr:colOff>0</xdr:colOff>
      <xdr:row>78</xdr:row>
      <xdr:rowOff>132947</xdr:rowOff>
    </xdr:to>
    <xdr:cxnSp macro="">
      <xdr:nvCxnSpPr>
        <xdr:cNvPr id="399" name="直線コネクタ 398"/>
        <xdr:cNvCxnSpPr/>
      </xdr:nvCxnSpPr>
      <xdr:spPr>
        <a:xfrm>
          <a:off x="9639300" y="13495810"/>
          <a:ext cx="838200" cy="1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0" name="普通建設事業費 （ うち新規整備　）平均値テキスト"/>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57849</xdr:rowOff>
    </xdr:from>
    <xdr:to>
      <xdr:col>50</xdr:col>
      <xdr:colOff>114300</xdr:colOff>
      <xdr:row>78</xdr:row>
      <xdr:rowOff>122710</xdr:rowOff>
    </xdr:to>
    <xdr:cxnSp macro="">
      <xdr:nvCxnSpPr>
        <xdr:cNvPr id="402" name="直線コネクタ 401"/>
        <xdr:cNvCxnSpPr/>
      </xdr:nvCxnSpPr>
      <xdr:spPr>
        <a:xfrm>
          <a:off x="8750300" y="13430949"/>
          <a:ext cx="889000" cy="6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4" name="テキスト ボックス 403"/>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57849</xdr:rowOff>
    </xdr:from>
    <xdr:to>
      <xdr:col>45</xdr:col>
      <xdr:colOff>177800</xdr:colOff>
      <xdr:row>78</xdr:row>
      <xdr:rowOff>85147</xdr:rowOff>
    </xdr:to>
    <xdr:cxnSp macro="">
      <xdr:nvCxnSpPr>
        <xdr:cNvPr id="405" name="直線コネクタ 404"/>
        <xdr:cNvCxnSpPr/>
      </xdr:nvCxnSpPr>
      <xdr:spPr>
        <a:xfrm flipV="1">
          <a:off x="7861300" y="13430949"/>
          <a:ext cx="889000" cy="2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131988</xdr:rowOff>
    </xdr:from>
    <xdr:ext cx="534377" cy="259045"/>
    <xdr:sp macro="" textlink="">
      <xdr:nvSpPr>
        <xdr:cNvPr id="407" name="テキスト ボックス 406"/>
        <xdr:cNvSpPr txBox="1"/>
      </xdr:nvSpPr>
      <xdr:spPr>
        <a:xfrm>
          <a:off x="8483111" y="1350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85147</xdr:rowOff>
    </xdr:from>
    <xdr:to>
      <xdr:col>41</xdr:col>
      <xdr:colOff>50800</xdr:colOff>
      <xdr:row>78</xdr:row>
      <xdr:rowOff>120797</xdr:rowOff>
    </xdr:to>
    <xdr:cxnSp macro="">
      <xdr:nvCxnSpPr>
        <xdr:cNvPr id="408" name="直線コネクタ 407"/>
        <xdr:cNvCxnSpPr/>
      </xdr:nvCxnSpPr>
      <xdr:spPr>
        <a:xfrm flipV="1">
          <a:off x="6972300" y="13458247"/>
          <a:ext cx="889000" cy="3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113532</xdr:rowOff>
    </xdr:from>
    <xdr:ext cx="534377" cy="259045"/>
    <xdr:sp macro="" textlink="">
      <xdr:nvSpPr>
        <xdr:cNvPr id="410" name="テキスト ボックス 409"/>
        <xdr:cNvSpPr txBox="1"/>
      </xdr:nvSpPr>
      <xdr:spPr>
        <a:xfrm>
          <a:off x="7594111" y="13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7010</xdr:rowOff>
    </xdr:from>
    <xdr:to>
      <xdr:col>36</xdr:col>
      <xdr:colOff>165100</xdr:colOff>
      <xdr:row>78</xdr:row>
      <xdr:rowOff>108610</xdr:rowOff>
    </xdr:to>
    <xdr:sp macro="" textlink="">
      <xdr:nvSpPr>
        <xdr:cNvPr id="411" name="フローチャート: 判断 410"/>
        <xdr:cNvSpPr/>
      </xdr:nvSpPr>
      <xdr:spPr>
        <a:xfrm>
          <a:off x="6921500" y="133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125137</xdr:rowOff>
    </xdr:from>
    <xdr:ext cx="534377" cy="259045"/>
    <xdr:sp macro="" textlink="">
      <xdr:nvSpPr>
        <xdr:cNvPr id="412" name="テキスト ボックス 411"/>
        <xdr:cNvSpPr txBox="1"/>
      </xdr:nvSpPr>
      <xdr:spPr>
        <a:xfrm>
          <a:off x="6705111" y="1315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82147</xdr:rowOff>
    </xdr:from>
    <xdr:to>
      <xdr:col>55</xdr:col>
      <xdr:colOff>50800</xdr:colOff>
      <xdr:row>79</xdr:row>
      <xdr:rowOff>12297</xdr:rowOff>
    </xdr:to>
    <xdr:sp macro="" textlink="">
      <xdr:nvSpPr>
        <xdr:cNvPr id="418" name="楕円 417"/>
        <xdr:cNvSpPr/>
      </xdr:nvSpPr>
      <xdr:spPr>
        <a:xfrm>
          <a:off x="10426700" y="1345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20498</xdr:rowOff>
    </xdr:from>
    <xdr:ext cx="469744" cy="259045"/>
    <xdr:sp macro="" textlink="">
      <xdr:nvSpPr>
        <xdr:cNvPr id="419" name="普通建設事業費 （ うち新規整備　）該当値テキスト"/>
        <xdr:cNvSpPr txBox="1"/>
      </xdr:nvSpPr>
      <xdr:spPr>
        <a:xfrm>
          <a:off x="10528300" y="1339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71910</xdr:rowOff>
    </xdr:from>
    <xdr:to>
      <xdr:col>50</xdr:col>
      <xdr:colOff>165100</xdr:colOff>
      <xdr:row>79</xdr:row>
      <xdr:rowOff>2060</xdr:rowOff>
    </xdr:to>
    <xdr:sp macro="" textlink="">
      <xdr:nvSpPr>
        <xdr:cNvPr id="420" name="楕円 419"/>
        <xdr:cNvSpPr/>
      </xdr:nvSpPr>
      <xdr:spPr>
        <a:xfrm>
          <a:off x="9588500" y="1344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164637</xdr:rowOff>
    </xdr:from>
    <xdr:ext cx="469744" cy="259045"/>
    <xdr:sp macro="" textlink="">
      <xdr:nvSpPr>
        <xdr:cNvPr id="421" name="テキスト ボックス 420"/>
        <xdr:cNvSpPr txBox="1"/>
      </xdr:nvSpPr>
      <xdr:spPr>
        <a:xfrm>
          <a:off x="9404428" y="1353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7049</xdr:rowOff>
    </xdr:from>
    <xdr:to>
      <xdr:col>46</xdr:col>
      <xdr:colOff>38100</xdr:colOff>
      <xdr:row>78</xdr:row>
      <xdr:rowOff>108649</xdr:rowOff>
    </xdr:to>
    <xdr:sp macro="" textlink="">
      <xdr:nvSpPr>
        <xdr:cNvPr id="422" name="楕円 421"/>
        <xdr:cNvSpPr/>
      </xdr:nvSpPr>
      <xdr:spPr>
        <a:xfrm>
          <a:off x="8699500" y="1338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125176</xdr:rowOff>
    </xdr:from>
    <xdr:ext cx="534377" cy="259045"/>
    <xdr:sp macro="" textlink="">
      <xdr:nvSpPr>
        <xdr:cNvPr id="423" name="テキスト ボックス 422"/>
        <xdr:cNvSpPr txBox="1"/>
      </xdr:nvSpPr>
      <xdr:spPr>
        <a:xfrm>
          <a:off x="8483111" y="1315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34347</xdr:rowOff>
    </xdr:from>
    <xdr:to>
      <xdr:col>41</xdr:col>
      <xdr:colOff>101600</xdr:colOff>
      <xdr:row>78</xdr:row>
      <xdr:rowOff>135947</xdr:rowOff>
    </xdr:to>
    <xdr:sp macro="" textlink="">
      <xdr:nvSpPr>
        <xdr:cNvPr id="424" name="楕円 423"/>
        <xdr:cNvSpPr/>
      </xdr:nvSpPr>
      <xdr:spPr>
        <a:xfrm>
          <a:off x="7810500" y="134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127074</xdr:rowOff>
    </xdr:from>
    <xdr:ext cx="534377" cy="259045"/>
    <xdr:sp macro="" textlink="">
      <xdr:nvSpPr>
        <xdr:cNvPr id="425" name="テキスト ボックス 424"/>
        <xdr:cNvSpPr txBox="1"/>
      </xdr:nvSpPr>
      <xdr:spPr>
        <a:xfrm>
          <a:off x="7594111" y="1350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69997</xdr:rowOff>
    </xdr:from>
    <xdr:to>
      <xdr:col>36</xdr:col>
      <xdr:colOff>165100</xdr:colOff>
      <xdr:row>79</xdr:row>
      <xdr:rowOff>147</xdr:rowOff>
    </xdr:to>
    <xdr:sp macro="" textlink="">
      <xdr:nvSpPr>
        <xdr:cNvPr id="426" name="楕円 425"/>
        <xdr:cNvSpPr/>
      </xdr:nvSpPr>
      <xdr:spPr>
        <a:xfrm>
          <a:off x="6921500" y="1344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162724</xdr:rowOff>
    </xdr:from>
    <xdr:ext cx="469744" cy="259045"/>
    <xdr:sp macro="" textlink="">
      <xdr:nvSpPr>
        <xdr:cNvPr id="427" name="テキスト ボックス 426"/>
        <xdr:cNvSpPr txBox="1"/>
      </xdr:nvSpPr>
      <xdr:spPr>
        <a:xfrm>
          <a:off x="6737428" y="13535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62266</xdr:rowOff>
    </xdr:from>
    <xdr:to>
      <xdr:col>55</xdr:col>
      <xdr:colOff>0</xdr:colOff>
      <xdr:row>97</xdr:row>
      <xdr:rowOff>78253</xdr:rowOff>
    </xdr:to>
    <xdr:cxnSp macro="">
      <xdr:nvCxnSpPr>
        <xdr:cNvPr id="456" name="直線コネクタ 455"/>
        <xdr:cNvCxnSpPr/>
      </xdr:nvCxnSpPr>
      <xdr:spPr>
        <a:xfrm>
          <a:off x="9639300" y="16521466"/>
          <a:ext cx="838200" cy="18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24975</xdr:rowOff>
    </xdr:from>
    <xdr:ext cx="534377" cy="259045"/>
    <xdr:sp macro="" textlink="">
      <xdr:nvSpPr>
        <xdr:cNvPr id="457" name="普通建設事業費 （ うち更新整備　）平均値テキスト"/>
        <xdr:cNvSpPr txBox="1"/>
      </xdr:nvSpPr>
      <xdr:spPr>
        <a:xfrm>
          <a:off x="10528300" y="16655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62266</xdr:rowOff>
    </xdr:from>
    <xdr:to>
      <xdr:col>50</xdr:col>
      <xdr:colOff>114300</xdr:colOff>
      <xdr:row>98</xdr:row>
      <xdr:rowOff>31838</xdr:rowOff>
    </xdr:to>
    <xdr:cxnSp macro="">
      <xdr:nvCxnSpPr>
        <xdr:cNvPr id="459" name="直線コネクタ 458"/>
        <xdr:cNvCxnSpPr/>
      </xdr:nvCxnSpPr>
      <xdr:spPr>
        <a:xfrm flipV="1">
          <a:off x="8750300" y="16521466"/>
          <a:ext cx="889000" cy="31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6222</xdr:rowOff>
    </xdr:from>
    <xdr:ext cx="534377" cy="259045"/>
    <xdr:sp macro="" textlink="">
      <xdr:nvSpPr>
        <xdr:cNvPr id="461" name="テキスト ボックス 460"/>
        <xdr:cNvSpPr txBox="1"/>
      </xdr:nvSpPr>
      <xdr:spPr>
        <a:xfrm>
          <a:off x="9372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31838</xdr:rowOff>
    </xdr:from>
    <xdr:to>
      <xdr:col>45</xdr:col>
      <xdr:colOff>177800</xdr:colOff>
      <xdr:row>98</xdr:row>
      <xdr:rowOff>37912</xdr:rowOff>
    </xdr:to>
    <xdr:cxnSp macro="">
      <xdr:nvCxnSpPr>
        <xdr:cNvPr id="462" name="直線コネクタ 461"/>
        <xdr:cNvCxnSpPr/>
      </xdr:nvCxnSpPr>
      <xdr:spPr>
        <a:xfrm flipV="1">
          <a:off x="7861300" y="16833938"/>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31577</xdr:rowOff>
    </xdr:from>
    <xdr:ext cx="534377" cy="259045"/>
    <xdr:sp macro="" textlink="">
      <xdr:nvSpPr>
        <xdr:cNvPr id="464" name="テキスト ボックス 463"/>
        <xdr:cNvSpPr txBox="1"/>
      </xdr:nvSpPr>
      <xdr:spPr>
        <a:xfrm>
          <a:off x="8483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37912</xdr:rowOff>
    </xdr:from>
    <xdr:to>
      <xdr:col>41</xdr:col>
      <xdr:colOff>50800</xdr:colOff>
      <xdr:row>98</xdr:row>
      <xdr:rowOff>92357</xdr:rowOff>
    </xdr:to>
    <xdr:cxnSp macro="">
      <xdr:nvCxnSpPr>
        <xdr:cNvPr id="465" name="直線コネクタ 464"/>
        <xdr:cNvCxnSpPr/>
      </xdr:nvCxnSpPr>
      <xdr:spPr>
        <a:xfrm flipV="1">
          <a:off x="6972300" y="16840012"/>
          <a:ext cx="889000" cy="5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6" name="フローチャート: 判断 465"/>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67048</xdr:rowOff>
    </xdr:from>
    <xdr:ext cx="534377" cy="259045"/>
    <xdr:sp macro="" textlink="">
      <xdr:nvSpPr>
        <xdr:cNvPr id="467" name="テキスト ボックス 466"/>
        <xdr:cNvSpPr txBox="1"/>
      </xdr:nvSpPr>
      <xdr:spPr>
        <a:xfrm>
          <a:off x="7594111" y="165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79375</xdr:rowOff>
    </xdr:from>
    <xdr:to>
      <xdr:col>36</xdr:col>
      <xdr:colOff>165100</xdr:colOff>
      <xdr:row>98</xdr:row>
      <xdr:rowOff>9525</xdr:rowOff>
    </xdr:to>
    <xdr:sp macro="" textlink="">
      <xdr:nvSpPr>
        <xdr:cNvPr id="468" name="フローチャート: 判断 467"/>
        <xdr:cNvSpPr/>
      </xdr:nvSpPr>
      <xdr:spPr>
        <a:xfrm>
          <a:off x="6921500" y="1671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26052</xdr:rowOff>
    </xdr:from>
    <xdr:ext cx="534377" cy="259045"/>
    <xdr:sp macro="" textlink="">
      <xdr:nvSpPr>
        <xdr:cNvPr id="469" name="テキスト ボックス 468"/>
        <xdr:cNvSpPr txBox="1"/>
      </xdr:nvSpPr>
      <xdr:spPr>
        <a:xfrm>
          <a:off x="6705111" y="1648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27453</xdr:rowOff>
    </xdr:from>
    <xdr:to>
      <xdr:col>55</xdr:col>
      <xdr:colOff>50800</xdr:colOff>
      <xdr:row>97</xdr:row>
      <xdr:rowOff>129053</xdr:rowOff>
    </xdr:to>
    <xdr:sp macro="" textlink="">
      <xdr:nvSpPr>
        <xdr:cNvPr id="475" name="楕円 474"/>
        <xdr:cNvSpPr/>
      </xdr:nvSpPr>
      <xdr:spPr>
        <a:xfrm>
          <a:off x="10426700" y="1665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50330</xdr:rowOff>
    </xdr:from>
    <xdr:ext cx="534377" cy="259045"/>
    <xdr:sp macro="" textlink="">
      <xdr:nvSpPr>
        <xdr:cNvPr id="476" name="普通建設事業費 （ うち更新整備　）該当値テキスト"/>
        <xdr:cNvSpPr txBox="1"/>
      </xdr:nvSpPr>
      <xdr:spPr>
        <a:xfrm>
          <a:off x="10528300" y="165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11466</xdr:rowOff>
    </xdr:from>
    <xdr:to>
      <xdr:col>50</xdr:col>
      <xdr:colOff>165100</xdr:colOff>
      <xdr:row>96</xdr:row>
      <xdr:rowOff>113066</xdr:rowOff>
    </xdr:to>
    <xdr:sp macro="" textlink="">
      <xdr:nvSpPr>
        <xdr:cNvPr id="477" name="楕円 476"/>
        <xdr:cNvSpPr/>
      </xdr:nvSpPr>
      <xdr:spPr>
        <a:xfrm>
          <a:off x="9588500" y="164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129593</xdr:rowOff>
    </xdr:from>
    <xdr:ext cx="534377" cy="259045"/>
    <xdr:sp macro="" textlink="">
      <xdr:nvSpPr>
        <xdr:cNvPr id="478" name="テキスト ボックス 477"/>
        <xdr:cNvSpPr txBox="1"/>
      </xdr:nvSpPr>
      <xdr:spPr>
        <a:xfrm>
          <a:off x="9372111" y="1624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152488</xdr:rowOff>
    </xdr:from>
    <xdr:to>
      <xdr:col>46</xdr:col>
      <xdr:colOff>38100</xdr:colOff>
      <xdr:row>98</xdr:row>
      <xdr:rowOff>82638</xdr:rowOff>
    </xdr:to>
    <xdr:sp macro="" textlink="">
      <xdr:nvSpPr>
        <xdr:cNvPr id="479" name="楕円 478"/>
        <xdr:cNvSpPr/>
      </xdr:nvSpPr>
      <xdr:spPr>
        <a:xfrm>
          <a:off x="8699500" y="1678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73765</xdr:rowOff>
    </xdr:from>
    <xdr:ext cx="534377" cy="259045"/>
    <xdr:sp macro="" textlink="">
      <xdr:nvSpPr>
        <xdr:cNvPr id="480" name="テキスト ボックス 479"/>
        <xdr:cNvSpPr txBox="1"/>
      </xdr:nvSpPr>
      <xdr:spPr>
        <a:xfrm>
          <a:off x="8483111" y="168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158562</xdr:rowOff>
    </xdr:from>
    <xdr:to>
      <xdr:col>41</xdr:col>
      <xdr:colOff>101600</xdr:colOff>
      <xdr:row>98</xdr:row>
      <xdr:rowOff>88712</xdr:rowOff>
    </xdr:to>
    <xdr:sp macro="" textlink="">
      <xdr:nvSpPr>
        <xdr:cNvPr id="481" name="楕円 480"/>
        <xdr:cNvSpPr/>
      </xdr:nvSpPr>
      <xdr:spPr>
        <a:xfrm>
          <a:off x="7810500" y="1678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79839</xdr:rowOff>
    </xdr:from>
    <xdr:ext cx="534377" cy="259045"/>
    <xdr:sp macro="" textlink="">
      <xdr:nvSpPr>
        <xdr:cNvPr id="482" name="テキスト ボックス 481"/>
        <xdr:cNvSpPr txBox="1"/>
      </xdr:nvSpPr>
      <xdr:spPr>
        <a:xfrm>
          <a:off x="7594111" y="1688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41557</xdr:rowOff>
    </xdr:from>
    <xdr:to>
      <xdr:col>36</xdr:col>
      <xdr:colOff>165100</xdr:colOff>
      <xdr:row>98</xdr:row>
      <xdr:rowOff>143157</xdr:rowOff>
    </xdr:to>
    <xdr:sp macro="" textlink="">
      <xdr:nvSpPr>
        <xdr:cNvPr id="483" name="楕円 482"/>
        <xdr:cNvSpPr/>
      </xdr:nvSpPr>
      <xdr:spPr>
        <a:xfrm>
          <a:off x="6921500" y="1684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134284</xdr:rowOff>
    </xdr:from>
    <xdr:ext cx="534377" cy="259045"/>
    <xdr:sp macro="" textlink="">
      <xdr:nvSpPr>
        <xdr:cNvPr id="484" name="テキスト ボックス 483"/>
        <xdr:cNvSpPr txBox="1"/>
      </xdr:nvSpPr>
      <xdr:spPr>
        <a:xfrm>
          <a:off x="6705111" y="1693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26257</xdr:rowOff>
    </xdr:from>
    <xdr:to>
      <xdr:col>85</xdr:col>
      <xdr:colOff>127000</xdr:colOff>
      <xdr:row>39</xdr:row>
      <xdr:rowOff>42964</xdr:rowOff>
    </xdr:to>
    <xdr:cxnSp macro="">
      <xdr:nvCxnSpPr>
        <xdr:cNvPr id="513" name="直線コネクタ 512"/>
        <xdr:cNvCxnSpPr/>
      </xdr:nvCxnSpPr>
      <xdr:spPr>
        <a:xfrm flipV="1">
          <a:off x="15481300" y="6712807"/>
          <a:ext cx="838200" cy="1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4" name="災害復旧事業費平均値テキスト"/>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42964</xdr:rowOff>
    </xdr:from>
    <xdr:to>
      <xdr:col>81</xdr:col>
      <xdr:colOff>50800</xdr:colOff>
      <xdr:row>39</xdr:row>
      <xdr:rowOff>44412</xdr:rowOff>
    </xdr:to>
    <xdr:cxnSp macro="">
      <xdr:nvCxnSpPr>
        <xdr:cNvPr id="516" name="直線コネクタ 515"/>
        <xdr:cNvCxnSpPr/>
      </xdr:nvCxnSpPr>
      <xdr:spPr>
        <a:xfrm flipV="1">
          <a:off x="14592300" y="6729514"/>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44412</xdr:rowOff>
    </xdr:from>
    <xdr:to>
      <xdr:col>76</xdr:col>
      <xdr:colOff>114300</xdr:colOff>
      <xdr:row>39</xdr:row>
      <xdr:rowOff>44450</xdr:rowOff>
    </xdr:to>
    <xdr:cxnSp macro="">
      <xdr:nvCxnSpPr>
        <xdr:cNvPr id="519" name="直線コネクタ 518"/>
        <xdr:cNvCxnSpPr/>
      </xdr:nvCxnSpPr>
      <xdr:spPr>
        <a:xfrm flipV="1">
          <a:off x="13703300" y="673096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1" name="テキスト ボックス 520"/>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3" name="フローチャート: 判断 522"/>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56170</xdr:rowOff>
    </xdr:from>
    <xdr:ext cx="469744" cy="259045"/>
    <xdr:sp macro="" textlink="">
      <xdr:nvSpPr>
        <xdr:cNvPr id="524" name="テキスト ボックス 523"/>
        <xdr:cNvSpPr txBox="1"/>
      </xdr:nvSpPr>
      <xdr:spPr>
        <a:xfrm>
          <a:off x="13468428" y="63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80080</xdr:rowOff>
    </xdr:from>
    <xdr:to>
      <xdr:col>67</xdr:col>
      <xdr:colOff>101600</xdr:colOff>
      <xdr:row>39</xdr:row>
      <xdr:rowOff>10230</xdr:rowOff>
    </xdr:to>
    <xdr:sp macro="" textlink="">
      <xdr:nvSpPr>
        <xdr:cNvPr id="525" name="フローチャート: 判断 524"/>
        <xdr:cNvSpPr/>
      </xdr:nvSpPr>
      <xdr:spPr>
        <a:xfrm>
          <a:off x="12763500" y="659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26757</xdr:rowOff>
    </xdr:from>
    <xdr:ext cx="469744" cy="259045"/>
    <xdr:sp macro="" textlink="">
      <xdr:nvSpPr>
        <xdr:cNvPr id="526" name="テキスト ボックス 525"/>
        <xdr:cNvSpPr txBox="1"/>
      </xdr:nvSpPr>
      <xdr:spPr>
        <a:xfrm>
          <a:off x="12579428" y="637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146907</xdr:rowOff>
    </xdr:from>
    <xdr:to>
      <xdr:col>85</xdr:col>
      <xdr:colOff>177800</xdr:colOff>
      <xdr:row>39</xdr:row>
      <xdr:rowOff>77057</xdr:rowOff>
    </xdr:to>
    <xdr:sp macro="" textlink="">
      <xdr:nvSpPr>
        <xdr:cNvPr id="532" name="楕円 531"/>
        <xdr:cNvSpPr/>
      </xdr:nvSpPr>
      <xdr:spPr>
        <a:xfrm>
          <a:off x="16268700" y="66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61834</xdr:rowOff>
    </xdr:from>
    <xdr:ext cx="378565" cy="259045"/>
    <xdr:sp macro="" textlink="">
      <xdr:nvSpPr>
        <xdr:cNvPr id="533" name="災害復旧事業費該当値テキスト"/>
        <xdr:cNvSpPr txBox="1"/>
      </xdr:nvSpPr>
      <xdr:spPr>
        <a:xfrm>
          <a:off x="16370300" y="6576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163614</xdr:rowOff>
    </xdr:from>
    <xdr:to>
      <xdr:col>81</xdr:col>
      <xdr:colOff>101600</xdr:colOff>
      <xdr:row>39</xdr:row>
      <xdr:rowOff>93764</xdr:rowOff>
    </xdr:to>
    <xdr:sp macro="" textlink="">
      <xdr:nvSpPr>
        <xdr:cNvPr id="534" name="楕円 533"/>
        <xdr:cNvSpPr/>
      </xdr:nvSpPr>
      <xdr:spPr>
        <a:xfrm>
          <a:off x="15430500" y="66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84891</xdr:rowOff>
    </xdr:from>
    <xdr:ext cx="313932" cy="259045"/>
    <xdr:sp macro="" textlink="">
      <xdr:nvSpPr>
        <xdr:cNvPr id="535" name="テキスト ボックス 534"/>
        <xdr:cNvSpPr txBox="1"/>
      </xdr:nvSpPr>
      <xdr:spPr>
        <a:xfrm>
          <a:off x="15324333" y="6771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165062</xdr:rowOff>
    </xdr:from>
    <xdr:to>
      <xdr:col>76</xdr:col>
      <xdr:colOff>165100</xdr:colOff>
      <xdr:row>39</xdr:row>
      <xdr:rowOff>95212</xdr:rowOff>
    </xdr:to>
    <xdr:sp macro="" textlink="">
      <xdr:nvSpPr>
        <xdr:cNvPr id="536" name="楕円 535"/>
        <xdr:cNvSpPr/>
      </xdr:nvSpPr>
      <xdr:spPr>
        <a:xfrm>
          <a:off x="14541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86339</xdr:rowOff>
    </xdr:from>
    <xdr:ext cx="249299" cy="259045"/>
    <xdr:sp macro="" textlink="">
      <xdr:nvSpPr>
        <xdr:cNvPr id="537" name="テキスト ボックス 536"/>
        <xdr:cNvSpPr txBox="1"/>
      </xdr:nvSpPr>
      <xdr:spPr>
        <a:xfrm>
          <a:off x="14467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16" name="直線コネクタ 615"/>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17"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18" name="直線コネクタ 617"/>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19"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0" name="直線コネクタ 619"/>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140952</xdr:rowOff>
    </xdr:from>
    <xdr:to>
      <xdr:col>85</xdr:col>
      <xdr:colOff>127000</xdr:colOff>
      <xdr:row>75</xdr:row>
      <xdr:rowOff>161830</xdr:rowOff>
    </xdr:to>
    <xdr:cxnSp macro="">
      <xdr:nvCxnSpPr>
        <xdr:cNvPr id="621" name="直線コネクタ 620"/>
        <xdr:cNvCxnSpPr/>
      </xdr:nvCxnSpPr>
      <xdr:spPr>
        <a:xfrm flipV="1">
          <a:off x="15481300" y="12999702"/>
          <a:ext cx="838200" cy="2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164090</xdr:rowOff>
    </xdr:from>
    <xdr:ext cx="534377" cy="259045"/>
    <xdr:sp macro="" textlink="">
      <xdr:nvSpPr>
        <xdr:cNvPr id="622" name="公債費平均値テキスト"/>
        <xdr:cNvSpPr txBox="1"/>
      </xdr:nvSpPr>
      <xdr:spPr>
        <a:xfrm>
          <a:off x="16370300" y="130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3" name="フローチャート: 判断 622"/>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161830</xdr:rowOff>
    </xdr:from>
    <xdr:to>
      <xdr:col>81</xdr:col>
      <xdr:colOff>50800</xdr:colOff>
      <xdr:row>75</xdr:row>
      <xdr:rowOff>163398</xdr:rowOff>
    </xdr:to>
    <xdr:cxnSp macro="">
      <xdr:nvCxnSpPr>
        <xdr:cNvPr id="624" name="直線コネクタ 623"/>
        <xdr:cNvCxnSpPr/>
      </xdr:nvCxnSpPr>
      <xdr:spPr>
        <a:xfrm flipV="1">
          <a:off x="14592300" y="13020580"/>
          <a:ext cx="8890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25" name="フローチャート: 判断 624"/>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100833</xdr:rowOff>
    </xdr:from>
    <xdr:ext cx="534377" cy="259045"/>
    <xdr:sp macro="" textlink="">
      <xdr:nvSpPr>
        <xdr:cNvPr id="626" name="テキスト ボックス 625"/>
        <xdr:cNvSpPr txBox="1"/>
      </xdr:nvSpPr>
      <xdr:spPr>
        <a:xfrm>
          <a:off x="15214111" y="1313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131362</xdr:rowOff>
    </xdr:from>
    <xdr:to>
      <xdr:col>76</xdr:col>
      <xdr:colOff>114300</xdr:colOff>
      <xdr:row>75</xdr:row>
      <xdr:rowOff>163398</xdr:rowOff>
    </xdr:to>
    <xdr:cxnSp macro="">
      <xdr:nvCxnSpPr>
        <xdr:cNvPr id="627" name="直線コネクタ 626"/>
        <xdr:cNvCxnSpPr/>
      </xdr:nvCxnSpPr>
      <xdr:spPr>
        <a:xfrm>
          <a:off x="13703300" y="12990112"/>
          <a:ext cx="889000" cy="3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28" name="フローチャート: 判断 627"/>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82263</xdr:rowOff>
    </xdr:from>
    <xdr:ext cx="534377" cy="259045"/>
    <xdr:sp macro="" textlink="">
      <xdr:nvSpPr>
        <xdr:cNvPr id="629" name="テキスト ボックス 628"/>
        <xdr:cNvSpPr txBox="1"/>
      </xdr:nvSpPr>
      <xdr:spPr>
        <a:xfrm>
          <a:off x="14325111" y="1311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90529</xdr:rowOff>
    </xdr:from>
    <xdr:to>
      <xdr:col>71</xdr:col>
      <xdr:colOff>177800</xdr:colOff>
      <xdr:row>75</xdr:row>
      <xdr:rowOff>131362</xdr:rowOff>
    </xdr:to>
    <xdr:cxnSp macro="">
      <xdr:nvCxnSpPr>
        <xdr:cNvPr id="630" name="直線コネクタ 629"/>
        <xdr:cNvCxnSpPr/>
      </xdr:nvCxnSpPr>
      <xdr:spPr>
        <a:xfrm>
          <a:off x="12814300" y="12949279"/>
          <a:ext cx="889000" cy="4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1" name="フローチャート: 判断 630"/>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55233</xdr:rowOff>
    </xdr:from>
    <xdr:ext cx="534377" cy="259045"/>
    <xdr:sp macro="" textlink="">
      <xdr:nvSpPr>
        <xdr:cNvPr id="632" name="テキスト ボックス 631"/>
        <xdr:cNvSpPr txBox="1"/>
      </xdr:nvSpPr>
      <xdr:spPr>
        <a:xfrm>
          <a:off x="13436111" y="1308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30269</xdr:rowOff>
    </xdr:from>
    <xdr:to>
      <xdr:col>67</xdr:col>
      <xdr:colOff>101600</xdr:colOff>
      <xdr:row>75</xdr:row>
      <xdr:rowOff>131869</xdr:rowOff>
    </xdr:to>
    <xdr:sp macro="" textlink="">
      <xdr:nvSpPr>
        <xdr:cNvPr id="633" name="フローチャート: 判断 632"/>
        <xdr:cNvSpPr/>
      </xdr:nvSpPr>
      <xdr:spPr>
        <a:xfrm>
          <a:off x="12763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148396</xdr:rowOff>
    </xdr:from>
    <xdr:ext cx="534377" cy="259045"/>
    <xdr:sp macro="" textlink="">
      <xdr:nvSpPr>
        <xdr:cNvPr id="634" name="テキスト ボックス 633"/>
        <xdr:cNvSpPr txBox="1"/>
      </xdr:nvSpPr>
      <xdr:spPr>
        <a:xfrm>
          <a:off x="12547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90152</xdr:rowOff>
    </xdr:from>
    <xdr:to>
      <xdr:col>85</xdr:col>
      <xdr:colOff>177800</xdr:colOff>
      <xdr:row>76</xdr:row>
      <xdr:rowOff>20303</xdr:rowOff>
    </xdr:to>
    <xdr:sp macro="" textlink="">
      <xdr:nvSpPr>
        <xdr:cNvPr id="640" name="楕円 639"/>
        <xdr:cNvSpPr/>
      </xdr:nvSpPr>
      <xdr:spPr>
        <a:xfrm>
          <a:off x="16268700" y="129489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113029</xdr:rowOff>
    </xdr:from>
    <xdr:ext cx="534377" cy="259045"/>
    <xdr:sp macro="" textlink="">
      <xdr:nvSpPr>
        <xdr:cNvPr id="641" name="公債費該当値テキスト"/>
        <xdr:cNvSpPr txBox="1"/>
      </xdr:nvSpPr>
      <xdr:spPr>
        <a:xfrm>
          <a:off x="16370300" y="1280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111030</xdr:rowOff>
    </xdr:from>
    <xdr:to>
      <xdr:col>81</xdr:col>
      <xdr:colOff>101600</xdr:colOff>
      <xdr:row>76</xdr:row>
      <xdr:rowOff>41180</xdr:rowOff>
    </xdr:to>
    <xdr:sp macro="" textlink="">
      <xdr:nvSpPr>
        <xdr:cNvPr id="642" name="楕円 641"/>
        <xdr:cNvSpPr/>
      </xdr:nvSpPr>
      <xdr:spPr>
        <a:xfrm>
          <a:off x="15430500" y="129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57707</xdr:rowOff>
    </xdr:from>
    <xdr:ext cx="534377" cy="259045"/>
    <xdr:sp macro="" textlink="">
      <xdr:nvSpPr>
        <xdr:cNvPr id="643" name="テキスト ボックス 642"/>
        <xdr:cNvSpPr txBox="1"/>
      </xdr:nvSpPr>
      <xdr:spPr>
        <a:xfrm>
          <a:off x="15214111" y="1274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112599</xdr:rowOff>
    </xdr:from>
    <xdr:to>
      <xdr:col>76</xdr:col>
      <xdr:colOff>165100</xdr:colOff>
      <xdr:row>76</xdr:row>
      <xdr:rowOff>42748</xdr:rowOff>
    </xdr:to>
    <xdr:sp macro="" textlink="">
      <xdr:nvSpPr>
        <xdr:cNvPr id="644" name="楕円 643"/>
        <xdr:cNvSpPr/>
      </xdr:nvSpPr>
      <xdr:spPr>
        <a:xfrm>
          <a:off x="14541500" y="129713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59276</xdr:rowOff>
    </xdr:from>
    <xdr:ext cx="534377" cy="259045"/>
    <xdr:sp macro="" textlink="">
      <xdr:nvSpPr>
        <xdr:cNvPr id="645" name="テキスト ボックス 644"/>
        <xdr:cNvSpPr txBox="1"/>
      </xdr:nvSpPr>
      <xdr:spPr>
        <a:xfrm>
          <a:off x="14325111" y="1274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80562</xdr:rowOff>
    </xdr:from>
    <xdr:to>
      <xdr:col>72</xdr:col>
      <xdr:colOff>38100</xdr:colOff>
      <xdr:row>76</xdr:row>
      <xdr:rowOff>10713</xdr:rowOff>
    </xdr:to>
    <xdr:sp macro="" textlink="">
      <xdr:nvSpPr>
        <xdr:cNvPr id="646" name="楕円 645"/>
        <xdr:cNvSpPr/>
      </xdr:nvSpPr>
      <xdr:spPr>
        <a:xfrm>
          <a:off x="13652500" y="129393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27239</xdr:rowOff>
    </xdr:from>
    <xdr:ext cx="534377" cy="259045"/>
    <xdr:sp macro="" textlink="">
      <xdr:nvSpPr>
        <xdr:cNvPr id="647" name="テキスト ボックス 646"/>
        <xdr:cNvSpPr txBox="1"/>
      </xdr:nvSpPr>
      <xdr:spPr>
        <a:xfrm>
          <a:off x="13436111" y="1271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39729</xdr:rowOff>
    </xdr:from>
    <xdr:to>
      <xdr:col>67</xdr:col>
      <xdr:colOff>101600</xdr:colOff>
      <xdr:row>75</xdr:row>
      <xdr:rowOff>141329</xdr:rowOff>
    </xdr:to>
    <xdr:sp macro="" textlink="">
      <xdr:nvSpPr>
        <xdr:cNvPr id="648" name="楕円 647"/>
        <xdr:cNvSpPr/>
      </xdr:nvSpPr>
      <xdr:spPr>
        <a:xfrm>
          <a:off x="12763500" y="1289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132456</xdr:rowOff>
    </xdr:from>
    <xdr:ext cx="534377" cy="259045"/>
    <xdr:sp macro="" textlink="">
      <xdr:nvSpPr>
        <xdr:cNvPr id="649" name="テキスト ボックス 648"/>
        <xdr:cNvSpPr txBox="1"/>
      </xdr:nvSpPr>
      <xdr:spPr>
        <a:xfrm>
          <a:off x="12547111" y="1299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0" name="直線コネクタ 65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1" name="テキスト ボックス 66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4" name="直線コネクタ 66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5" name="テキスト ボックス 66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69" name="直線コネクタ 668"/>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0"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1" name="直線コネクタ 670"/>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2"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3" name="直線コネクタ 672"/>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107164</xdr:rowOff>
    </xdr:from>
    <xdr:to>
      <xdr:col>85</xdr:col>
      <xdr:colOff>127000</xdr:colOff>
      <xdr:row>97</xdr:row>
      <xdr:rowOff>125355</xdr:rowOff>
    </xdr:to>
    <xdr:cxnSp macro="">
      <xdr:nvCxnSpPr>
        <xdr:cNvPr id="674" name="直線コネクタ 673"/>
        <xdr:cNvCxnSpPr/>
      </xdr:nvCxnSpPr>
      <xdr:spPr>
        <a:xfrm>
          <a:off x="15481300" y="16737814"/>
          <a:ext cx="838200" cy="1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93815</xdr:rowOff>
    </xdr:from>
    <xdr:ext cx="534377" cy="259045"/>
    <xdr:sp macro="" textlink="">
      <xdr:nvSpPr>
        <xdr:cNvPr id="675" name="積立金平均値テキスト"/>
        <xdr:cNvSpPr txBox="1"/>
      </xdr:nvSpPr>
      <xdr:spPr>
        <a:xfrm>
          <a:off x="16370300" y="16553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76" name="フローチャート: 判断 675"/>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107164</xdr:rowOff>
    </xdr:from>
    <xdr:to>
      <xdr:col>81</xdr:col>
      <xdr:colOff>50800</xdr:colOff>
      <xdr:row>97</xdr:row>
      <xdr:rowOff>133488</xdr:rowOff>
    </xdr:to>
    <xdr:cxnSp macro="">
      <xdr:nvCxnSpPr>
        <xdr:cNvPr id="677" name="直線コネクタ 676"/>
        <xdr:cNvCxnSpPr/>
      </xdr:nvCxnSpPr>
      <xdr:spPr>
        <a:xfrm flipV="1">
          <a:off x="14592300" y="16737814"/>
          <a:ext cx="889000" cy="2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78" name="フローチャート: 判断 677"/>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161287</xdr:rowOff>
    </xdr:from>
    <xdr:ext cx="534377" cy="259045"/>
    <xdr:sp macro="" textlink="">
      <xdr:nvSpPr>
        <xdr:cNvPr id="679" name="テキスト ボックス 678"/>
        <xdr:cNvSpPr txBox="1"/>
      </xdr:nvSpPr>
      <xdr:spPr>
        <a:xfrm>
          <a:off x="15214111" y="1679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132248</xdr:rowOff>
    </xdr:from>
    <xdr:to>
      <xdr:col>76</xdr:col>
      <xdr:colOff>114300</xdr:colOff>
      <xdr:row>97</xdr:row>
      <xdr:rowOff>133488</xdr:rowOff>
    </xdr:to>
    <xdr:cxnSp macro="">
      <xdr:nvCxnSpPr>
        <xdr:cNvPr id="680" name="直線コネクタ 679"/>
        <xdr:cNvCxnSpPr/>
      </xdr:nvCxnSpPr>
      <xdr:spPr>
        <a:xfrm>
          <a:off x="13703300" y="16762898"/>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1" name="フローチャート: 判断 680"/>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22747</xdr:rowOff>
    </xdr:from>
    <xdr:ext cx="534377" cy="259045"/>
    <xdr:sp macro="" textlink="">
      <xdr:nvSpPr>
        <xdr:cNvPr id="682" name="テキスト ボックス 681"/>
        <xdr:cNvSpPr txBox="1"/>
      </xdr:nvSpPr>
      <xdr:spPr>
        <a:xfrm>
          <a:off x="14325111" y="1648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132248</xdr:rowOff>
    </xdr:from>
    <xdr:to>
      <xdr:col>71</xdr:col>
      <xdr:colOff>177800</xdr:colOff>
      <xdr:row>98</xdr:row>
      <xdr:rowOff>23028</xdr:rowOff>
    </xdr:to>
    <xdr:cxnSp macro="">
      <xdr:nvCxnSpPr>
        <xdr:cNvPr id="683" name="直線コネクタ 682"/>
        <xdr:cNvCxnSpPr/>
      </xdr:nvCxnSpPr>
      <xdr:spPr>
        <a:xfrm flipV="1">
          <a:off x="12814300" y="16762898"/>
          <a:ext cx="889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84" name="フローチャート: 判断 683"/>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12386</xdr:rowOff>
    </xdr:from>
    <xdr:ext cx="534377" cy="259045"/>
    <xdr:sp macro="" textlink="">
      <xdr:nvSpPr>
        <xdr:cNvPr id="685" name="テキスト ボックス 684"/>
        <xdr:cNvSpPr txBox="1"/>
      </xdr:nvSpPr>
      <xdr:spPr>
        <a:xfrm>
          <a:off x="13436111" y="164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69045</xdr:rowOff>
    </xdr:from>
    <xdr:to>
      <xdr:col>67</xdr:col>
      <xdr:colOff>101600</xdr:colOff>
      <xdr:row>97</xdr:row>
      <xdr:rowOff>170645</xdr:rowOff>
    </xdr:to>
    <xdr:sp macro="" textlink="">
      <xdr:nvSpPr>
        <xdr:cNvPr id="686" name="フローチャート: 判断 685"/>
        <xdr:cNvSpPr/>
      </xdr:nvSpPr>
      <xdr:spPr>
        <a:xfrm>
          <a:off x="12763500" y="1669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15722</xdr:rowOff>
    </xdr:from>
    <xdr:ext cx="534377" cy="259045"/>
    <xdr:sp macro="" textlink="">
      <xdr:nvSpPr>
        <xdr:cNvPr id="687" name="テキスト ボックス 686"/>
        <xdr:cNvSpPr txBox="1"/>
      </xdr:nvSpPr>
      <xdr:spPr>
        <a:xfrm>
          <a:off x="12547111" y="1647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74555</xdr:rowOff>
    </xdr:from>
    <xdr:to>
      <xdr:col>85</xdr:col>
      <xdr:colOff>177800</xdr:colOff>
      <xdr:row>98</xdr:row>
      <xdr:rowOff>4705</xdr:rowOff>
    </xdr:to>
    <xdr:sp macro="" textlink="">
      <xdr:nvSpPr>
        <xdr:cNvPr id="693" name="楕円 692"/>
        <xdr:cNvSpPr/>
      </xdr:nvSpPr>
      <xdr:spPr>
        <a:xfrm>
          <a:off x="16268700" y="16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49364</xdr:rowOff>
    </xdr:from>
    <xdr:ext cx="534377" cy="259045"/>
    <xdr:sp macro="" textlink="">
      <xdr:nvSpPr>
        <xdr:cNvPr id="694" name="積立金該当値テキスト"/>
        <xdr:cNvSpPr txBox="1"/>
      </xdr:nvSpPr>
      <xdr:spPr>
        <a:xfrm>
          <a:off x="16370300" y="1668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56364</xdr:rowOff>
    </xdr:from>
    <xdr:to>
      <xdr:col>81</xdr:col>
      <xdr:colOff>101600</xdr:colOff>
      <xdr:row>97</xdr:row>
      <xdr:rowOff>157964</xdr:rowOff>
    </xdr:to>
    <xdr:sp macro="" textlink="">
      <xdr:nvSpPr>
        <xdr:cNvPr id="695" name="楕円 694"/>
        <xdr:cNvSpPr/>
      </xdr:nvSpPr>
      <xdr:spPr>
        <a:xfrm>
          <a:off x="15430500" y="1668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3041</xdr:rowOff>
    </xdr:from>
    <xdr:ext cx="534377" cy="259045"/>
    <xdr:sp macro="" textlink="">
      <xdr:nvSpPr>
        <xdr:cNvPr id="696" name="テキスト ボックス 695"/>
        <xdr:cNvSpPr txBox="1"/>
      </xdr:nvSpPr>
      <xdr:spPr>
        <a:xfrm>
          <a:off x="15214111" y="1646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82688</xdr:rowOff>
    </xdr:from>
    <xdr:to>
      <xdr:col>76</xdr:col>
      <xdr:colOff>165100</xdr:colOff>
      <xdr:row>98</xdr:row>
      <xdr:rowOff>12838</xdr:rowOff>
    </xdr:to>
    <xdr:sp macro="" textlink="">
      <xdr:nvSpPr>
        <xdr:cNvPr id="697" name="楕円 696"/>
        <xdr:cNvSpPr/>
      </xdr:nvSpPr>
      <xdr:spPr>
        <a:xfrm>
          <a:off x="14541500" y="1671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3965</xdr:rowOff>
    </xdr:from>
    <xdr:ext cx="534377" cy="259045"/>
    <xdr:sp macro="" textlink="">
      <xdr:nvSpPr>
        <xdr:cNvPr id="698" name="テキスト ボックス 697"/>
        <xdr:cNvSpPr txBox="1"/>
      </xdr:nvSpPr>
      <xdr:spPr>
        <a:xfrm>
          <a:off x="14325111" y="1680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81448</xdr:rowOff>
    </xdr:from>
    <xdr:to>
      <xdr:col>72</xdr:col>
      <xdr:colOff>38100</xdr:colOff>
      <xdr:row>98</xdr:row>
      <xdr:rowOff>11598</xdr:rowOff>
    </xdr:to>
    <xdr:sp macro="" textlink="">
      <xdr:nvSpPr>
        <xdr:cNvPr id="699" name="楕円 698"/>
        <xdr:cNvSpPr/>
      </xdr:nvSpPr>
      <xdr:spPr>
        <a:xfrm>
          <a:off x="13652500" y="1671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2725</xdr:rowOff>
    </xdr:from>
    <xdr:ext cx="534377" cy="259045"/>
    <xdr:sp macro="" textlink="">
      <xdr:nvSpPr>
        <xdr:cNvPr id="700" name="テキスト ボックス 699"/>
        <xdr:cNvSpPr txBox="1"/>
      </xdr:nvSpPr>
      <xdr:spPr>
        <a:xfrm>
          <a:off x="13436111" y="1680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143678</xdr:rowOff>
    </xdr:from>
    <xdr:to>
      <xdr:col>67</xdr:col>
      <xdr:colOff>101600</xdr:colOff>
      <xdr:row>98</xdr:row>
      <xdr:rowOff>73828</xdr:rowOff>
    </xdr:to>
    <xdr:sp macro="" textlink="">
      <xdr:nvSpPr>
        <xdr:cNvPr id="701" name="楕円 700"/>
        <xdr:cNvSpPr/>
      </xdr:nvSpPr>
      <xdr:spPr>
        <a:xfrm>
          <a:off x="12763500" y="167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64955</xdr:rowOff>
    </xdr:from>
    <xdr:ext cx="378565" cy="259045"/>
    <xdr:sp macro="" textlink="">
      <xdr:nvSpPr>
        <xdr:cNvPr id="702" name="テキスト ボックス 701"/>
        <xdr:cNvSpPr txBox="1"/>
      </xdr:nvSpPr>
      <xdr:spPr>
        <a:xfrm>
          <a:off x="12625017" y="16867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6" name="テキスト ボックス 71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8" name="テキスト ボックス 71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0" name="テキスト ボックス 71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24" name="直線コネクタ 723"/>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27"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28" name="直線コネクタ 727"/>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30" name="投資及び出資金平均値テキスト"/>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1" name="フローチャート: 判断 730"/>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3" name="フローチャート: 判断 732"/>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34" name="テキスト ボックス 733"/>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118440</xdr:rowOff>
    </xdr:from>
    <xdr:to>
      <xdr:col>107</xdr:col>
      <xdr:colOff>50800</xdr:colOff>
      <xdr:row>38</xdr:row>
      <xdr:rowOff>139700</xdr:rowOff>
    </xdr:to>
    <xdr:cxnSp macro="">
      <xdr:nvCxnSpPr>
        <xdr:cNvPr id="735" name="直線コネクタ 734"/>
        <xdr:cNvCxnSpPr/>
      </xdr:nvCxnSpPr>
      <xdr:spPr>
        <a:xfrm>
          <a:off x="19545300" y="6633540"/>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36" name="フローチャート: 判断 735"/>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37" name="テキスト ボックス 736"/>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118440</xdr:rowOff>
    </xdr:from>
    <xdr:to>
      <xdr:col>102</xdr:col>
      <xdr:colOff>114300</xdr:colOff>
      <xdr:row>38</xdr:row>
      <xdr:rowOff>139700</xdr:rowOff>
    </xdr:to>
    <xdr:cxnSp macro="">
      <xdr:nvCxnSpPr>
        <xdr:cNvPr id="738" name="直線コネクタ 737"/>
        <xdr:cNvCxnSpPr/>
      </xdr:nvCxnSpPr>
      <xdr:spPr>
        <a:xfrm flipV="1">
          <a:off x="18656300" y="6633540"/>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39" name="フローチャート: 判断 738"/>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108500</xdr:rowOff>
    </xdr:from>
    <xdr:ext cx="469744" cy="259045"/>
    <xdr:sp macro="" textlink="">
      <xdr:nvSpPr>
        <xdr:cNvPr id="740" name="テキスト ボックス 739"/>
        <xdr:cNvSpPr txBox="1"/>
      </xdr:nvSpPr>
      <xdr:spPr>
        <a:xfrm>
          <a:off x="19310428"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132562</xdr:rowOff>
    </xdr:from>
    <xdr:to>
      <xdr:col>98</xdr:col>
      <xdr:colOff>38100</xdr:colOff>
      <xdr:row>38</xdr:row>
      <xdr:rowOff>62712</xdr:rowOff>
    </xdr:to>
    <xdr:sp macro="" textlink="">
      <xdr:nvSpPr>
        <xdr:cNvPr id="741" name="フローチャート: 判断 740"/>
        <xdr:cNvSpPr/>
      </xdr:nvSpPr>
      <xdr:spPr>
        <a:xfrm>
          <a:off x="18605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79239</xdr:rowOff>
    </xdr:from>
    <xdr:ext cx="469744" cy="259045"/>
    <xdr:sp macro="" textlink="">
      <xdr:nvSpPr>
        <xdr:cNvPr id="742" name="テキスト ボックス 741"/>
        <xdr:cNvSpPr txBox="1"/>
      </xdr:nvSpPr>
      <xdr:spPr>
        <a:xfrm>
          <a:off x="18421428"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8" name="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9"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0" name="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1" name="テキスト ボックス 75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2" name="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3" name="テキスト ボックス 75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67640</xdr:rowOff>
    </xdr:from>
    <xdr:to>
      <xdr:col>102</xdr:col>
      <xdr:colOff>165100</xdr:colOff>
      <xdr:row>38</xdr:row>
      <xdr:rowOff>169240</xdr:rowOff>
    </xdr:to>
    <xdr:sp macro="" textlink="">
      <xdr:nvSpPr>
        <xdr:cNvPr id="754" name="楕円 753"/>
        <xdr:cNvSpPr/>
      </xdr:nvSpPr>
      <xdr:spPr>
        <a:xfrm>
          <a:off x="19494500" y="65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160367</xdr:rowOff>
    </xdr:from>
    <xdr:ext cx="378565" cy="259045"/>
    <xdr:sp macro="" textlink="">
      <xdr:nvSpPr>
        <xdr:cNvPr id="755" name="テキスト ボックス 754"/>
        <xdr:cNvSpPr txBox="1"/>
      </xdr:nvSpPr>
      <xdr:spPr>
        <a:xfrm>
          <a:off x="19356017" y="6675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6" name="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7" name="テキスト ボックス 75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79" name="直線コネクタ 778"/>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2"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3" name="直線コネクタ 782"/>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126441</xdr:rowOff>
    </xdr:from>
    <xdr:to>
      <xdr:col>116</xdr:col>
      <xdr:colOff>63500</xdr:colOff>
      <xdr:row>55</xdr:row>
      <xdr:rowOff>8986</xdr:rowOff>
    </xdr:to>
    <xdr:cxnSp macro="">
      <xdr:nvCxnSpPr>
        <xdr:cNvPr id="784" name="直線コネクタ 783"/>
        <xdr:cNvCxnSpPr/>
      </xdr:nvCxnSpPr>
      <xdr:spPr>
        <a:xfrm>
          <a:off x="21323300" y="9384741"/>
          <a:ext cx="838200" cy="5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10451</xdr:rowOff>
    </xdr:from>
    <xdr:ext cx="469744" cy="259045"/>
    <xdr:sp macro="" textlink="">
      <xdr:nvSpPr>
        <xdr:cNvPr id="785" name="貸付金平均値テキスト"/>
        <xdr:cNvSpPr txBox="1"/>
      </xdr:nvSpPr>
      <xdr:spPr>
        <a:xfrm>
          <a:off x="22212300" y="978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86" name="フローチャート: 判断 785"/>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97455</xdr:rowOff>
    </xdr:from>
    <xdr:to>
      <xdr:col>111</xdr:col>
      <xdr:colOff>177800</xdr:colOff>
      <xdr:row>54</xdr:row>
      <xdr:rowOff>126441</xdr:rowOff>
    </xdr:to>
    <xdr:cxnSp macro="">
      <xdr:nvCxnSpPr>
        <xdr:cNvPr id="787" name="直線コネクタ 786"/>
        <xdr:cNvCxnSpPr/>
      </xdr:nvCxnSpPr>
      <xdr:spPr>
        <a:xfrm>
          <a:off x="20434300" y="9184305"/>
          <a:ext cx="889000" cy="20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88" name="フローチャート: 判断 787"/>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101114</xdr:rowOff>
    </xdr:from>
    <xdr:ext cx="469744" cy="259045"/>
    <xdr:sp macro="" textlink="">
      <xdr:nvSpPr>
        <xdr:cNvPr id="789" name="テキスト ボックス 788"/>
        <xdr:cNvSpPr txBox="1"/>
      </xdr:nvSpPr>
      <xdr:spPr>
        <a:xfrm>
          <a:off x="21088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164115</xdr:rowOff>
    </xdr:from>
    <xdr:to>
      <xdr:col>107</xdr:col>
      <xdr:colOff>50800</xdr:colOff>
      <xdr:row>53</xdr:row>
      <xdr:rowOff>97455</xdr:rowOff>
    </xdr:to>
    <xdr:cxnSp macro="">
      <xdr:nvCxnSpPr>
        <xdr:cNvPr id="790" name="直線コネクタ 789"/>
        <xdr:cNvCxnSpPr/>
      </xdr:nvCxnSpPr>
      <xdr:spPr>
        <a:xfrm>
          <a:off x="19545300" y="8908065"/>
          <a:ext cx="889000" cy="27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1" name="フローチャート: 判断 790"/>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45016</xdr:rowOff>
    </xdr:from>
    <xdr:ext cx="469744" cy="259045"/>
    <xdr:sp macro="" textlink="">
      <xdr:nvSpPr>
        <xdr:cNvPr id="792" name="テキスト ボックス 791"/>
        <xdr:cNvSpPr txBox="1"/>
      </xdr:nvSpPr>
      <xdr:spPr>
        <a:xfrm>
          <a:off x="20199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93614</xdr:rowOff>
    </xdr:from>
    <xdr:to>
      <xdr:col>102</xdr:col>
      <xdr:colOff>114300</xdr:colOff>
      <xdr:row>51</xdr:row>
      <xdr:rowOff>164115</xdr:rowOff>
    </xdr:to>
    <xdr:cxnSp macro="">
      <xdr:nvCxnSpPr>
        <xdr:cNvPr id="793" name="直線コネクタ 792"/>
        <xdr:cNvCxnSpPr/>
      </xdr:nvCxnSpPr>
      <xdr:spPr>
        <a:xfrm>
          <a:off x="18656300" y="8837564"/>
          <a:ext cx="889000" cy="7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794" name="フローチャート: 判断 793"/>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35551</xdr:rowOff>
    </xdr:from>
    <xdr:ext cx="469744" cy="259045"/>
    <xdr:sp macro="" textlink="">
      <xdr:nvSpPr>
        <xdr:cNvPr id="795" name="テキスト ボックス 794"/>
        <xdr:cNvSpPr txBox="1"/>
      </xdr:nvSpPr>
      <xdr:spPr>
        <a:xfrm>
          <a:off x="19310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5735</xdr:rowOff>
    </xdr:from>
    <xdr:to>
      <xdr:col>98</xdr:col>
      <xdr:colOff>38100</xdr:colOff>
      <xdr:row>57</xdr:row>
      <xdr:rowOff>107335</xdr:rowOff>
    </xdr:to>
    <xdr:sp macro="" textlink="">
      <xdr:nvSpPr>
        <xdr:cNvPr id="796" name="フローチャート: 判断 795"/>
        <xdr:cNvSpPr/>
      </xdr:nvSpPr>
      <xdr:spPr>
        <a:xfrm>
          <a:off x="18605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98462</xdr:rowOff>
    </xdr:from>
    <xdr:ext cx="469744" cy="259045"/>
    <xdr:sp macro="" textlink="">
      <xdr:nvSpPr>
        <xdr:cNvPr id="797" name="テキスト ボックス 796"/>
        <xdr:cNvSpPr txBox="1"/>
      </xdr:nvSpPr>
      <xdr:spPr>
        <a:xfrm>
          <a:off x="18421428" y="987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129636</xdr:rowOff>
    </xdr:from>
    <xdr:to>
      <xdr:col>116</xdr:col>
      <xdr:colOff>114300</xdr:colOff>
      <xdr:row>55</xdr:row>
      <xdr:rowOff>59786</xdr:rowOff>
    </xdr:to>
    <xdr:sp macro="" textlink="">
      <xdr:nvSpPr>
        <xdr:cNvPr id="803" name="楕円 802"/>
        <xdr:cNvSpPr/>
      </xdr:nvSpPr>
      <xdr:spPr>
        <a:xfrm>
          <a:off x="22110700" y="938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152513</xdr:rowOff>
    </xdr:from>
    <xdr:ext cx="534377" cy="259045"/>
    <xdr:sp macro="" textlink="">
      <xdr:nvSpPr>
        <xdr:cNvPr id="804" name="貸付金該当値テキスト"/>
        <xdr:cNvSpPr txBox="1"/>
      </xdr:nvSpPr>
      <xdr:spPr>
        <a:xfrm>
          <a:off x="22212300" y="923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75641</xdr:rowOff>
    </xdr:from>
    <xdr:to>
      <xdr:col>112</xdr:col>
      <xdr:colOff>38100</xdr:colOff>
      <xdr:row>55</xdr:row>
      <xdr:rowOff>5791</xdr:rowOff>
    </xdr:to>
    <xdr:sp macro="" textlink="">
      <xdr:nvSpPr>
        <xdr:cNvPr id="805" name="楕円 804"/>
        <xdr:cNvSpPr/>
      </xdr:nvSpPr>
      <xdr:spPr>
        <a:xfrm>
          <a:off x="21272500" y="933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22318</xdr:rowOff>
    </xdr:from>
    <xdr:ext cx="534377" cy="259045"/>
    <xdr:sp macro="" textlink="">
      <xdr:nvSpPr>
        <xdr:cNvPr id="806" name="テキスト ボックス 805"/>
        <xdr:cNvSpPr txBox="1"/>
      </xdr:nvSpPr>
      <xdr:spPr>
        <a:xfrm>
          <a:off x="21056111" y="910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46655</xdr:rowOff>
    </xdr:from>
    <xdr:to>
      <xdr:col>107</xdr:col>
      <xdr:colOff>101600</xdr:colOff>
      <xdr:row>53</xdr:row>
      <xdr:rowOff>148255</xdr:rowOff>
    </xdr:to>
    <xdr:sp macro="" textlink="">
      <xdr:nvSpPr>
        <xdr:cNvPr id="807" name="楕円 806"/>
        <xdr:cNvSpPr/>
      </xdr:nvSpPr>
      <xdr:spPr>
        <a:xfrm>
          <a:off x="20383500" y="913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164782</xdr:rowOff>
    </xdr:from>
    <xdr:ext cx="534377" cy="259045"/>
    <xdr:sp macro="" textlink="">
      <xdr:nvSpPr>
        <xdr:cNvPr id="808" name="テキスト ボックス 807"/>
        <xdr:cNvSpPr txBox="1"/>
      </xdr:nvSpPr>
      <xdr:spPr>
        <a:xfrm>
          <a:off x="20167111" y="890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113315</xdr:rowOff>
    </xdr:from>
    <xdr:to>
      <xdr:col>102</xdr:col>
      <xdr:colOff>165100</xdr:colOff>
      <xdr:row>52</xdr:row>
      <xdr:rowOff>43465</xdr:rowOff>
    </xdr:to>
    <xdr:sp macro="" textlink="">
      <xdr:nvSpPr>
        <xdr:cNvPr id="809" name="楕円 808"/>
        <xdr:cNvSpPr/>
      </xdr:nvSpPr>
      <xdr:spPr>
        <a:xfrm>
          <a:off x="19494500" y="88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59992</xdr:rowOff>
    </xdr:from>
    <xdr:ext cx="534377" cy="259045"/>
    <xdr:sp macro="" textlink="">
      <xdr:nvSpPr>
        <xdr:cNvPr id="810" name="テキスト ボックス 809"/>
        <xdr:cNvSpPr txBox="1"/>
      </xdr:nvSpPr>
      <xdr:spPr>
        <a:xfrm>
          <a:off x="19278111" y="863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42814</xdr:rowOff>
    </xdr:from>
    <xdr:to>
      <xdr:col>98</xdr:col>
      <xdr:colOff>38100</xdr:colOff>
      <xdr:row>51</xdr:row>
      <xdr:rowOff>144414</xdr:rowOff>
    </xdr:to>
    <xdr:sp macro="" textlink="">
      <xdr:nvSpPr>
        <xdr:cNvPr id="811" name="楕円 810"/>
        <xdr:cNvSpPr/>
      </xdr:nvSpPr>
      <xdr:spPr>
        <a:xfrm>
          <a:off x="18605500" y="878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160941</xdr:rowOff>
    </xdr:from>
    <xdr:ext cx="534377" cy="259045"/>
    <xdr:sp macro="" textlink="">
      <xdr:nvSpPr>
        <xdr:cNvPr id="812" name="テキスト ボックス 811"/>
        <xdr:cNvSpPr txBox="1"/>
      </xdr:nvSpPr>
      <xdr:spPr>
        <a:xfrm>
          <a:off x="18389111" y="856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4" name="直線コネクタ 82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5" name="テキスト ボックス 82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6" name="直線コネクタ 82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7" name="テキスト ボックス 82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8" name="直線コネクタ 82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9" name="テキスト ボックス 82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0" name="直線コネクタ 82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1" name="テキスト ボックス 83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2" name="直線コネクタ 83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3" name="テキスト ボックス 83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37" name="直線コネクタ 836"/>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38"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39" name="直線コネクタ 838"/>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0"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1" name="直線コネクタ 840"/>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143663</xdr:rowOff>
    </xdr:from>
    <xdr:to>
      <xdr:col>116</xdr:col>
      <xdr:colOff>63500</xdr:colOff>
      <xdr:row>77</xdr:row>
      <xdr:rowOff>168827</xdr:rowOff>
    </xdr:to>
    <xdr:cxnSp macro="">
      <xdr:nvCxnSpPr>
        <xdr:cNvPr id="842" name="直線コネクタ 841"/>
        <xdr:cNvCxnSpPr/>
      </xdr:nvCxnSpPr>
      <xdr:spPr>
        <a:xfrm>
          <a:off x="21323300" y="13173863"/>
          <a:ext cx="838200" cy="19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133704</xdr:rowOff>
    </xdr:from>
    <xdr:ext cx="534377" cy="259045"/>
    <xdr:sp macro="" textlink="">
      <xdr:nvSpPr>
        <xdr:cNvPr id="843" name="繰出金平均値テキスト"/>
        <xdr:cNvSpPr txBox="1"/>
      </xdr:nvSpPr>
      <xdr:spPr>
        <a:xfrm>
          <a:off x="22212300" y="12821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44" name="フローチャート: 判断 843"/>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136061</xdr:rowOff>
    </xdr:from>
    <xdr:to>
      <xdr:col>111</xdr:col>
      <xdr:colOff>177800</xdr:colOff>
      <xdr:row>76</xdr:row>
      <xdr:rowOff>143663</xdr:rowOff>
    </xdr:to>
    <xdr:cxnSp macro="">
      <xdr:nvCxnSpPr>
        <xdr:cNvPr id="845" name="直線コネクタ 844"/>
        <xdr:cNvCxnSpPr/>
      </xdr:nvCxnSpPr>
      <xdr:spPr>
        <a:xfrm>
          <a:off x="20434300" y="13166261"/>
          <a:ext cx="889000" cy="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46" name="フローチャート: 判断 845"/>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13060</xdr:rowOff>
    </xdr:from>
    <xdr:ext cx="534377" cy="259045"/>
    <xdr:sp macro="" textlink="">
      <xdr:nvSpPr>
        <xdr:cNvPr id="847" name="テキスト ボックス 846"/>
        <xdr:cNvSpPr txBox="1"/>
      </xdr:nvSpPr>
      <xdr:spPr>
        <a:xfrm>
          <a:off x="21056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136061</xdr:rowOff>
    </xdr:from>
    <xdr:to>
      <xdr:col>107</xdr:col>
      <xdr:colOff>50800</xdr:colOff>
      <xdr:row>76</xdr:row>
      <xdr:rowOff>138195</xdr:rowOff>
    </xdr:to>
    <xdr:cxnSp macro="">
      <xdr:nvCxnSpPr>
        <xdr:cNvPr id="848" name="直線コネクタ 847"/>
        <xdr:cNvCxnSpPr/>
      </xdr:nvCxnSpPr>
      <xdr:spPr>
        <a:xfrm flipV="1">
          <a:off x="19545300" y="13166261"/>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49" name="フローチャート: 判断 848"/>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160869</xdr:rowOff>
    </xdr:from>
    <xdr:ext cx="534377" cy="259045"/>
    <xdr:sp macro="" textlink="">
      <xdr:nvSpPr>
        <xdr:cNvPr id="850" name="テキスト ボックス 849"/>
        <xdr:cNvSpPr txBox="1"/>
      </xdr:nvSpPr>
      <xdr:spPr>
        <a:xfrm>
          <a:off x="20167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138195</xdr:rowOff>
    </xdr:from>
    <xdr:to>
      <xdr:col>102</xdr:col>
      <xdr:colOff>114300</xdr:colOff>
      <xdr:row>77</xdr:row>
      <xdr:rowOff>29629</xdr:rowOff>
    </xdr:to>
    <xdr:cxnSp macro="">
      <xdr:nvCxnSpPr>
        <xdr:cNvPr id="851" name="直線コネクタ 850"/>
        <xdr:cNvCxnSpPr/>
      </xdr:nvCxnSpPr>
      <xdr:spPr>
        <a:xfrm flipV="1">
          <a:off x="18656300" y="13168395"/>
          <a:ext cx="889000" cy="6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2" name="フローチャート: 判断 851"/>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163231</xdr:rowOff>
    </xdr:from>
    <xdr:ext cx="534377" cy="259045"/>
    <xdr:sp macro="" textlink="">
      <xdr:nvSpPr>
        <xdr:cNvPr id="853" name="テキスト ボックス 852"/>
        <xdr:cNvSpPr txBox="1"/>
      </xdr:nvSpPr>
      <xdr:spPr>
        <a:xfrm>
          <a:off x="19278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16567</xdr:rowOff>
    </xdr:from>
    <xdr:to>
      <xdr:col>98</xdr:col>
      <xdr:colOff>38100</xdr:colOff>
      <xdr:row>75</xdr:row>
      <xdr:rowOff>118167</xdr:rowOff>
    </xdr:to>
    <xdr:sp macro="" textlink="">
      <xdr:nvSpPr>
        <xdr:cNvPr id="854" name="フローチャート: 判断 853"/>
        <xdr:cNvSpPr/>
      </xdr:nvSpPr>
      <xdr:spPr>
        <a:xfrm>
          <a:off x="18605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134694</xdr:rowOff>
    </xdr:from>
    <xdr:ext cx="534377" cy="259045"/>
    <xdr:sp macro="" textlink="">
      <xdr:nvSpPr>
        <xdr:cNvPr id="855" name="テキスト ボックス 854"/>
        <xdr:cNvSpPr txBox="1"/>
      </xdr:nvSpPr>
      <xdr:spPr>
        <a:xfrm>
          <a:off x="18389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118027</xdr:rowOff>
    </xdr:from>
    <xdr:to>
      <xdr:col>116</xdr:col>
      <xdr:colOff>114300</xdr:colOff>
      <xdr:row>78</xdr:row>
      <xdr:rowOff>48177</xdr:rowOff>
    </xdr:to>
    <xdr:sp macro="" textlink="">
      <xdr:nvSpPr>
        <xdr:cNvPr id="861" name="楕円 860"/>
        <xdr:cNvSpPr/>
      </xdr:nvSpPr>
      <xdr:spPr>
        <a:xfrm>
          <a:off x="22110700" y="1331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96454</xdr:rowOff>
    </xdr:from>
    <xdr:ext cx="534377" cy="259045"/>
    <xdr:sp macro="" textlink="">
      <xdr:nvSpPr>
        <xdr:cNvPr id="862" name="繰出金該当値テキスト"/>
        <xdr:cNvSpPr txBox="1"/>
      </xdr:nvSpPr>
      <xdr:spPr>
        <a:xfrm>
          <a:off x="22212300" y="1329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92863</xdr:rowOff>
    </xdr:from>
    <xdr:to>
      <xdr:col>112</xdr:col>
      <xdr:colOff>38100</xdr:colOff>
      <xdr:row>77</xdr:row>
      <xdr:rowOff>23013</xdr:rowOff>
    </xdr:to>
    <xdr:sp macro="" textlink="">
      <xdr:nvSpPr>
        <xdr:cNvPr id="863" name="楕円 862"/>
        <xdr:cNvSpPr/>
      </xdr:nvSpPr>
      <xdr:spPr>
        <a:xfrm>
          <a:off x="21272500" y="131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14140</xdr:rowOff>
    </xdr:from>
    <xdr:ext cx="534377" cy="259045"/>
    <xdr:sp macro="" textlink="">
      <xdr:nvSpPr>
        <xdr:cNvPr id="864" name="テキスト ボックス 863"/>
        <xdr:cNvSpPr txBox="1"/>
      </xdr:nvSpPr>
      <xdr:spPr>
        <a:xfrm>
          <a:off x="21056111" y="132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85261</xdr:rowOff>
    </xdr:from>
    <xdr:to>
      <xdr:col>107</xdr:col>
      <xdr:colOff>101600</xdr:colOff>
      <xdr:row>77</xdr:row>
      <xdr:rowOff>15411</xdr:rowOff>
    </xdr:to>
    <xdr:sp macro="" textlink="">
      <xdr:nvSpPr>
        <xdr:cNvPr id="865" name="楕円 864"/>
        <xdr:cNvSpPr/>
      </xdr:nvSpPr>
      <xdr:spPr>
        <a:xfrm>
          <a:off x="20383500" y="1311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6538</xdr:rowOff>
    </xdr:from>
    <xdr:ext cx="534377" cy="259045"/>
    <xdr:sp macro="" textlink="">
      <xdr:nvSpPr>
        <xdr:cNvPr id="866" name="テキスト ボックス 865"/>
        <xdr:cNvSpPr txBox="1"/>
      </xdr:nvSpPr>
      <xdr:spPr>
        <a:xfrm>
          <a:off x="20167111" y="1320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87395</xdr:rowOff>
    </xdr:from>
    <xdr:to>
      <xdr:col>102</xdr:col>
      <xdr:colOff>165100</xdr:colOff>
      <xdr:row>77</xdr:row>
      <xdr:rowOff>17545</xdr:rowOff>
    </xdr:to>
    <xdr:sp macro="" textlink="">
      <xdr:nvSpPr>
        <xdr:cNvPr id="867" name="楕円 866"/>
        <xdr:cNvSpPr/>
      </xdr:nvSpPr>
      <xdr:spPr>
        <a:xfrm>
          <a:off x="19494500" y="1311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8672</xdr:rowOff>
    </xdr:from>
    <xdr:ext cx="534377" cy="259045"/>
    <xdr:sp macro="" textlink="">
      <xdr:nvSpPr>
        <xdr:cNvPr id="868" name="テキスト ボックス 867"/>
        <xdr:cNvSpPr txBox="1"/>
      </xdr:nvSpPr>
      <xdr:spPr>
        <a:xfrm>
          <a:off x="19278111" y="1321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150279</xdr:rowOff>
    </xdr:from>
    <xdr:to>
      <xdr:col>98</xdr:col>
      <xdr:colOff>38100</xdr:colOff>
      <xdr:row>77</xdr:row>
      <xdr:rowOff>80429</xdr:rowOff>
    </xdr:to>
    <xdr:sp macro="" textlink="">
      <xdr:nvSpPr>
        <xdr:cNvPr id="869" name="楕円 868"/>
        <xdr:cNvSpPr/>
      </xdr:nvSpPr>
      <xdr:spPr>
        <a:xfrm>
          <a:off x="18605500" y="1318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71556</xdr:rowOff>
    </xdr:from>
    <xdr:ext cx="534377" cy="259045"/>
    <xdr:sp macro="" textlink="">
      <xdr:nvSpPr>
        <xdr:cNvPr id="870" name="テキスト ボックス 869"/>
        <xdr:cNvSpPr txBox="1"/>
      </xdr:nvSpPr>
      <xdr:spPr>
        <a:xfrm>
          <a:off x="18389111" y="1327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1" name="直線コネクタ 88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2" name="テキスト ボックス 88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3" name="直線コネクタ 88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84" name="テキスト ボックス 88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7" name="直線コネクタ 88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88" name="テキスト ボックス 88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9" name="直線コネクタ 88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890" name="テキスト ボックス 88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2" name="テキスト ボックス 89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4" name="直線コネクタ 89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9" name="直線コネクタ 89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1" name="フローチャート: 判断 90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2" name="直線コネクタ 90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96</xdr:row>
      <xdr:rowOff>127000</xdr:rowOff>
    </xdr:from>
    <xdr:to>
      <xdr:col>112</xdr:col>
      <xdr:colOff>38100</xdr:colOff>
      <xdr:row>97</xdr:row>
      <xdr:rowOff>57150</xdr:rowOff>
    </xdr:to>
    <xdr:sp macro="" textlink="">
      <xdr:nvSpPr>
        <xdr:cNvPr id="903" name="フローチャート: 判断 902"/>
        <xdr:cNvSpPr/>
      </xdr:nvSpPr>
      <xdr:spPr>
        <a:xfrm>
          <a:off x="21272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73677</xdr:rowOff>
    </xdr:from>
    <xdr:ext cx="249299" cy="259045"/>
    <xdr:sp macro="" textlink="">
      <xdr:nvSpPr>
        <xdr:cNvPr id="904" name="テキスト ボックス 903"/>
        <xdr:cNvSpPr txBox="1"/>
      </xdr:nvSpPr>
      <xdr:spPr>
        <a:xfrm>
          <a:off x="21198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5" name="直線コネクタ 90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06" name="フローチャート: 判断 905"/>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89</xdr:row>
      <xdr:rowOff>149877</xdr:rowOff>
    </xdr:from>
    <xdr:ext cx="249299" cy="259045"/>
    <xdr:sp macro="" textlink="">
      <xdr:nvSpPr>
        <xdr:cNvPr id="907" name="テキスト ボックス 906"/>
        <xdr:cNvSpPr txBox="1"/>
      </xdr:nvSpPr>
      <xdr:spPr>
        <a:xfrm>
          <a:off x="20309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8" name="直線コネクタ 90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09" name="フローチャート: 判断 90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0" name="テキスト ボックス 90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1" name="フローチャート: 判断 91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2" name="テキスト ボックス 91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8" name="楕円 91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0" name="楕円 91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1" name="テキスト ボックス 92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2" name="楕円 92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3" name="テキスト ボックス 92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4" name="楕円 92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5" name="テキスト ボックス 92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6" name="楕円 92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7" name="テキスト ボックス 92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上回っている主なものとして、補助費等と貸付金があげられる。補助費等については、農業集落排水事業を法適化したことにより繰出金が補助費等に科目変更になったことや、上伊那広域連合負担金が増加したことなどによるものである。貸付金については、企業誘致に関わる借入金に対する預託金や、中小企業の振興に関わる預託金が減少したことによるものである。金融機関との直接のやり取りで融資を受けている企業が増えているとこ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類似団体平均を大きく下回っている主なものとして、維持補修費や扶助費、繰出金があげられる。維持補修費については、今まで新規や更新、改良に費用を投入していたことによるもので、今後は徐々に増額していく見込みである。扶助費については、健康を維持するための事業や介護予防事業を積極的に取り組んできた成果が表れていることと、少子化により児童手当や児童扶養手当が減少してきていることなどによるものである。繰出金については、農業集落排水事業を法適化したことにより、繰出金から補助費等に科目変更になったため大きく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長野県駒ケ根市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32,828
32,207
165.86
15,058,995
14,654,668
343,997
8,894,853
20,344,981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80590</xdr:rowOff>
    </xdr:from>
    <xdr:to>
      <xdr:col>24</xdr:col>
      <xdr:colOff>63500</xdr:colOff>
      <xdr:row>37</xdr:row>
      <xdr:rowOff>143619</xdr:rowOff>
    </xdr:to>
    <xdr:cxnSp macro="">
      <xdr:nvCxnSpPr>
        <xdr:cNvPr id="63" name="直線コネクタ 62"/>
        <xdr:cNvCxnSpPr/>
      </xdr:nvCxnSpPr>
      <xdr:spPr>
        <a:xfrm>
          <a:off x="3797300" y="6424240"/>
          <a:ext cx="838200" cy="6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42870</xdr:rowOff>
    </xdr:from>
    <xdr:ext cx="469744" cy="259045"/>
    <xdr:sp macro="" textlink="">
      <xdr:nvSpPr>
        <xdr:cNvPr id="64" name="議会費平均値テキスト"/>
        <xdr:cNvSpPr txBox="1"/>
      </xdr:nvSpPr>
      <xdr:spPr>
        <a:xfrm>
          <a:off x="4686300" y="6043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80590</xdr:rowOff>
    </xdr:from>
    <xdr:to>
      <xdr:col>19</xdr:col>
      <xdr:colOff>177800</xdr:colOff>
      <xdr:row>37</xdr:row>
      <xdr:rowOff>98225</xdr:rowOff>
    </xdr:to>
    <xdr:cxnSp macro="">
      <xdr:nvCxnSpPr>
        <xdr:cNvPr id="66" name="直線コネクタ 65"/>
        <xdr:cNvCxnSpPr/>
      </xdr:nvCxnSpPr>
      <xdr:spPr>
        <a:xfrm flipV="1">
          <a:off x="2908300" y="6424240"/>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126037</xdr:rowOff>
    </xdr:from>
    <xdr:ext cx="469744" cy="259045"/>
    <xdr:sp macro="" textlink="">
      <xdr:nvSpPr>
        <xdr:cNvPr id="68" name="テキスト ボックス 67"/>
        <xdr:cNvSpPr txBox="1"/>
      </xdr:nvSpPr>
      <xdr:spPr>
        <a:xfrm>
          <a:off x="3562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38463</xdr:rowOff>
    </xdr:from>
    <xdr:to>
      <xdr:col>15</xdr:col>
      <xdr:colOff>50800</xdr:colOff>
      <xdr:row>37</xdr:row>
      <xdr:rowOff>98225</xdr:rowOff>
    </xdr:to>
    <xdr:cxnSp macro="">
      <xdr:nvCxnSpPr>
        <xdr:cNvPr id="69" name="直線コネクタ 68"/>
        <xdr:cNvCxnSpPr/>
      </xdr:nvCxnSpPr>
      <xdr:spPr>
        <a:xfrm>
          <a:off x="2019300" y="6382113"/>
          <a:ext cx="889000" cy="5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113628</xdr:rowOff>
    </xdr:from>
    <xdr:ext cx="469744" cy="259045"/>
    <xdr:sp macro="" textlink="">
      <xdr:nvSpPr>
        <xdr:cNvPr id="71" name="テキスト ボックス 70"/>
        <xdr:cNvSpPr txBox="1"/>
      </xdr:nvSpPr>
      <xdr:spPr>
        <a:xfrm>
          <a:off x="2673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38463</xdr:rowOff>
    </xdr:from>
    <xdr:to>
      <xdr:col>10</xdr:col>
      <xdr:colOff>114300</xdr:colOff>
      <xdr:row>37</xdr:row>
      <xdr:rowOff>136761</xdr:rowOff>
    </xdr:to>
    <xdr:cxnSp macro="">
      <xdr:nvCxnSpPr>
        <xdr:cNvPr id="72" name="直線コネクタ 71"/>
        <xdr:cNvCxnSpPr/>
      </xdr:nvCxnSpPr>
      <xdr:spPr>
        <a:xfrm flipV="1">
          <a:off x="1130300" y="6382113"/>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634</xdr:rowOff>
    </xdr:from>
    <xdr:ext cx="469744" cy="259045"/>
    <xdr:sp macro="" textlink="">
      <xdr:nvSpPr>
        <xdr:cNvPr id="74" name="テキスト ボックス 73"/>
        <xdr:cNvSpPr txBox="1"/>
      </xdr:nvSpPr>
      <xdr:spPr>
        <a:xfrm>
          <a:off x="1784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98371</xdr:rowOff>
    </xdr:from>
    <xdr:to>
      <xdr:col>6</xdr:col>
      <xdr:colOff>38100</xdr:colOff>
      <xdr:row>36</xdr:row>
      <xdr:rowOff>28521</xdr:rowOff>
    </xdr:to>
    <xdr:sp macro="" textlink="">
      <xdr:nvSpPr>
        <xdr:cNvPr id="75" name="フローチャート: 判断 74"/>
        <xdr:cNvSpPr/>
      </xdr:nvSpPr>
      <xdr:spPr>
        <a:xfrm>
          <a:off x="1079500" y="609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45048</xdr:rowOff>
    </xdr:from>
    <xdr:ext cx="469744" cy="259045"/>
    <xdr:sp macro="" textlink="">
      <xdr:nvSpPr>
        <xdr:cNvPr id="76" name="テキスト ボックス 75"/>
        <xdr:cNvSpPr txBox="1"/>
      </xdr:nvSpPr>
      <xdr:spPr>
        <a:xfrm>
          <a:off x="895428" y="587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92819</xdr:rowOff>
    </xdr:from>
    <xdr:to>
      <xdr:col>24</xdr:col>
      <xdr:colOff>114300</xdr:colOff>
      <xdr:row>38</xdr:row>
      <xdr:rowOff>22969</xdr:rowOff>
    </xdr:to>
    <xdr:sp macro="" textlink="">
      <xdr:nvSpPr>
        <xdr:cNvPr id="82" name="楕円 81"/>
        <xdr:cNvSpPr/>
      </xdr:nvSpPr>
      <xdr:spPr>
        <a:xfrm>
          <a:off x="4584700" y="643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71246</xdr:rowOff>
    </xdr:from>
    <xdr:ext cx="469744" cy="259045"/>
    <xdr:sp macro="" textlink="">
      <xdr:nvSpPr>
        <xdr:cNvPr id="83" name="議会費該当値テキスト"/>
        <xdr:cNvSpPr txBox="1"/>
      </xdr:nvSpPr>
      <xdr:spPr>
        <a:xfrm>
          <a:off x="4686300" y="641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29790</xdr:rowOff>
    </xdr:from>
    <xdr:to>
      <xdr:col>20</xdr:col>
      <xdr:colOff>38100</xdr:colOff>
      <xdr:row>37</xdr:row>
      <xdr:rowOff>131390</xdr:rowOff>
    </xdr:to>
    <xdr:sp macro="" textlink="">
      <xdr:nvSpPr>
        <xdr:cNvPr id="84" name="楕円 83"/>
        <xdr:cNvSpPr/>
      </xdr:nvSpPr>
      <xdr:spPr>
        <a:xfrm>
          <a:off x="3746500" y="637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122517</xdr:rowOff>
    </xdr:from>
    <xdr:ext cx="469744" cy="259045"/>
    <xdr:sp macro="" textlink="">
      <xdr:nvSpPr>
        <xdr:cNvPr id="85" name="テキスト ボックス 84"/>
        <xdr:cNvSpPr txBox="1"/>
      </xdr:nvSpPr>
      <xdr:spPr>
        <a:xfrm>
          <a:off x="3562428" y="646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47425</xdr:rowOff>
    </xdr:from>
    <xdr:to>
      <xdr:col>15</xdr:col>
      <xdr:colOff>101600</xdr:colOff>
      <xdr:row>37</xdr:row>
      <xdr:rowOff>149025</xdr:rowOff>
    </xdr:to>
    <xdr:sp macro="" textlink="">
      <xdr:nvSpPr>
        <xdr:cNvPr id="86" name="楕円 85"/>
        <xdr:cNvSpPr/>
      </xdr:nvSpPr>
      <xdr:spPr>
        <a:xfrm>
          <a:off x="2857500" y="639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140153</xdr:rowOff>
    </xdr:from>
    <xdr:ext cx="469744" cy="259045"/>
    <xdr:sp macro="" textlink="">
      <xdr:nvSpPr>
        <xdr:cNvPr id="87" name="テキスト ボックス 86"/>
        <xdr:cNvSpPr txBox="1"/>
      </xdr:nvSpPr>
      <xdr:spPr>
        <a:xfrm>
          <a:off x="2673428" y="648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159113</xdr:rowOff>
    </xdr:from>
    <xdr:to>
      <xdr:col>10</xdr:col>
      <xdr:colOff>165100</xdr:colOff>
      <xdr:row>37</xdr:row>
      <xdr:rowOff>89263</xdr:rowOff>
    </xdr:to>
    <xdr:sp macro="" textlink="">
      <xdr:nvSpPr>
        <xdr:cNvPr id="88" name="楕円 87"/>
        <xdr:cNvSpPr/>
      </xdr:nvSpPr>
      <xdr:spPr>
        <a:xfrm>
          <a:off x="1968500" y="633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80390</xdr:rowOff>
    </xdr:from>
    <xdr:ext cx="469744" cy="259045"/>
    <xdr:sp macro="" textlink="">
      <xdr:nvSpPr>
        <xdr:cNvPr id="89" name="テキスト ボックス 88"/>
        <xdr:cNvSpPr txBox="1"/>
      </xdr:nvSpPr>
      <xdr:spPr>
        <a:xfrm>
          <a:off x="1784428" y="642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85961</xdr:rowOff>
    </xdr:from>
    <xdr:to>
      <xdr:col>6</xdr:col>
      <xdr:colOff>38100</xdr:colOff>
      <xdr:row>38</xdr:row>
      <xdr:rowOff>16111</xdr:rowOff>
    </xdr:to>
    <xdr:sp macro="" textlink="">
      <xdr:nvSpPr>
        <xdr:cNvPr id="90" name="楕円 89"/>
        <xdr:cNvSpPr/>
      </xdr:nvSpPr>
      <xdr:spPr>
        <a:xfrm>
          <a:off x="1079500" y="642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7238</xdr:rowOff>
    </xdr:from>
    <xdr:ext cx="469744" cy="259045"/>
    <xdr:sp macro="" textlink="">
      <xdr:nvSpPr>
        <xdr:cNvPr id="91" name="テキスト ボックス 90"/>
        <xdr:cNvSpPr txBox="1"/>
      </xdr:nvSpPr>
      <xdr:spPr>
        <a:xfrm>
          <a:off x="895428" y="652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159062</xdr:rowOff>
    </xdr:from>
    <xdr:to>
      <xdr:col>24</xdr:col>
      <xdr:colOff>63500</xdr:colOff>
      <xdr:row>58</xdr:row>
      <xdr:rowOff>14298</xdr:rowOff>
    </xdr:to>
    <xdr:cxnSp macro="">
      <xdr:nvCxnSpPr>
        <xdr:cNvPr id="120" name="直線コネクタ 119"/>
        <xdr:cNvCxnSpPr/>
      </xdr:nvCxnSpPr>
      <xdr:spPr>
        <a:xfrm>
          <a:off x="3797300" y="9931712"/>
          <a:ext cx="838200" cy="2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101193</xdr:rowOff>
    </xdr:from>
    <xdr:ext cx="534377" cy="259045"/>
    <xdr:sp macro="" textlink="">
      <xdr:nvSpPr>
        <xdr:cNvPr id="121" name="総務費平均値テキスト"/>
        <xdr:cNvSpPr txBox="1"/>
      </xdr:nvSpPr>
      <xdr:spPr>
        <a:xfrm>
          <a:off x="4686300" y="97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162743</xdr:rowOff>
    </xdr:from>
    <xdr:to>
      <xdr:col>19</xdr:col>
      <xdr:colOff>177800</xdr:colOff>
      <xdr:row>57</xdr:row>
      <xdr:rowOff>159062</xdr:rowOff>
    </xdr:to>
    <xdr:cxnSp macro="">
      <xdr:nvCxnSpPr>
        <xdr:cNvPr id="123" name="直線コネクタ 122"/>
        <xdr:cNvCxnSpPr/>
      </xdr:nvCxnSpPr>
      <xdr:spPr>
        <a:xfrm>
          <a:off x="2908300" y="9763943"/>
          <a:ext cx="889000" cy="16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39150</xdr:rowOff>
    </xdr:from>
    <xdr:ext cx="534377" cy="259045"/>
    <xdr:sp macro="" textlink="">
      <xdr:nvSpPr>
        <xdr:cNvPr id="125" name="テキスト ボックス 124"/>
        <xdr:cNvSpPr txBox="1"/>
      </xdr:nvSpPr>
      <xdr:spPr>
        <a:xfrm>
          <a:off x="3530111" y="96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162743</xdr:rowOff>
    </xdr:from>
    <xdr:to>
      <xdr:col>15</xdr:col>
      <xdr:colOff>50800</xdr:colOff>
      <xdr:row>57</xdr:row>
      <xdr:rowOff>155008</xdr:rowOff>
    </xdr:to>
    <xdr:cxnSp macro="">
      <xdr:nvCxnSpPr>
        <xdr:cNvPr id="126" name="直線コネクタ 125"/>
        <xdr:cNvCxnSpPr/>
      </xdr:nvCxnSpPr>
      <xdr:spPr>
        <a:xfrm flipV="1">
          <a:off x="2019300" y="9763943"/>
          <a:ext cx="889000" cy="16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6695</xdr:rowOff>
    </xdr:from>
    <xdr:ext cx="534377" cy="259045"/>
    <xdr:sp macro="" textlink="">
      <xdr:nvSpPr>
        <xdr:cNvPr id="128" name="テキスト ボックス 127"/>
        <xdr:cNvSpPr txBox="1"/>
      </xdr:nvSpPr>
      <xdr:spPr>
        <a:xfrm>
          <a:off x="2641111" y="995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155008</xdr:rowOff>
    </xdr:from>
    <xdr:to>
      <xdr:col>10</xdr:col>
      <xdr:colOff>114300</xdr:colOff>
      <xdr:row>58</xdr:row>
      <xdr:rowOff>54150</xdr:rowOff>
    </xdr:to>
    <xdr:cxnSp macro="">
      <xdr:nvCxnSpPr>
        <xdr:cNvPr id="129" name="直線コネクタ 128"/>
        <xdr:cNvCxnSpPr/>
      </xdr:nvCxnSpPr>
      <xdr:spPr>
        <a:xfrm flipV="1">
          <a:off x="1130300" y="9927658"/>
          <a:ext cx="889000" cy="7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28411</xdr:rowOff>
    </xdr:from>
    <xdr:ext cx="534377" cy="259045"/>
    <xdr:sp macro="" textlink="">
      <xdr:nvSpPr>
        <xdr:cNvPr id="131" name="テキスト ボックス 130"/>
        <xdr:cNvSpPr txBox="1"/>
      </xdr:nvSpPr>
      <xdr:spPr>
        <a:xfrm>
          <a:off x="1752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53913</xdr:rowOff>
    </xdr:from>
    <xdr:to>
      <xdr:col>6</xdr:col>
      <xdr:colOff>38100</xdr:colOff>
      <xdr:row>57</xdr:row>
      <xdr:rowOff>155513</xdr:rowOff>
    </xdr:to>
    <xdr:sp macro="" textlink="">
      <xdr:nvSpPr>
        <xdr:cNvPr id="132" name="フローチャート: 判断 131"/>
        <xdr:cNvSpPr/>
      </xdr:nvSpPr>
      <xdr:spPr>
        <a:xfrm>
          <a:off x="1079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590</xdr:rowOff>
    </xdr:from>
    <xdr:ext cx="534377" cy="259045"/>
    <xdr:sp macro="" textlink="">
      <xdr:nvSpPr>
        <xdr:cNvPr id="133" name="テキスト ボックス 132"/>
        <xdr:cNvSpPr txBox="1"/>
      </xdr:nvSpPr>
      <xdr:spPr>
        <a:xfrm>
          <a:off x="863111" y="960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134948</xdr:rowOff>
    </xdr:from>
    <xdr:to>
      <xdr:col>24</xdr:col>
      <xdr:colOff>114300</xdr:colOff>
      <xdr:row>58</xdr:row>
      <xdr:rowOff>65098</xdr:rowOff>
    </xdr:to>
    <xdr:sp macro="" textlink="">
      <xdr:nvSpPr>
        <xdr:cNvPr id="139" name="楕円 138"/>
        <xdr:cNvSpPr/>
      </xdr:nvSpPr>
      <xdr:spPr>
        <a:xfrm>
          <a:off x="4584700" y="990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56743</xdr:rowOff>
    </xdr:from>
    <xdr:ext cx="534377" cy="259045"/>
    <xdr:sp macro="" textlink="">
      <xdr:nvSpPr>
        <xdr:cNvPr id="140" name="総務費該当値テキスト"/>
        <xdr:cNvSpPr txBox="1"/>
      </xdr:nvSpPr>
      <xdr:spPr>
        <a:xfrm>
          <a:off x="4686300" y="982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108262</xdr:rowOff>
    </xdr:from>
    <xdr:to>
      <xdr:col>20</xdr:col>
      <xdr:colOff>38100</xdr:colOff>
      <xdr:row>58</xdr:row>
      <xdr:rowOff>38412</xdr:rowOff>
    </xdr:to>
    <xdr:sp macro="" textlink="">
      <xdr:nvSpPr>
        <xdr:cNvPr id="141" name="楕円 140"/>
        <xdr:cNvSpPr/>
      </xdr:nvSpPr>
      <xdr:spPr>
        <a:xfrm>
          <a:off x="3746500" y="988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29539</xdr:rowOff>
    </xdr:from>
    <xdr:ext cx="534377" cy="259045"/>
    <xdr:sp macro="" textlink="">
      <xdr:nvSpPr>
        <xdr:cNvPr id="142" name="テキスト ボックス 141"/>
        <xdr:cNvSpPr txBox="1"/>
      </xdr:nvSpPr>
      <xdr:spPr>
        <a:xfrm>
          <a:off x="3530111" y="997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111943</xdr:rowOff>
    </xdr:from>
    <xdr:to>
      <xdr:col>15</xdr:col>
      <xdr:colOff>101600</xdr:colOff>
      <xdr:row>57</xdr:row>
      <xdr:rowOff>42093</xdr:rowOff>
    </xdr:to>
    <xdr:sp macro="" textlink="">
      <xdr:nvSpPr>
        <xdr:cNvPr id="143" name="楕円 142"/>
        <xdr:cNvSpPr/>
      </xdr:nvSpPr>
      <xdr:spPr>
        <a:xfrm>
          <a:off x="2857500" y="97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58620</xdr:rowOff>
    </xdr:from>
    <xdr:ext cx="599010" cy="259045"/>
    <xdr:sp macro="" textlink="">
      <xdr:nvSpPr>
        <xdr:cNvPr id="144" name="テキスト ボックス 143"/>
        <xdr:cNvSpPr txBox="1"/>
      </xdr:nvSpPr>
      <xdr:spPr>
        <a:xfrm>
          <a:off x="2608795" y="9488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104208</xdr:rowOff>
    </xdr:from>
    <xdr:to>
      <xdr:col>10</xdr:col>
      <xdr:colOff>165100</xdr:colOff>
      <xdr:row>58</xdr:row>
      <xdr:rowOff>34358</xdr:rowOff>
    </xdr:to>
    <xdr:sp macro="" textlink="">
      <xdr:nvSpPr>
        <xdr:cNvPr id="145" name="楕円 144"/>
        <xdr:cNvSpPr/>
      </xdr:nvSpPr>
      <xdr:spPr>
        <a:xfrm>
          <a:off x="1968500" y="987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25485</xdr:rowOff>
    </xdr:from>
    <xdr:ext cx="534377" cy="259045"/>
    <xdr:sp macro="" textlink="">
      <xdr:nvSpPr>
        <xdr:cNvPr id="146" name="テキスト ボックス 145"/>
        <xdr:cNvSpPr txBox="1"/>
      </xdr:nvSpPr>
      <xdr:spPr>
        <a:xfrm>
          <a:off x="1752111" y="996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3350</xdr:rowOff>
    </xdr:from>
    <xdr:to>
      <xdr:col>6</xdr:col>
      <xdr:colOff>38100</xdr:colOff>
      <xdr:row>58</xdr:row>
      <xdr:rowOff>104950</xdr:rowOff>
    </xdr:to>
    <xdr:sp macro="" textlink="">
      <xdr:nvSpPr>
        <xdr:cNvPr id="147" name="楕円 146"/>
        <xdr:cNvSpPr/>
      </xdr:nvSpPr>
      <xdr:spPr>
        <a:xfrm>
          <a:off x="1079500" y="99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96077</xdr:rowOff>
    </xdr:from>
    <xdr:ext cx="534377" cy="259045"/>
    <xdr:sp macro="" textlink="">
      <xdr:nvSpPr>
        <xdr:cNvPr id="148" name="テキスト ボックス 147"/>
        <xdr:cNvSpPr txBox="1"/>
      </xdr:nvSpPr>
      <xdr:spPr>
        <a:xfrm>
          <a:off x="863111" y="1004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42607</xdr:rowOff>
    </xdr:from>
    <xdr:to>
      <xdr:col>24</xdr:col>
      <xdr:colOff>63500</xdr:colOff>
      <xdr:row>78</xdr:row>
      <xdr:rowOff>45838</xdr:rowOff>
    </xdr:to>
    <xdr:cxnSp macro="">
      <xdr:nvCxnSpPr>
        <xdr:cNvPr id="178" name="直線コネクタ 177"/>
        <xdr:cNvCxnSpPr/>
      </xdr:nvCxnSpPr>
      <xdr:spPr>
        <a:xfrm flipV="1">
          <a:off x="3797300" y="13415707"/>
          <a:ext cx="838200" cy="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3047</xdr:rowOff>
    </xdr:from>
    <xdr:ext cx="599010" cy="259045"/>
    <xdr:sp macro="" textlink="">
      <xdr:nvSpPr>
        <xdr:cNvPr id="179" name="民生費平均値テキスト"/>
        <xdr:cNvSpPr txBox="1"/>
      </xdr:nvSpPr>
      <xdr:spPr>
        <a:xfrm>
          <a:off x="4686300" y="13033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48633</xdr:rowOff>
    </xdr:from>
    <xdr:to>
      <xdr:col>19</xdr:col>
      <xdr:colOff>177800</xdr:colOff>
      <xdr:row>78</xdr:row>
      <xdr:rowOff>45838</xdr:rowOff>
    </xdr:to>
    <xdr:cxnSp macro="">
      <xdr:nvCxnSpPr>
        <xdr:cNvPr id="181" name="直線コネクタ 180"/>
        <xdr:cNvCxnSpPr/>
      </xdr:nvCxnSpPr>
      <xdr:spPr>
        <a:xfrm>
          <a:off x="2908300" y="13250283"/>
          <a:ext cx="889000" cy="16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80779</xdr:rowOff>
    </xdr:from>
    <xdr:ext cx="599010" cy="259045"/>
    <xdr:sp macro="" textlink="">
      <xdr:nvSpPr>
        <xdr:cNvPr id="183" name="テキスト ボックス 182"/>
        <xdr:cNvSpPr txBox="1"/>
      </xdr:nvSpPr>
      <xdr:spPr>
        <a:xfrm>
          <a:off x="3497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48633</xdr:rowOff>
    </xdr:from>
    <xdr:to>
      <xdr:col>15</xdr:col>
      <xdr:colOff>50800</xdr:colOff>
      <xdr:row>78</xdr:row>
      <xdr:rowOff>19738</xdr:rowOff>
    </xdr:to>
    <xdr:cxnSp macro="">
      <xdr:nvCxnSpPr>
        <xdr:cNvPr id="184" name="直線コネクタ 183"/>
        <xdr:cNvCxnSpPr/>
      </xdr:nvCxnSpPr>
      <xdr:spPr>
        <a:xfrm flipV="1">
          <a:off x="2019300" y="13250283"/>
          <a:ext cx="889000" cy="14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82303</xdr:rowOff>
    </xdr:from>
    <xdr:ext cx="599010" cy="259045"/>
    <xdr:sp macro="" textlink="">
      <xdr:nvSpPr>
        <xdr:cNvPr id="186" name="テキスト ボックス 185"/>
        <xdr:cNvSpPr txBox="1"/>
      </xdr:nvSpPr>
      <xdr:spPr>
        <a:xfrm>
          <a:off x="2608795" y="129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19738</xdr:rowOff>
    </xdr:from>
    <xdr:to>
      <xdr:col>10</xdr:col>
      <xdr:colOff>114300</xdr:colOff>
      <xdr:row>78</xdr:row>
      <xdr:rowOff>55842</xdr:rowOff>
    </xdr:to>
    <xdr:cxnSp macro="">
      <xdr:nvCxnSpPr>
        <xdr:cNvPr id="187" name="直線コネクタ 186"/>
        <xdr:cNvCxnSpPr/>
      </xdr:nvCxnSpPr>
      <xdr:spPr>
        <a:xfrm flipV="1">
          <a:off x="1130300" y="13392838"/>
          <a:ext cx="889000" cy="3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112608</xdr:rowOff>
    </xdr:from>
    <xdr:ext cx="599010" cy="259045"/>
    <xdr:sp macro="" textlink="">
      <xdr:nvSpPr>
        <xdr:cNvPr id="189" name="テキスト ボックス 188"/>
        <xdr:cNvSpPr txBox="1"/>
      </xdr:nvSpPr>
      <xdr:spPr>
        <a:xfrm>
          <a:off x="1719795" y="1297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119501</xdr:rowOff>
    </xdr:from>
    <xdr:to>
      <xdr:col>6</xdr:col>
      <xdr:colOff>38100</xdr:colOff>
      <xdr:row>77</xdr:row>
      <xdr:rowOff>49651</xdr:rowOff>
    </xdr:to>
    <xdr:sp macro="" textlink="">
      <xdr:nvSpPr>
        <xdr:cNvPr id="190" name="フローチャート: 判断 189"/>
        <xdr:cNvSpPr/>
      </xdr:nvSpPr>
      <xdr:spPr>
        <a:xfrm>
          <a:off x="1079500" y="1314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66179</xdr:rowOff>
    </xdr:from>
    <xdr:ext cx="599010" cy="259045"/>
    <xdr:sp macro="" textlink="">
      <xdr:nvSpPr>
        <xdr:cNvPr id="191" name="テキスト ボックス 190"/>
        <xdr:cNvSpPr txBox="1"/>
      </xdr:nvSpPr>
      <xdr:spPr>
        <a:xfrm>
          <a:off x="830795" y="1292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163257</xdr:rowOff>
    </xdr:from>
    <xdr:to>
      <xdr:col>24</xdr:col>
      <xdr:colOff>114300</xdr:colOff>
      <xdr:row>78</xdr:row>
      <xdr:rowOff>93407</xdr:rowOff>
    </xdr:to>
    <xdr:sp macro="" textlink="">
      <xdr:nvSpPr>
        <xdr:cNvPr id="197" name="楕円 196"/>
        <xdr:cNvSpPr/>
      </xdr:nvSpPr>
      <xdr:spPr>
        <a:xfrm>
          <a:off x="4584700" y="1336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78184</xdr:rowOff>
    </xdr:from>
    <xdr:ext cx="599010" cy="259045"/>
    <xdr:sp macro="" textlink="">
      <xdr:nvSpPr>
        <xdr:cNvPr id="198" name="民生費該当値テキスト"/>
        <xdr:cNvSpPr txBox="1"/>
      </xdr:nvSpPr>
      <xdr:spPr>
        <a:xfrm>
          <a:off x="4686300" y="13279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166488</xdr:rowOff>
    </xdr:from>
    <xdr:to>
      <xdr:col>20</xdr:col>
      <xdr:colOff>38100</xdr:colOff>
      <xdr:row>78</xdr:row>
      <xdr:rowOff>96638</xdr:rowOff>
    </xdr:to>
    <xdr:sp macro="" textlink="">
      <xdr:nvSpPr>
        <xdr:cNvPr id="199" name="楕円 198"/>
        <xdr:cNvSpPr/>
      </xdr:nvSpPr>
      <xdr:spPr>
        <a:xfrm>
          <a:off x="3746500" y="1336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87765</xdr:rowOff>
    </xdr:from>
    <xdr:ext cx="599010" cy="259045"/>
    <xdr:sp macro="" textlink="">
      <xdr:nvSpPr>
        <xdr:cNvPr id="200" name="テキスト ボックス 199"/>
        <xdr:cNvSpPr txBox="1"/>
      </xdr:nvSpPr>
      <xdr:spPr>
        <a:xfrm>
          <a:off x="3497795" y="1346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169283</xdr:rowOff>
    </xdr:from>
    <xdr:to>
      <xdr:col>15</xdr:col>
      <xdr:colOff>101600</xdr:colOff>
      <xdr:row>77</xdr:row>
      <xdr:rowOff>99433</xdr:rowOff>
    </xdr:to>
    <xdr:sp macro="" textlink="">
      <xdr:nvSpPr>
        <xdr:cNvPr id="201" name="楕円 200"/>
        <xdr:cNvSpPr/>
      </xdr:nvSpPr>
      <xdr:spPr>
        <a:xfrm>
          <a:off x="2857500" y="1319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90560</xdr:rowOff>
    </xdr:from>
    <xdr:ext cx="599010" cy="259045"/>
    <xdr:sp macro="" textlink="">
      <xdr:nvSpPr>
        <xdr:cNvPr id="202" name="テキスト ボックス 201"/>
        <xdr:cNvSpPr txBox="1"/>
      </xdr:nvSpPr>
      <xdr:spPr>
        <a:xfrm>
          <a:off x="2608795" y="13292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140388</xdr:rowOff>
    </xdr:from>
    <xdr:to>
      <xdr:col>10</xdr:col>
      <xdr:colOff>165100</xdr:colOff>
      <xdr:row>78</xdr:row>
      <xdr:rowOff>70538</xdr:rowOff>
    </xdr:to>
    <xdr:sp macro="" textlink="">
      <xdr:nvSpPr>
        <xdr:cNvPr id="203" name="楕円 202"/>
        <xdr:cNvSpPr/>
      </xdr:nvSpPr>
      <xdr:spPr>
        <a:xfrm>
          <a:off x="1968500" y="1334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61665</xdr:rowOff>
    </xdr:from>
    <xdr:ext cx="599010" cy="259045"/>
    <xdr:sp macro="" textlink="">
      <xdr:nvSpPr>
        <xdr:cNvPr id="204" name="テキスト ボックス 203"/>
        <xdr:cNvSpPr txBox="1"/>
      </xdr:nvSpPr>
      <xdr:spPr>
        <a:xfrm>
          <a:off x="1719795" y="1343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5042</xdr:rowOff>
    </xdr:from>
    <xdr:to>
      <xdr:col>6</xdr:col>
      <xdr:colOff>38100</xdr:colOff>
      <xdr:row>78</xdr:row>
      <xdr:rowOff>106642</xdr:rowOff>
    </xdr:to>
    <xdr:sp macro="" textlink="">
      <xdr:nvSpPr>
        <xdr:cNvPr id="205" name="楕円 204"/>
        <xdr:cNvSpPr/>
      </xdr:nvSpPr>
      <xdr:spPr>
        <a:xfrm>
          <a:off x="1079500" y="1337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97769</xdr:rowOff>
    </xdr:from>
    <xdr:ext cx="599010" cy="259045"/>
    <xdr:sp macro="" textlink="">
      <xdr:nvSpPr>
        <xdr:cNvPr id="206" name="テキスト ボックス 205"/>
        <xdr:cNvSpPr txBox="1"/>
      </xdr:nvSpPr>
      <xdr:spPr>
        <a:xfrm>
          <a:off x="830795" y="1347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151609</xdr:rowOff>
    </xdr:from>
    <xdr:to>
      <xdr:col>24</xdr:col>
      <xdr:colOff>63500</xdr:colOff>
      <xdr:row>96</xdr:row>
      <xdr:rowOff>155952</xdr:rowOff>
    </xdr:to>
    <xdr:cxnSp macro="">
      <xdr:nvCxnSpPr>
        <xdr:cNvPr id="237" name="直線コネクタ 236"/>
        <xdr:cNvCxnSpPr/>
      </xdr:nvCxnSpPr>
      <xdr:spPr>
        <a:xfrm>
          <a:off x="3797300" y="16610809"/>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105072</xdr:rowOff>
    </xdr:from>
    <xdr:ext cx="534377" cy="259045"/>
    <xdr:sp macro="" textlink="">
      <xdr:nvSpPr>
        <xdr:cNvPr id="238" name="衛生費平均値テキスト"/>
        <xdr:cNvSpPr txBox="1"/>
      </xdr:nvSpPr>
      <xdr:spPr>
        <a:xfrm>
          <a:off x="4686300" y="1639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143543</xdr:rowOff>
    </xdr:from>
    <xdr:to>
      <xdr:col>19</xdr:col>
      <xdr:colOff>177800</xdr:colOff>
      <xdr:row>96</xdr:row>
      <xdr:rowOff>151609</xdr:rowOff>
    </xdr:to>
    <xdr:cxnSp macro="">
      <xdr:nvCxnSpPr>
        <xdr:cNvPr id="240" name="直線コネクタ 239"/>
        <xdr:cNvCxnSpPr/>
      </xdr:nvCxnSpPr>
      <xdr:spPr>
        <a:xfrm>
          <a:off x="2908300" y="16602743"/>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46448</xdr:rowOff>
    </xdr:from>
    <xdr:ext cx="534377" cy="259045"/>
    <xdr:sp macro="" textlink="">
      <xdr:nvSpPr>
        <xdr:cNvPr id="242" name="テキスト ボックス 241"/>
        <xdr:cNvSpPr txBox="1"/>
      </xdr:nvSpPr>
      <xdr:spPr>
        <a:xfrm>
          <a:off x="3530111" y="1667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143543</xdr:rowOff>
    </xdr:from>
    <xdr:to>
      <xdr:col>15</xdr:col>
      <xdr:colOff>50800</xdr:colOff>
      <xdr:row>96</xdr:row>
      <xdr:rowOff>149377</xdr:rowOff>
    </xdr:to>
    <xdr:cxnSp macro="">
      <xdr:nvCxnSpPr>
        <xdr:cNvPr id="243" name="直線コネクタ 242"/>
        <xdr:cNvCxnSpPr/>
      </xdr:nvCxnSpPr>
      <xdr:spPr>
        <a:xfrm flipV="1">
          <a:off x="2019300" y="16602743"/>
          <a:ext cx="889000" cy="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37642</xdr:rowOff>
    </xdr:from>
    <xdr:ext cx="534377" cy="259045"/>
    <xdr:sp macro="" textlink="">
      <xdr:nvSpPr>
        <xdr:cNvPr id="245" name="テキスト ボックス 244"/>
        <xdr:cNvSpPr txBox="1"/>
      </xdr:nvSpPr>
      <xdr:spPr>
        <a:xfrm>
          <a:off x="2641111" y="1666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127312</xdr:rowOff>
    </xdr:from>
    <xdr:to>
      <xdr:col>10</xdr:col>
      <xdr:colOff>114300</xdr:colOff>
      <xdr:row>96</xdr:row>
      <xdr:rowOff>149377</xdr:rowOff>
    </xdr:to>
    <xdr:cxnSp macro="">
      <xdr:nvCxnSpPr>
        <xdr:cNvPr id="246" name="直線コネクタ 245"/>
        <xdr:cNvCxnSpPr/>
      </xdr:nvCxnSpPr>
      <xdr:spPr>
        <a:xfrm>
          <a:off x="1130300" y="16586512"/>
          <a:ext cx="889000" cy="2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26455</xdr:rowOff>
    </xdr:from>
    <xdr:ext cx="534377" cy="259045"/>
    <xdr:sp macro="" textlink="">
      <xdr:nvSpPr>
        <xdr:cNvPr id="248" name="テキスト ボックス 247"/>
        <xdr:cNvSpPr txBox="1"/>
      </xdr:nvSpPr>
      <xdr:spPr>
        <a:xfrm>
          <a:off x="1752111" y="163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48242</xdr:rowOff>
    </xdr:from>
    <xdr:to>
      <xdr:col>6</xdr:col>
      <xdr:colOff>38100</xdr:colOff>
      <xdr:row>96</xdr:row>
      <xdr:rowOff>149842</xdr:rowOff>
    </xdr:to>
    <xdr:sp macro="" textlink="">
      <xdr:nvSpPr>
        <xdr:cNvPr id="249" name="フローチャート: 判断 248"/>
        <xdr:cNvSpPr/>
      </xdr:nvSpPr>
      <xdr:spPr>
        <a:xfrm>
          <a:off x="1079500" y="1650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166369</xdr:rowOff>
    </xdr:from>
    <xdr:ext cx="534377" cy="259045"/>
    <xdr:sp macro="" textlink="">
      <xdr:nvSpPr>
        <xdr:cNvPr id="250" name="テキスト ボックス 249"/>
        <xdr:cNvSpPr txBox="1"/>
      </xdr:nvSpPr>
      <xdr:spPr>
        <a:xfrm>
          <a:off x="863111" y="1628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105152</xdr:rowOff>
    </xdr:from>
    <xdr:to>
      <xdr:col>24</xdr:col>
      <xdr:colOff>114300</xdr:colOff>
      <xdr:row>97</xdr:row>
      <xdr:rowOff>35302</xdr:rowOff>
    </xdr:to>
    <xdr:sp macro="" textlink="">
      <xdr:nvSpPr>
        <xdr:cNvPr id="256" name="楕円 255"/>
        <xdr:cNvSpPr/>
      </xdr:nvSpPr>
      <xdr:spPr>
        <a:xfrm>
          <a:off x="4584700" y="165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83579</xdr:rowOff>
    </xdr:from>
    <xdr:ext cx="534377" cy="259045"/>
    <xdr:sp macro="" textlink="">
      <xdr:nvSpPr>
        <xdr:cNvPr id="257" name="衛生費該当値テキスト"/>
        <xdr:cNvSpPr txBox="1"/>
      </xdr:nvSpPr>
      <xdr:spPr>
        <a:xfrm>
          <a:off x="4686300" y="1654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100809</xdr:rowOff>
    </xdr:from>
    <xdr:to>
      <xdr:col>20</xdr:col>
      <xdr:colOff>38100</xdr:colOff>
      <xdr:row>97</xdr:row>
      <xdr:rowOff>30959</xdr:rowOff>
    </xdr:to>
    <xdr:sp macro="" textlink="">
      <xdr:nvSpPr>
        <xdr:cNvPr id="258" name="楕円 257"/>
        <xdr:cNvSpPr/>
      </xdr:nvSpPr>
      <xdr:spPr>
        <a:xfrm>
          <a:off x="3746500" y="1656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47486</xdr:rowOff>
    </xdr:from>
    <xdr:ext cx="534377" cy="259045"/>
    <xdr:sp macro="" textlink="">
      <xdr:nvSpPr>
        <xdr:cNvPr id="259" name="テキスト ボックス 258"/>
        <xdr:cNvSpPr txBox="1"/>
      </xdr:nvSpPr>
      <xdr:spPr>
        <a:xfrm>
          <a:off x="3530111" y="1633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92743</xdr:rowOff>
    </xdr:from>
    <xdr:to>
      <xdr:col>15</xdr:col>
      <xdr:colOff>101600</xdr:colOff>
      <xdr:row>97</xdr:row>
      <xdr:rowOff>22893</xdr:rowOff>
    </xdr:to>
    <xdr:sp macro="" textlink="">
      <xdr:nvSpPr>
        <xdr:cNvPr id="260" name="楕円 259"/>
        <xdr:cNvSpPr/>
      </xdr:nvSpPr>
      <xdr:spPr>
        <a:xfrm>
          <a:off x="2857500" y="1655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39420</xdr:rowOff>
    </xdr:from>
    <xdr:ext cx="534377" cy="259045"/>
    <xdr:sp macro="" textlink="">
      <xdr:nvSpPr>
        <xdr:cNvPr id="261" name="テキスト ボックス 260"/>
        <xdr:cNvSpPr txBox="1"/>
      </xdr:nvSpPr>
      <xdr:spPr>
        <a:xfrm>
          <a:off x="2641111" y="1632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98577</xdr:rowOff>
    </xdr:from>
    <xdr:to>
      <xdr:col>10</xdr:col>
      <xdr:colOff>165100</xdr:colOff>
      <xdr:row>97</xdr:row>
      <xdr:rowOff>28727</xdr:rowOff>
    </xdr:to>
    <xdr:sp macro="" textlink="">
      <xdr:nvSpPr>
        <xdr:cNvPr id="262" name="楕円 261"/>
        <xdr:cNvSpPr/>
      </xdr:nvSpPr>
      <xdr:spPr>
        <a:xfrm>
          <a:off x="1968500" y="1655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19854</xdr:rowOff>
    </xdr:from>
    <xdr:ext cx="534377" cy="259045"/>
    <xdr:sp macro="" textlink="">
      <xdr:nvSpPr>
        <xdr:cNvPr id="263" name="テキスト ボックス 262"/>
        <xdr:cNvSpPr txBox="1"/>
      </xdr:nvSpPr>
      <xdr:spPr>
        <a:xfrm>
          <a:off x="1752111" y="1665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76512</xdr:rowOff>
    </xdr:from>
    <xdr:to>
      <xdr:col>6</xdr:col>
      <xdr:colOff>38100</xdr:colOff>
      <xdr:row>97</xdr:row>
      <xdr:rowOff>6662</xdr:rowOff>
    </xdr:to>
    <xdr:sp macro="" textlink="">
      <xdr:nvSpPr>
        <xdr:cNvPr id="264" name="楕円 263"/>
        <xdr:cNvSpPr/>
      </xdr:nvSpPr>
      <xdr:spPr>
        <a:xfrm>
          <a:off x="1079500" y="1653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169239</xdr:rowOff>
    </xdr:from>
    <xdr:ext cx="534377" cy="259045"/>
    <xdr:sp macro="" textlink="">
      <xdr:nvSpPr>
        <xdr:cNvPr id="265" name="テキスト ボックス 264"/>
        <xdr:cNvSpPr txBox="1"/>
      </xdr:nvSpPr>
      <xdr:spPr>
        <a:xfrm>
          <a:off x="863111" y="1662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34316</xdr:rowOff>
    </xdr:from>
    <xdr:to>
      <xdr:col>55</xdr:col>
      <xdr:colOff>0</xdr:colOff>
      <xdr:row>38</xdr:row>
      <xdr:rowOff>46203</xdr:rowOff>
    </xdr:to>
    <xdr:cxnSp macro="">
      <xdr:nvCxnSpPr>
        <xdr:cNvPr id="292" name="直線コネクタ 291"/>
        <xdr:cNvCxnSpPr/>
      </xdr:nvCxnSpPr>
      <xdr:spPr>
        <a:xfrm>
          <a:off x="9639300" y="6549416"/>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36568</xdr:rowOff>
    </xdr:from>
    <xdr:ext cx="469744" cy="259045"/>
    <xdr:sp macro="" textlink="">
      <xdr:nvSpPr>
        <xdr:cNvPr id="293" name="労働費平均値テキスト"/>
        <xdr:cNvSpPr txBox="1"/>
      </xdr:nvSpPr>
      <xdr:spPr>
        <a:xfrm>
          <a:off x="10528300" y="620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34316</xdr:rowOff>
    </xdr:from>
    <xdr:to>
      <xdr:col>50</xdr:col>
      <xdr:colOff>114300</xdr:colOff>
      <xdr:row>38</xdr:row>
      <xdr:rowOff>49403</xdr:rowOff>
    </xdr:to>
    <xdr:cxnSp macro="">
      <xdr:nvCxnSpPr>
        <xdr:cNvPr id="295" name="直線コネクタ 294"/>
        <xdr:cNvCxnSpPr/>
      </xdr:nvCxnSpPr>
      <xdr:spPr>
        <a:xfrm flipV="1">
          <a:off x="8750300" y="6549416"/>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297" name="テキスト ボックス 296"/>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49403</xdr:rowOff>
    </xdr:from>
    <xdr:to>
      <xdr:col>45</xdr:col>
      <xdr:colOff>177800</xdr:colOff>
      <xdr:row>38</xdr:row>
      <xdr:rowOff>54204</xdr:rowOff>
    </xdr:to>
    <xdr:cxnSp macro="">
      <xdr:nvCxnSpPr>
        <xdr:cNvPr id="298" name="直線コネクタ 297"/>
        <xdr:cNvCxnSpPr/>
      </xdr:nvCxnSpPr>
      <xdr:spPr>
        <a:xfrm flipV="1">
          <a:off x="7861300" y="6564503"/>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46660</xdr:rowOff>
    </xdr:from>
    <xdr:to>
      <xdr:col>41</xdr:col>
      <xdr:colOff>50800</xdr:colOff>
      <xdr:row>38</xdr:row>
      <xdr:rowOff>54204</xdr:rowOff>
    </xdr:to>
    <xdr:cxnSp macro="">
      <xdr:nvCxnSpPr>
        <xdr:cNvPr id="301" name="直線コネクタ 300"/>
        <xdr:cNvCxnSpPr/>
      </xdr:nvCxnSpPr>
      <xdr:spPr>
        <a:xfrm>
          <a:off x="6972300" y="6561760"/>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60723</xdr:rowOff>
    </xdr:from>
    <xdr:ext cx="469744" cy="259045"/>
    <xdr:sp macro="" textlink="">
      <xdr:nvSpPr>
        <xdr:cNvPr id="303" name="テキスト ボックス 302"/>
        <xdr:cNvSpPr txBox="1"/>
      </xdr:nvSpPr>
      <xdr:spPr>
        <a:xfrm>
          <a:off x="7626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50724</xdr:rowOff>
    </xdr:from>
    <xdr:to>
      <xdr:col>36</xdr:col>
      <xdr:colOff>165100</xdr:colOff>
      <xdr:row>36</xdr:row>
      <xdr:rowOff>152324</xdr:rowOff>
    </xdr:to>
    <xdr:sp macro="" textlink="">
      <xdr:nvSpPr>
        <xdr:cNvPr id="304" name="フローチャート: 判断 303"/>
        <xdr:cNvSpPr/>
      </xdr:nvSpPr>
      <xdr:spPr>
        <a:xfrm>
          <a:off x="6921500" y="622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168851</xdr:rowOff>
    </xdr:from>
    <xdr:ext cx="469744" cy="259045"/>
    <xdr:sp macro="" textlink="">
      <xdr:nvSpPr>
        <xdr:cNvPr id="305" name="テキスト ボックス 304"/>
        <xdr:cNvSpPr txBox="1"/>
      </xdr:nvSpPr>
      <xdr:spPr>
        <a:xfrm>
          <a:off x="6737428" y="599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166853</xdr:rowOff>
    </xdr:from>
    <xdr:to>
      <xdr:col>55</xdr:col>
      <xdr:colOff>50800</xdr:colOff>
      <xdr:row>38</xdr:row>
      <xdr:rowOff>97003</xdr:rowOff>
    </xdr:to>
    <xdr:sp macro="" textlink="">
      <xdr:nvSpPr>
        <xdr:cNvPr id="311" name="楕円 310"/>
        <xdr:cNvSpPr/>
      </xdr:nvSpPr>
      <xdr:spPr>
        <a:xfrm>
          <a:off x="10426700" y="651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81780</xdr:rowOff>
    </xdr:from>
    <xdr:ext cx="378565" cy="259045"/>
    <xdr:sp macro="" textlink="">
      <xdr:nvSpPr>
        <xdr:cNvPr id="312" name="労働費該当値テキスト"/>
        <xdr:cNvSpPr txBox="1"/>
      </xdr:nvSpPr>
      <xdr:spPr>
        <a:xfrm>
          <a:off x="10528300" y="6425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154965</xdr:rowOff>
    </xdr:from>
    <xdr:to>
      <xdr:col>50</xdr:col>
      <xdr:colOff>165100</xdr:colOff>
      <xdr:row>38</xdr:row>
      <xdr:rowOff>85116</xdr:rowOff>
    </xdr:to>
    <xdr:sp macro="" textlink="">
      <xdr:nvSpPr>
        <xdr:cNvPr id="313" name="楕円 312"/>
        <xdr:cNvSpPr/>
      </xdr:nvSpPr>
      <xdr:spPr>
        <a:xfrm>
          <a:off x="9588500" y="64986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76243</xdr:rowOff>
    </xdr:from>
    <xdr:ext cx="378565" cy="259045"/>
    <xdr:sp macro="" textlink="">
      <xdr:nvSpPr>
        <xdr:cNvPr id="314" name="テキスト ボックス 313"/>
        <xdr:cNvSpPr txBox="1"/>
      </xdr:nvSpPr>
      <xdr:spPr>
        <a:xfrm>
          <a:off x="9450017" y="6591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170053</xdr:rowOff>
    </xdr:from>
    <xdr:to>
      <xdr:col>46</xdr:col>
      <xdr:colOff>38100</xdr:colOff>
      <xdr:row>38</xdr:row>
      <xdr:rowOff>100203</xdr:rowOff>
    </xdr:to>
    <xdr:sp macro="" textlink="">
      <xdr:nvSpPr>
        <xdr:cNvPr id="315" name="楕円 314"/>
        <xdr:cNvSpPr/>
      </xdr:nvSpPr>
      <xdr:spPr>
        <a:xfrm>
          <a:off x="8699500" y="65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91330</xdr:rowOff>
    </xdr:from>
    <xdr:ext cx="378565" cy="259045"/>
    <xdr:sp macro="" textlink="">
      <xdr:nvSpPr>
        <xdr:cNvPr id="316" name="テキスト ボックス 315"/>
        <xdr:cNvSpPr txBox="1"/>
      </xdr:nvSpPr>
      <xdr:spPr>
        <a:xfrm>
          <a:off x="8561017" y="6606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3404</xdr:rowOff>
    </xdr:from>
    <xdr:to>
      <xdr:col>41</xdr:col>
      <xdr:colOff>101600</xdr:colOff>
      <xdr:row>38</xdr:row>
      <xdr:rowOff>105004</xdr:rowOff>
    </xdr:to>
    <xdr:sp macro="" textlink="">
      <xdr:nvSpPr>
        <xdr:cNvPr id="317" name="楕円 316"/>
        <xdr:cNvSpPr/>
      </xdr:nvSpPr>
      <xdr:spPr>
        <a:xfrm>
          <a:off x="7810500" y="651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96131</xdr:rowOff>
    </xdr:from>
    <xdr:ext cx="378565" cy="259045"/>
    <xdr:sp macro="" textlink="">
      <xdr:nvSpPr>
        <xdr:cNvPr id="318" name="テキスト ボックス 317"/>
        <xdr:cNvSpPr txBox="1"/>
      </xdr:nvSpPr>
      <xdr:spPr>
        <a:xfrm>
          <a:off x="7672017" y="6611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167310</xdr:rowOff>
    </xdr:from>
    <xdr:to>
      <xdr:col>36</xdr:col>
      <xdr:colOff>165100</xdr:colOff>
      <xdr:row>38</xdr:row>
      <xdr:rowOff>97460</xdr:rowOff>
    </xdr:to>
    <xdr:sp macro="" textlink="">
      <xdr:nvSpPr>
        <xdr:cNvPr id="319" name="楕円 318"/>
        <xdr:cNvSpPr/>
      </xdr:nvSpPr>
      <xdr:spPr>
        <a:xfrm>
          <a:off x="6921500" y="65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88587</xdr:rowOff>
    </xdr:from>
    <xdr:ext cx="378565" cy="259045"/>
    <xdr:sp macro="" textlink="">
      <xdr:nvSpPr>
        <xdr:cNvPr id="320" name="テキスト ボックス 319"/>
        <xdr:cNvSpPr txBox="1"/>
      </xdr:nvSpPr>
      <xdr:spPr>
        <a:xfrm>
          <a:off x="6783017" y="6603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30361</xdr:rowOff>
    </xdr:from>
    <xdr:to>
      <xdr:col>55</xdr:col>
      <xdr:colOff>0</xdr:colOff>
      <xdr:row>55</xdr:row>
      <xdr:rowOff>59987</xdr:rowOff>
    </xdr:to>
    <xdr:cxnSp macro="">
      <xdr:nvCxnSpPr>
        <xdr:cNvPr id="347" name="直線コネクタ 346"/>
        <xdr:cNvCxnSpPr/>
      </xdr:nvCxnSpPr>
      <xdr:spPr>
        <a:xfrm>
          <a:off x="9639300" y="9460111"/>
          <a:ext cx="838200" cy="2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128957</xdr:rowOff>
    </xdr:from>
    <xdr:ext cx="534377" cy="259045"/>
    <xdr:sp macro="" textlink="">
      <xdr:nvSpPr>
        <xdr:cNvPr id="348" name="農林水産業費平均値テキスト"/>
        <xdr:cNvSpPr txBox="1"/>
      </xdr:nvSpPr>
      <xdr:spPr>
        <a:xfrm>
          <a:off x="10528300" y="9558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30361</xdr:rowOff>
    </xdr:from>
    <xdr:to>
      <xdr:col>50</xdr:col>
      <xdr:colOff>114300</xdr:colOff>
      <xdr:row>55</xdr:row>
      <xdr:rowOff>42728</xdr:rowOff>
    </xdr:to>
    <xdr:cxnSp macro="">
      <xdr:nvCxnSpPr>
        <xdr:cNvPr id="350" name="直線コネクタ 349"/>
        <xdr:cNvCxnSpPr/>
      </xdr:nvCxnSpPr>
      <xdr:spPr>
        <a:xfrm flipV="1">
          <a:off x="8750300" y="9460111"/>
          <a:ext cx="889000" cy="1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65338</xdr:rowOff>
    </xdr:from>
    <xdr:ext cx="534377" cy="259045"/>
    <xdr:sp macro="" textlink="">
      <xdr:nvSpPr>
        <xdr:cNvPr id="352" name="テキスト ボックス 351"/>
        <xdr:cNvSpPr txBox="1"/>
      </xdr:nvSpPr>
      <xdr:spPr>
        <a:xfrm>
          <a:off x="9372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28463</xdr:rowOff>
    </xdr:from>
    <xdr:to>
      <xdr:col>45</xdr:col>
      <xdr:colOff>177800</xdr:colOff>
      <xdr:row>55</xdr:row>
      <xdr:rowOff>42728</xdr:rowOff>
    </xdr:to>
    <xdr:cxnSp macro="">
      <xdr:nvCxnSpPr>
        <xdr:cNvPr id="353" name="直線コネクタ 352"/>
        <xdr:cNvCxnSpPr/>
      </xdr:nvCxnSpPr>
      <xdr:spPr>
        <a:xfrm>
          <a:off x="7861300" y="9458213"/>
          <a:ext cx="8890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72310</xdr:rowOff>
    </xdr:from>
    <xdr:ext cx="534377" cy="259045"/>
    <xdr:sp macro="" textlink="">
      <xdr:nvSpPr>
        <xdr:cNvPr id="355" name="テキスト ボックス 354"/>
        <xdr:cNvSpPr txBox="1"/>
      </xdr:nvSpPr>
      <xdr:spPr>
        <a:xfrm>
          <a:off x="8483111" y="967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28463</xdr:rowOff>
    </xdr:from>
    <xdr:to>
      <xdr:col>41</xdr:col>
      <xdr:colOff>50800</xdr:colOff>
      <xdr:row>55</xdr:row>
      <xdr:rowOff>88105</xdr:rowOff>
    </xdr:to>
    <xdr:cxnSp macro="">
      <xdr:nvCxnSpPr>
        <xdr:cNvPr id="356" name="直線コネクタ 355"/>
        <xdr:cNvCxnSpPr/>
      </xdr:nvCxnSpPr>
      <xdr:spPr>
        <a:xfrm flipV="1">
          <a:off x="6972300" y="9458213"/>
          <a:ext cx="889000" cy="5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53565</xdr:rowOff>
    </xdr:from>
    <xdr:ext cx="534377" cy="259045"/>
    <xdr:sp macro="" textlink="">
      <xdr:nvSpPr>
        <xdr:cNvPr id="358" name="テキスト ボックス 357"/>
        <xdr:cNvSpPr txBox="1"/>
      </xdr:nvSpPr>
      <xdr:spPr>
        <a:xfrm>
          <a:off x="7594111" y="96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127967</xdr:rowOff>
    </xdr:from>
    <xdr:to>
      <xdr:col>36</xdr:col>
      <xdr:colOff>165100</xdr:colOff>
      <xdr:row>55</xdr:row>
      <xdr:rowOff>58117</xdr:rowOff>
    </xdr:to>
    <xdr:sp macro="" textlink="">
      <xdr:nvSpPr>
        <xdr:cNvPr id="359" name="フローチャート: 判断 358"/>
        <xdr:cNvSpPr/>
      </xdr:nvSpPr>
      <xdr:spPr>
        <a:xfrm>
          <a:off x="6921500" y="938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74644</xdr:rowOff>
    </xdr:from>
    <xdr:ext cx="534377" cy="259045"/>
    <xdr:sp macro="" textlink="">
      <xdr:nvSpPr>
        <xdr:cNvPr id="360" name="テキスト ボックス 359"/>
        <xdr:cNvSpPr txBox="1"/>
      </xdr:nvSpPr>
      <xdr:spPr>
        <a:xfrm>
          <a:off x="6705111" y="916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9187</xdr:rowOff>
    </xdr:from>
    <xdr:to>
      <xdr:col>55</xdr:col>
      <xdr:colOff>50800</xdr:colOff>
      <xdr:row>55</xdr:row>
      <xdr:rowOff>110787</xdr:rowOff>
    </xdr:to>
    <xdr:sp macro="" textlink="">
      <xdr:nvSpPr>
        <xdr:cNvPr id="366" name="楕円 365"/>
        <xdr:cNvSpPr/>
      </xdr:nvSpPr>
      <xdr:spPr>
        <a:xfrm>
          <a:off x="10426700" y="943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32064</xdr:rowOff>
    </xdr:from>
    <xdr:ext cx="534377" cy="259045"/>
    <xdr:sp macro="" textlink="">
      <xdr:nvSpPr>
        <xdr:cNvPr id="367" name="農林水産業費該当値テキスト"/>
        <xdr:cNvSpPr txBox="1"/>
      </xdr:nvSpPr>
      <xdr:spPr>
        <a:xfrm>
          <a:off x="10528300" y="929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151011</xdr:rowOff>
    </xdr:from>
    <xdr:to>
      <xdr:col>50</xdr:col>
      <xdr:colOff>165100</xdr:colOff>
      <xdr:row>55</xdr:row>
      <xdr:rowOff>81161</xdr:rowOff>
    </xdr:to>
    <xdr:sp macro="" textlink="">
      <xdr:nvSpPr>
        <xdr:cNvPr id="368" name="楕円 367"/>
        <xdr:cNvSpPr/>
      </xdr:nvSpPr>
      <xdr:spPr>
        <a:xfrm>
          <a:off x="9588500" y="940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97688</xdr:rowOff>
    </xdr:from>
    <xdr:ext cx="534377" cy="259045"/>
    <xdr:sp macro="" textlink="">
      <xdr:nvSpPr>
        <xdr:cNvPr id="369" name="テキスト ボックス 368"/>
        <xdr:cNvSpPr txBox="1"/>
      </xdr:nvSpPr>
      <xdr:spPr>
        <a:xfrm>
          <a:off x="9372111" y="918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163378</xdr:rowOff>
    </xdr:from>
    <xdr:to>
      <xdr:col>46</xdr:col>
      <xdr:colOff>38100</xdr:colOff>
      <xdr:row>55</xdr:row>
      <xdr:rowOff>93528</xdr:rowOff>
    </xdr:to>
    <xdr:sp macro="" textlink="">
      <xdr:nvSpPr>
        <xdr:cNvPr id="370" name="楕円 369"/>
        <xdr:cNvSpPr/>
      </xdr:nvSpPr>
      <xdr:spPr>
        <a:xfrm>
          <a:off x="8699500" y="942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110055</xdr:rowOff>
    </xdr:from>
    <xdr:ext cx="534377" cy="259045"/>
    <xdr:sp macro="" textlink="">
      <xdr:nvSpPr>
        <xdr:cNvPr id="371" name="テキスト ボックス 370"/>
        <xdr:cNvSpPr txBox="1"/>
      </xdr:nvSpPr>
      <xdr:spPr>
        <a:xfrm>
          <a:off x="8483111" y="91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149113</xdr:rowOff>
    </xdr:from>
    <xdr:to>
      <xdr:col>41</xdr:col>
      <xdr:colOff>101600</xdr:colOff>
      <xdr:row>55</xdr:row>
      <xdr:rowOff>79263</xdr:rowOff>
    </xdr:to>
    <xdr:sp macro="" textlink="">
      <xdr:nvSpPr>
        <xdr:cNvPr id="372" name="楕円 371"/>
        <xdr:cNvSpPr/>
      </xdr:nvSpPr>
      <xdr:spPr>
        <a:xfrm>
          <a:off x="7810500" y="940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95790</xdr:rowOff>
    </xdr:from>
    <xdr:ext cx="534377" cy="259045"/>
    <xdr:sp macro="" textlink="">
      <xdr:nvSpPr>
        <xdr:cNvPr id="373" name="テキスト ボックス 372"/>
        <xdr:cNvSpPr txBox="1"/>
      </xdr:nvSpPr>
      <xdr:spPr>
        <a:xfrm>
          <a:off x="7594111" y="918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37305</xdr:rowOff>
    </xdr:from>
    <xdr:to>
      <xdr:col>36</xdr:col>
      <xdr:colOff>165100</xdr:colOff>
      <xdr:row>55</xdr:row>
      <xdr:rowOff>138905</xdr:rowOff>
    </xdr:to>
    <xdr:sp macro="" textlink="">
      <xdr:nvSpPr>
        <xdr:cNvPr id="374" name="楕円 373"/>
        <xdr:cNvSpPr/>
      </xdr:nvSpPr>
      <xdr:spPr>
        <a:xfrm>
          <a:off x="6921500" y="946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130032</xdr:rowOff>
    </xdr:from>
    <xdr:ext cx="534377" cy="259045"/>
    <xdr:sp macro="" textlink="">
      <xdr:nvSpPr>
        <xdr:cNvPr id="375" name="テキスト ボックス 374"/>
        <xdr:cNvSpPr txBox="1"/>
      </xdr:nvSpPr>
      <xdr:spPr>
        <a:xfrm>
          <a:off x="6705111" y="955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127424</xdr:rowOff>
    </xdr:from>
    <xdr:to>
      <xdr:col>55</xdr:col>
      <xdr:colOff>0</xdr:colOff>
      <xdr:row>75</xdr:row>
      <xdr:rowOff>6746</xdr:rowOff>
    </xdr:to>
    <xdr:cxnSp macro="">
      <xdr:nvCxnSpPr>
        <xdr:cNvPr id="402" name="直線コネクタ 401"/>
        <xdr:cNvCxnSpPr/>
      </xdr:nvCxnSpPr>
      <xdr:spPr>
        <a:xfrm flipV="1">
          <a:off x="9639300" y="12814724"/>
          <a:ext cx="838200" cy="5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90622</xdr:rowOff>
    </xdr:from>
    <xdr:ext cx="534377" cy="259045"/>
    <xdr:sp macro="" textlink="">
      <xdr:nvSpPr>
        <xdr:cNvPr id="403" name="商工費平均値テキスト"/>
        <xdr:cNvSpPr txBox="1"/>
      </xdr:nvSpPr>
      <xdr:spPr>
        <a:xfrm>
          <a:off x="10528300" y="13120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61542</xdr:rowOff>
    </xdr:from>
    <xdr:to>
      <xdr:col>50</xdr:col>
      <xdr:colOff>114300</xdr:colOff>
      <xdr:row>75</xdr:row>
      <xdr:rowOff>6746</xdr:rowOff>
    </xdr:to>
    <xdr:cxnSp macro="">
      <xdr:nvCxnSpPr>
        <xdr:cNvPr id="405" name="直線コネクタ 404"/>
        <xdr:cNvCxnSpPr/>
      </xdr:nvCxnSpPr>
      <xdr:spPr>
        <a:xfrm>
          <a:off x="8750300" y="12405942"/>
          <a:ext cx="889000" cy="4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166448</xdr:rowOff>
    </xdr:from>
    <xdr:ext cx="534377" cy="259045"/>
    <xdr:sp macro="" textlink="">
      <xdr:nvSpPr>
        <xdr:cNvPr id="407" name="テキスト ボックス 406"/>
        <xdr:cNvSpPr txBox="1"/>
      </xdr:nvSpPr>
      <xdr:spPr>
        <a:xfrm>
          <a:off x="9372111" y="131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61542</xdr:rowOff>
    </xdr:from>
    <xdr:to>
      <xdr:col>45</xdr:col>
      <xdr:colOff>177800</xdr:colOff>
      <xdr:row>73</xdr:row>
      <xdr:rowOff>158697</xdr:rowOff>
    </xdr:to>
    <xdr:cxnSp macro="">
      <xdr:nvCxnSpPr>
        <xdr:cNvPr id="408" name="直線コネクタ 407"/>
        <xdr:cNvCxnSpPr/>
      </xdr:nvCxnSpPr>
      <xdr:spPr>
        <a:xfrm flipV="1">
          <a:off x="7861300" y="12405942"/>
          <a:ext cx="8890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7297</xdr:rowOff>
    </xdr:from>
    <xdr:ext cx="534377" cy="259045"/>
    <xdr:sp macro="" textlink="">
      <xdr:nvSpPr>
        <xdr:cNvPr id="410" name="テキスト ボックス 409"/>
        <xdr:cNvSpPr txBox="1"/>
      </xdr:nvSpPr>
      <xdr:spPr>
        <a:xfrm>
          <a:off x="8483111" y="1320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158697</xdr:rowOff>
    </xdr:from>
    <xdr:to>
      <xdr:col>41</xdr:col>
      <xdr:colOff>50800</xdr:colOff>
      <xdr:row>73</xdr:row>
      <xdr:rowOff>165166</xdr:rowOff>
    </xdr:to>
    <xdr:cxnSp macro="">
      <xdr:nvCxnSpPr>
        <xdr:cNvPr id="411" name="直線コネクタ 410"/>
        <xdr:cNvCxnSpPr/>
      </xdr:nvCxnSpPr>
      <xdr:spPr>
        <a:xfrm flipV="1">
          <a:off x="6972300" y="12674547"/>
          <a:ext cx="889000" cy="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158013</xdr:rowOff>
    </xdr:from>
    <xdr:ext cx="534377" cy="259045"/>
    <xdr:sp macro="" textlink="">
      <xdr:nvSpPr>
        <xdr:cNvPr id="413" name="テキスト ボックス 412"/>
        <xdr:cNvSpPr txBox="1"/>
      </xdr:nvSpPr>
      <xdr:spPr>
        <a:xfrm>
          <a:off x="7594111" y="1318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128493</xdr:rowOff>
    </xdr:from>
    <xdr:to>
      <xdr:col>36</xdr:col>
      <xdr:colOff>165100</xdr:colOff>
      <xdr:row>77</xdr:row>
      <xdr:rowOff>58643</xdr:rowOff>
    </xdr:to>
    <xdr:sp macro="" textlink="">
      <xdr:nvSpPr>
        <xdr:cNvPr id="414" name="フローチャート: 判断 413"/>
        <xdr:cNvSpPr/>
      </xdr:nvSpPr>
      <xdr:spPr>
        <a:xfrm>
          <a:off x="6921500" y="131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49770</xdr:rowOff>
    </xdr:from>
    <xdr:ext cx="534377" cy="259045"/>
    <xdr:sp macro="" textlink="">
      <xdr:nvSpPr>
        <xdr:cNvPr id="415" name="テキスト ボックス 414"/>
        <xdr:cNvSpPr txBox="1"/>
      </xdr:nvSpPr>
      <xdr:spPr>
        <a:xfrm>
          <a:off x="6705111" y="1325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76624</xdr:rowOff>
    </xdr:from>
    <xdr:to>
      <xdr:col>55</xdr:col>
      <xdr:colOff>50800</xdr:colOff>
      <xdr:row>75</xdr:row>
      <xdr:rowOff>6774</xdr:rowOff>
    </xdr:to>
    <xdr:sp macro="" textlink="">
      <xdr:nvSpPr>
        <xdr:cNvPr id="421" name="楕円 420"/>
        <xdr:cNvSpPr/>
      </xdr:nvSpPr>
      <xdr:spPr>
        <a:xfrm>
          <a:off x="10426700" y="1276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99501</xdr:rowOff>
    </xdr:from>
    <xdr:ext cx="534377" cy="259045"/>
    <xdr:sp macro="" textlink="">
      <xdr:nvSpPr>
        <xdr:cNvPr id="422" name="商工費該当値テキスト"/>
        <xdr:cNvSpPr txBox="1"/>
      </xdr:nvSpPr>
      <xdr:spPr>
        <a:xfrm>
          <a:off x="10528300" y="1261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127396</xdr:rowOff>
    </xdr:from>
    <xdr:to>
      <xdr:col>50</xdr:col>
      <xdr:colOff>165100</xdr:colOff>
      <xdr:row>75</xdr:row>
      <xdr:rowOff>57546</xdr:rowOff>
    </xdr:to>
    <xdr:sp macro="" textlink="">
      <xdr:nvSpPr>
        <xdr:cNvPr id="423" name="楕円 422"/>
        <xdr:cNvSpPr/>
      </xdr:nvSpPr>
      <xdr:spPr>
        <a:xfrm>
          <a:off x="9588500" y="1281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74073</xdr:rowOff>
    </xdr:from>
    <xdr:ext cx="534377" cy="259045"/>
    <xdr:sp macro="" textlink="">
      <xdr:nvSpPr>
        <xdr:cNvPr id="424" name="テキスト ボックス 423"/>
        <xdr:cNvSpPr txBox="1"/>
      </xdr:nvSpPr>
      <xdr:spPr>
        <a:xfrm>
          <a:off x="9372111" y="12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10742</xdr:rowOff>
    </xdr:from>
    <xdr:to>
      <xdr:col>46</xdr:col>
      <xdr:colOff>38100</xdr:colOff>
      <xdr:row>72</xdr:row>
      <xdr:rowOff>112342</xdr:rowOff>
    </xdr:to>
    <xdr:sp macro="" textlink="">
      <xdr:nvSpPr>
        <xdr:cNvPr id="425" name="楕円 424"/>
        <xdr:cNvSpPr/>
      </xdr:nvSpPr>
      <xdr:spPr>
        <a:xfrm>
          <a:off x="8699500" y="1235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128869</xdr:rowOff>
    </xdr:from>
    <xdr:ext cx="534377" cy="259045"/>
    <xdr:sp macro="" textlink="">
      <xdr:nvSpPr>
        <xdr:cNvPr id="426" name="テキスト ボックス 425"/>
        <xdr:cNvSpPr txBox="1"/>
      </xdr:nvSpPr>
      <xdr:spPr>
        <a:xfrm>
          <a:off x="8483111" y="1213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107897</xdr:rowOff>
    </xdr:from>
    <xdr:to>
      <xdr:col>41</xdr:col>
      <xdr:colOff>101600</xdr:colOff>
      <xdr:row>74</xdr:row>
      <xdr:rowOff>38047</xdr:rowOff>
    </xdr:to>
    <xdr:sp macro="" textlink="">
      <xdr:nvSpPr>
        <xdr:cNvPr id="427" name="楕円 426"/>
        <xdr:cNvSpPr/>
      </xdr:nvSpPr>
      <xdr:spPr>
        <a:xfrm>
          <a:off x="7810500" y="126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54574</xdr:rowOff>
    </xdr:from>
    <xdr:ext cx="534377" cy="259045"/>
    <xdr:sp macro="" textlink="">
      <xdr:nvSpPr>
        <xdr:cNvPr id="428" name="テキスト ボックス 427"/>
        <xdr:cNvSpPr txBox="1"/>
      </xdr:nvSpPr>
      <xdr:spPr>
        <a:xfrm>
          <a:off x="7594111" y="123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114366</xdr:rowOff>
    </xdr:from>
    <xdr:to>
      <xdr:col>36</xdr:col>
      <xdr:colOff>165100</xdr:colOff>
      <xdr:row>74</xdr:row>
      <xdr:rowOff>44516</xdr:rowOff>
    </xdr:to>
    <xdr:sp macro="" textlink="">
      <xdr:nvSpPr>
        <xdr:cNvPr id="429" name="楕円 428"/>
        <xdr:cNvSpPr/>
      </xdr:nvSpPr>
      <xdr:spPr>
        <a:xfrm>
          <a:off x="6921500" y="1263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61043</xdr:rowOff>
    </xdr:from>
    <xdr:ext cx="534377" cy="259045"/>
    <xdr:sp macro="" textlink="">
      <xdr:nvSpPr>
        <xdr:cNvPr id="430" name="テキスト ボックス 429"/>
        <xdr:cNvSpPr txBox="1"/>
      </xdr:nvSpPr>
      <xdr:spPr>
        <a:xfrm>
          <a:off x="6705111" y="1240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133395</xdr:rowOff>
    </xdr:from>
    <xdr:to>
      <xdr:col>55</xdr:col>
      <xdr:colOff>0</xdr:colOff>
      <xdr:row>98</xdr:row>
      <xdr:rowOff>36074</xdr:rowOff>
    </xdr:to>
    <xdr:cxnSp macro="">
      <xdr:nvCxnSpPr>
        <xdr:cNvPr id="457" name="直線コネクタ 456"/>
        <xdr:cNvCxnSpPr/>
      </xdr:nvCxnSpPr>
      <xdr:spPr>
        <a:xfrm>
          <a:off x="9639300" y="16764045"/>
          <a:ext cx="838200" cy="7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159005</xdr:rowOff>
    </xdr:from>
    <xdr:ext cx="534377" cy="259045"/>
    <xdr:sp macro="" textlink="">
      <xdr:nvSpPr>
        <xdr:cNvPr id="458" name="土木費平均値テキスト"/>
        <xdr:cNvSpPr txBox="1"/>
      </xdr:nvSpPr>
      <xdr:spPr>
        <a:xfrm>
          <a:off x="10528300" y="1661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133395</xdr:rowOff>
    </xdr:from>
    <xdr:to>
      <xdr:col>50</xdr:col>
      <xdr:colOff>114300</xdr:colOff>
      <xdr:row>98</xdr:row>
      <xdr:rowOff>10596</xdr:rowOff>
    </xdr:to>
    <xdr:cxnSp macro="">
      <xdr:nvCxnSpPr>
        <xdr:cNvPr id="460" name="直線コネクタ 459"/>
        <xdr:cNvCxnSpPr/>
      </xdr:nvCxnSpPr>
      <xdr:spPr>
        <a:xfrm flipV="1">
          <a:off x="8750300" y="16764045"/>
          <a:ext cx="889000" cy="4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50337</xdr:rowOff>
    </xdr:from>
    <xdr:ext cx="534377" cy="259045"/>
    <xdr:sp macro="" textlink="">
      <xdr:nvSpPr>
        <xdr:cNvPr id="462" name="テキスト ボックス 461"/>
        <xdr:cNvSpPr txBox="1"/>
      </xdr:nvSpPr>
      <xdr:spPr>
        <a:xfrm>
          <a:off x="9372111" y="1685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10596</xdr:rowOff>
    </xdr:from>
    <xdr:to>
      <xdr:col>45</xdr:col>
      <xdr:colOff>177800</xdr:colOff>
      <xdr:row>98</xdr:row>
      <xdr:rowOff>31803</xdr:rowOff>
    </xdr:to>
    <xdr:cxnSp macro="">
      <xdr:nvCxnSpPr>
        <xdr:cNvPr id="463" name="直線コネクタ 462"/>
        <xdr:cNvCxnSpPr/>
      </xdr:nvCxnSpPr>
      <xdr:spPr>
        <a:xfrm flipV="1">
          <a:off x="7861300" y="16812696"/>
          <a:ext cx="889000" cy="2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64501</xdr:rowOff>
    </xdr:from>
    <xdr:ext cx="534377" cy="259045"/>
    <xdr:sp macro="" textlink="">
      <xdr:nvSpPr>
        <xdr:cNvPr id="465" name="テキスト ボックス 464"/>
        <xdr:cNvSpPr txBox="1"/>
      </xdr:nvSpPr>
      <xdr:spPr>
        <a:xfrm>
          <a:off x="8483111" y="1686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31803</xdr:rowOff>
    </xdr:from>
    <xdr:to>
      <xdr:col>41</xdr:col>
      <xdr:colOff>50800</xdr:colOff>
      <xdr:row>98</xdr:row>
      <xdr:rowOff>52842</xdr:rowOff>
    </xdr:to>
    <xdr:cxnSp macro="">
      <xdr:nvCxnSpPr>
        <xdr:cNvPr id="466" name="直線コネクタ 465"/>
        <xdr:cNvCxnSpPr/>
      </xdr:nvCxnSpPr>
      <xdr:spPr>
        <a:xfrm flipV="1">
          <a:off x="6972300" y="16833903"/>
          <a:ext cx="889000" cy="2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70711</xdr:rowOff>
    </xdr:from>
    <xdr:ext cx="534377" cy="259045"/>
    <xdr:sp macro="" textlink="">
      <xdr:nvSpPr>
        <xdr:cNvPr id="468" name="テキスト ボックス 467"/>
        <xdr:cNvSpPr txBox="1"/>
      </xdr:nvSpPr>
      <xdr:spPr>
        <a:xfrm>
          <a:off x="7594111" y="165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137051</xdr:rowOff>
    </xdr:from>
    <xdr:to>
      <xdr:col>36</xdr:col>
      <xdr:colOff>165100</xdr:colOff>
      <xdr:row>98</xdr:row>
      <xdr:rowOff>67201</xdr:rowOff>
    </xdr:to>
    <xdr:sp macro="" textlink="">
      <xdr:nvSpPr>
        <xdr:cNvPr id="469" name="フローチャート: 判断 468"/>
        <xdr:cNvSpPr/>
      </xdr:nvSpPr>
      <xdr:spPr>
        <a:xfrm>
          <a:off x="6921500" y="167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83728</xdr:rowOff>
    </xdr:from>
    <xdr:ext cx="534377" cy="259045"/>
    <xdr:sp macro="" textlink="">
      <xdr:nvSpPr>
        <xdr:cNvPr id="470" name="テキスト ボックス 469"/>
        <xdr:cNvSpPr txBox="1"/>
      </xdr:nvSpPr>
      <xdr:spPr>
        <a:xfrm>
          <a:off x="6705111" y="1654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156724</xdr:rowOff>
    </xdr:from>
    <xdr:to>
      <xdr:col>55</xdr:col>
      <xdr:colOff>50800</xdr:colOff>
      <xdr:row>98</xdr:row>
      <xdr:rowOff>86874</xdr:rowOff>
    </xdr:to>
    <xdr:sp macro="" textlink="">
      <xdr:nvSpPr>
        <xdr:cNvPr id="476" name="楕円 475"/>
        <xdr:cNvSpPr/>
      </xdr:nvSpPr>
      <xdr:spPr>
        <a:xfrm>
          <a:off x="10426700" y="1678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114556</xdr:rowOff>
    </xdr:from>
    <xdr:ext cx="534377" cy="259045"/>
    <xdr:sp macro="" textlink="">
      <xdr:nvSpPr>
        <xdr:cNvPr id="477" name="土木費該当値テキスト"/>
        <xdr:cNvSpPr txBox="1"/>
      </xdr:nvSpPr>
      <xdr:spPr>
        <a:xfrm>
          <a:off x="10528300" y="167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82595</xdr:rowOff>
    </xdr:from>
    <xdr:to>
      <xdr:col>50</xdr:col>
      <xdr:colOff>165100</xdr:colOff>
      <xdr:row>98</xdr:row>
      <xdr:rowOff>12745</xdr:rowOff>
    </xdr:to>
    <xdr:sp macro="" textlink="">
      <xdr:nvSpPr>
        <xdr:cNvPr id="478" name="楕円 477"/>
        <xdr:cNvSpPr/>
      </xdr:nvSpPr>
      <xdr:spPr>
        <a:xfrm>
          <a:off x="9588500" y="1671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29272</xdr:rowOff>
    </xdr:from>
    <xdr:ext cx="534377" cy="259045"/>
    <xdr:sp macro="" textlink="">
      <xdr:nvSpPr>
        <xdr:cNvPr id="479" name="テキスト ボックス 478"/>
        <xdr:cNvSpPr txBox="1"/>
      </xdr:nvSpPr>
      <xdr:spPr>
        <a:xfrm>
          <a:off x="9372111" y="1648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131246</xdr:rowOff>
    </xdr:from>
    <xdr:to>
      <xdr:col>46</xdr:col>
      <xdr:colOff>38100</xdr:colOff>
      <xdr:row>98</xdr:row>
      <xdr:rowOff>61396</xdr:rowOff>
    </xdr:to>
    <xdr:sp macro="" textlink="">
      <xdr:nvSpPr>
        <xdr:cNvPr id="480" name="楕円 479"/>
        <xdr:cNvSpPr/>
      </xdr:nvSpPr>
      <xdr:spPr>
        <a:xfrm>
          <a:off x="8699500" y="1676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77923</xdr:rowOff>
    </xdr:from>
    <xdr:ext cx="534377" cy="259045"/>
    <xdr:sp macro="" textlink="">
      <xdr:nvSpPr>
        <xdr:cNvPr id="481" name="テキスト ボックス 480"/>
        <xdr:cNvSpPr txBox="1"/>
      </xdr:nvSpPr>
      <xdr:spPr>
        <a:xfrm>
          <a:off x="8483111" y="1653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152453</xdr:rowOff>
    </xdr:from>
    <xdr:to>
      <xdr:col>41</xdr:col>
      <xdr:colOff>101600</xdr:colOff>
      <xdr:row>98</xdr:row>
      <xdr:rowOff>82603</xdr:rowOff>
    </xdr:to>
    <xdr:sp macro="" textlink="">
      <xdr:nvSpPr>
        <xdr:cNvPr id="482" name="楕円 481"/>
        <xdr:cNvSpPr/>
      </xdr:nvSpPr>
      <xdr:spPr>
        <a:xfrm>
          <a:off x="7810500" y="1678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73730</xdr:rowOff>
    </xdr:from>
    <xdr:ext cx="534377" cy="259045"/>
    <xdr:sp macro="" textlink="">
      <xdr:nvSpPr>
        <xdr:cNvPr id="483" name="テキスト ボックス 482"/>
        <xdr:cNvSpPr txBox="1"/>
      </xdr:nvSpPr>
      <xdr:spPr>
        <a:xfrm>
          <a:off x="7594111" y="1687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2042</xdr:rowOff>
    </xdr:from>
    <xdr:to>
      <xdr:col>36</xdr:col>
      <xdr:colOff>165100</xdr:colOff>
      <xdr:row>98</xdr:row>
      <xdr:rowOff>103642</xdr:rowOff>
    </xdr:to>
    <xdr:sp macro="" textlink="">
      <xdr:nvSpPr>
        <xdr:cNvPr id="484" name="楕円 483"/>
        <xdr:cNvSpPr/>
      </xdr:nvSpPr>
      <xdr:spPr>
        <a:xfrm>
          <a:off x="6921500" y="168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94769</xdr:rowOff>
    </xdr:from>
    <xdr:ext cx="534377" cy="259045"/>
    <xdr:sp macro="" textlink="">
      <xdr:nvSpPr>
        <xdr:cNvPr id="485" name="テキスト ボックス 484"/>
        <xdr:cNvSpPr txBox="1"/>
      </xdr:nvSpPr>
      <xdr:spPr>
        <a:xfrm>
          <a:off x="6705111" y="168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154285</xdr:rowOff>
    </xdr:from>
    <xdr:to>
      <xdr:col>85</xdr:col>
      <xdr:colOff>127000</xdr:colOff>
      <xdr:row>37</xdr:row>
      <xdr:rowOff>166035</xdr:rowOff>
    </xdr:to>
    <xdr:cxnSp macro="">
      <xdr:nvCxnSpPr>
        <xdr:cNvPr id="513" name="直線コネクタ 512"/>
        <xdr:cNvCxnSpPr/>
      </xdr:nvCxnSpPr>
      <xdr:spPr>
        <a:xfrm flipV="1">
          <a:off x="15481300" y="6497935"/>
          <a:ext cx="8382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19834</xdr:rowOff>
    </xdr:from>
    <xdr:ext cx="534377" cy="259045"/>
    <xdr:sp macro="" textlink="">
      <xdr:nvSpPr>
        <xdr:cNvPr id="514" name="消防費平均値テキスト"/>
        <xdr:cNvSpPr txBox="1"/>
      </xdr:nvSpPr>
      <xdr:spPr>
        <a:xfrm>
          <a:off x="16370300" y="60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166035</xdr:rowOff>
    </xdr:from>
    <xdr:to>
      <xdr:col>81</xdr:col>
      <xdr:colOff>50800</xdr:colOff>
      <xdr:row>38</xdr:row>
      <xdr:rowOff>16621</xdr:rowOff>
    </xdr:to>
    <xdr:cxnSp macro="">
      <xdr:nvCxnSpPr>
        <xdr:cNvPr id="516" name="直線コネクタ 515"/>
        <xdr:cNvCxnSpPr/>
      </xdr:nvCxnSpPr>
      <xdr:spPr>
        <a:xfrm flipV="1">
          <a:off x="14592300" y="6509685"/>
          <a:ext cx="889000" cy="2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109415</xdr:rowOff>
    </xdr:from>
    <xdr:ext cx="534377" cy="259045"/>
    <xdr:sp macro="" textlink="">
      <xdr:nvSpPr>
        <xdr:cNvPr id="518" name="テキスト ボックス 517"/>
        <xdr:cNvSpPr txBox="1"/>
      </xdr:nvSpPr>
      <xdr:spPr>
        <a:xfrm>
          <a:off x="15214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119446</xdr:rowOff>
    </xdr:from>
    <xdr:to>
      <xdr:col>76</xdr:col>
      <xdr:colOff>114300</xdr:colOff>
      <xdr:row>38</xdr:row>
      <xdr:rowOff>16621</xdr:rowOff>
    </xdr:to>
    <xdr:cxnSp macro="">
      <xdr:nvCxnSpPr>
        <xdr:cNvPr id="519" name="直線コネクタ 518"/>
        <xdr:cNvCxnSpPr/>
      </xdr:nvCxnSpPr>
      <xdr:spPr>
        <a:xfrm>
          <a:off x="13703300" y="6463096"/>
          <a:ext cx="889000" cy="6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111335</xdr:rowOff>
    </xdr:from>
    <xdr:ext cx="534377" cy="259045"/>
    <xdr:sp macro="" textlink="">
      <xdr:nvSpPr>
        <xdr:cNvPr id="521" name="テキスト ボックス 520"/>
        <xdr:cNvSpPr txBox="1"/>
      </xdr:nvSpPr>
      <xdr:spPr>
        <a:xfrm>
          <a:off x="14325111" y="594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6518</xdr:rowOff>
    </xdr:from>
    <xdr:to>
      <xdr:col>71</xdr:col>
      <xdr:colOff>177800</xdr:colOff>
      <xdr:row>37</xdr:row>
      <xdr:rowOff>119446</xdr:rowOff>
    </xdr:to>
    <xdr:cxnSp macro="">
      <xdr:nvCxnSpPr>
        <xdr:cNvPr id="522" name="直線コネクタ 521"/>
        <xdr:cNvCxnSpPr/>
      </xdr:nvCxnSpPr>
      <xdr:spPr>
        <a:xfrm>
          <a:off x="12814300" y="6350168"/>
          <a:ext cx="8890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3" name="フローチャート: 判断 522"/>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29130</xdr:rowOff>
    </xdr:from>
    <xdr:ext cx="534377" cy="259045"/>
    <xdr:sp macro="" textlink="">
      <xdr:nvSpPr>
        <xdr:cNvPr id="524" name="テキスト ボックス 523"/>
        <xdr:cNvSpPr txBox="1"/>
      </xdr:nvSpPr>
      <xdr:spPr>
        <a:xfrm>
          <a:off x="13436111" y="585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96033</xdr:rowOff>
    </xdr:from>
    <xdr:to>
      <xdr:col>67</xdr:col>
      <xdr:colOff>101600</xdr:colOff>
      <xdr:row>35</xdr:row>
      <xdr:rowOff>26183</xdr:rowOff>
    </xdr:to>
    <xdr:sp macro="" textlink="">
      <xdr:nvSpPr>
        <xdr:cNvPr id="525" name="フローチャート: 判断 524"/>
        <xdr:cNvSpPr/>
      </xdr:nvSpPr>
      <xdr:spPr>
        <a:xfrm>
          <a:off x="12763500" y="592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42710</xdr:rowOff>
    </xdr:from>
    <xdr:ext cx="534377" cy="259045"/>
    <xdr:sp macro="" textlink="">
      <xdr:nvSpPr>
        <xdr:cNvPr id="526" name="テキスト ボックス 525"/>
        <xdr:cNvSpPr txBox="1"/>
      </xdr:nvSpPr>
      <xdr:spPr>
        <a:xfrm>
          <a:off x="12547111" y="570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103485</xdr:rowOff>
    </xdr:from>
    <xdr:to>
      <xdr:col>85</xdr:col>
      <xdr:colOff>177800</xdr:colOff>
      <xdr:row>38</xdr:row>
      <xdr:rowOff>33635</xdr:rowOff>
    </xdr:to>
    <xdr:sp macro="" textlink="">
      <xdr:nvSpPr>
        <xdr:cNvPr id="532" name="楕円 531"/>
        <xdr:cNvSpPr/>
      </xdr:nvSpPr>
      <xdr:spPr>
        <a:xfrm>
          <a:off x="16268700" y="644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81912</xdr:rowOff>
    </xdr:from>
    <xdr:ext cx="534377" cy="259045"/>
    <xdr:sp macro="" textlink="">
      <xdr:nvSpPr>
        <xdr:cNvPr id="533" name="消防費該当値テキスト"/>
        <xdr:cNvSpPr txBox="1"/>
      </xdr:nvSpPr>
      <xdr:spPr>
        <a:xfrm>
          <a:off x="16370300" y="642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115235</xdr:rowOff>
    </xdr:from>
    <xdr:to>
      <xdr:col>81</xdr:col>
      <xdr:colOff>101600</xdr:colOff>
      <xdr:row>38</xdr:row>
      <xdr:rowOff>45385</xdr:rowOff>
    </xdr:to>
    <xdr:sp macro="" textlink="">
      <xdr:nvSpPr>
        <xdr:cNvPr id="534" name="楕円 533"/>
        <xdr:cNvSpPr/>
      </xdr:nvSpPr>
      <xdr:spPr>
        <a:xfrm>
          <a:off x="15430500" y="645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36512</xdr:rowOff>
    </xdr:from>
    <xdr:ext cx="534377" cy="259045"/>
    <xdr:sp macro="" textlink="">
      <xdr:nvSpPr>
        <xdr:cNvPr id="535" name="テキスト ボックス 534"/>
        <xdr:cNvSpPr txBox="1"/>
      </xdr:nvSpPr>
      <xdr:spPr>
        <a:xfrm>
          <a:off x="15214111" y="655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137272</xdr:rowOff>
    </xdr:from>
    <xdr:to>
      <xdr:col>76</xdr:col>
      <xdr:colOff>165100</xdr:colOff>
      <xdr:row>38</xdr:row>
      <xdr:rowOff>67422</xdr:rowOff>
    </xdr:to>
    <xdr:sp macro="" textlink="">
      <xdr:nvSpPr>
        <xdr:cNvPr id="536" name="楕円 535"/>
        <xdr:cNvSpPr/>
      </xdr:nvSpPr>
      <xdr:spPr>
        <a:xfrm>
          <a:off x="14541500" y="648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58548</xdr:rowOff>
    </xdr:from>
    <xdr:ext cx="534377" cy="259045"/>
    <xdr:sp macro="" textlink="">
      <xdr:nvSpPr>
        <xdr:cNvPr id="537" name="テキスト ボックス 536"/>
        <xdr:cNvSpPr txBox="1"/>
      </xdr:nvSpPr>
      <xdr:spPr>
        <a:xfrm>
          <a:off x="14325111" y="657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68646</xdr:rowOff>
    </xdr:from>
    <xdr:to>
      <xdr:col>72</xdr:col>
      <xdr:colOff>38100</xdr:colOff>
      <xdr:row>37</xdr:row>
      <xdr:rowOff>170246</xdr:rowOff>
    </xdr:to>
    <xdr:sp macro="" textlink="">
      <xdr:nvSpPr>
        <xdr:cNvPr id="538" name="楕円 537"/>
        <xdr:cNvSpPr/>
      </xdr:nvSpPr>
      <xdr:spPr>
        <a:xfrm>
          <a:off x="13652500" y="64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161373</xdr:rowOff>
    </xdr:from>
    <xdr:ext cx="534377" cy="259045"/>
    <xdr:sp macro="" textlink="">
      <xdr:nvSpPr>
        <xdr:cNvPr id="539" name="テキスト ボックス 538"/>
        <xdr:cNvSpPr txBox="1"/>
      </xdr:nvSpPr>
      <xdr:spPr>
        <a:xfrm>
          <a:off x="13436111" y="650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127168</xdr:rowOff>
    </xdr:from>
    <xdr:to>
      <xdr:col>67</xdr:col>
      <xdr:colOff>101600</xdr:colOff>
      <xdr:row>37</xdr:row>
      <xdr:rowOff>57318</xdr:rowOff>
    </xdr:to>
    <xdr:sp macro="" textlink="">
      <xdr:nvSpPr>
        <xdr:cNvPr id="540" name="楕円 539"/>
        <xdr:cNvSpPr/>
      </xdr:nvSpPr>
      <xdr:spPr>
        <a:xfrm>
          <a:off x="12763500" y="629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48445</xdr:rowOff>
    </xdr:from>
    <xdr:ext cx="534377" cy="259045"/>
    <xdr:sp macro="" textlink="">
      <xdr:nvSpPr>
        <xdr:cNvPr id="541" name="テキスト ボックス 540"/>
        <xdr:cNvSpPr txBox="1"/>
      </xdr:nvSpPr>
      <xdr:spPr>
        <a:xfrm>
          <a:off x="12547111" y="639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122784</xdr:rowOff>
    </xdr:from>
    <xdr:to>
      <xdr:col>85</xdr:col>
      <xdr:colOff>127000</xdr:colOff>
      <xdr:row>56</xdr:row>
      <xdr:rowOff>138933</xdr:rowOff>
    </xdr:to>
    <xdr:cxnSp macro="">
      <xdr:nvCxnSpPr>
        <xdr:cNvPr id="573" name="直線コネクタ 572"/>
        <xdr:cNvCxnSpPr/>
      </xdr:nvCxnSpPr>
      <xdr:spPr>
        <a:xfrm>
          <a:off x="15481300" y="9723984"/>
          <a:ext cx="838200" cy="1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51835</xdr:rowOff>
    </xdr:from>
    <xdr:ext cx="534377" cy="259045"/>
    <xdr:sp macro="" textlink="">
      <xdr:nvSpPr>
        <xdr:cNvPr id="574" name="教育費平均値テキスト"/>
        <xdr:cNvSpPr txBox="1"/>
      </xdr:nvSpPr>
      <xdr:spPr>
        <a:xfrm>
          <a:off x="16370300" y="948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122784</xdr:rowOff>
    </xdr:from>
    <xdr:to>
      <xdr:col>81</xdr:col>
      <xdr:colOff>50800</xdr:colOff>
      <xdr:row>57</xdr:row>
      <xdr:rowOff>61176</xdr:rowOff>
    </xdr:to>
    <xdr:cxnSp macro="">
      <xdr:nvCxnSpPr>
        <xdr:cNvPr id="576" name="直線コネクタ 575"/>
        <xdr:cNvCxnSpPr/>
      </xdr:nvCxnSpPr>
      <xdr:spPr>
        <a:xfrm flipV="1">
          <a:off x="14592300" y="9723984"/>
          <a:ext cx="889000" cy="10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117922</xdr:rowOff>
    </xdr:from>
    <xdr:ext cx="534377" cy="259045"/>
    <xdr:sp macro="" textlink="">
      <xdr:nvSpPr>
        <xdr:cNvPr id="578" name="テキスト ボックス 577"/>
        <xdr:cNvSpPr txBox="1"/>
      </xdr:nvSpPr>
      <xdr:spPr>
        <a:xfrm>
          <a:off x="15214111" y="93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107614</xdr:rowOff>
    </xdr:from>
    <xdr:to>
      <xdr:col>76</xdr:col>
      <xdr:colOff>114300</xdr:colOff>
      <xdr:row>57</xdr:row>
      <xdr:rowOff>61176</xdr:rowOff>
    </xdr:to>
    <xdr:cxnSp macro="">
      <xdr:nvCxnSpPr>
        <xdr:cNvPr id="579" name="直線コネクタ 578"/>
        <xdr:cNvCxnSpPr/>
      </xdr:nvCxnSpPr>
      <xdr:spPr>
        <a:xfrm>
          <a:off x="13703300" y="9708814"/>
          <a:ext cx="889000" cy="12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151037</xdr:rowOff>
    </xdr:from>
    <xdr:ext cx="534377" cy="259045"/>
    <xdr:sp macro="" textlink="">
      <xdr:nvSpPr>
        <xdr:cNvPr id="581" name="テキスト ボックス 580"/>
        <xdr:cNvSpPr txBox="1"/>
      </xdr:nvSpPr>
      <xdr:spPr>
        <a:xfrm>
          <a:off x="14325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107614</xdr:rowOff>
    </xdr:from>
    <xdr:to>
      <xdr:col>71</xdr:col>
      <xdr:colOff>177800</xdr:colOff>
      <xdr:row>57</xdr:row>
      <xdr:rowOff>150264</xdr:rowOff>
    </xdr:to>
    <xdr:cxnSp macro="">
      <xdr:nvCxnSpPr>
        <xdr:cNvPr id="582" name="直線コネクタ 581"/>
        <xdr:cNvCxnSpPr/>
      </xdr:nvCxnSpPr>
      <xdr:spPr>
        <a:xfrm flipV="1">
          <a:off x="12814300" y="9708814"/>
          <a:ext cx="889000" cy="21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3" name="フローチャート: 判断 582"/>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82260</xdr:rowOff>
    </xdr:from>
    <xdr:ext cx="534377" cy="259045"/>
    <xdr:sp macro="" textlink="">
      <xdr:nvSpPr>
        <xdr:cNvPr id="584" name="テキスト ボックス 583"/>
        <xdr:cNvSpPr txBox="1"/>
      </xdr:nvSpPr>
      <xdr:spPr>
        <a:xfrm>
          <a:off x="13436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5641</xdr:rowOff>
    </xdr:from>
    <xdr:to>
      <xdr:col>67</xdr:col>
      <xdr:colOff>101600</xdr:colOff>
      <xdr:row>56</xdr:row>
      <xdr:rowOff>107241</xdr:rowOff>
    </xdr:to>
    <xdr:sp macro="" textlink="">
      <xdr:nvSpPr>
        <xdr:cNvPr id="585" name="フローチャート: 判断 584"/>
        <xdr:cNvSpPr/>
      </xdr:nvSpPr>
      <xdr:spPr>
        <a:xfrm>
          <a:off x="12763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123768</xdr:rowOff>
    </xdr:from>
    <xdr:ext cx="534377" cy="259045"/>
    <xdr:sp macro="" textlink="">
      <xdr:nvSpPr>
        <xdr:cNvPr id="586" name="テキスト ボックス 585"/>
        <xdr:cNvSpPr txBox="1"/>
      </xdr:nvSpPr>
      <xdr:spPr>
        <a:xfrm>
          <a:off x="12547111" y="93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88133</xdr:rowOff>
    </xdr:from>
    <xdr:to>
      <xdr:col>85</xdr:col>
      <xdr:colOff>177800</xdr:colOff>
      <xdr:row>57</xdr:row>
      <xdr:rowOff>18283</xdr:rowOff>
    </xdr:to>
    <xdr:sp macro="" textlink="">
      <xdr:nvSpPr>
        <xdr:cNvPr id="592" name="楕円 591"/>
        <xdr:cNvSpPr/>
      </xdr:nvSpPr>
      <xdr:spPr>
        <a:xfrm>
          <a:off x="16268700" y="968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66560</xdr:rowOff>
    </xdr:from>
    <xdr:ext cx="534377" cy="259045"/>
    <xdr:sp macro="" textlink="">
      <xdr:nvSpPr>
        <xdr:cNvPr id="593" name="教育費該当値テキスト"/>
        <xdr:cNvSpPr txBox="1"/>
      </xdr:nvSpPr>
      <xdr:spPr>
        <a:xfrm>
          <a:off x="16370300" y="966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71984</xdr:rowOff>
    </xdr:from>
    <xdr:to>
      <xdr:col>81</xdr:col>
      <xdr:colOff>101600</xdr:colOff>
      <xdr:row>57</xdr:row>
      <xdr:rowOff>2134</xdr:rowOff>
    </xdr:to>
    <xdr:sp macro="" textlink="">
      <xdr:nvSpPr>
        <xdr:cNvPr id="594" name="楕円 593"/>
        <xdr:cNvSpPr/>
      </xdr:nvSpPr>
      <xdr:spPr>
        <a:xfrm>
          <a:off x="15430500" y="967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164711</xdr:rowOff>
    </xdr:from>
    <xdr:ext cx="534377" cy="259045"/>
    <xdr:sp macro="" textlink="">
      <xdr:nvSpPr>
        <xdr:cNvPr id="595" name="テキスト ボックス 594"/>
        <xdr:cNvSpPr txBox="1"/>
      </xdr:nvSpPr>
      <xdr:spPr>
        <a:xfrm>
          <a:off x="15214111" y="976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10376</xdr:rowOff>
    </xdr:from>
    <xdr:to>
      <xdr:col>76</xdr:col>
      <xdr:colOff>165100</xdr:colOff>
      <xdr:row>57</xdr:row>
      <xdr:rowOff>111976</xdr:rowOff>
    </xdr:to>
    <xdr:sp macro="" textlink="">
      <xdr:nvSpPr>
        <xdr:cNvPr id="596" name="楕円 595"/>
        <xdr:cNvSpPr/>
      </xdr:nvSpPr>
      <xdr:spPr>
        <a:xfrm>
          <a:off x="14541500" y="978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103103</xdr:rowOff>
    </xdr:from>
    <xdr:ext cx="534377" cy="259045"/>
    <xdr:sp macro="" textlink="">
      <xdr:nvSpPr>
        <xdr:cNvPr id="597" name="テキスト ボックス 596"/>
        <xdr:cNvSpPr txBox="1"/>
      </xdr:nvSpPr>
      <xdr:spPr>
        <a:xfrm>
          <a:off x="14325111" y="987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56814</xdr:rowOff>
    </xdr:from>
    <xdr:to>
      <xdr:col>72</xdr:col>
      <xdr:colOff>38100</xdr:colOff>
      <xdr:row>56</xdr:row>
      <xdr:rowOff>158414</xdr:rowOff>
    </xdr:to>
    <xdr:sp macro="" textlink="">
      <xdr:nvSpPr>
        <xdr:cNvPr id="598" name="楕円 597"/>
        <xdr:cNvSpPr/>
      </xdr:nvSpPr>
      <xdr:spPr>
        <a:xfrm>
          <a:off x="13652500" y="965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149541</xdr:rowOff>
    </xdr:from>
    <xdr:ext cx="534377" cy="259045"/>
    <xdr:sp macro="" textlink="">
      <xdr:nvSpPr>
        <xdr:cNvPr id="599" name="テキスト ボックス 598"/>
        <xdr:cNvSpPr txBox="1"/>
      </xdr:nvSpPr>
      <xdr:spPr>
        <a:xfrm>
          <a:off x="13436111" y="97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99464</xdr:rowOff>
    </xdr:from>
    <xdr:to>
      <xdr:col>67</xdr:col>
      <xdr:colOff>101600</xdr:colOff>
      <xdr:row>58</xdr:row>
      <xdr:rowOff>29614</xdr:rowOff>
    </xdr:to>
    <xdr:sp macro="" textlink="">
      <xdr:nvSpPr>
        <xdr:cNvPr id="600" name="楕円 599"/>
        <xdr:cNvSpPr/>
      </xdr:nvSpPr>
      <xdr:spPr>
        <a:xfrm>
          <a:off x="12763500" y="987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20741</xdr:rowOff>
    </xdr:from>
    <xdr:ext cx="534377" cy="259045"/>
    <xdr:sp macro="" textlink="">
      <xdr:nvSpPr>
        <xdr:cNvPr id="601" name="テキスト ボックス 600"/>
        <xdr:cNvSpPr txBox="1"/>
      </xdr:nvSpPr>
      <xdr:spPr>
        <a:xfrm>
          <a:off x="12547111" y="996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26257</xdr:rowOff>
    </xdr:from>
    <xdr:to>
      <xdr:col>85</xdr:col>
      <xdr:colOff>127000</xdr:colOff>
      <xdr:row>79</xdr:row>
      <xdr:rowOff>42965</xdr:rowOff>
    </xdr:to>
    <xdr:cxnSp macro="">
      <xdr:nvCxnSpPr>
        <xdr:cNvPr id="630" name="直線コネクタ 629"/>
        <xdr:cNvCxnSpPr/>
      </xdr:nvCxnSpPr>
      <xdr:spPr>
        <a:xfrm flipV="1">
          <a:off x="15481300" y="13570807"/>
          <a:ext cx="838200" cy="1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31" name="災害復旧費平均値テキスト"/>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42965</xdr:rowOff>
    </xdr:from>
    <xdr:to>
      <xdr:col>81</xdr:col>
      <xdr:colOff>50800</xdr:colOff>
      <xdr:row>79</xdr:row>
      <xdr:rowOff>44411</xdr:rowOff>
    </xdr:to>
    <xdr:cxnSp macro="">
      <xdr:nvCxnSpPr>
        <xdr:cNvPr id="633" name="直線コネクタ 632"/>
        <xdr:cNvCxnSpPr/>
      </xdr:nvCxnSpPr>
      <xdr:spPr>
        <a:xfrm flipV="1">
          <a:off x="14592300" y="13587515"/>
          <a:ext cx="889000" cy="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44411</xdr:rowOff>
    </xdr:from>
    <xdr:to>
      <xdr:col>76</xdr:col>
      <xdr:colOff>114300</xdr:colOff>
      <xdr:row>79</xdr:row>
      <xdr:rowOff>44450</xdr:rowOff>
    </xdr:to>
    <xdr:cxnSp macro="">
      <xdr:nvCxnSpPr>
        <xdr:cNvPr id="636" name="直線コネクタ 635"/>
        <xdr:cNvCxnSpPr/>
      </xdr:nvCxnSpPr>
      <xdr:spPr>
        <a:xfrm flipV="1">
          <a:off x="13703300" y="13588961"/>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38" name="テキスト ボックス 637"/>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9" name="直線コネクタ 63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0" name="フローチャート: 判断 639"/>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56170</xdr:rowOff>
    </xdr:from>
    <xdr:ext cx="469744" cy="259045"/>
    <xdr:sp macro="" textlink="">
      <xdr:nvSpPr>
        <xdr:cNvPr id="641" name="テキスト ボックス 640"/>
        <xdr:cNvSpPr txBox="1"/>
      </xdr:nvSpPr>
      <xdr:spPr>
        <a:xfrm>
          <a:off x="13468428" y="132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80080</xdr:rowOff>
    </xdr:from>
    <xdr:to>
      <xdr:col>67</xdr:col>
      <xdr:colOff>101600</xdr:colOff>
      <xdr:row>79</xdr:row>
      <xdr:rowOff>10230</xdr:rowOff>
    </xdr:to>
    <xdr:sp macro="" textlink="">
      <xdr:nvSpPr>
        <xdr:cNvPr id="642" name="フローチャート: 判断 641"/>
        <xdr:cNvSpPr/>
      </xdr:nvSpPr>
      <xdr:spPr>
        <a:xfrm>
          <a:off x="12763500" y="1345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26757</xdr:rowOff>
    </xdr:from>
    <xdr:ext cx="469744" cy="259045"/>
    <xdr:sp macro="" textlink="">
      <xdr:nvSpPr>
        <xdr:cNvPr id="643" name="テキスト ボックス 642"/>
        <xdr:cNvSpPr txBox="1"/>
      </xdr:nvSpPr>
      <xdr:spPr>
        <a:xfrm>
          <a:off x="12579428" y="1322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146907</xdr:rowOff>
    </xdr:from>
    <xdr:to>
      <xdr:col>85</xdr:col>
      <xdr:colOff>177800</xdr:colOff>
      <xdr:row>79</xdr:row>
      <xdr:rowOff>77057</xdr:rowOff>
    </xdr:to>
    <xdr:sp macro="" textlink="">
      <xdr:nvSpPr>
        <xdr:cNvPr id="649" name="楕円 648"/>
        <xdr:cNvSpPr/>
      </xdr:nvSpPr>
      <xdr:spPr>
        <a:xfrm>
          <a:off x="16268700" y="1352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61834</xdr:rowOff>
    </xdr:from>
    <xdr:ext cx="378565" cy="259045"/>
    <xdr:sp macro="" textlink="">
      <xdr:nvSpPr>
        <xdr:cNvPr id="650" name="災害復旧費該当値テキスト"/>
        <xdr:cNvSpPr txBox="1"/>
      </xdr:nvSpPr>
      <xdr:spPr>
        <a:xfrm>
          <a:off x="16370300" y="13434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163615</xdr:rowOff>
    </xdr:from>
    <xdr:to>
      <xdr:col>81</xdr:col>
      <xdr:colOff>101600</xdr:colOff>
      <xdr:row>79</xdr:row>
      <xdr:rowOff>93765</xdr:rowOff>
    </xdr:to>
    <xdr:sp macro="" textlink="">
      <xdr:nvSpPr>
        <xdr:cNvPr id="651" name="楕円 650"/>
        <xdr:cNvSpPr/>
      </xdr:nvSpPr>
      <xdr:spPr>
        <a:xfrm>
          <a:off x="15430500" y="135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84892</xdr:rowOff>
    </xdr:from>
    <xdr:ext cx="313932" cy="259045"/>
    <xdr:sp macro="" textlink="">
      <xdr:nvSpPr>
        <xdr:cNvPr id="652" name="テキスト ボックス 651"/>
        <xdr:cNvSpPr txBox="1"/>
      </xdr:nvSpPr>
      <xdr:spPr>
        <a:xfrm>
          <a:off x="15324333" y="13629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165061</xdr:rowOff>
    </xdr:from>
    <xdr:to>
      <xdr:col>76</xdr:col>
      <xdr:colOff>165100</xdr:colOff>
      <xdr:row>79</xdr:row>
      <xdr:rowOff>95211</xdr:rowOff>
    </xdr:to>
    <xdr:sp macro="" textlink="">
      <xdr:nvSpPr>
        <xdr:cNvPr id="653" name="楕円 652"/>
        <xdr:cNvSpPr/>
      </xdr:nvSpPr>
      <xdr:spPr>
        <a:xfrm>
          <a:off x="14541500" y="1353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86338</xdr:rowOff>
    </xdr:from>
    <xdr:ext cx="249299" cy="259045"/>
    <xdr:sp macro="" textlink="">
      <xdr:nvSpPr>
        <xdr:cNvPr id="654" name="テキスト ボックス 653"/>
        <xdr:cNvSpPr txBox="1"/>
      </xdr:nvSpPr>
      <xdr:spPr>
        <a:xfrm>
          <a:off x="14467650" y="13630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6" name="テキスト ボックス 65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7" name="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8" name="テキスト ボックス 65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140951</xdr:rowOff>
    </xdr:from>
    <xdr:to>
      <xdr:col>85</xdr:col>
      <xdr:colOff>127000</xdr:colOff>
      <xdr:row>95</xdr:row>
      <xdr:rowOff>161830</xdr:rowOff>
    </xdr:to>
    <xdr:cxnSp macro="">
      <xdr:nvCxnSpPr>
        <xdr:cNvPr id="689" name="直線コネクタ 688"/>
        <xdr:cNvCxnSpPr/>
      </xdr:nvCxnSpPr>
      <xdr:spPr>
        <a:xfrm flipV="1">
          <a:off x="15481300" y="16428701"/>
          <a:ext cx="838200" cy="2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164058</xdr:rowOff>
    </xdr:from>
    <xdr:ext cx="534377" cy="259045"/>
    <xdr:sp macro="" textlink="">
      <xdr:nvSpPr>
        <xdr:cNvPr id="690" name="公債費平均値テキスト"/>
        <xdr:cNvSpPr txBox="1"/>
      </xdr:nvSpPr>
      <xdr:spPr>
        <a:xfrm>
          <a:off x="16370300" y="16451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161830</xdr:rowOff>
    </xdr:from>
    <xdr:to>
      <xdr:col>81</xdr:col>
      <xdr:colOff>50800</xdr:colOff>
      <xdr:row>95</xdr:row>
      <xdr:rowOff>163398</xdr:rowOff>
    </xdr:to>
    <xdr:cxnSp macro="">
      <xdr:nvCxnSpPr>
        <xdr:cNvPr id="692" name="直線コネクタ 691"/>
        <xdr:cNvCxnSpPr/>
      </xdr:nvCxnSpPr>
      <xdr:spPr>
        <a:xfrm flipV="1">
          <a:off x="14592300" y="16449580"/>
          <a:ext cx="8890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100833</xdr:rowOff>
    </xdr:from>
    <xdr:ext cx="534377" cy="259045"/>
    <xdr:sp macro="" textlink="">
      <xdr:nvSpPr>
        <xdr:cNvPr id="694" name="テキスト ボックス 693"/>
        <xdr:cNvSpPr txBox="1"/>
      </xdr:nvSpPr>
      <xdr:spPr>
        <a:xfrm>
          <a:off x="15214111" y="1656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131361</xdr:rowOff>
    </xdr:from>
    <xdr:to>
      <xdr:col>76</xdr:col>
      <xdr:colOff>114300</xdr:colOff>
      <xdr:row>95</xdr:row>
      <xdr:rowOff>163398</xdr:rowOff>
    </xdr:to>
    <xdr:cxnSp macro="">
      <xdr:nvCxnSpPr>
        <xdr:cNvPr id="695" name="直線コネクタ 694"/>
        <xdr:cNvCxnSpPr/>
      </xdr:nvCxnSpPr>
      <xdr:spPr>
        <a:xfrm>
          <a:off x="13703300" y="16419111"/>
          <a:ext cx="889000" cy="3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82066</xdr:rowOff>
    </xdr:from>
    <xdr:ext cx="534377" cy="259045"/>
    <xdr:sp macro="" textlink="">
      <xdr:nvSpPr>
        <xdr:cNvPr id="697" name="テキスト ボックス 696"/>
        <xdr:cNvSpPr txBox="1"/>
      </xdr:nvSpPr>
      <xdr:spPr>
        <a:xfrm>
          <a:off x="14325111" y="165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90529</xdr:rowOff>
    </xdr:from>
    <xdr:to>
      <xdr:col>71</xdr:col>
      <xdr:colOff>177800</xdr:colOff>
      <xdr:row>95</xdr:row>
      <xdr:rowOff>131361</xdr:rowOff>
    </xdr:to>
    <xdr:cxnSp macro="">
      <xdr:nvCxnSpPr>
        <xdr:cNvPr id="698" name="直線コネクタ 697"/>
        <xdr:cNvCxnSpPr/>
      </xdr:nvCxnSpPr>
      <xdr:spPr>
        <a:xfrm>
          <a:off x="12814300" y="16378279"/>
          <a:ext cx="889000" cy="4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699" name="フローチャート: 判断 698"/>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54917</xdr:rowOff>
    </xdr:from>
    <xdr:ext cx="534377" cy="259045"/>
    <xdr:sp macro="" textlink="">
      <xdr:nvSpPr>
        <xdr:cNvPr id="700" name="テキスト ボックス 699"/>
        <xdr:cNvSpPr txBox="1"/>
      </xdr:nvSpPr>
      <xdr:spPr>
        <a:xfrm>
          <a:off x="13436111" y="165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30096</xdr:rowOff>
    </xdr:from>
    <xdr:to>
      <xdr:col>67</xdr:col>
      <xdr:colOff>101600</xdr:colOff>
      <xdr:row>95</xdr:row>
      <xdr:rowOff>131696</xdr:rowOff>
    </xdr:to>
    <xdr:sp macro="" textlink="">
      <xdr:nvSpPr>
        <xdr:cNvPr id="701" name="フローチャート: 判断 700"/>
        <xdr:cNvSpPr/>
      </xdr:nvSpPr>
      <xdr:spPr>
        <a:xfrm>
          <a:off x="12763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148223</xdr:rowOff>
    </xdr:from>
    <xdr:ext cx="534377" cy="259045"/>
    <xdr:sp macro="" textlink="">
      <xdr:nvSpPr>
        <xdr:cNvPr id="702" name="テキスト ボックス 701"/>
        <xdr:cNvSpPr txBox="1"/>
      </xdr:nvSpPr>
      <xdr:spPr>
        <a:xfrm>
          <a:off x="12547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90151</xdr:rowOff>
    </xdr:from>
    <xdr:to>
      <xdr:col>85</xdr:col>
      <xdr:colOff>177800</xdr:colOff>
      <xdr:row>96</xdr:row>
      <xdr:rowOff>20301</xdr:rowOff>
    </xdr:to>
    <xdr:sp macro="" textlink="">
      <xdr:nvSpPr>
        <xdr:cNvPr id="708" name="楕円 707"/>
        <xdr:cNvSpPr/>
      </xdr:nvSpPr>
      <xdr:spPr>
        <a:xfrm>
          <a:off x="16268700" y="1637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113028</xdr:rowOff>
    </xdr:from>
    <xdr:ext cx="534377" cy="259045"/>
    <xdr:sp macro="" textlink="">
      <xdr:nvSpPr>
        <xdr:cNvPr id="709" name="公債費該当値テキスト"/>
        <xdr:cNvSpPr txBox="1"/>
      </xdr:nvSpPr>
      <xdr:spPr>
        <a:xfrm>
          <a:off x="16370300" y="1622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111030</xdr:rowOff>
    </xdr:from>
    <xdr:to>
      <xdr:col>81</xdr:col>
      <xdr:colOff>101600</xdr:colOff>
      <xdr:row>96</xdr:row>
      <xdr:rowOff>41180</xdr:rowOff>
    </xdr:to>
    <xdr:sp macro="" textlink="">
      <xdr:nvSpPr>
        <xdr:cNvPr id="710" name="楕円 709"/>
        <xdr:cNvSpPr/>
      </xdr:nvSpPr>
      <xdr:spPr>
        <a:xfrm>
          <a:off x="15430500" y="163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57707</xdr:rowOff>
    </xdr:from>
    <xdr:ext cx="534377" cy="259045"/>
    <xdr:sp macro="" textlink="">
      <xdr:nvSpPr>
        <xdr:cNvPr id="711" name="テキスト ボックス 710"/>
        <xdr:cNvSpPr txBox="1"/>
      </xdr:nvSpPr>
      <xdr:spPr>
        <a:xfrm>
          <a:off x="15214111" y="1617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112598</xdr:rowOff>
    </xdr:from>
    <xdr:to>
      <xdr:col>76</xdr:col>
      <xdr:colOff>165100</xdr:colOff>
      <xdr:row>96</xdr:row>
      <xdr:rowOff>42748</xdr:rowOff>
    </xdr:to>
    <xdr:sp macro="" textlink="">
      <xdr:nvSpPr>
        <xdr:cNvPr id="712" name="楕円 711"/>
        <xdr:cNvSpPr/>
      </xdr:nvSpPr>
      <xdr:spPr>
        <a:xfrm>
          <a:off x="14541500" y="1640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59275</xdr:rowOff>
    </xdr:from>
    <xdr:ext cx="534377" cy="259045"/>
    <xdr:sp macro="" textlink="">
      <xdr:nvSpPr>
        <xdr:cNvPr id="713" name="テキスト ボックス 712"/>
        <xdr:cNvSpPr txBox="1"/>
      </xdr:nvSpPr>
      <xdr:spPr>
        <a:xfrm>
          <a:off x="14325111" y="1617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80561</xdr:rowOff>
    </xdr:from>
    <xdr:to>
      <xdr:col>72</xdr:col>
      <xdr:colOff>38100</xdr:colOff>
      <xdr:row>96</xdr:row>
      <xdr:rowOff>10711</xdr:rowOff>
    </xdr:to>
    <xdr:sp macro="" textlink="">
      <xdr:nvSpPr>
        <xdr:cNvPr id="714" name="楕円 713"/>
        <xdr:cNvSpPr/>
      </xdr:nvSpPr>
      <xdr:spPr>
        <a:xfrm>
          <a:off x="13652500" y="1636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27238</xdr:rowOff>
    </xdr:from>
    <xdr:ext cx="534377" cy="259045"/>
    <xdr:sp macro="" textlink="">
      <xdr:nvSpPr>
        <xdr:cNvPr id="715" name="テキスト ボックス 714"/>
        <xdr:cNvSpPr txBox="1"/>
      </xdr:nvSpPr>
      <xdr:spPr>
        <a:xfrm>
          <a:off x="13436111" y="1614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39729</xdr:rowOff>
    </xdr:from>
    <xdr:to>
      <xdr:col>67</xdr:col>
      <xdr:colOff>101600</xdr:colOff>
      <xdr:row>95</xdr:row>
      <xdr:rowOff>141329</xdr:rowOff>
    </xdr:to>
    <xdr:sp macro="" textlink="">
      <xdr:nvSpPr>
        <xdr:cNvPr id="716" name="楕円 715"/>
        <xdr:cNvSpPr/>
      </xdr:nvSpPr>
      <xdr:spPr>
        <a:xfrm>
          <a:off x="12763500" y="1632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132456</xdr:rowOff>
    </xdr:from>
    <xdr:ext cx="534377" cy="259045"/>
    <xdr:sp macro="" textlink="">
      <xdr:nvSpPr>
        <xdr:cNvPr id="717" name="テキスト ボックス 716"/>
        <xdr:cNvSpPr txBox="1"/>
      </xdr:nvSpPr>
      <xdr:spPr>
        <a:xfrm>
          <a:off x="12547111" y="1642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136957</xdr:rowOff>
    </xdr:from>
    <xdr:to>
      <xdr:col>116</xdr:col>
      <xdr:colOff>63500</xdr:colOff>
      <xdr:row>38</xdr:row>
      <xdr:rowOff>139700</xdr:rowOff>
    </xdr:to>
    <xdr:cxnSp macro="">
      <xdr:nvCxnSpPr>
        <xdr:cNvPr id="744" name="直線コネクタ 743"/>
        <xdr:cNvCxnSpPr/>
      </xdr:nvCxnSpPr>
      <xdr:spPr>
        <a:xfrm>
          <a:off x="21323300" y="6652057"/>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136957</xdr:rowOff>
    </xdr:from>
    <xdr:to>
      <xdr:col>111</xdr:col>
      <xdr:colOff>177800</xdr:colOff>
      <xdr:row>38</xdr:row>
      <xdr:rowOff>139700</xdr:rowOff>
    </xdr:to>
    <xdr:cxnSp macro="">
      <xdr:nvCxnSpPr>
        <xdr:cNvPr id="747" name="直線コネクタ 746"/>
        <xdr:cNvCxnSpPr/>
      </xdr:nvCxnSpPr>
      <xdr:spPr>
        <a:xfrm flipV="1">
          <a:off x="20434300" y="665205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9" name="テキスト ボックス 748"/>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4" name="フローチャート: 判断 753"/>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5" name="テキスト ボックス 754"/>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147879</xdr:rowOff>
    </xdr:from>
    <xdr:to>
      <xdr:col>98</xdr:col>
      <xdr:colOff>38100</xdr:colOff>
      <xdr:row>38</xdr:row>
      <xdr:rowOff>78029</xdr:rowOff>
    </xdr:to>
    <xdr:sp macro="" textlink="">
      <xdr:nvSpPr>
        <xdr:cNvPr id="756" name="フローチャート: 判断 755"/>
        <xdr:cNvSpPr/>
      </xdr:nvSpPr>
      <xdr:spPr>
        <a:xfrm>
          <a:off x="18605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94556</xdr:rowOff>
    </xdr:from>
    <xdr:ext cx="378565" cy="259045"/>
    <xdr:sp macro="" textlink="">
      <xdr:nvSpPr>
        <xdr:cNvPr id="757" name="テキスト ボックス 756"/>
        <xdr:cNvSpPr txBox="1"/>
      </xdr:nvSpPr>
      <xdr:spPr>
        <a:xfrm>
          <a:off x="18467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86157</xdr:rowOff>
    </xdr:from>
    <xdr:to>
      <xdr:col>112</xdr:col>
      <xdr:colOff>38100</xdr:colOff>
      <xdr:row>39</xdr:row>
      <xdr:rowOff>16307</xdr:rowOff>
    </xdr:to>
    <xdr:sp macro="" textlink="">
      <xdr:nvSpPr>
        <xdr:cNvPr id="765" name="楕円 764"/>
        <xdr:cNvSpPr/>
      </xdr:nvSpPr>
      <xdr:spPr>
        <a:xfrm>
          <a:off x="21272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7434</xdr:rowOff>
    </xdr:from>
    <xdr:ext cx="249299" cy="259045"/>
    <xdr:sp macro="" textlink="">
      <xdr:nvSpPr>
        <xdr:cNvPr id="766" name="テキスト ボックス 765"/>
        <xdr:cNvSpPr txBox="1"/>
      </xdr:nvSpPr>
      <xdr:spPr>
        <a:xfrm>
          <a:off x="21198650" y="6693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786" name="テキスト ボックス 785"/>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790" name="テキスト ボックス 789"/>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792" name="テキスト ボックス 791"/>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6" name="直線コネクタ 795"/>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7"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9"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2"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3" name="フローチャート: 判断 802"/>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127000</xdr:rowOff>
    </xdr:from>
    <xdr:to>
      <xdr:col>112</xdr:col>
      <xdr:colOff>38100</xdr:colOff>
      <xdr:row>57</xdr:row>
      <xdr:rowOff>57150</xdr:rowOff>
    </xdr:to>
    <xdr:sp macro="" textlink="">
      <xdr:nvSpPr>
        <xdr:cNvPr id="805" name="フローチャート: 判断 804"/>
        <xdr:cNvSpPr/>
      </xdr:nvSpPr>
      <xdr:spPr>
        <a:xfrm>
          <a:off x="2127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73677</xdr:rowOff>
    </xdr:from>
    <xdr:ext cx="249299" cy="259045"/>
    <xdr:sp macro="" textlink="">
      <xdr:nvSpPr>
        <xdr:cNvPr id="806" name="テキスト ボックス 805"/>
        <xdr:cNvSpPr txBox="1"/>
      </xdr:nvSpPr>
      <xdr:spPr>
        <a:xfrm>
          <a:off x="2119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08" name="フローチャート: 判断 807"/>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49</xdr:row>
      <xdr:rowOff>149877</xdr:rowOff>
    </xdr:from>
    <xdr:ext cx="249299" cy="259045"/>
    <xdr:sp macro="" textlink="">
      <xdr:nvSpPr>
        <xdr:cNvPr id="809" name="テキスト ボックス 808"/>
        <xdr:cNvSpPr txBox="1"/>
      </xdr:nvSpPr>
      <xdr:spPr>
        <a:xfrm>
          <a:off x="2030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1" name="フローチャート: 判断 810"/>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2" name="テキスト ボックス 81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3" name="フローチャート: 判断 81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4" name="テキスト ボックス 81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1"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7" name="テキスト ボックス 826"/>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9" name="テキスト ボックス 828"/>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主なものとしては、農林水産業費や商工費、公債費があげられる。農林水産業費については、基幹産業の一つである農林業に予算を厚くつけていることや、農業集落排水の整備が行き届いているため、負担が大きくなっていることなどからである。商工費については、地域産業の振興のため予算を厚く計上していることや、企業誘致を推進するため工業団地の整備を行ったことなど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を下回っている主なものとしては、民生費や消防費があげられる。民生費については、健康維持のための事業や介護予防事業に取り組むことで、医療費や給付費が抑制されていることなどが主な要因である。消防費については、常備消防を広域行政で実施し、経費負担の軽減を図っているため低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長野県駒ケ根市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財政調整基金については、行財政改革プランに基づいて１億円の積み立てを行ったため、標準財政規模に対する割合が高くなった。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実質単年度収支については、財政調整基金を積み立てたことによって、標準財政規模における実質単年度収支の割合が高くなった。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長野県駒ケ根市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全ての会計において連結実質赤字は発生していない。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農業集落排水事業を法適化し、基金を現金化したことで大幅な黒字となった。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引き続き全会計で黒字決算を打てるように取り組んでいく。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15058995</v>
      </c>
      <c r="BO4" s="461"/>
      <c r="BP4" s="461"/>
      <c r="BQ4" s="461"/>
      <c r="BR4" s="461"/>
      <c r="BS4" s="461"/>
      <c r="BT4" s="461"/>
      <c r="BU4" s="462"/>
      <c r="BV4" s="460">
        <v>16309336</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3.9</v>
      </c>
      <c r="CU4" s="642"/>
      <c r="CV4" s="642"/>
      <c r="CW4" s="642"/>
      <c r="CX4" s="642"/>
      <c r="CY4" s="642"/>
      <c r="CZ4" s="642"/>
      <c r="DA4" s="643"/>
      <c r="DB4" s="641">
        <v>3.5</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14654668</v>
      </c>
      <c r="BO5" s="466"/>
      <c r="BP5" s="466"/>
      <c r="BQ5" s="466"/>
      <c r="BR5" s="466"/>
      <c r="BS5" s="466"/>
      <c r="BT5" s="466"/>
      <c r="BU5" s="467"/>
      <c r="BV5" s="465">
        <v>15980215</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89.7</v>
      </c>
      <c r="CU5" s="436"/>
      <c r="CV5" s="436"/>
      <c r="CW5" s="436"/>
      <c r="CX5" s="436"/>
      <c r="CY5" s="436"/>
      <c r="CZ5" s="436"/>
      <c r="DA5" s="437"/>
      <c r="DB5" s="435">
        <v>87.8</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404327</v>
      </c>
      <c r="BO6" s="466"/>
      <c r="BP6" s="466"/>
      <c r="BQ6" s="466"/>
      <c r="BR6" s="466"/>
      <c r="BS6" s="466"/>
      <c r="BT6" s="466"/>
      <c r="BU6" s="467"/>
      <c r="BV6" s="465">
        <v>329121</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95.5</v>
      </c>
      <c r="CU6" s="616"/>
      <c r="CV6" s="616"/>
      <c r="CW6" s="616"/>
      <c r="CX6" s="616"/>
      <c r="CY6" s="616"/>
      <c r="CZ6" s="616"/>
      <c r="DA6" s="617"/>
      <c r="DB6" s="615">
        <v>93.6</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60330</v>
      </c>
      <c r="BO7" s="466"/>
      <c r="BP7" s="466"/>
      <c r="BQ7" s="466"/>
      <c r="BR7" s="466"/>
      <c r="BS7" s="466"/>
      <c r="BT7" s="466"/>
      <c r="BU7" s="467"/>
      <c r="BV7" s="465">
        <v>19406</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8894853</v>
      </c>
      <c r="CU7" s="466"/>
      <c r="CV7" s="466"/>
      <c r="CW7" s="466"/>
      <c r="CX7" s="466"/>
      <c r="CY7" s="466"/>
      <c r="CZ7" s="466"/>
      <c r="DA7" s="467"/>
      <c r="DB7" s="465">
        <v>8900698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93</v>
      </c>
      <c r="AV8" s="523"/>
      <c r="AW8" s="523"/>
      <c r="AX8" s="523"/>
      <c r="AY8" s="445" t="s">
        <v>108</v>
      </c>
      <c r="AZ8" s="446"/>
      <c r="BA8" s="446"/>
      <c r="BB8" s="446"/>
      <c r="BC8" s="446"/>
      <c r="BD8" s="446"/>
      <c r="BE8" s="446"/>
      <c r="BF8" s="446"/>
      <c r="BG8" s="446"/>
      <c r="BH8" s="446"/>
      <c r="BI8" s="446"/>
      <c r="BJ8" s="446"/>
      <c r="BK8" s="446"/>
      <c r="BL8" s="446"/>
      <c r="BM8" s="447"/>
      <c r="BN8" s="465">
        <v>343997</v>
      </c>
      <c r="BO8" s="466"/>
      <c r="BP8" s="466"/>
      <c r="BQ8" s="466"/>
      <c r="BR8" s="466"/>
      <c r="BS8" s="466"/>
      <c r="BT8" s="466"/>
      <c r="BU8" s="467"/>
      <c r="BV8" s="465">
        <v>309715</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0.59</v>
      </c>
      <c r="CU8" s="579"/>
      <c r="CV8" s="579"/>
      <c r="CW8" s="579"/>
      <c r="CX8" s="579"/>
      <c r="CY8" s="579"/>
      <c r="CZ8" s="579"/>
      <c r="DA8" s="580"/>
      <c r="DB8" s="578">
        <v>0.57999999999999996</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32759</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114</v>
      </c>
      <c r="AV9" s="523"/>
      <c r="AW9" s="523"/>
      <c r="AX9" s="523"/>
      <c r="AY9" s="445" t="s">
        <v>115</v>
      </c>
      <c r="AZ9" s="446"/>
      <c r="BA9" s="446"/>
      <c r="BB9" s="446"/>
      <c r="BC9" s="446"/>
      <c r="BD9" s="446"/>
      <c r="BE9" s="446"/>
      <c r="BF9" s="446"/>
      <c r="BG9" s="446"/>
      <c r="BH9" s="446"/>
      <c r="BI9" s="446"/>
      <c r="BJ9" s="446"/>
      <c r="BK9" s="446"/>
      <c r="BL9" s="446"/>
      <c r="BM9" s="447"/>
      <c r="BN9" s="465">
        <v>34282</v>
      </c>
      <c r="BO9" s="466"/>
      <c r="BP9" s="466"/>
      <c r="BQ9" s="466"/>
      <c r="BR9" s="466"/>
      <c r="BS9" s="466"/>
      <c r="BT9" s="466"/>
      <c r="BU9" s="467"/>
      <c r="BV9" s="465">
        <v>3857</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17.7</v>
      </c>
      <c r="CU9" s="436"/>
      <c r="CV9" s="436"/>
      <c r="CW9" s="436"/>
      <c r="CX9" s="436"/>
      <c r="CY9" s="436"/>
      <c r="CZ9" s="436"/>
      <c r="DA9" s="437"/>
      <c r="DB9" s="435">
        <v>18.2</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33693</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93</v>
      </c>
      <c r="AV10" s="523"/>
      <c r="AW10" s="523"/>
      <c r="AX10" s="523"/>
      <c r="AY10" s="445" t="s">
        <v>119</v>
      </c>
      <c r="AZ10" s="446"/>
      <c r="BA10" s="446"/>
      <c r="BB10" s="446"/>
      <c r="BC10" s="446"/>
      <c r="BD10" s="446"/>
      <c r="BE10" s="446"/>
      <c r="BF10" s="446"/>
      <c r="BG10" s="446"/>
      <c r="BH10" s="446"/>
      <c r="BI10" s="446"/>
      <c r="BJ10" s="446"/>
      <c r="BK10" s="446"/>
      <c r="BL10" s="446"/>
      <c r="BM10" s="447"/>
      <c r="BN10" s="465">
        <v>100303</v>
      </c>
      <c r="BO10" s="466"/>
      <c r="BP10" s="466"/>
      <c r="BQ10" s="466"/>
      <c r="BR10" s="466"/>
      <c r="BS10" s="466"/>
      <c r="BT10" s="466"/>
      <c r="BU10" s="467"/>
      <c r="BV10" s="465">
        <v>100403</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124</v>
      </c>
      <c r="AV11" s="523"/>
      <c r="AW11" s="523"/>
      <c r="AX11" s="523"/>
      <c r="AY11" s="445" t="s">
        <v>125</v>
      </c>
      <c r="AZ11" s="446"/>
      <c r="BA11" s="446"/>
      <c r="BB11" s="446"/>
      <c r="BC11" s="446"/>
      <c r="BD11" s="446"/>
      <c r="BE11" s="446"/>
      <c r="BF11" s="446"/>
      <c r="BG11" s="446"/>
      <c r="BH11" s="446"/>
      <c r="BI11" s="446"/>
      <c r="BJ11" s="446"/>
      <c r="BK11" s="446"/>
      <c r="BL11" s="446"/>
      <c r="BM11" s="447"/>
      <c r="BN11" s="465">
        <v>131698</v>
      </c>
      <c r="BO11" s="466"/>
      <c r="BP11" s="466"/>
      <c r="BQ11" s="466"/>
      <c r="BR11" s="466"/>
      <c r="BS11" s="466"/>
      <c r="BT11" s="466"/>
      <c r="BU11" s="467"/>
      <c r="BV11" s="465">
        <v>58182</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15">
      <c r="A12" s="186"/>
      <c r="B12" s="581" t="s">
        <v>128</v>
      </c>
      <c r="C12" s="582"/>
      <c r="D12" s="582"/>
      <c r="E12" s="582"/>
      <c r="F12" s="582"/>
      <c r="G12" s="582"/>
      <c r="H12" s="582"/>
      <c r="I12" s="582"/>
      <c r="J12" s="582"/>
      <c r="K12" s="583"/>
      <c r="L12" s="590" t="s">
        <v>129</v>
      </c>
      <c r="M12" s="591"/>
      <c r="N12" s="591"/>
      <c r="O12" s="591"/>
      <c r="P12" s="591"/>
      <c r="Q12" s="592"/>
      <c r="R12" s="593">
        <v>32828</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104</v>
      </c>
      <c r="AV12" s="523"/>
      <c r="AW12" s="523"/>
      <c r="AX12" s="523"/>
      <c r="AY12" s="445" t="s">
        <v>133</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134</v>
      </c>
      <c r="CE12" s="475"/>
      <c r="CF12" s="475"/>
      <c r="CG12" s="475"/>
      <c r="CH12" s="475"/>
      <c r="CI12" s="475"/>
      <c r="CJ12" s="475"/>
      <c r="CK12" s="475"/>
      <c r="CL12" s="475"/>
      <c r="CM12" s="475"/>
      <c r="CN12" s="475"/>
      <c r="CO12" s="475"/>
      <c r="CP12" s="475"/>
      <c r="CQ12" s="475"/>
      <c r="CR12" s="475"/>
      <c r="CS12" s="476"/>
      <c r="CT12" s="578" t="s">
        <v>135</v>
      </c>
      <c r="CU12" s="579"/>
      <c r="CV12" s="579"/>
      <c r="CW12" s="579"/>
      <c r="CX12" s="579"/>
      <c r="CY12" s="579"/>
      <c r="CZ12" s="579"/>
      <c r="DA12" s="580"/>
      <c r="DB12" s="578" t="s">
        <v>135</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136</v>
      </c>
      <c r="N13" s="566"/>
      <c r="O13" s="566"/>
      <c r="P13" s="566"/>
      <c r="Q13" s="567"/>
      <c r="R13" s="568">
        <v>32207</v>
      </c>
      <c r="S13" s="569"/>
      <c r="T13" s="569"/>
      <c r="U13" s="569"/>
      <c r="V13" s="570"/>
      <c r="W13" s="556" t="s">
        <v>137</v>
      </c>
      <c r="X13" s="478"/>
      <c r="Y13" s="478"/>
      <c r="Z13" s="478"/>
      <c r="AA13" s="478"/>
      <c r="AB13" s="479"/>
      <c r="AC13" s="441">
        <v>1309</v>
      </c>
      <c r="AD13" s="442"/>
      <c r="AE13" s="442"/>
      <c r="AF13" s="442"/>
      <c r="AG13" s="443"/>
      <c r="AH13" s="441">
        <v>1279</v>
      </c>
      <c r="AI13" s="442"/>
      <c r="AJ13" s="442"/>
      <c r="AK13" s="442"/>
      <c r="AL13" s="444"/>
      <c r="AM13" s="534" t="s">
        <v>138</v>
      </c>
      <c r="AN13" s="439"/>
      <c r="AO13" s="439"/>
      <c r="AP13" s="439"/>
      <c r="AQ13" s="439"/>
      <c r="AR13" s="439"/>
      <c r="AS13" s="439"/>
      <c r="AT13" s="440"/>
      <c r="AU13" s="522" t="s">
        <v>139</v>
      </c>
      <c r="AV13" s="523"/>
      <c r="AW13" s="523"/>
      <c r="AX13" s="523"/>
      <c r="AY13" s="445" t="s">
        <v>140</v>
      </c>
      <c r="AZ13" s="446"/>
      <c r="BA13" s="446"/>
      <c r="BB13" s="446"/>
      <c r="BC13" s="446"/>
      <c r="BD13" s="446"/>
      <c r="BE13" s="446"/>
      <c r="BF13" s="446"/>
      <c r="BG13" s="446"/>
      <c r="BH13" s="446"/>
      <c r="BI13" s="446"/>
      <c r="BJ13" s="446"/>
      <c r="BK13" s="446"/>
      <c r="BL13" s="446"/>
      <c r="BM13" s="447"/>
      <c r="BN13" s="465">
        <v>266283</v>
      </c>
      <c r="BO13" s="466"/>
      <c r="BP13" s="466"/>
      <c r="BQ13" s="466"/>
      <c r="BR13" s="466"/>
      <c r="BS13" s="466"/>
      <c r="BT13" s="466"/>
      <c r="BU13" s="467"/>
      <c r="BV13" s="465">
        <v>162442</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13.3</v>
      </c>
      <c r="CU13" s="436"/>
      <c r="CV13" s="436"/>
      <c r="CW13" s="436"/>
      <c r="CX13" s="436"/>
      <c r="CY13" s="436"/>
      <c r="CZ13" s="436"/>
      <c r="DA13" s="437"/>
      <c r="DB13" s="435">
        <v>13.8</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142</v>
      </c>
      <c r="M14" s="599"/>
      <c r="N14" s="599"/>
      <c r="O14" s="599"/>
      <c r="P14" s="599"/>
      <c r="Q14" s="600"/>
      <c r="R14" s="568">
        <v>33080</v>
      </c>
      <c r="S14" s="569"/>
      <c r="T14" s="569"/>
      <c r="U14" s="569"/>
      <c r="V14" s="570"/>
      <c r="W14" s="571"/>
      <c r="X14" s="481"/>
      <c r="Y14" s="481"/>
      <c r="Z14" s="481"/>
      <c r="AA14" s="481"/>
      <c r="AB14" s="482"/>
      <c r="AC14" s="561">
        <v>7.7</v>
      </c>
      <c r="AD14" s="562"/>
      <c r="AE14" s="562"/>
      <c r="AF14" s="562"/>
      <c r="AG14" s="563"/>
      <c r="AH14" s="561">
        <v>7.6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v>197.2</v>
      </c>
      <c r="CU14" s="573"/>
      <c r="CV14" s="573"/>
      <c r="CW14" s="573"/>
      <c r="CX14" s="573"/>
      <c r="CY14" s="573"/>
      <c r="CZ14" s="573"/>
      <c r="DA14" s="574"/>
      <c r="DB14" s="572">
        <v>197.9</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144</v>
      </c>
      <c r="N15" s="566"/>
      <c r="O15" s="566"/>
      <c r="P15" s="566"/>
      <c r="Q15" s="567"/>
      <c r="R15" s="568">
        <v>32496</v>
      </c>
      <c r="S15" s="569"/>
      <c r="T15" s="569"/>
      <c r="U15" s="569"/>
      <c r="V15" s="570"/>
      <c r="W15" s="556" t="s">
        <v>145</v>
      </c>
      <c r="X15" s="478"/>
      <c r="Y15" s="478"/>
      <c r="Z15" s="478"/>
      <c r="AA15" s="478"/>
      <c r="AB15" s="479"/>
      <c r="AC15" s="441">
        <v>6619</v>
      </c>
      <c r="AD15" s="442"/>
      <c r="AE15" s="442"/>
      <c r="AF15" s="442"/>
      <c r="AG15" s="443"/>
      <c r="AH15" s="441">
        <v>6623</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4331928</v>
      </c>
      <c r="BO15" s="461"/>
      <c r="BP15" s="461"/>
      <c r="BQ15" s="461"/>
      <c r="BR15" s="461"/>
      <c r="BS15" s="461"/>
      <c r="BT15" s="461"/>
      <c r="BU15" s="462"/>
      <c r="BV15" s="460">
        <v>4253800</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39</v>
      </c>
      <c r="AD16" s="562"/>
      <c r="AE16" s="562"/>
      <c r="AF16" s="562"/>
      <c r="AG16" s="563"/>
      <c r="AH16" s="561">
        <v>39.200000000000003</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7192052</v>
      </c>
      <c r="BO16" s="466"/>
      <c r="BP16" s="466"/>
      <c r="BQ16" s="466"/>
      <c r="BR16" s="466"/>
      <c r="BS16" s="466"/>
      <c r="BT16" s="466"/>
      <c r="BU16" s="467"/>
      <c r="BV16" s="465">
        <v>7192077</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9064</v>
      </c>
      <c r="AD17" s="442"/>
      <c r="AE17" s="442"/>
      <c r="AF17" s="442"/>
      <c r="AG17" s="443"/>
      <c r="AH17" s="441">
        <v>9001</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5504939</v>
      </c>
      <c r="BO17" s="466"/>
      <c r="BP17" s="466"/>
      <c r="BQ17" s="466"/>
      <c r="BR17" s="466"/>
      <c r="BS17" s="466"/>
      <c r="BT17" s="466"/>
      <c r="BU17" s="467"/>
      <c r="BV17" s="465">
        <v>5405847</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165.86</v>
      </c>
      <c r="M18" s="530"/>
      <c r="N18" s="530"/>
      <c r="O18" s="530"/>
      <c r="P18" s="530"/>
      <c r="Q18" s="530"/>
      <c r="R18" s="531"/>
      <c r="S18" s="531"/>
      <c r="T18" s="531"/>
      <c r="U18" s="531"/>
      <c r="V18" s="532"/>
      <c r="W18" s="546"/>
      <c r="X18" s="547"/>
      <c r="Y18" s="547"/>
      <c r="Z18" s="547"/>
      <c r="AA18" s="547"/>
      <c r="AB18" s="557"/>
      <c r="AC18" s="429">
        <v>53.3</v>
      </c>
      <c r="AD18" s="430"/>
      <c r="AE18" s="430"/>
      <c r="AF18" s="430"/>
      <c r="AG18" s="533"/>
      <c r="AH18" s="429">
        <v>53.3</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8159503</v>
      </c>
      <c r="BO18" s="466"/>
      <c r="BP18" s="466"/>
      <c r="BQ18" s="466"/>
      <c r="BR18" s="466"/>
      <c r="BS18" s="466"/>
      <c r="BT18" s="466"/>
      <c r="BU18" s="467"/>
      <c r="BV18" s="465">
        <v>8014780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198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10028337</v>
      </c>
      <c r="BO19" s="466"/>
      <c r="BP19" s="466"/>
      <c r="BQ19" s="466"/>
      <c r="BR19" s="466"/>
      <c r="BS19" s="466"/>
      <c r="BT19" s="466"/>
      <c r="BU19" s="467"/>
      <c r="BV19" s="465">
        <v>10074381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12437</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20344981</v>
      </c>
      <c r="BO23" s="466"/>
      <c r="BP23" s="466"/>
      <c r="BQ23" s="466"/>
      <c r="BR23" s="466"/>
      <c r="BS23" s="466"/>
      <c r="BT23" s="466"/>
      <c r="BU23" s="467"/>
      <c r="BV23" s="465">
        <v>20831617</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8300</v>
      </c>
      <c r="R24" s="442"/>
      <c r="S24" s="442"/>
      <c r="T24" s="442"/>
      <c r="U24" s="442"/>
      <c r="V24" s="443"/>
      <c r="W24" s="507"/>
      <c r="X24" s="498"/>
      <c r="Y24" s="499"/>
      <c r="Z24" s="438" t="s">
        <v>169</v>
      </c>
      <c r="AA24" s="439"/>
      <c r="AB24" s="439"/>
      <c r="AC24" s="439"/>
      <c r="AD24" s="439"/>
      <c r="AE24" s="439"/>
      <c r="AF24" s="439"/>
      <c r="AG24" s="440"/>
      <c r="AH24" s="441">
        <v>234</v>
      </c>
      <c r="AI24" s="442"/>
      <c r="AJ24" s="442"/>
      <c r="AK24" s="442"/>
      <c r="AL24" s="443"/>
      <c r="AM24" s="441">
        <v>727506</v>
      </c>
      <c r="AN24" s="442"/>
      <c r="AO24" s="442"/>
      <c r="AP24" s="442"/>
      <c r="AQ24" s="442"/>
      <c r="AR24" s="443"/>
      <c r="AS24" s="441">
        <v>3109</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10912446</v>
      </c>
      <c r="BO24" s="466"/>
      <c r="BP24" s="466"/>
      <c r="BQ24" s="466"/>
      <c r="BR24" s="466"/>
      <c r="BS24" s="466"/>
      <c r="BT24" s="466"/>
      <c r="BU24" s="467"/>
      <c r="BV24" s="465">
        <v>11670274</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1</v>
      </c>
      <c r="M25" s="442"/>
      <c r="N25" s="442"/>
      <c r="O25" s="442"/>
      <c r="P25" s="443"/>
      <c r="Q25" s="441">
        <v>6700</v>
      </c>
      <c r="R25" s="442"/>
      <c r="S25" s="442"/>
      <c r="T25" s="442"/>
      <c r="U25" s="442"/>
      <c r="V25" s="443"/>
      <c r="W25" s="507"/>
      <c r="X25" s="498"/>
      <c r="Y25" s="499"/>
      <c r="Z25" s="438" t="s">
        <v>172</v>
      </c>
      <c r="AA25" s="439"/>
      <c r="AB25" s="439"/>
      <c r="AC25" s="439"/>
      <c r="AD25" s="439"/>
      <c r="AE25" s="439"/>
      <c r="AF25" s="439"/>
      <c r="AG25" s="440"/>
      <c r="AH25" s="441" t="s">
        <v>173</v>
      </c>
      <c r="AI25" s="442"/>
      <c r="AJ25" s="442"/>
      <c r="AK25" s="442"/>
      <c r="AL25" s="443"/>
      <c r="AM25" s="441" t="s">
        <v>135</v>
      </c>
      <c r="AN25" s="442"/>
      <c r="AO25" s="442"/>
      <c r="AP25" s="442"/>
      <c r="AQ25" s="442"/>
      <c r="AR25" s="443"/>
      <c r="AS25" s="441" t="s">
        <v>135</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80216</v>
      </c>
      <c r="BO25" s="461"/>
      <c r="BP25" s="461"/>
      <c r="BQ25" s="461"/>
      <c r="BR25" s="461"/>
      <c r="BS25" s="461"/>
      <c r="BT25" s="461"/>
      <c r="BU25" s="462"/>
      <c r="BV25" s="460">
        <v>106785</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5760</v>
      </c>
      <c r="R26" s="442"/>
      <c r="S26" s="442"/>
      <c r="T26" s="442"/>
      <c r="U26" s="442"/>
      <c r="V26" s="443"/>
      <c r="W26" s="507"/>
      <c r="X26" s="498"/>
      <c r="Y26" s="499"/>
      <c r="Z26" s="438" t="s">
        <v>176</v>
      </c>
      <c r="AA26" s="520"/>
      <c r="AB26" s="520"/>
      <c r="AC26" s="520"/>
      <c r="AD26" s="520"/>
      <c r="AE26" s="520"/>
      <c r="AF26" s="520"/>
      <c r="AG26" s="521"/>
      <c r="AH26" s="441">
        <v>6</v>
      </c>
      <c r="AI26" s="442"/>
      <c r="AJ26" s="442"/>
      <c r="AK26" s="442"/>
      <c r="AL26" s="443"/>
      <c r="AM26" s="441">
        <v>20496</v>
      </c>
      <c r="AN26" s="442"/>
      <c r="AO26" s="442"/>
      <c r="AP26" s="442"/>
      <c r="AQ26" s="442"/>
      <c r="AR26" s="443"/>
      <c r="AS26" s="441">
        <v>3416</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173</v>
      </c>
      <c r="BO26" s="466"/>
      <c r="BP26" s="466"/>
      <c r="BQ26" s="466"/>
      <c r="BR26" s="466"/>
      <c r="BS26" s="466"/>
      <c r="BT26" s="466"/>
      <c r="BU26" s="467"/>
      <c r="BV26" s="465" t="s">
        <v>178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4040</v>
      </c>
      <c r="R27" s="442"/>
      <c r="S27" s="442"/>
      <c r="T27" s="442"/>
      <c r="U27" s="442"/>
      <c r="V27" s="443"/>
      <c r="W27" s="507"/>
      <c r="X27" s="498"/>
      <c r="Y27" s="499"/>
      <c r="Z27" s="438" t="s">
        <v>180</v>
      </c>
      <c r="AA27" s="439"/>
      <c r="AB27" s="439"/>
      <c r="AC27" s="439"/>
      <c r="AD27" s="439"/>
      <c r="AE27" s="439"/>
      <c r="AF27" s="439"/>
      <c r="AG27" s="440"/>
      <c r="AH27" s="441">
        <v>10</v>
      </c>
      <c r="AI27" s="442"/>
      <c r="AJ27" s="442"/>
      <c r="AK27" s="442"/>
      <c r="AL27" s="443"/>
      <c r="AM27" s="441">
        <v>30872</v>
      </c>
      <c r="AN27" s="442"/>
      <c r="AO27" s="442"/>
      <c r="AP27" s="442"/>
      <c r="AQ27" s="442"/>
      <c r="AR27" s="443"/>
      <c r="AS27" s="441">
        <v>3087</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88786</v>
      </c>
      <c r="BO27" s="469"/>
      <c r="BP27" s="469"/>
      <c r="BQ27" s="469"/>
      <c r="BR27" s="469"/>
      <c r="BS27" s="469"/>
      <c r="BT27" s="469"/>
      <c r="BU27" s="470"/>
      <c r="BV27" s="468">
        <v>83754</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3380</v>
      </c>
      <c r="R28" s="442"/>
      <c r="S28" s="442"/>
      <c r="T28" s="442"/>
      <c r="U28" s="442"/>
      <c r="V28" s="443"/>
      <c r="W28" s="507"/>
      <c r="X28" s="498"/>
      <c r="Y28" s="499"/>
      <c r="Z28" s="438" t="s">
        <v>183</v>
      </c>
      <c r="AA28" s="439"/>
      <c r="AB28" s="439"/>
      <c r="AC28" s="439"/>
      <c r="AD28" s="439"/>
      <c r="AE28" s="439"/>
      <c r="AF28" s="439"/>
      <c r="AG28" s="440"/>
      <c r="AH28" s="441" t="s">
        <v>173</v>
      </c>
      <c r="AI28" s="442"/>
      <c r="AJ28" s="442"/>
      <c r="AK28" s="442"/>
      <c r="AL28" s="443"/>
      <c r="AM28" s="441" t="s">
        <v>135</v>
      </c>
      <c r="AN28" s="442"/>
      <c r="AO28" s="442"/>
      <c r="AP28" s="442"/>
      <c r="AQ28" s="442"/>
      <c r="AR28" s="443"/>
      <c r="AS28" s="441" t="s">
        <v>135</v>
      </c>
      <c r="AT28" s="442"/>
      <c r="AU28" s="442"/>
      <c r="AV28" s="442"/>
      <c r="AW28" s="442"/>
      <c r="AX28" s="444"/>
      <c r="AY28" s="448" t="s">
        <v>184</v>
      </c>
      <c r="AZ28" s="449"/>
      <c r="BA28" s="449"/>
      <c r="BB28" s="450"/>
      <c r="BC28" s="457" t="s">
        <v>47</v>
      </c>
      <c r="BD28" s="458"/>
      <c r="BE28" s="458"/>
      <c r="BF28" s="458"/>
      <c r="BG28" s="458"/>
      <c r="BH28" s="458"/>
      <c r="BI28" s="458"/>
      <c r="BJ28" s="458"/>
      <c r="BK28" s="458"/>
      <c r="BL28" s="458"/>
      <c r="BM28" s="459"/>
      <c r="BN28" s="460">
        <v>882440</v>
      </c>
      <c r="BO28" s="461"/>
      <c r="BP28" s="461"/>
      <c r="BQ28" s="461"/>
      <c r="BR28" s="461"/>
      <c r="BS28" s="461"/>
      <c r="BT28" s="461"/>
      <c r="BU28" s="462"/>
      <c r="BV28" s="460">
        <v>782137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13</v>
      </c>
      <c r="M29" s="442"/>
      <c r="N29" s="442"/>
      <c r="O29" s="442"/>
      <c r="P29" s="443"/>
      <c r="Q29" s="441">
        <v>3130</v>
      </c>
      <c r="R29" s="442"/>
      <c r="S29" s="442"/>
      <c r="T29" s="442"/>
      <c r="U29" s="442"/>
      <c r="V29" s="443"/>
      <c r="W29" s="508"/>
      <c r="X29" s="509"/>
      <c r="Y29" s="510"/>
      <c r="Z29" s="438" t="s">
        <v>186</v>
      </c>
      <c r="AA29" s="439"/>
      <c r="AB29" s="439"/>
      <c r="AC29" s="439"/>
      <c r="AD29" s="439"/>
      <c r="AE29" s="439"/>
      <c r="AF29" s="439"/>
      <c r="AG29" s="440"/>
      <c r="AH29" s="441">
        <v>244</v>
      </c>
      <c r="AI29" s="442"/>
      <c r="AJ29" s="442"/>
      <c r="AK29" s="442"/>
      <c r="AL29" s="443"/>
      <c r="AM29" s="441">
        <v>758378</v>
      </c>
      <c r="AN29" s="442"/>
      <c r="AO29" s="442"/>
      <c r="AP29" s="442"/>
      <c r="AQ29" s="442"/>
      <c r="AR29" s="443"/>
      <c r="AS29" s="441">
        <v>3108</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33706</v>
      </c>
      <c r="BO29" s="466"/>
      <c r="BP29" s="466"/>
      <c r="BQ29" s="466"/>
      <c r="BR29" s="466"/>
      <c r="BS29" s="466"/>
      <c r="BT29" s="466"/>
      <c r="BU29" s="467"/>
      <c r="BV29" s="465">
        <v>23922</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98.1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997119</v>
      </c>
      <c r="BO30" s="469"/>
      <c r="BP30" s="469"/>
      <c r="BQ30" s="469"/>
      <c r="BR30" s="469"/>
      <c r="BS30" s="469"/>
      <c r="BT30" s="469"/>
      <c r="BU30" s="470"/>
      <c r="BV30" s="468">
        <v>995364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197</v>
      </c>
      <c r="X33" s="427"/>
      <c r="Y33" s="427"/>
      <c r="Z33" s="427"/>
      <c r="AA33" s="427"/>
      <c r="AB33" s="427"/>
      <c r="AC33" s="427"/>
      <c r="AD33" s="427"/>
      <c r="AE33" s="427"/>
      <c r="AF33" s="427"/>
      <c r="AG33" s="427"/>
      <c r="AH33" s="427"/>
      <c r="AI33" s="427"/>
      <c r="AJ33" s="427"/>
      <c r="AK33" s="427"/>
      <c r="AL33" s="215"/>
      <c r="AM33" s="428" t="s">
        <v>195</v>
      </c>
      <c r="AN33" s="428"/>
      <c r="AO33" s="427" t="s">
        <v>196</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201</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IF('各会計、関係団体の財政状況及び健全化判断比率'!B34="","",'各会計、関係団体の財政状況及び健全化判断比率'!B34)</f>
        <v>公設地方卸売市場特別会計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上伊那広域連合（一般会計）</v>
      </c>
      <c r="BZ34" s="423"/>
      <c r="CA34" s="423"/>
      <c r="CB34" s="423"/>
      <c r="CC34" s="423"/>
      <c r="CD34" s="423"/>
      <c r="CE34" s="423"/>
      <c r="CF34" s="423"/>
      <c r="CG34" s="423"/>
      <c r="CH34" s="423"/>
      <c r="CI34" s="423"/>
      <c r="CJ34" s="423"/>
      <c r="CK34" s="423"/>
      <c r="CL34" s="423"/>
      <c r="CM34" s="423"/>
      <c r="CN34" s="213"/>
      <c r="CO34" s="424">
        <f>IF(CQ34="","",MAX(C34:D43,U34:V43,AM34:AN43,BE34:BF43,BW34:BX43)+1)</f>
        <v>21</v>
      </c>
      <c r="CP34" s="424"/>
      <c r="CQ34" s="423" t="str">
        <f>IF('各会計、関係団体の財政状況及び健全化判断比率'!BS7="","",'各会計、関係団体の財政状況及び健全化判断比率'!BS7)</f>
        <v>駒ヶ根市土地開発公社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用地取得事業特別会計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IF('各会計、関係団体の財政状況及び健全化判断比率'!B32="","",'各会計、関係団体の財政状況及び健全化判断比率'!B32)</f>
        <v>公共下水道事業会計</v>
      </c>
      <c r="AP35" s="423"/>
      <c r="AQ35" s="423"/>
      <c r="AR35" s="423"/>
      <c r="AS35" s="423"/>
      <c r="AT35" s="423"/>
      <c r="AU35" s="423"/>
      <c r="AV35" s="423"/>
      <c r="AW35" s="423"/>
      <c r="AX35" s="423"/>
      <c r="AY35" s="423"/>
      <c r="AZ35" s="423"/>
      <c r="BA35" s="423"/>
      <c r="BB35" s="423"/>
      <c r="BC35" s="423"/>
      <c r="BD35" s="213"/>
      <c r="BE35" s="424">
        <f t="shared" ref="BE35:BE43" si="1">IF(BG35="","",BE34+1)</f>
        <v>10</v>
      </c>
      <c r="BF35" s="424"/>
      <c r="BG35" s="423" t="str">
        <f>IF('各会計、関係団体の財政状況及び健全化判断比率'!B35="","",'各会計、関係団体の財政状況及び健全化判断比率'!B35)</f>
        <v>駒ヶ根高原別荘地特別会計</v>
      </c>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上伊那広域連合（消防事業特別会計）</v>
      </c>
      <c r="BZ35" s="423"/>
      <c r="CA35" s="423"/>
      <c r="CB35" s="423"/>
      <c r="CC35" s="423"/>
      <c r="CD35" s="423"/>
      <c r="CE35" s="423"/>
      <c r="CF35" s="423"/>
      <c r="CG35" s="423"/>
      <c r="CH35" s="423"/>
      <c r="CI35" s="423"/>
      <c r="CJ35" s="423"/>
      <c r="CK35" s="423"/>
      <c r="CL35" s="423"/>
      <c r="CM35" s="423"/>
      <c r="CN35" s="213"/>
      <c r="CO35" s="424">
        <f t="shared" ref="CO35:CO43" si="3">IF(CQ35="","",CO34+1)</f>
        <v>22</v>
      </c>
      <c r="CP35" s="424"/>
      <c r="CQ35" s="423" t="str">
        <f>IF('各会計、関係団体の財政状況及び健全化判断比率'!BS8="","",'各会計、関係団体の財政状況及び健全化判断比率'!BS8)</f>
        <v>駒ヶ根市文化財団</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f t="shared" si="0"/>
        <v>8</v>
      </c>
      <c r="AN36" s="424"/>
      <c r="AO36" s="423" t="str">
        <f>IF('各会計、関係団体の財政状況及び健全化判断比率'!B33="","",'各会計、関係団体の財政状況及び健全化判断比率'!B33)</f>
        <v>農業集落排水事業特別会計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伊南行政組合（一般会計）</v>
      </c>
      <c r="BZ36" s="423"/>
      <c r="CA36" s="423"/>
      <c r="CB36" s="423"/>
      <c r="CC36" s="423"/>
      <c r="CD36" s="423"/>
      <c r="CE36" s="423"/>
      <c r="CF36" s="423"/>
      <c r="CG36" s="423"/>
      <c r="CH36" s="423"/>
      <c r="CI36" s="423"/>
      <c r="CJ36" s="423"/>
      <c r="CK36" s="423"/>
      <c r="CL36" s="423"/>
      <c r="CM36" s="423"/>
      <c r="CN36" s="213"/>
      <c r="CO36" s="424">
        <f t="shared" si="3"/>
        <v>23</v>
      </c>
      <c r="CP36" s="424"/>
      <c r="CQ36" s="423" t="str">
        <f>IF('各会計、関係団体の財政状況及び健全化判断比率'!BS9="","",'各会計、関係団体の財政状況及び健全化判断比率'!BS9)</f>
        <v>エコーシティー・駒ヶ岳</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伊南行政組合（病院事業会計）</v>
      </c>
      <c r="BZ37" s="423"/>
      <c r="CA37" s="423"/>
      <c r="CB37" s="423"/>
      <c r="CC37" s="423"/>
      <c r="CD37" s="423"/>
      <c r="CE37" s="423"/>
      <c r="CF37" s="423"/>
      <c r="CG37" s="423"/>
      <c r="CH37" s="423"/>
      <c r="CI37" s="423"/>
      <c r="CJ37" s="423"/>
      <c r="CK37" s="423"/>
      <c r="CL37" s="423"/>
      <c r="CM37" s="423"/>
      <c r="CN37" s="213"/>
      <c r="CO37" s="424">
        <f t="shared" si="3"/>
        <v>24</v>
      </c>
      <c r="CP37" s="424"/>
      <c r="CQ37" s="423" t="str">
        <f>IF('各会計、関係団体の財政状況及び健全化判断比率'!BS10="","",'各会計、関係団体の財政状況及び健全化判断比率'!BS10)</f>
        <v>駒ヶ根高原温泉開発</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15</v>
      </c>
      <c r="BX38" s="424"/>
      <c r="BY38" s="423" t="str">
        <f>IF('各会計、関係団体の財政状況及び健全化判断比率'!B72="","",'各会計、関係団体の財政状況及び健全化判断比率'!B72)</f>
        <v>長野県後期高齢者医療広域連合（一般会計）</v>
      </c>
      <c r="BZ38" s="423"/>
      <c r="CA38" s="423"/>
      <c r="CB38" s="423"/>
      <c r="CC38" s="423"/>
      <c r="CD38" s="423"/>
      <c r="CE38" s="423"/>
      <c r="CF38" s="423"/>
      <c r="CG38" s="423"/>
      <c r="CH38" s="423"/>
      <c r="CI38" s="423"/>
      <c r="CJ38" s="423"/>
      <c r="CK38" s="423"/>
      <c r="CL38" s="423"/>
      <c r="CM38" s="423"/>
      <c r="CN38" s="213"/>
      <c r="CO38" s="424">
        <f t="shared" si="3"/>
        <v>25</v>
      </c>
      <c r="CP38" s="424"/>
      <c r="CQ38" s="423" t="str">
        <f>IF('各会計、関係団体の財政状況及び健全化判断比率'!BS11="","",'各会計、関係団体の財政状況及び健全化判断比率'!BS11)</f>
        <v>南信州ビール</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16</v>
      </c>
      <c r="BX39" s="424"/>
      <c r="BY39" s="423" t="str">
        <f>IF('各会計、関係団体の財政状況及び健全化判断比率'!B73="","",'各会計、関係団体の財政状況及び健全化判断比率'!B73)</f>
        <v>長野県後期高齢者医療広域連合（後期高齢者医療特別会計）</v>
      </c>
      <c r="BZ39" s="423"/>
      <c r="CA39" s="423"/>
      <c r="CB39" s="423"/>
      <c r="CC39" s="423"/>
      <c r="CD39" s="423"/>
      <c r="CE39" s="423"/>
      <c r="CF39" s="423"/>
      <c r="CG39" s="423"/>
      <c r="CH39" s="423"/>
      <c r="CI39" s="423"/>
      <c r="CJ39" s="423"/>
      <c r="CK39" s="423"/>
      <c r="CL39" s="423"/>
      <c r="CM39" s="423"/>
      <c r="CN39" s="213"/>
      <c r="CO39" s="424">
        <f t="shared" si="3"/>
        <v>26</v>
      </c>
      <c r="CP39" s="424"/>
      <c r="CQ39" s="423" t="str">
        <f>IF('各会計、関係団体の財政状況及び健全化判断比率'!BS12="","",'各会計、関係団体の財政状況及び健全化判断比率'!BS12)</f>
        <v>駒ヶ根市給食財団</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17</v>
      </c>
      <c r="BX40" s="424"/>
      <c r="BY40" s="423" t="str">
        <f>IF('各会計、関係団体の財政状況及び健全化判断比率'!B74="","",'各会計、関係団体の財政状況及び健全化判断比率'!B74)</f>
        <v>長野県市町村自治振興組合（一般会計）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18</v>
      </c>
      <c r="BX41" s="424"/>
      <c r="BY41" s="423" t="str">
        <f>IF('各会計、関係団体の財政状況及び健全化判断比率'!B75="","",'各会計、関係団体の財政状況及び健全化判断比率'!B75)</f>
        <v>長野県民交通災害共済組合（一般会計）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19</v>
      </c>
      <c r="BX42" s="424"/>
      <c r="BY42" s="423" t="str">
        <f>IF('各会計、関係団体の財政状況及び健全化判断比率'!B76="","",'各会計、関係団体の財政状況及び健全化判断比率'!B76)</f>
        <v>長野県上伊那広域水道用水企業団（水道用水供給事業会計）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20</v>
      </c>
      <c r="BX43" s="424"/>
      <c r="BY43" s="423" t="str">
        <f>IF('各会計、関係団体の財政状況及び健全化判断比率'!B77="","",'各会計、関係団体の財政状況及び健全化判断比率'!B77)</f>
        <v>長野県地方税滞納整理機構（一般会計）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konGOYDgLDS5bZB0NRhbtjQ5phXcZvOvICZbz5dBU64HsgD26hUIKAc7xth9MuwmoOixyM413mgtEc2oGwdQ==" saltValue="dmJTdN/p1fXeX4+0Ha43F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0000"/>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4" t="s">
        <v>566</v>
      </c>
      <c r="D34" s="1244"/>
      <c r="E34" s="1245"/>
      <c r="F34" s="32">
        <v>0</v>
      </c>
      <c r="G34" s="33">
        <v>0</v>
      </c>
      <c r="H34" s="33">
        <v>0</v>
      </c>
      <c r="I34" s="33">
        <v>0.46</v>
      </c>
      <c r="J34" s="34">
        <v>12.89</v>
      </c>
      <c r="K34" s="22"/>
      <c r="L34" s="22"/>
      <c r="M34" s="22"/>
      <c r="N34" s="22"/>
      <c r="O34" s="22"/>
      <c r="P34" s="22"/>
    </row>
    <row r="35" spans="1:16" ht="39" customHeight="1" x14ac:dyDescent="0.15">
      <c r="A35" s="22"/>
      <c r="B35" s="35"/>
      <c r="C35" s="1238" t="s">
        <v>567</v>
      </c>
      <c r="D35" s="1239"/>
      <c r="E35" s="1240"/>
      <c r="F35" s="36">
        <v>5.65</v>
      </c>
      <c r="G35" s="37">
        <v>5.53</v>
      </c>
      <c r="H35" s="37">
        <v>6.42</v>
      </c>
      <c r="I35" s="37">
        <v>7.2</v>
      </c>
      <c r="J35" s="38">
        <v>8.16</v>
      </c>
      <c r="K35" s="22"/>
      <c r="L35" s="22"/>
      <c r="M35" s="22"/>
      <c r="N35" s="22"/>
      <c r="O35" s="22"/>
      <c r="P35" s="22"/>
    </row>
    <row r="36" spans="1:16" ht="39" customHeight="1" x14ac:dyDescent="0.15">
      <c r="A36" s="22"/>
      <c r="B36" s="35"/>
      <c r="C36" s="1238" t="s">
        <v>568</v>
      </c>
      <c r="D36" s="1239"/>
      <c r="E36" s="1240"/>
      <c r="F36" s="36">
        <v>5.47</v>
      </c>
      <c r="G36" s="37">
        <v>5.69</v>
      </c>
      <c r="H36" s="37">
        <v>6.52</v>
      </c>
      <c r="I36" s="37">
        <v>7.02</v>
      </c>
      <c r="J36" s="38">
        <v>7.8</v>
      </c>
      <c r="K36" s="22"/>
      <c r="L36" s="22"/>
      <c r="M36" s="22"/>
      <c r="N36" s="22"/>
      <c r="O36" s="22"/>
      <c r="P36" s="22"/>
    </row>
    <row r="37" spans="1:16" ht="39" customHeight="1" x14ac:dyDescent="0.15">
      <c r="A37" s="22"/>
      <c r="B37" s="35"/>
      <c r="C37" s="1238" t="s">
        <v>569</v>
      </c>
      <c r="D37" s="1239"/>
      <c r="E37" s="1240"/>
      <c r="F37" s="36">
        <v>2.02</v>
      </c>
      <c r="G37" s="37">
        <v>3.15</v>
      </c>
      <c r="H37" s="37">
        <v>3.41</v>
      </c>
      <c r="I37" s="37">
        <v>3.47</v>
      </c>
      <c r="J37" s="38">
        <v>3.86</v>
      </c>
      <c r="K37" s="22"/>
      <c r="L37" s="22"/>
      <c r="M37" s="22"/>
      <c r="N37" s="22"/>
      <c r="O37" s="22"/>
      <c r="P37" s="22"/>
    </row>
    <row r="38" spans="1:16" ht="39" customHeight="1" x14ac:dyDescent="0.15">
      <c r="A38" s="22"/>
      <c r="B38" s="35"/>
      <c r="C38" s="1238" t="s">
        <v>570</v>
      </c>
      <c r="D38" s="1239"/>
      <c r="E38" s="1240"/>
      <c r="F38" s="36">
        <v>0.1</v>
      </c>
      <c r="G38" s="37">
        <v>0.42</v>
      </c>
      <c r="H38" s="37">
        <v>0.6</v>
      </c>
      <c r="I38" s="37">
        <v>0.49</v>
      </c>
      <c r="J38" s="38">
        <v>1.1000000000000001</v>
      </c>
      <c r="K38" s="22"/>
      <c r="L38" s="22"/>
      <c r="M38" s="22"/>
      <c r="N38" s="22"/>
      <c r="O38" s="22"/>
      <c r="P38" s="22"/>
    </row>
    <row r="39" spans="1:16" ht="39" customHeight="1" x14ac:dyDescent="0.15">
      <c r="A39" s="22"/>
      <c r="B39" s="35"/>
      <c r="C39" s="1238" t="s">
        <v>571</v>
      </c>
      <c r="D39" s="1239"/>
      <c r="E39" s="1240"/>
      <c r="F39" s="36">
        <v>0.2</v>
      </c>
      <c r="G39" s="37">
        <v>0.08</v>
      </c>
      <c r="H39" s="37">
        <v>1.08</v>
      </c>
      <c r="I39" s="37">
        <v>1.83</v>
      </c>
      <c r="J39" s="38">
        <v>0.54</v>
      </c>
      <c r="K39" s="22"/>
      <c r="L39" s="22"/>
      <c r="M39" s="22"/>
      <c r="N39" s="22"/>
      <c r="O39" s="22"/>
      <c r="P39" s="22"/>
    </row>
    <row r="40" spans="1:16" ht="39" customHeight="1" x14ac:dyDescent="0.15">
      <c r="A40" s="22"/>
      <c r="B40" s="35"/>
      <c r="C40" s="1238" t="s">
        <v>572</v>
      </c>
      <c r="D40" s="1239"/>
      <c r="E40" s="1240"/>
      <c r="F40" s="36">
        <v>0</v>
      </c>
      <c r="G40" s="37">
        <v>0.01</v>
      </c>
      <c r="H40" s="37">
        <v>0.04</v>
      </c>
      <c r="I40" s="37">
        <v>0.01</v>
      </c>
      <c r="J40" s="38">
        <v>0.09</v>
      </c>
      <c r="K40" s="22"/>
      <c r="L40" s="22"/>
      <c r="M40" s="22"/>
      <c r="N40" s="22"/>
      <c r="O40" s="22"/>
      <c r="P40" s="22"/>
    </row>
    <row r="41" spans="1:16" ht="39" customHeight="1" x14ac:dyDescent="0.15">
      <c r="A41" s="22"/>
      <c r="B41" s="35"/>
      <c r="C41" s="1238" t="s">
        <v>573</v>
      </c>
      <c r="D41" s="1239"/>
      <c r="E41" s="1240"/>
      <c r="F41" s="36">
        <v>0</v>
      </c>
      <c r="G41" s="37">
        <v>0</v>
      </c>
      <c r="H41" s="37">
        <v>0.01</v>
      </c>
      <c r="I41" s="37">
        <v>0</v>
      </c>
      <c r="J41" s="38">
        <v>0</v>
      </c>
      <c r="K41" s="22"/>
      <c r="L41" s="22"/>
      <c r="M41" s="22"/>
      <c r="N41" s="22"/>
      <c r="O41" s="22"/>
      <c r="P41" s="22"/>
    </row>
    <row r="42" spans="1:16" ht="39" customHeight="1" x14ac:dyDescent="0.15">
      <c r="A42" s="22"/>
      <c r="B42" s="39"/>
      <c r="C42" s="1238" t="s">
        <v>574</v>
      </c>
      <c r="D42" s="1239"/>
      <c r="E42" s="1240"/>
      <c r="F42" s="36" t="s">
        <v>519</v>
      </c>
      <c r="G42" s="37" t="s">
        <v>519</v>
      </c>
      <c r="H42" s="37" t="s">
        <v>519</v>
      </c>
      <c r="I42" s="37" t="s">
        <v>519</v>
      </c>
      <c r="J42" s="38" t="s">
        <v>519</v>
      </c>
      <c r="K42" s="22"/>
      <c r="L42" s="22"/>
      <c r="M42" s="22"/>
      <c r="N42" s="22"/>
      <c r="O42" s="22"/>
      <c r="P42" s="22"/>
    </row>
    <row r="43" spans="1:16" ht="39" customHeight="1" thickBot="1" x14ac:dyDescent="0.2">
      <c r="A43" s="22"/>
      <c r="B43" s="40"/>
      <c r="C43" s="1241" t="s">
        <v>575</v>
      </c>
      <c r="D43" s="1242"/>
      <c r="E43" s="1243"/>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6PC9+lT8/grRFl3wOmqo3K1iiGLwRmXFzn24VC4sBkX1tej7uK89DEB2uB6bnX/VMx9FPwC31XZ9Jk8pEEMiQ==" saltValue="EvlG9bKXatKNAo9jXU3O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0000"/>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64" t="s">
        <v>10</v>
      </c>
      <c r="C45" s="1265"/>
      <c r="D45" s="58"/>
      <c r="E45" s="1270" t="s">
        <v>11</v>
      </c>
      <c r="F45" s="1270"/>
      <c r="G45" s="1270"/>
      <c r="H45" s="1270"/>
      <c r="I45" s="1270"/>
      <c r="J45" s="1271"/>
      <c r="K45" s="59">
        <v>2138</v>
      </c>
      <c r="L45" s="60">
        <v>2002</v>
      </c>
      <c r="M45" s="60">
        <v>1894</v>
      </c>
      <c r="N45" s="60">
        <v>1834</v>
      </c>
      <c r="O45" s="61">
        <v>1810</v>
      </c>
      <c r="P45" s="48"/>
      <c r="Q45" s="48"/>
      <c r="R45" s="48"/>
      <c r="S45" s="48"/>
      <c r="T45" s="48"/>
      <c r="U45" s="48"/>
    </row>
    <row r="46" spans="1:21" ht="30.75" customHeight="1" x14ac:dyDescent="0.15">
      <c r="A46" s="48"/>
      <c r="B46" s="1266"/>
      <c r="C46" s="1267"/>
      <c r="D46" s="62"/>
      <c r="E46" s="1248" t="s">
        <v>12</v>
      </c>
      <c r="F46" s="1248"/>
      <c r="G46" s="1248"/>
      <c r="H46" s="1248"/>
      <c r="I46" s="1248"/>
      <c r="J46" s="1249"/>
      <c r="K46" s="63" t="s">
        <v>519</v>
      </c>
      <c r="L46" s="64" t="s">
        <v>519</v>
      </c>
      <c r="M46" s="64" t="s">
        <v>519</v>
      </c>
      <c r="N46" s="64" t="s">
        <v>519</v>
      </c>
      <c r="O46" s="65" t="s">
        <v>519</v>
      </c>
      <c r="P46" s="48"/>
      <c r="Q46" s="48"/>
      <c r="R46" s="48"/>
      <c r="S46" s="48"/>
      <c r="T46" s="48"/>
      <c r="U46" s="48"/>
    </row>
    <row r="47" spans="1:21" ht="30.75" customHeight="1" x14ac:dyDescent="0.15">
      <c r="A47" s="48"/>
      <c r="B47" s="1266"/>
      <c r="C47" s="1267"/>
      <c r="D47" s="62"/>
      <c r="E47" s="1248" t="s">
        <v>13</v>
      </c>
      <c r="F47" s="1248"/>
      <c r="G47" s="1248"/>
      <c r="H47" s="1248"/>
      <c r="I47" s="1248"/>
      <c r="J47" s="1249"/>
      <c r="K47" s="63" t="s">
        <v>519</v>
      </c>
      <c r="L47" s="64" t="s">
        <v>519</v>
      </c>
      <c r="M47" s="64" t="s">
        <v>519</v>
      </c>
      <c r="N47" s="64" t="s">
        <v>519</v>
      </c>
      <c r="O47" s="65" t="s">
        <v>519</v>
      </c>
      <c r="P47" s="48"/>
      <c r="Q47" s="48"/>
      <c r="R47" s="48"/>
      <c r="S47" s="48"/>
      <c r="T47" s="48"/>
      <c r="U47" s="48"/>
    </row>
    <row r="48" spans="1:21" ht="30.75" customHeight="1" x14ac:dyDescent="0.15">
      <c r="A48" s="48"/>
      <c r="B48" s="1266"/>
      <c r="C48" s="1267"/>
      <c r="D48" s="62"/>
      <c r="E48" s="1248" t="s">
        <v>14</v>
      </c>
      <c r="F48" s="1248"/>
      <c r="G48" s="1248"/>
      <c r="H48" s="1248"/>
      <c r="I48" s="1248"/>
      <c r="J48" s="1249"/>
      <c r="K48" s="63">
        <v>571</v>
      </c>
      <c r="L48" s="64">
        <v>712</v>
      </c>
      <c r="M48" s="64">
        <v>699</v>
      </c>
      <c r="N48" s="64">
        <v>641</v>
      </c>
      <c r="O48" s="65">
        <v>702</v>
      </c>
      <c r="P48" s="48"/>
      <c r="Q48" s="48"/>
      <c r="R48" s="48"/>
      <c r="S48" s="48"/>
      <c r="T48" s="48"/>
      <c r="U48" s="48"/>
    </row>
    <row r="49" spans="1:21" ht="30.75" customHeight="1" x14ac:dyDescent="0.15">
      <c r="A49" s="48"/>
      <c r="B49" s="1266"/>
      <c r="C49" s="1267"/>
      <c r="D49" s="62"/>
      <c r="E49" s="1248" t="s">
        <v>15</v>
      </c>
      <c r="F49" s="1248"/>
      <c r="G49" s="1248"/>
      <c r="H49" s="1248"/>
      <c r="I49" s="1248"/>
      <c r="J49" s="1249"/>
      <c r="K49" s="63">
        <v>316</v>
      </c>
      <c r="L49" s="64">
        <v>325</v>
      </c>
      <c r="M49" s="64">
        <v>247</v>
      </c>
      <c r="N49" s="64">
        <v>237</v>
      </c>
      <c r="O49" s="65">
        <v>209</v>
      </c>
      <c r="P49" s="48"/>
      <c r="Q49" s="48"/>
      <c r="R49" s="48"/>
      <c r="S49" s="48"/>
      <c r="T49" s="48"/>
      <c r="U49" s="48"/>
    </row>
    <row r="50" spans="1:21" ht="30.75" customHeight="1" x14ac:dyDescent="0.15">
      <c r="A50" s="48"/>
      <c r="B50" s="1266"/>
      <c r="C50" s="1267"/>
      <c r="D50" s="62"/>
      <c r="E50" s="1248" t="s">
        <v>16</v>
      </c>
      <c r="F50" s="1248"/>
      <c r="G50" s="1248"/>
      <c r="H50" s="1248"/>
      <c r="I50" s="1248"/>
      <c r="J50" s="1249"/>
      <c r="K50" s="63">
        <v>52</v>
      </c>
      <c r="L50" s="64">
        <v>45</v>
      </c>
      <c r="M50" s="64">
        <v>23</v>
      </c>
      <c r="N50" s="64">
        <v>23</v>
      </c>
      <c r="O50" s="65">
        <v>21</v>
      </c>
      <c r="P50" s="48"/>
      <c r="Q50" s="48"/>
      <c r="R50" s="48"/>
      <c r="S50" s="48"/>
      <c r="T50" s="48"/>
      <c r="U50" s="48"/>
    </row>
    <row r="51" spans="1:21" ht="30.75" customHeight="1" x14ac:dyDescent="0.15">
      <c r="A51" s="48"/>
      <c r="B51" s="1268"/>
      <c r="C51" s="1269"/>
      <c r="D51" s="66"/>
      <c r="E51" s="1248" t="s">
        <v>17</v>
      </c>
      <c r="F51" s="1248"/>
      <c r="G51" s="1248"/>
      <c r="H51" s="1248"/>
      <c r="I51" s="1248"/>
      <c r="J51" s="1249"/>
      <c r="K51" s="63">
        <v>0</v>
      </c>
      <c r="L51" s="64">
        <v>0</v>
      </c>
      <c r="M51" s="64">
        <v>0</v>
      </c>
      <c r="N51" s="64">
        <v>0</v>
      </c>
      <c r="O51" s="65" t="s">
        <v>519</v>
      </c>
      <c r="P51" s="48"/>
      <c r="Q51" s="48"/>
      <c r="R51" s="48"/>
      <c r="S51" s="48"/>
      <c r="T51" s="48"/>
      <c r="U51" s="48"/>
    </row>
    <row r="52" spans="1:21" ht="30.75" customHeight="1" x14ac:dyDescent="0.15">
      <c r="A52" s="48"/>
      <c r="B52" s="1246" t="s">
        <v>18</v>
      </c>
      <c r="C52" s="1247"/>
      <c r="D52" s="66"/>
      <c r="E52" s="1248" t="s">
        <v>19</v>
      </c>
      <c r="F52" s="1248"/>
      <c r="G52" s="1248"/>
      <c r="H52" s="1248"/>
      <c r="I52" s="1248"/>
      <c r="J52" s="1249"/>
      <c r="K52" s="63">
        <v>2085</v>
      </c>
      <c r="L52" s="64">
        <v>1958</v>
      </c>
      <c r="M52" s="64">
        <v>1889</v>
      </c>
      <c r="N52" s="64">
        <v>1805</v>
      </c>
      <c r="O52" s="65">
        <v>1748</v>
      </c>
      <c r="P52" s="48"/>
      <c r="Q52" s="48"/>
      <c r="R52" s="48"/>
      <c r="S52" s="48"/>
      <c r="T52" s="48"/>
      <c r="U52" s="48"/>
    </row>
    <row r="53" spans="1:21" ht="30.75" customHeight="1" thickBot="1" x14ac:dyDescent="0.2">
      <c r="A53" s="48"/>
      <c r="B53" s="1250" t="s">
        <v>20</v>
      </c>
      <c r="C53" s="1251"/>
      <c r="D53" s="67"/>
      <c r="E53" s="1252" t="s">
        <v>21</v>
      </c>
      <c r="F53" s="1252"/>
      <c r="G53" s="1252"/>
      <c r="H53" s="1252"/>
      <c r="I53" s="1252"/>
      <c r="J53" s="1253"/>
      <c r="K53" s="68">
        <v>992</v>
      </c>
      <c r="L53" s="69">
        <v>1126</v>
      </c>
      <c r="M53" s="69">
        <v>974</v>
      </c>
      <c r="N53" s="69">
        <v>930</v>
      </c>
      <c r="O53" s="70">
        <v>994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15">
      <c r="B57" s="1254" t="s">
        <v>24</v>
      </c>
      <c r="C57" s="1255"/>
      <c r="D57" s="1258" t="s">
        <v>25</v>
      </c>
      <c r="E57" s="1259"/>
      <c r="F57" s="1259"/>
      <c r="G57" s="1259"/>
      <c r="H57" s="1259"/>
      <c r="I57" s="1259"/>
      <c r="J57" s="1260"/>
      <c r="K57" s="82"/>
      <c r="L57" s="83"/>
      <c r="M57" s="83"/>
      <c r="N57" s="83"/>
      <c r="O57" s="84"/>
    </row>
    <row r="58" spans="1:21" ht="31.5" customHeight="1" thickBot="1" x14ac:dyDescent="0.2">
      <c r="B58" s="1256"/>
      <c r="C58" s="1257"/>
      <c r="D58" s="1261" t="s">
        <v>26</v>
      </c>
      <c r="E58" s="1262"/>
      <c r="F58" s="1262"/>
      <c r="G58" s="1262"/>
      <c r="H58" s="1262"/>
      <c r="I58" s="1262"/>
      <c r="J58" s="1263"/>
      <c r="K58" s="85"/>
      <c r="L58" s="86"/>
      <c r="M58" s="86"/>
      <c r="N58" s="86"/>
      <c r="O58" s="87"/>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Dp35g+2GVfUe7idaK2Cz7U6J+g1Gkmjj+uTo8qz6evXgGhCaWdvanu9vuC24jJFlcHgRpVfqUQcgTI/61m/pA==" saltValue="Gf+ATOJmjqrIZXkhSfo/R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0000"/>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560</v>
      </c>
      <c r="J40" s="99" t="s">
        <v>561</v>
      </c>
      <c r="K40" s="99" t="s">
        <v>562</v>
      </c>
      <c r="L40" s="99" t="s">
        <v>563</v>
      </c>
      <c r="M40" s="100" t="s">
        <v>564</v>
      </c>
    </row>
    <row r="41" spans="2:13" ht="27.75" customHeight="1" x14ac:dyDescent="0.15">
      <c r="B41" s="1284" t="s">
        <v>29</v>
      </c>
      <c r="C41" s="1285"/>
      <c r="D41" s="101"/>
      <c r="E41" s="1286" t="s">
        <v>30</v>
      </c>
      <c r="F41" s="1286"/>
      <c r="G41" s="1286"/>
      <c r="H41" s="1287"/>
      <c r="I41" s="102">
        <v>18872</v>
      </c>
      <c r="J41" s="103">
        <v>18633</v>
      </c>
      <c r="K41" s="103">
        <v>20661</v>
      </c>
      <c r="L41" s="103">
        <v>20832</v>
      </c>
      <c r="M41" s="104">
        <v>20345</v>
      </c>
    </row>
    <row r="42" spans="2:13" ht="27.75" customHeight="1" x14ac:dyDescent="0.15">
      <c r="B42" s="1274"/>
      <c r="C42" s="1275"/>
      <c r="D42" s="105"/>
      <c r="E42" s="1278" t="s">
        <v>31</v>
      </c>
      <c r="F42" s="1278"/>
      <c r="G42" s="1278"/>
      <c r="H42" s="1279"/>
      <c r="I42" s="106">
        <v>169</v>
      </c>
      <c r="J42" s="107">
        <v>153</v>
      </c>
      <c r="K42" s="107">
        <v>110</v>
      </c>
      <c r="L42" s="107">
        <v>93</v>
      </c>
      <c r="M42" s="108">
        <v>69</v>
      </c>
    </row>
    <row r="43" spans="2:13" ht="27.75" customHeight="1" x14ac:dyDescent="0.15">
      <c r="B43" s="1274"/>
      <c r="C43" s="1275"/>
      <c r="D43" s="105"/>
      <c r="E43" s="1278" t="s">
        <v>32</v>
      </c>
      <c r="F43" s="1278"/>
      <c r="G43" s="1278"/>
      <c r="H43" s="1279"/>
      <c r="I43" s="106">
        <v>12370</v>
      </c>
      <c r="J43" s="107">
        <v>10686</v>
      </c>
      <c r="K43" s="107">
        <v>11092</v>
      </c>
      <c r="L43" s="107">
        <v>11133</v>
      </c>
      <c r="M43" s="108">
        <v>10749</v>
      </c>
    </row>
    <row r="44" spans="2:13" ht="27.75" customHeight="1" x14ac:dyDescent="0.15">
      <c r="B44" s="1274"/>
      <c r="C44" s="1275"/>
      <c r="D44" s="105"/>
      <c r="E44" s="1278" t="s">
        <v>33</v>
      </c>
      <c r="F44" s="1278"/>
      <c r="G44" s="1278"/>
      <c r="H44" s="1279"/>
      <c r="I44" s="106">
        <v>1478</v>
      </c>
      <c r="J44" s="107">
        <v>1343</v>
      </c>
      <c r="K44" s="107">
        <v>1228</v>
      </c>
      <c r="L44" s="107">
        <v>1338</v>
      </c>
      <c r="M44" s="108">
        <v>2046</v>
      </c>
    </row>
    <row r="45" spans="2:13" ht="27.75" customHeight="1" x14ac:dyDescent="0.15">
      <c r="B45" s="1274"/>
      <c r="C45" s="1275"/>
      <c r="D45" s="105"/>
      <c r="E45" s="1278" t="s">
        <v>34</v>
      </c>
      <c r="F45" s="1278"/>
      <c r="G45" s="1278"/>
      <c r="H45" s="1279"/>
      <c r="I45" s="106">
        <v>2006</v>
      </c>
      <c r="J45" s="107">
        <v>2122</v>
      </c>
      <c r="K45" s="107">
        <v>2151</v>
      </c>
      <c r="L45" s="107">
        <v>2088</v>
      </c>
      <c r="M45" s="108">
        <v>2114</v>
      </c>
    </row>
    <row r="46" spans="2:13" ht="27.75" customHeight="1" x14ac:dyDescent="0.15">
      <c r="B46" s="1274"/>
      <c r="C46" s="1275"/>
      <c r="D46" s="109"/>
      <c r="E46" s="1278" t="s">
        <v>35</v>
      </c>
      <c r="F46" s="1278"/>
      <c r="G46" s="1278"/>
      <c r="H46" s="1279"/>
      <c r="I46" s="106">
        <v>770</v>
      </c>
      <c r="J46" s="107">
        <v>1554</v>
      </c>
      <c r="K46" s="107">
        <v>481</v>
      </c>
      <c r="L46" s="107">
        <v>473</v>
      </c>
      <c r="M46" s="108">
        <v>463</v>
      </c>
    </row>
    <row r="47" spans="2:13" ht="27.75" customHeight="1" x14ac:dyDescent="0.15">
      <c r="B47" s="1274"/>
      <c r="C47" s="1275"/>
      <c r="D47" s="110"/>
      <c r="E47" s="1288" t="s">
        <v>36</v>
      </c>
      <c r="F47" s="1289"/>
      <c r="G47" s="1289"/>
      <c r="H47" s="1290"/>
      <c r="I47" s="106" t="s">
        <v>519</v>
      </c>
      <c r="J47" s="107" t="s">
        <v>519</v>
      </c>
      <c r="K47" s="107" t="s">
        <v>519</v>
      </c>
      <c r="L47" s="107" t="s">
        <v>519</v>
      </c>
      <c r="M47" s="108" t="s">
        <v>519</v>
      </c>
    </row>
    <row r="48" spans="2:13" ht="27.75" customHeight="1" x14ac:dyDescent="0.15">
      <c r="B48" s="1274"/>
      <c r="C48" s="1275"/>
      <c r="D48" s="105"/>
      <c r="E48" s="1278" t="s">
        <v>37</v>
      </c>
      <c r="F48" s="1278"/>
      <c r="G48" s="1278"/>
      <c r="H48" s="1279"/>
      <c r="I48" s="106" t="s">
        <v>519</v>
      </c>
      <c r="J48" s="107" t="s">
        <v>519</v>
      </c>
      <c r="K48" s="107" t="s">
        <v>519</v>
      </c>
      <c r="L48" s="107" t="s">
        <v>519</v>
      </c>
      <c r="M48" s="108" t="s">
        <v>519</v>
      </c>
    </row>
    <row r="49" spans="2:13" ht="27.75" customHeight="1" x14ac:dyDescent="0.15">
      <c r="B49" s="1276"/>
      <c r="C49" s="1277"/>
      <c r="D49" s="105"/>
      <c r="E49" s="1278" t="s">
        <v>38</v>
      </c>
      <c r="F49" s="1278"/>
      <c r="G49" s="1278"/>
      <c r="H49" s="1279"/>
      <c r="I49" s="106" t="s">
        <v>519</v>
      </c>
      <c r="J49" s="107" t="s">
        <v>519</v>
      </c>
      <c r="K49" s="107" t="s">
        <v>519</v>
      </c>
      <c r="L49" s="107" t="s">
        <v>519</v>
      </c>
      <c r="M49" s="108" t="s">
        <v>519</v>
      </c>
    </row>
    <row r="50" spans="2:13" ht="27.75" customHeight="1" x14ac:dyDescent="0.15">
      <c r="B50" s="1272" t="s">
        <v>39</v>
      </c>
      <c r="C50" s="1273"/>
      <c r="D50" s="111"/>
      <c r="E50" s="1278" t="s">
        <v>40</v>
      </c>
      <c r="F50" s="1278"/>
      <c r="G50" s="1278"/>
      <c r="H50" s="1279"/>
      <c r="I50" s="106">
        <v>1642</v>
      </c>
      <c r="J50" s="107">
        <v>1741</v>
      </c>
      <c r="K50" s="107">
        <v>1802</v>
      </c>
      <c r="L50" s="107">
        <v>2108</v>
      </c>
      <c r="M50" s="108">
        <v>2416</v>
      </c>
    </row>
    <row r="51" spans="2:13" ht="27.75" customHeight="1" x14ac:dyDescent="0.15">
      <c r="B51" s="1274"/>
      <c r="C51" s="1275"/>
      <c r="D51" s="105"/>
      <c r="E51" s="1278" t="s">
        <v>41</v>
      </c>
      <c r="F51" s="1278"/>
      <c r="G51" s="1278"/>
      <c r="H51" s="1279"/>
      <c r="I51" s="106">
        <v>1770</v>
      </c>
      <c r="J51" s="107">
        <v>1582</v>
      </c>
      <c r="K51" s="107">
        <v>1553</v>
      </c>
      <c r="L51" s="107">
        <v>1519</v>
      </c>
      <c r="M51" s="108">
        <v>1343</v>
      </c>
    </row>
    <row r="52" spans="2:13" ht="27.75" customHeight="1" x14ac:dyDescent="0.15">
      <c r="B52" s="1276"/>
      <c r="C52" s="1277"/>
      <c r="D52" s="105"/>
      <c r="E52" s="1278" t="s">
        <v>42</v>
      </c>
      <c r="F52" s="1278"/>
      <c r="G52" s="1278"/>
      <c r="H52" s="1279"/>
      <c r="I52" s="106">
        <v>19417</v>
      </c>
      <c r="J52" s="107">
        <v>18791</v>
      </c>
      <c r="K52" s="107">
        <v>18496</v>
      </c>
      <c r="L52" s="107">
        <v>17980</v>
      </c>
      <c r="M52" s="108">
        <v>17639</v>
      </c>
    </row>
    <row r="53" spans="2:13" ht="27.75" customHeight="1" thickBot="1" x14ac:dyDescent="0.2">
      <c r="B53" s="1280" t="s">
        <v>43</v>
      </c>
      <c r="C53" s="1281"/>
      <c r="D53" s="112"/>
      <c r="E53" s="1282" t="s">
        <v>44</v>
      </c>
      <c r="F53" s="1282"/>
      <c r="G53" s="1282"/>
      <c r="H53" s="1283"/>
      <c r="I53" s="113">
        <v>12837</v>
      </c>
      <c r="J53" s="114">
        <v>12378</v>
      </c>
      <c r="K53" s="114">
        <v>13872</v>
      </c>
      <c r="L53" s="114">
        <v>14350</v>
      </c>
      <c r="M53" s="115">
        <v>14388</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g/dJy1mgtDY1JfFfj83++Fxal3RIiF/MufwM8heHAqRgyhYTr3+nyXrLSKBZpyslw/j+jqX3THbQl0VYg2LAQ==" saltValue="WxODZ2VwcYnOY3eHsO10R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562</v>
      </c>
      <c r="G54" s="124" t="s">
        <v>563</v>
      </c>
      <c r="H54" s="125" t="s">
        <v>564</v>
      </c>
    </row>
    <row r="55" spans="2:8" ht="52.5" customHeight="1" x14ac:dyDescent="0.15">
      <c r="B55" s="126"/>
      <c r="C55" s="1299" t="s">
        <v>47</v>
      </c>
      <c r="D55" s="1299"/>
      <c r="E55" s="1300"/>
      <c r="F55" s="127">
        <v>682</v>
      </c>
      <c r="G55" s="127">
        <v>782</v>
      </c>
      <c r="H55" s="128">
        <v>882</v>
      </c>
    </row>
    <row r="56" spans="2:8" ht="52.5" customHeight="1" x14ac:dyDescent="0.15">
      <c r="B56" s="129"/>
      <c r="C56" s="1301" t="s">
        <v>48</v>
      </c>
      <c r="D56" s="1301"/>
      <c r="E56" s="1302"/>
      <c r="F56" s="130">
        <v>35</v>
      </c>
      <c r="G56" s="130">
        <v>24</v>
      </c>
      <c r="H56" s="131">
        <v>34</v>
      </c>
    </row>
    <row r="57" spans="2:8" ht="53.25" customHeight="1" x14ac:dyDescent="0.15">
      <c r="B57" s="129"/>
      <c r="C57" s="1303" t="s">
        <v>49</v>
      </c>
      <c r="D57" s="1303"/>
      <c r="E57" s="1304"/>
      <c r="F57" s="132">
        <v>885</v>
      </c>
      <c r="G57" s="132">
        <v>995</v>
      </c>
      <c r="H57" s="133">
        <v>997</v>
      </c>
    </row>
    <row r="58" spans="2:8" ht="45.75" customHeight="1" x14ac:dyDescent="0.15">
      <c r="B58" s="134"/>
      <c r="C58" s="1291" t="s">
        <v>592</v>
      </c>
      <c r="D58" s="1292"/>
      <c r="E58" s="1293"/>
      <c r="F58" s="135">
        <v>328</v>
      </c>
      <c r="G58" s="135">
        <v>406</v>
      </c>
      <c r="H58" s="136">
        <v>371</v>
      </c>
    </row>
    <row r="59" spans="2:8" ht="45.75" customHeight="1" x14ac:dyDescent="0.15">
      <c r="B59" s="134"/>
      <c r="C59" s="1291" t="s">
        <v>593</v>
      </c>
      <c r="D59" s="1292"/>
      <c r="E59" s="1293"/>
      <c r="F59" s="135">
        <v>20</v>
      </c>
      <c r="G59" s="135">
        <v>57</v>
      </c>
      <c r="H59" s="136">
        <v>92</v>
      </c>
    </row>
    <row r="60" spans="2:8" ht="45.75" customHeight="1" x14ac:dyDescent="0.15">
      <c r="B60" s="134"/>
      <c r="C60" s="1291" t="s">
        <v>594</v>
      </c>
      <c r="D60" s="1292"/>
      <c r="E60" s="1293"/>
      <c r="F60" s="135">
        <v>24</v>
      </c>
      <c r="G60" s="135">
        <v>29</v>
      </c>
      <c r="H60" s="136">
        <v>35</v>
      </c>
    </row>
    <row r="61" spans="2:8" ht="45.75" customHeight="1" x14ac:dyDescent="0.15">
      <c r="B61" s="134"/>
      <c r="C61" s="1291" t="s">
        <v>595</v>
      </c>
      <c r="D61" s="1292"/>
      <c r="E61" s="1293"/>
      <c r="F61" s="135">
        <v>23</v>
      </c>
      <c r="G61" s="135">
        <v>23</v>
      </c>
      <c r="H61" s="136">
        <v>23</v>
      </c>
    </row>
    <row r="62" spans="2:8" ht="45.75" customHeight="1" thickBot="1" x14ac:dyDescent="0.2">
      <c r="B62" s="137"/>
      <c r="C62" s="1294" t="s">
        <v>596</v>
      </c>
      <c r="D62" s="1295"/>
      <c r="E62" s="1296"/>
      <c r="F62" s="138">
        <v>13</v>
      </c>
      <c r="G62" s="138">
        <v>7</v>
      </c>
      <c r="H62" s="139">
        <v>3</v>
      </c>
    </row>
    <row r="63" spans="2:8" ht="52.5" customHeight="1" thickBot="1" x14ac:dyDescent="0.2">
      <c r="B63" s="140"/>
      <c r="C63" s="1297" t="s">
        <v>50</v>
      </c>
      <c r="D63" s="1297"/>
      <c r="E63" s="1298"/>
      <c r="F63" s="141">
        <v>1601</v>
      </c>
      <c r="G63" s="141">
        <v>1801</v>
      </c>
      <c r="H63" s="142">
        <v>1913</v>
      </c>
    </row>
    <row r="64" spans="2:8" ht="15" customHeight="1" x14ac:dyDescent="0.15"/>
    <row r="65" ht="0" hidden="1" customHeight="1" x14ac:dyDescent="0.15"/>
    <row r="66" ht="0" hidden="1" customHeight="1" x14ac:dyDescent="0.15"/>
  </sheetData>
  <sheetProtection algorithmName="SHA-512" hashValue="TYjdiJXZraoGufl0bW8HbJH1KdnXBobzk7g9pCGZ6eHGaRZx0UIlbsBVfB/k/0ik4pN/POUl/e3G6tAZoosk9A==" saltValue="ynNgfH3z80ww5dihHEuv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627</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620</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560</v>
      </c>
      <c r="BQ50" s="1311"/>
      <c r="BR50" s="1311"/>
      <c r="BS50" s="1311"/>
      <c r="BT50" s="1311"/>
      <c r="BU50" s="1311"/>
      <c r="BV50" s="1311"/>
      <c r="BW50" s="1311"/>
      <c r="BX50" s="1311" t="s">
        <v>561</v>
      </c>
      <c r="BY50" s="1311"/>
      <c r="BZ50" s="1311"/>
      <c r="CA50" s="1311"/>
      <c r="CB50" s="1311"/>
      <c r="CC50" s="1311"/>
      <c r="CD50" s="1311"/>
      <c r="CE50" s="1311"/>
      <c r="CF50" s="1311" t="s">
        <v>562</v>
      </c>
      <c r="CG50" s="1311"/>
      <c r="CH50" s="1311"/>
      <c r="CI50" s="1311"/>
      <c r="CJ50" s="1311"/>
      <c r="CK50" s="1311"/>
      <c r="CL50" s="1311"/>
      <c r="CM50" s="1311"/>
      <c r="CN50" s="1311" t="s">
        <v>563</v>
      </c>
      <c r="CO50" s="1311"/>
      <c r="CP50" s="1311"/>
      <c r="CQ50" s="1311"/>
      <c r="CR50" s="1311"/>
      <c r="CS50" s="1311"/>
      <c r="CT50" s="1311"/>
      <c r="CU50" s="1311"/>
      <c r="CV50" s="1311" t="s">
        <v>564</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621</v>
      </c>
      <c r="AO51" s="1310"/>
      <c r="AP51" s="1310"/>
      <c r="AQ51" s="1310"/>
      <c r="AR51" s="1310"/>
      <c r="AS51" s="1310"/>
      <c r="AT51" s="1310"/>
      <c r="AU51" s="1310"/>
      <c r="AV51" s="1310"/>
      <c r="AW51" s="1310"/>
      <c r="AX51" s="1310"/>
      <c r="AY51" s="1310"/>
      <c r="AZ51" s="1310"/>
      <c r="BA51" s="1310"/>
      <c r="BB51" s="1310" t="s">
        <v>622</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191.8</v>
      </c>
      <c r="CG51" s="1307"/>
      <c r="CH51" s="1307"/>
      <c r="CI51" s="1307"/>
      <c r="CJ51" s="1307"/>
      <c r="CK51" s="1307"/>
      <c r="CL51" s="1307"/>
      <c r="CM51" s="1307"/>
      <c r="CN51" s="1307">
        <v>197.9</v>
      </c>
      <c r="CO51" s="1307"/>
      <c r="CP51" s="1307"/>
      <c r="CQ51" s="1307"/>
      <c r="CR51" s="1307"/>
      <c r="CS51" s="1307"/>
      <c r="CT51" s="1307"/>
      <c r="CU51" s="1307"/>
      <c r="CV51" s="1307">
        <v>197.2</v>
      </c>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623</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57.3</v>
      </c>
      <c r="CG53" s="1307"/>
      <c r="CH53" s="1307"/>
      <c r="CI53" s="1307"/>
      <c r="CJ53" s="1307"/>
      <c r="CK53" s="1307"/>
      <c r="CL53" s="1307"/>
      <c r="CM53" s="1307"/>
      <c r="CN53" s="1307">
        <v>58.3</v>
      </c>
      <c r="CO53" s="1307"/>
      <c r="CP53" s="1307"/>
      <c r="CQ53" s="1307"/>
      <c r="CR53" s="1307"/>
      <c r="CS53" s="1307"/>
      <c r="CT53" s="1307"/>
      <c r="CU53" s="1307"/>
      <c r="CV53" s="1307">
        <v>59.8</v>
      </c>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624</v>
      </c>
      <c r="AO55" s="1311"/>
      <c r="AP55" s="1311"/>
      <c r="AQ55" s="1311"/>
      <c r="AR55" s="1311"/>
      <c r="AS55" s="1311"/>
      <c r="AT55" s="1311"/>
      <c r="AU55" s="1311"/>
      <c r="AV55" s="1311"/>
      <c r="AW55" s="1311"/>
      <c r="AX55" s="1311"/>
      <c r="AY55" s="1311"/>
      <c r="AZ55" s="1311"/>
      <c r="BA55" s="1311"/>
      <c r="BB55" s="1310" t="s">
        <v>622</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52.3</v>
      </c>
      <c r="CG55" s="1307"/>
      <c r="CH55" s="1307"/>
      <c r="CI55" s="1307"/>
      <c r="CJ55" s="1307"/>
      <c r="CK55" s="1307"/>
      <c r="CL55" s="1307"/>
      <c r="CM55" s="1307"/>
      <c r="CN55" s="1307">
        <v>55.4</v>
      </c>
      <c r="CO55" s="1307"/>
      <c r="CP55" s="1307"/>
      <c r="CQ55" s="1307"/>
      <c r="CR55" s="1307"/>
      <c r="CS55" s="1307"/>
      <c r="CT55" s="1307"/>
      <c r="CU55" s="1307"/>
      <c r="CV55" s="1307">
        <v>52.7</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623</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57.1</v>
      </c>
      <c r="CG57" s="1307"/>
      <c r="CH57" s="1307"/>
      <c r="CI57" s="1307"/>
      <c r="CJ57" s="1307"/>
      <c r="CK57" s="1307"/>
      <c r="CL57" s="1307"/>
      <c r="CM57" s="1307"/>
      <c r="CN57" s="1307">
        <v>58.7</v>
      </c>
      <c r="CO57" s="1307"/>
      <c r="CP57" s="1307"/>
      <c r="CQ57" s="1307"/>
      <c r="CR57" s="1307"/>
      <c r="CS57" s="1307"/>
      <c r="CT57" s="1307"/>
      <c r="CU57" s="1307"/>
      <c r="CV57" s="1307">
        <v>59.5</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625</v>
      </c>
    </row>
    <row r="64" spans="1:109" x14ac:dyDescent="0.15">
      <c r="B64" s="394"/>
      <c r="G64" s="401"/>
      <c r="I64" s="414"/>
      <c r="J64" s="414"/>
      <c r="K64" s="414"/>
      <c r="L64" s="414"/>
      <c r="M64" s="414"/>
      <c r="N64" s="415"/>
      <c r="AM64" s="401"/>
      <c r="AN64" s="401" t="s">
        <v>619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628</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620</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560</v>
      </c>
      <c r="BQ72" s="1311"/>
      <c r="BR72" s="1311"/>
      <c r="BS72" s="1311"/>
      <c r="BT72" s="1311"/>
      <c r="BU72" s="1311"/>
      <c r="BV72" s="1311"/>
      <c r="BW72" s="1311"/>
      <c r="BX72" s="1311" t="s">
        <v>561</v>
      </c>
      <c r="BY72" s="1311"/>
      <c r="BZ72" s="1311"/>
      <c r="CA72" s="1311"/>
      <c r="CB72" s="1311"/>
      <c r="CC72" s="1311"/>
      <c r="CD72" s="1311"/>
      <c r="CE72" s="1311"/>
      <c r="CF72" s="1311" t="s">
        <v>562</v>
      </c>
      <c r="CG72" s="1311"/>
      <c r="CH72" s="1311"/>
      <c r="CI72" s="1311"/>
      <c r="CJ72" s="1311"/>
      <c r="CK72" s="1311"/>
      <c r="CL72" s="1311"/>
      <c r="CM72" s="1311"/>
      <c r="CN72" s="1311" t="s">
        <v>563</v>
      </c>
      <c r="CO72" s="1311"/>
      <c r="CP72" s="1311"/>
      <c r="CQ72" s="1311"/>
      <c r="CR72" s="1311"/>
      <c r="CS72" s="1311"/>
      <c r="CT72" s="1311"/>
      <c r="CU72" s="1311"/>
      <c r="CV72" s="1311" t="s">
        <v>564</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621</v>
      </c>
      <c r="AO73" s="1310"/>
      <c r="AP73" s="1310"/>
      <c r="AQ73" s="1310"/>
      <c r="AR73" s="1310"/>
      <c r="AS73" s="1310"/>
      <c r="AT73" s="1310"/>
      <c r="AU73" s="1310"/>
      <c r="AV73" s="1310"/>
      <c r="AW73" s="1310"/>
      <c r="AX73" s="1310"/>
      <c r="AY73" s="1310"/>
      <c r="AZ73" s="1310"/>
      <c r="BA73" s="1310"/>
      <c r="BB73" s="1310" t="s">
        <v>622</v>
      </c>
      <c r="BC73" s="1310"/>
      <c r="BD73" s="1310"/>
      <c r="BE73" s="1310"/>
      <c r="BF73" s="1310"/>
      <c r="BG73" s="1310"/>
      <c r="BH73" s="1310"/>
      <c r="BI73" s="1310"/>
      <c r="BJ73" s="1310"/>
      <c r="BK73" s="1310"/>
      <c r="BL73" s="1310"/>
      <c r="BM73" s="1310"/>
      <c r="BN73" s="1310"/>
      <c r="BO73" s="1310"/>
      <c r="BP73" s="1307">
        <v>179.2</v>
      </c>
      <c r="BQ73" s="1307"/>
      <c r="BR73" s="1307"/>
      <c r="BS73" s="1307"/>
      <c r="BT73" s="1307"/>
      <c r="BU73" s="1307"/>
      <c r="BV73" s="1307"/>
      <c r="BW73" s="1307"/>
      <c r="BX73" s="1307">
        <v>168.7</v>
      </c>
      <c r="BY73" s="1307"/>
      <c r="BZ73" s="1307"/>
      <c r="CA73" s="1307"/>
      <c r="CB73" s="1307"/>
      <c r="CC73" s="1307"/>
      <c r="CD73" s="1307"/>
      <c r="CE73" s="1307"/>
      <c r="CF73" s="1307">
        <v>191.8</v>
      </c>
      <c r="CG73" s="1307"/>
      <c r="CH73" s="1307"/>
      <c r="CI73" s="1307"/>
      <c r="CJ73" s="1307"/>
      <c r="CK73" s="1307"/>
      <c r="CL73" s="1307"/>
      <c r="CM73" s="1307"/>
      <c r="CN73" s="1307">
        <v>197.9</v>
      </c>
      <c r="CO73" s="1307"/>
      <c r="CP73" s="1307"/>
      <c r="CQ73" s="1307"/>
      <c r="CR73" s="1307"/>
      <c r="CS73" s="1307"/>
      <c r="CT73" s="1307"/>
      <c r="CU73" s="1307"/>
      <c r="CV73" s="1307">
        <v>197.2</v>
      </c>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626</v>
      </c>
      <c r="BC75" s="1310"/>
      <c r="BD75" s="1310"/>
      <c r="BE75" s="1310"/>
      <c r="BF75" s="1310"/>
      <c r="BG75" s="1310"/>
      <c r="BH75" s="1310"/>
      <c r="BI75" s="1310"/>
      <c r="BJ75" s="1310"/>
      <c r="BK75" s="1310"/>
      <c r="BL75" s="1310"/>
      <c r="BM75" s="1310"/>
      <c r="BN75" s="1310"/>
      <c r="BO75" s="1310"/>
      <c r="BP75" s="1307">
        <v>15.2</v>
      </c>
      <c r="BQ75" s="1307"/>
      <c r="BR75" s="1307"/>
      <c r="BS75" s="1307"/>
      <c r="BT75" s="1307"/>
      <c r="BU75" s="1307"/>
      <c r="BV75" s="1307"/>
      <c r="BW75" s="1307"/>
      <c r="BX75" s="1307">
        <v>14.6</v>
      </c>
      <c r="BY75" s="1307"/>
      <c r="BZ75" s="1307"/>
      <c r="CA75" s="1307"/>
      <c r="CB75" s="1307"/>
      <c r="CC75" s="1307"/>
      <c r="CD75" s="1307"/>
      <c r="CE75" s="1307"/>
      <c r="CF75" s="1307">
        <v>14.2</v>
      </c>
      <c r="CG75" s="1307"/>
      <c r="CH75" s="1307"/>
      <c r="CI75" s="1307"/>
      <c r="CJ75" s="1307"/>
      <c r="CK75" s="1307"/>
      <c r="CL75" s="1307"/>
      <c r="CM75" s="1307"/>
      <c r="CN75" s="1307">
        <v>13.8</v>
      </c>
      <c r="CO75" s="1307"/>
      <c r="CP75" s="1307"/>
      <c r="CQ75" s="1307"/>
      <c r="CR75" s="1307"/>
      <c r="CS75" s="1307"/>
      <c r="CT75" s="1307"/>
      <c r="CU75" s="1307"/>
      <c r="CV75" s="1307">
        <v>13.3</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624</v>
      </c>
      <c r="AO77" s="1311"/>
      <c r="AP77" s="1311"/>
      <c r="AQ77" s="1311"/>
      <c r="AR77" s="1311"/>
      <c r="AS77" s="1311"/>
      <c r="AT77" s="1311"/>
      <c r="AU77" s="1311"/>
      <c r="AV77" s="1311"/>
      <c r="AW77" s="1311"/>
      <c r="AX77" s="1311"/>
      <c r="AY77" s="1311"/>
      <c r="AZ77" s="1311"/>
      <c r="BA77" s="1311"/>
      <c r="BB77" s="1310" t="s">
        <v>622</v>
      </c>
      <c r="BC77" s="1310"/>
      <c r="BD77" s="1310"/>
      <c r="BE77" s="1310"/>
      <c r="BF77" s="1310"/>
      <c r="BG77" s="1310"/>
      <c r="BH77" s="1310"/>
      <c r="BI77" s="1310"/>
      <c r="BJ77" s="1310"/>
      <c r="BK77" s="1310"/>
      <c r="BL77" s="1310"/>
      <c r="BM77" s="1310"/>
      <c r="BN77" s="1310"/>
      <c r="BO77" s="1310"/>
      <c r="BP77" s="1307">
        <v>48.6</v>
      </c>
      <c r="BQ77" s="1307"/>
      <c r="BR77" s="1307"/>
      <c r="BS77" s="1307"/>
      <c r="BT77" s="1307"/>
      <c r="BU77" s="1307"/>
      <c r="BV77" s="1307"/>
      <c r="BW77" s="1307"/>
      <c r="BX77" s="1307">
        <v>56.8</v>
      </c>
      <c r="BY77" s="1307"/>
      <c r="BZ77" s="1307"/>
      <c r="CA77" s="1307"/>
      <c r="CB77" s="1307"/>
      <c r="CC77" s="1307"/>
      <c r="CD77" s="1307"/>
      <c r="CE77" s="1307"/>
      <c r="CF77" s="1307">
        <v>52.3</v>
      </c>
      <c r="CG77" s="1307"/>
      <c r="CH77" s="1307"/>
      <c r="CI77" s="1307"/>
      <c r="CJ77" s="1307"/>
      <c r="CK77" s="1307"/>
      <c r="CL77" s="1307"/>
      <c r="CM77" s="1307"/>
      <c r="CN77" s="1307">
        <v>55.4</v>
      </c>
      <c r="CO77" s="1307"/>
      <c r="CP77" s="1307"/>
      <c r="CQ77" s="1307"/>
      <c r="CR77" s="1307"/>
      <c r="CS77" s="1307"/>
      <c r="CT77" s="1307"/>
      <c r="CU77" s="1307"/>
      <c r="CV77" s="1307">
        <v>52.7</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626</v>
      </c>
      <c r="BC79" s="1310"/>
      <c r="BD79" s="1310"/>
      <c r="BE79" s="1310"/>
      <c r="BF79" s="1310"/>
      <c r="BG79" s="1310"/>
      <c r="BH79" s="1310"/>
      <c r="BI79" s="1310"/>
      <c r="BJ79" s="1310"/>
      <c r="BK79" s="1310"/>
      <c r="BL79" s="1310"/>
      <c r="BM79" s="1310"/>
      <c r="BN79" s="1310"/>
      <c r="BO79" s="1310"/>
      <c r="BP79" s="1307">
        <v>10.4</v>
      </c>
      <c r="BQ79" s="1307"/>
      <c r="BR79" s="1307"/>
      <c r="BS79" s="1307"/>
      <c r="BT79" s="1307"/>
      <c r="BU79" s="1307"/>
      <c r="BV79" s="1307"/>
      <c r="BW79" s="1307"/>
      <c r="BX79" s="1307">
        <v>10.199999999999999</v>
      </c>
      <c r="BY79" s="1307"/>
      <c r="BZ79" s="1307"/>
      <c r="CA79" s="1307"/>
      <c r="CB79" s="1307"/>
      <c r="CC79" s="1307"/>
      <c r="CD79" s="1307"/>
      <c r="CE79" s="1307"/>
      <c r="CF79" s="1307">
        <v>10</v>
      </c>
      <c r="CG79" s="1307"/>
      <c r="CH79" s="1307"/>
      <c r="CI79" s="1307"/>
      <c r="CJ79" s="1307"/>
      <c r="CK79" s="1307"/>
      <c r="CL79" s="1307"/>
      <c r="CM79" s="1307"/>
      <c r="CN79" s="1307">
        <v>9.6999999999999993</v>
      </c>
      <c r="CO79" s="1307"/>
      <c r="CP79" s="1307"/>
      <c r="CQ79" s="1307"/>
      <c r="CR79" s="1307"/>
      <c r="CS79" s="1307"/>
      <c r="CT79" s="1307"/>
      <c r="CU79" s="1307"/>
      <c r="CV79" s="1307">
        <v>9.5</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NX1Kt+KSEdzdfdrCJNO24nJ2E1YWByNDeFO30KgXazfv4RfGxp7bWTAQlmXuh98T/O9zweVdA2NBHeLvwf1TA==" saltValue="OfrI7efu5pPgG1pZ2fjFf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eYCwhKbuasM0AoLD6TojlJ9PLxRsA2KX2xsNYF0+w1ycOJyy46IW7Tbs23Qft7UhMv9Sa0wrBIFUBExKl1zSA==" saltValue="M9lTCdESV49xg9+i1f5fy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A3gjoQmneT604DDjyj2Ltn5Z2K8E5BBjUdsRQ6lq7g1dZ8rvJO/jwb/SDgvDwQ3J6T7zqbmlw5T/pdYImja5A==" saltValue="tTdGzH6Oo8u46KHtb9Wz0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557</v>
      </c>
      <c r="G2" s="156"/>
      <c r="H2" s="157"/>
    </row>
    <row r="3" spans="1:8" x14ac:dyDescent="0.15">
      <c r="A3" s="153" t="s">
        <v>550</v>
      </c>
      <c r="B3" s="158"/>
      <c r="C3" s="159"/>
      <c r="D3" s="160">
        <v>33041</v>
      </c>
      <c r="E3" s="161"/>
      <c r="F3" s="162">
        <v>83623</v>
      </c>
      <c r="G3" s="163"/>
      <c r="H3" s="164"/>
    </row>
    <row r="4" spans="1:8" x14ac:dyDescent="0.15">
      <c r="A4" s="165"/>
      <c r="B4" s="166"/>
      <c r="C4" s="167"/>
      <c r="D4" s="168">
        <v>13021</v>
      </c>
      <c r="E4" s="169"/>
      <c r="F4" s="170">
        <v>48787</v>
      </c>
      <c r="G4" s="171"/>
      <c r="H4" s="172"/>
    </row>
    <row r="5" spans="1:8" x14ac:dyDescent="0.15">
      <c r="A5" s="153" t="s">
        <v>552</v>
      </c>
      <c r="B5" s="158"/>
      <c r="C5" s="159"/>
      <c r="D5" s="160">
        <v>60522</v>
      </c>
      <c r="E5" s="161"/>
      <c r="F5" s="162">
        <v>81768</v>
      </c>
      <c r="G5" s="163"/>
      <c r="H5" s="164"/>
    </row>
    <row r="6" spans="1:8" x14ac:dyDescent="0.15">
      <c r="A6" s="165"/>
      <c r="B6" s="166"/>
      <c r="C6" s="167"/>
      <c r="D6" s="168">
        <v>14920</v>
      </c>
      <c r="E6" s="169"/>
      <c r="F6" s="170">
        <v>37917</v>
      </c>
      <c r="G6" s="171"/>
      <c r="H6" s="172"/>
    </row>
    <row r="7" spans="1:8" x14ac:dyDescent="0.15">
      <c r="A7" s="153" t="s">
        <v>553</v>
      </c>
      <c r="B7" s="158"/>
      <c r="C7" s="159"/>
      <c r="D7" s="160">
        <v>72397</v>
      </c>
      <c r="E7" s="161"/>
      <c r="F7" s="162">
        <v>65876</v>
      </c>
      <c r="G7" s="163"/>
      <c r="H7" s="164"/>
    </row>
    <row r="8" spans="1:8" x14ac:dyDescent="0.15">
      <c r="A8" s="165"/>
      <c r="B8" s="166"/>
      <c r="C8" s="167"/>
      <c r="D8" s="168">
        <v>15077</v>
      </c>
      <c r="E8" s="169"/>
      <c r="F8" s="170">
        <v>36484</v>
      </c>
      <c r="G8" s="171"/>
      <c r="H8" s="172"/>
    </row>
    <row r="9" spans="1:8" x14ac:dyDescent="0.15">
      <c r="A9" s="153" t="s">
        <v>554</v>
      </c>
      <c r="B9" s="158"/>
      <c r="C9" s="159"/>
      <c r="D9" s="160">
        <v>84689</v>
      </c>
      <c r="E9" s="161"/>
      <c r="F9" s="162">
        <v>68468</v>
      </c>
      <c r="G9" s="163"/>
      <c r="H9" s="164"/>
    </row>
    <row r="10" spans="1:8" x14ac:dyDescent="0.15">
      <c r="A10" s="165"/>
      <c r="B10" s="166"/>
      <c r="C10" s="167"/>
      <c r="D10" s="168">
        <v>12640</v>
      </c>
      <c r="E10" s="169"/>
      <c r="F10" s="170">
        <v>34140</v>
      </c>
      <c r="G10" s="171"/>
      <c r="H10" s="172"/>
    </row>
    <row r="11" spans="1:8" x14ac:dyDescent="0.15">
      <c r="A11" s="153" t="s">
        <v>555</v>
      </c>
      <c r="B11" s="158"/>
      <c r="C11" s="159"/>
      <c r="D11" s="160">
        <v>48561</v>
      </c>
      <c r="E11" s="161"/>
      <c r="F11" s="162">
        <v>69729</v>
      </c>
      <c r="G11" s="163"/>
      <c r="H11" s="164"/>
    </row>
    <row r="12" spans="1:8" x14ac:dyDescent="0.15">
      <c r="A12" s="165"/>
      <c r="B12" s="166"/>
      <c r="C12" s="173"/>
      <c r="D12" s="168">
        <v>21756</v>
      </c>
      <c r="E12" s="169"/>
      <c r="F12" s="170">
        <v>38908</v>
      </c>
      <c r="G12" s="171"/>
      <c r="H12" s="172"/>
    </row>
    <row r="13" spans="1:8" x14ac:dyDescent="0.15">
      <c r="A13" s="153"/>
      <c r="B13" s="158"/>
      <c r="C13" s="174"/>
      <c r="D13" s="175">
        <v>59842</v>
      </c>
      <c r="E13" s="176"/>
      <c r="F13" s="177">
        <v>73893</v>
      </c>
      <c r="G13" s="178"/>
      <c r="H13" s="164"/>
    </row>
    <row r="14" spans="1:8" x14ac:dyDescent="0.15">
      <c r="A14" s="165"/>
      <c r="B14" s="166"/>
      <c r="C14" s="167"/>
      <c r="D14" s="168">
        <v>15483</v>
      </c>
      <c r="E14" s="169"/>
      <c r="F14" s="170">
        <v>39247</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2.02</v>
      </c>
      <c r="C19" s="179">
        <f>ROUND(VALUE(SUBSTITUTE(実質収支比率等に係る経年分析!G$48,"▲","-")),2)</f>
        <v>3.15</v>
      </c>
      <c r="D19" s="179">
        <f>ROUND(VALUE(SUBSTITUTE(実質収支比率等に係る経年分析!H$48,"▲","-")),2)</f>
        <v>3.41</v>
      </c>
      <c r="E19" s="179">
        <f>ROUND(VALUE(SUBSTITUTE(実質収支比率等に係る経年分析!I$48,"▲","-")),2)</f>
        <v>3.48</v>
      </c>
      <c r="F19" s="179">
        <f>ROUND(VALUE(SUBSTITUTE(実質収支比率等に係る経年分析!J$48,"▲","-")),2)</f>
        <v>3.87</v>
      </c>
    </row>
    <row r="20" spans="1:11" x14ac:dyDescent="0.15">
      <c r="A20" s="179" t="s">
        <v>54</v>
      </c>
      <c r="B20" s="179">
        <f>ROUND(VALUE(SUBSTITUTE(実質収支比率等に係る経年分析!F$47,"▲","-")),2)</f>
        <v>7.72</v>
      </c>
      <c r="C20" s="179">
        <f>ROUND(VALUE(SUBSTITUTE(実質収支比率等に係る経年分析!G$47,"▲","-")),2)</f>
        <v>7.46</v>
      </c>
      <c r="D20" s="179">
        <f>ROUND(VALUE(SUBSTITUTE(実質収支比率等に係る経年分析!H$47,"▲","-")),2)</f>
        <v>7.61</v>
      </c>
      <c r="E20" s="179">
        <f>ROUND(VALUE(SUBSTITUTE(実質収支比率等に係る経年分析!I$47,"▲","-")),2)</f>
        <v>8.7899999999999991</v>
      </c>
      <c r="F20" s="179">
        <f>ROUND(VALUE(SUBSTITUTE(実質収支比率等に係る経年分析!J$47,"▲","-")),2)</f>
        <v>9.92</v>
      </c>
    </row>
    <row r="21" spans="1:11" x14ac:dyDescent="0.15">
      <c r="A21" s="179" t="s">
        <v>55</v>
      </c>
      <c r="B21" s="179">
        <f>IF(ISNUMBER(VALUE(SUBSTITUTE(実質収支比率等に係る経年分析!F$49,"▲","-"))),ROUND(VALUE(SUBSTITUTE(実質収支比率等に係る経年分析!F$49,"▲","-")),2),NA())</f>
        <v>-1.29</v>
      </c>
      <c r="C21" s="179">
        <f>IF(ISNUMBER(VALUE(SUBSTITUTE(実質収支比率等に係る経年分析!G$49,"▲","-"))),ROUND(VALUE(SUBSTITUTE(実質収支比率等に係る経年分析!G$49,"▲","-")),2),NA())</f>
        <v>0.92</v>
      </c>
      <c r="D21" s="179">
        <f>IF(ISNUMBER(VALUE(SUBSTITUTE(実質収支比率等に係る経年分析!H$49,"▲","-"))),ROUND(VALUE(SUBSTITUTE(実質収支比率等に係る経年分析!H$49,"▲","-")),2),NA())</f>
        <v>0.21</v>
      </c>
      <c r="E21" s="179">
        <f>IF(ISNUMBER(VALUE(SUBSTITUTE(実質収支比率等に係る経年分析!I$49,"▲","-"))),ROUND(VALUE(SUBSTITUTE(実質収支比率等に係る経年分析!I$49,"▲","-")),2),NA())</f>
        <v>1.83</v>
      </c>
      <c r="F21" s="179">
        <f>IF(ISNUMBER(VALUE(SUBSTITUTE(実質収支比率等に係る経年分析!J$49,"▲","-"))),ROUND(VALUE(SUBSTITUTE(実質収支比率等に係る経年分析!J$49,"▲","-")),2),NA())</f>
        <v>2.99</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駒ヶ根高原別荘地特別会計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0.09</v>
      </c>
    </row>
    <row r="31" spans="1:11" x14ac:dyDescent="0.15">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1.08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1.83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0.54</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1.1000000000000001</v>
      </c>
    </row>
    <row r="33" spans="1:16" x14ac:dyDescent="0.15">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3.15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3.41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3.47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3.86</v>
      </c>
    </row>
    <row r="34" spans="1:16" x14ac:dyDescent="0.15">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5.47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5.69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6.52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7.02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7.8</v>
      </c>
    </row>
    <row r="35" spans="1:16" x14ac:dyDescent="0.15">
      <c r="A35" s="180" t="str">
        <f>IF(連結実質赤字比率に係る赤字・黒字の構成分析!C$35="",NA(),連結実質赤字比率に係る赤字・黒字の構成分析!C$35)</f>
        <v>公共下水道事業会計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5.65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5.53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6.42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8.16</v>
      </c>
    </row>
    <row r="36" spans="1:16" x14ac:dyDescent="0.15">
      <c r="A36" s="180" t="str">
        <f>IF(連結実質赤字比率に係る赤字・黒字の構成分析!C$34="",NA(),連結実質赤字比率に係る赤字・黒字の構成分析!C$34)</f>
        <v>農業集落排水事業特別会計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0</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0</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0.46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12.89</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2085</v>
      </c>
      <c r="E42" s="181"/>
      <c r="F42" s="181"/>
      <c r="G42" s="181">
        <f>'実質公債費比率（分子）の構造'!L$52</f>
        <v>1958</v>
      </c>
      <c r="H42" s="181"/>
      <c r="I42" s="181"/>
      <c r="J42" s="181">
        <f>'実質公債費比率（分子）の構造'!M$52</f>
        <v>1889</v>
      </c>
      <c r="K42" s="181"/>
      <c r="L42" s="181"/>
      <c r="M42" s="181">
        <f>'実質公債費比率（分子）の構造'!N$52</f>
        <v>1805</v>
      </c>
      <c r="N42" s="181"/>
      <c r="O42" s="181"/>
      <c r="P42" s="181">
        <f>'実質公債費比率（分子）の構造'!O$52</f>
        <v>1748</v>
      </c>
    </row>
    <row r="43" spans="1:16" x14ac:dyDescent="0.15">
      <c r="A43" s="181" t="s">
        <v>63</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t="str">
        <f>'実質公債費比率（分子）の構造'!O$51</f>
        <v>-</v>
      </c>
      <c r="O43" s="181"/>
      <c r="P43" s="181"/>
    </row>
    <row r="44" spans="1:16" x14ac:dyDescent="0.15">
      <c r="A44" s="181" t="s">
        <v>64</v>
      </c>
      <c r="B44" s="181">
        <f>'実質公債費比率（分子）の構造'!K$50</f>
        <v>52</v>
      </c>
      <c r="C44" s="181"/>
      <c r="D44" s="181"/>
      <c r="E44" s="181">
        <f>'実質公債費比率（分子）の構造'!L$50</f>
        <v>45</v>
      </c>
      <c r="F44" s="181"/>
      <c r="G44" s="181"/>
      <c r="H44" s="181">
        <f>'実質公債費比率（分子）の構造'!M$50</f>
        <v>23</v>
      </c>
      <c r="I44" s="181"/>
      <c r="J44" s="181"/>
      <c r="K44" s="181">
        <f>'実質公債費比率（分子）の構造'!N$50</f>
        <v>23</v>
      </c>
      <c r="L44" s="181"/>
      <c r="M44" s="181"/>
      <c r="N44" s="181">
        <f>'実質公債費比率（分子）の構造'!O$50</f>
        <v>21</v>
      </c>
      <c r="O44" s="181"/>
      <c r="P44" s="181"/>
    </row>
    <row r="45" spans="1:16" x14ac:dyDescent="0.15">
      <c r="A45" s="181" t="s">
        <v>65</v>
      </c>
      <c r="B45" s="181">
        <f>'実質公債費比率（分子）の構造'!K$49</f>
        <v>316</v>
      </c>
      <c r="C45" s="181"/>
      <c r="D45" s="181"/>
      <c r="E45" s="181">
        <f>'実質公債費比率（分子）の構造'!L$49</f>
        <v>325</v>
      </c>
      <c r="F45" s="181"/>
      <c r="G45" s="181"/>
      <c r="H45" s="181">
        <f>'実質公債費比率（分子）の構造'!M$49</f>
        <v>247</v>
      </c>
      <c r="I45" s="181"/>
      <c r="J45" s="181"/>
      <c r="K45" s="181">
        <f>'実質公債費比率（分子）の構造'!N$49</f>
        <v>237</v>
      </c>
      <c r="L45" s="181"/>
      <c r="M45" s="181"/>
      <c r="N45" s="181">
        <f>'実質公債費比率（分子）の構造'!O$49</f>
        <v>209</v>
      </c>
      <c r="O45" s="181"/>
      <c r="P45" s="181"/>
    </row>
    <row r="46" spans="1:16" x14ac:dyDescent="0.15">
      <c r="A46" s="181" t="s">
        <v>66</v>
      </c>
      <c r="B46" s="181">
        <f>'実質公債費比率（分子）の構造'!K$48</f>
        <v>571</v>
      </c>
      <c r="C46" s="181"/>
      <c r="D46" s="181"/>
      <c r="E46" s="181">
        <f>'実質公債費比率（分子）の構造'!L$48</f>
        <v>712</v>
      </c>
      <c r="F46" s="181"/>
      <c r="G46" s="181"/>
      <c r="H46" s="181">
        <f>'実質公債費比率（分子）の構造'!M$48</f>
        <v>699</v>
      </c>
      <c r="I46" s="181"/>
      <c r="J46" s="181"/>
      <c r="K46" s="181">
        <f>'実質公債費比率（分子）の構造'!N$48</f>
        <v>641</v>
      </c>
      <c r="L46" s="181"/>
      <c r="M46" s="181"/>
      <c r="N46" s="181">
        <f>'実質公債費比率（分子）の構造'!O$48</f>
        <v>702</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2138</v>
      </c>
      <c r="C49" s="181"/>
      <c r="D49" s="181"/>
      <c r="E49" s="181">
        <f>'実質公債費比率（分子）の構造'!L$45</f>
        <v>2002</v>
      </c>
      <c r="F49" s="181"/>
      <c r="G49" s="181"/>
      <c r="H49" s="181">
        <f>'実質公債費比率（分子）の構造'!M$45</f>
        <v>1894</v>
      </c>
      <c r="I49" s="181"/>
      <c r="J49" s="181"/>
      <c r="K49" s="181">
        <f>'実質公債費比率（分子）の構造'!N$45</f>
        <v>1834</v>
      </c>
      <c r="L49" s="181"/>
      <c r="M49" s="181"/>
      <c r="N49" s="181">
        <f>'実質公債費比率（分子）の構造'!O$45</f>
        <v>1810</v>
      </c>
      <c r="O49" s="181"/>
      <c r="P49" s="181"/>
    </row>
    <row r="50" spans="1:16" x14ac:dyDescent="0.15">
      <c r="A50" s="181" t="s">
        <v>70</v>
      </c>
      <c r="B50" s="181" t="e">
        <f>NA()</f>
        <v>#N/A</v>
      </c>
      <c r="C50" s="181">
        <f>IF(ISNUMBER('実質公債費比率（分子）の構造'!K$53),'実質公債費比率（分子）の構造'!K$53,NA())</f>
        <v>992</v>
      </c>
      <c r="D50" s="181" t="e">
        <f>NA()</f>
        <v>#N/A</v>
      </c>
      <c r="E50" s="181" t="e">
        <f>NA()</f>
        <v>#N/A</v>
      </c>
      <c r="F50" s="181">
        <f>IF(ISNUMBER('実質公債費比率（分子）の構造'!L$53),'実質公債費比率（分子）の構造'!L$53,NA())</f>
        <v>1126</v>
      </c>
      <c r="G50" s="181" t="e">
        <f>NA()</f>
        <v>#N/A</v>
      </c>
      <c r="H50" s="181" t="e">
        <f>NA()</f>
        <v>#N/A</v>
      </c>
      <c r="I50" s="181">
        <f>IF(ISNUMBER('実質公債費比率（分子）の構造'!M$53),'実質公債費比率（分子）の構造'!M$53,NA())</f>
        <v>974</v>
      </c>
      <c r="J50" s="181" t="e">
        <f>NA()</f>
        <v>#N/A</v>
      </c>
      <c r="K50" s="181" t="e">
        <f>NA()</f>
        <v>#N/A</v>
      </c>
      <c r="L50" s="181">
        <f>IF(ISNUMBER('実質公債費比率（分子）の構造'!N$53),'実質公債費比率（分子）の構造'!N$53,NA())</f>
        <v>930</v>
      </c>
      <c r="M50" s="181" t="e">
        <f>NA()</f>
        <v>#N/A</v>
      </c>
      <c r="N50" s="181" t="e">
        <f>NA()</f>
        <v>#N/A</v>
      </c>
      <c r="O50" s="181">
        <f>IF(ISNUMBER('実質公債費比率（分子）の構造'!O$53),'実質公債費比率（分子）の構造'!O$53,NA())</f>
        <v>994</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19417</v>
      </c>
      <c r="E56" s="180"/>
      <c r="F56" s="180"/>
      <c r="G56" s="180">
        <f>'将来負担比率（分子）の構造'!J$52</f>
        <v>18791</v>
      </c>
      <c r="H56" s="180"/>
      <c r="I56" s="180"/>
      <c r="J56" s="180">
        <f>'将来負担比率（分子）の構造'!K$52</f>
        <v>18496</v>
      </c>
      <c r="K56" s="180"/>
      <c r="L56" s="180"/>
      <c r="M56" s="180">
        <f>'将来負担比率（分子）の構造'!L$52</f>
        <v>17980</v>
      </c>
      <c r="N56" s="180"/>
      <c r="O56" s="180"/>
      <c r="P56" s="180">
        <f>'将来負担比率（分子）の構造'!M$52</f>
        <v>17639</v>
      </c>
    </row>
    <row r="57" spans="1:16" x14ac:dyDescent="0.15">
      <c r="A57" s="180" t="s">
        <v>41</v>
      </c>
      <c r="B57" s="180"/>
      <c r="C57" s="180"/>
      <c r="D57" s="180">
        <f>'将来負担比率（分子）の構造'!I$51</f>
        <v>1770</v>
      </c>
      <c r="E57" s="180"/>
      <c r="F57" s="180"/>
      <c r="G57" s="180">
        <f>'将来負担比率（分子）の構造'!J$51</f>
        <v>1582</v>
      </c>
      <c r="H57" s="180"/>
      <c r="I57" s="180"/>
      <c r="J57" s="180">
        <f>'将来負担比率（分子）の構造'!K$51</f>
        <v>1553</v>
      </c>
      <c r="K57" s="180"/>
      <c r="L57" s="180"/>
      <c r="M57" s="180">
        <f>'将来負担比率（分子）の構造'!L$51</f>
        <v>1519</v>
      </c>
      <c r="N57" s="180"/>
      <c r="O57" s="180"/>
      <c r="P57" s="180">
        <f>'将来負担比率（分子）の構造'!M$51</f>
        <v>1343</v>
      </c>
    </row>
    <row r="58" spans="1:16" x14ac:dyDescent="0.15">
      <c r="A58" s="180" t="s">
        <v>40</v>
      </c>
      <c r="B58" s="180"/>
      <c r="C58" s="180"/>
      <c r="D58" s="180">
        <f>'将来負担比率（分子）の構造'!I$50</f>
        <v>1642</v>
      </c>
      <c r="E58" s="180"/>
      <c r="F58" s="180"/>
      <c r="G58" s="180">
        <f>'将来負担比率（分子）の構造'!J$50</f>
        <v>1741</v>
      </c>
      <c r="H58" s="180"/>
      <c r="I58" s="180"/>
      <c r="J58" s="180">
        <f>'将来負担比率（分子）の構造'!K$50</f>
        <v>1802</v>
      </c>
      <c r="K58" s="180"/>
      <c r="L58" s="180"/>
      <c r="M58" s="180">
        <f>'将来負担比率（分子）の構造'!L$50</f>
        <v>2108</v>
      </c>
      <c r="N58" s="180"/>
      <c r="O58" s="180"/>
      <c r="P58" s="180">
        <f>'将来負担比率（分子）の構造'!M$50</f>
        <v>2416</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770</v>
      </c>
      <c r="C61" s="180"/>
      <c r="D61" s="180"/>
      <c r="E61" s="180">
        <f>'将来負担比率（分子）の構造'!J$46</f>
        <v>1554</v>
      </c>
      <c r="F61" s="180"/>
      <c r="G61" s="180"/>
      <c r="H61" s="180">
        <f>'将来負担比率（分子）の構造'!K$46</f>
        <v>481</v>
      </c>
      <c r="I61" s="180"/>
      <c r="J61" s="180"/>
      <c r="K61" s="180">
        <f>'将来負担比率（分子）の構造'!L$46</f>
        <v>473</v>
      </c>
      <c r="L61" s="180"/>
      <c r="M61" s="180"/>
      <c r="N61" s="180">
        <f>'将来負担比率（分子）の構造'!M$46</f>
        <v>463</v>
      </c>
      <c r="O61" s="180"/>
      <c r="P61" s="180"/>
    </row>
    <row r="62" spans="1:16" x14ac:dyDescent="0.15">
      <c r="A62" s="180" t="s">
        <v>34</v>
      </c>
      <c r="B62" s="180">
        <f>'将来負担比率（分子）の構造'!I$45</f>
        <v>2006</v>
      </c>
      <c r="C62" s="180"/>
      <c r="D62" s="180"/>
      <c r="E62" s="180">
        <f>'将来負担比率（分子）の構造'!J$45</f>
        <v>2122</v>
      </c>
      <c r="F62" s="180"/>
      <c r="G62" s="180"/>
      <c r="H62" s="180">
        <f>'将来負担比率（分子）の構造'!K$45</f>
        <v>2151</v>
      </c>
      <c r="I62" s="180"/>
      <c r="J62" s="180"/>
      <c r="K62" s="180">
        <f>'将来負担比率（分子）の構造'!L$45</f>
        <v>2088</v>
      </c>
      <c r="L62" s="180"/>
      <c r="M62" s="180"/>
      <c r="N62" s="180">
        <f>'将来負担比率（分子）の構造'!M$45</f>
        <v>2114</v>
      </c>
      <c r="O62" s="180"/>
      <c r="P62" s="180"/>
    </row>
    <row r="63" spans="1:16" x14ac:dyDescent="0.15">
      <c r="A63" s="180" t="s">
        <v>33</v>
      </c>
      <c r="B63" s="180">
        <f>'将来負担比率（分子）の構造'!I$44</f>
        <v>1478</v>
      </c>
      <c r="C63" s="180"/>
      <c r="D63" s="180"/>
      <c r="E63" s="180">
        <f>'将来負担比率（分子）の構造'!J$44</f>
        <v>1343</v>
      </c>
      <c r="F63" s="180"/>
      <c r="G63" s="180"/>
      <c r="H63" s="180">
        <f>'将来負担比率（分子）の構造'!K$44</f>
        <v>1228</v>
      </c>
      <c r="I63" s="180"/>
      <c r="J63" s="180"/>
      <c r="K63" s="180">
        <f>'将来負担比率（分子）の構造'!L$44</f>
        <v>1338</v>
      </c>
      <c r="L63" s="180"/>
      <c r="M63" s="180"/>
      <c r="N63" s="180">
        <f>'将来負担比率（分子）の構造'!M$44</f>
        <v>2046</v>
      </c>
      <c r="O63" s="180"/>
      <c r="P63" s="180"/>
    </row>
    <row r="64" spans="1:16" x14ac:dyDescent="0.15">
      <c r="A64" s="180" t="s">
        <v>32</v>
      </c>
      <c r="B64" s="180">
        <f>'将来負担比率（分子）の構造'!I$43</f>
        <v>12370</v>
      </c>
      <c r="C64" s="180"/>
      <c r="D64" s="180"/>
      <c r="E64" s="180">
        <f>'将来負担比率（分子）の構造'!J$43</f>
        <v>10686</v>
      </c>
      <c r="F64" s="180"/>
      <c r="G64" s="180"/>
      <c r="H64" s="180">
        <f>'将来負担比率（分子）の構造'!K$43</f>
        <v>11092</v>
      </c>
      <c r="I64" s="180"/>
      <c r="J64" s="180"/>
      <c r="K64" s="180">
        <f>'将来負担比率（分子）の構造'!L$43</f>
        <v>11133</v>
      </c>
      <c r="L64" s="180"/>
      <c r="M64" s="180"/>
      <c r="N64" s="180">
        <f>'将来負担比率（分子）の構造'!M$43</f>
        <v>10749</v>
      </c>
      <c r="O64" s="180"/>
      <c r="P64" s="180"/>
    </row>
    <row r="65" spans="1:16" x14ac:dyDescent="0.15">
      <c r="A65" s="180" t="s">
        <v>31</v>
      </c>
      <c r="B65" s="180">
        <f>'将来負担比率（分子）の構造'!I$42</f>
        <v>169</v>
      </c>
      <c r="C65" s="180"/>
      <c r="D65" s="180"/>
      <c r="E65" s="180">
        <f>'将来負担比率（分子）の構造'!J$42</f>
        <v>153</v>
      </c>
      <c r="F65" s="180"/>
      <c r="G65" s="180"/>
      <c r="H65" s="180">
        <f>'将来負担比率（分子）の構造'!K$42</f>
        <v>110</v>
      </c>
      <c r="I65" s="180"/>
      <c r="J65" s="180"/>
      <c r="K65" s="180">
        <f>'将来負担比率（分子）の構造'!L$42</f>
        <v>93</v>
      </c>
      <c r="L65" s="180"/>
      <c r="M65" s="180"/>
      <c r="N65" s="180">
        <f>'将来負担比率（分子）の構造'!M$42</f>
        <v>69</v>
      </c>
      <c r="O65" s="180"/>
      <c r="P65" s="180"/>
    </row>
    <row r="66" spans="1:16" x14ac:dyDescent="0.15">
      <c r="A66" s="180" t="s">
        <v>30</v>
      </c>
      <c r="B66" s="180">
        <f>'将来負担比率（分子）の構造'!I$41</f>
        <v>18872</v>
      </c>
      <c r="C66" s="180"/>
      <c r="D66" s="180"/>
      <c r="E66" s="180">
        <f>'将来負担比率（分子）の構造'!J$41</f>
        <v>18633</v>
      </c>
      <c r="F66" s="180"/>
      <c r="G66" s="180"/>
      <c r="H66" s="180">
        <f>'将来負担比率（分子）の構造'!K$41</f>
        <v>20661</v>
      </c>
      <c r="I66" s="180"/>
      <c r="J66" s="180"/>
      <c r="K66" s="180">
        <f>'将来負担比率（分子）の構造'!L$41</f>
        <v>20832</v>
      </c>
      <c r="L66" s="180"/>
      <c r="M66" s="180"/>
      <c r="N66" s="180">
        <f>'将来負担比率（分子）の構造'!M$41</f>
        <v>20345</v>
      </c>
      <c r="O66" s="180"/>
      <c r="P66" s="180"/>
    </row>
    <row r="67" spans="1:16" x14ac:dyDescent="0.15">
      <c r="A67" s="180" t="s">
        <v>74</v>
      </c>
      <c r="B67" s="180" t="e">
        <f>NA()</f>
        <v>#N/A</v>
      </c>
      <c r="C67" s="180">
        <f>IF(ISNUMBER('将来負担比率（分子）の構造'!I$53), IF('将来負担比率（分子）の構造'!I$53 &lt; 0, 0, '将来負担比率（分子）の構造'!I$53), NA())</f>
        <v>12837</v>
      </c>
      <c r="D67" s="180" t="e">
        <f>NA()</f>
        <v>#N/A</v>
      </c>
      <c r="E67" s="180" t="e">
        <f>NA()</f>
        <v>#N/A</v>
      </c>
      <c r="F67" s="180">
        <f>IF(ISNUMBER('将来負担比率（分子）の構造'!J$53), IF('将来負担比率（分子）の構造'!J$53 &lt; 0, 0, '将来負担比率（分子）の構造'!J$53), NA())</f>
        <v>12378</v>
      </c>
      <c r="G67" s="180" t="e">
        <f>NA()</f>
        <v>#N/A</v>
      </c>
      <c r="H67" s="180" t="e">
        <f>NA()</f>
        <v>#N/A</v>
      </c>
      <c r="I67" s="180">
        <f>IF(ISNUMBER('将来負担比率（分子）の構造'!K$53), IF('将来負担比率（分子）の構造'!K$53 &lt; 0, 0, '将来負担比率（分子）の構造'!K$53), NA())</f>
        <v>13872</v>
      </c>
      <c r="J67" s="180" t="e">
        <f>NA()</f>
        <v>#N/A</v>
      </c>
      <c r="K67" s="180" t="e">
        <f>NA()</f>
        <v>#N/A</v>
      </c>
      <c r="L67" s="180">
        <f>IF(ISNUMBER('将来負担比率（分子）の構造'!L$53), IF('将来負担比率（分子）の構造'!L$53 &lt; 0, 0, '将来負担比率（分子）の構造'!L$53), NA())</f>
        <v>14350</v>
      </c>
      <c r="M67" s="180" t="e">
        <f>NA()</f>
        <v>#N/A</v>
      </c>
      <c r="N67" s="180" t="e">
        <f>NA()</f>
        <v>#N/A</v>
      </c>
      <c r="O67" s="180">
        <f>IF(ISNUMBER('将来負担比率（分子）の構造'!M$53), IF('将来負担比率（分子）の構造'!M$53 &lt; 0, 0, '将来負担比率（分子）の構造'!M$53), NA())</f>
        <v>14388</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682</v>
      </c>
      <c r="C72" s="184">
        <f>基金残高に係る経年分析!G55</f>
        <v>782</v>
      </c>
      <c r="D72" s="184">
        <f>基金残高に係る経年分析!H55</f>
        <v>882</v>
      </c>
    </row>
    <row r="73" spans="1:16" x14ac:dyDescent="0.15">
      <c r="A73" s="183" t="s">
        <v>77</v>
      </c>
      <c r="B73" s="184">
        <f>基金残高に係る経年分析!F56</f>
        <v>35</v>
      </c>
      <c r="C73" s="184">
        <f>基金残高に係る経年分析!G56</f>
        <v>24</v>
      </c>
      <c r="D73" s="184">
        <f>基金残高に係る経年分析!H56</f>
        <v>34</v>
      </c>
    </row>
    <row r="74" spans="1:16" x14ac:dyDescent="0.15">
      <c r="A74" s="183" t="s">
        <v>78</v>
      </c>
      <c r="B74" s="184">
        <f>基金残高に係る経年分析!F57</f>
        <v>885</v>
      </c>
      <c r="C74" s="184">
        <f>基金残高に係る経年分析!G57</f>
        <v>995</v>
      </c>
      <c r="D74" s="184">
        <f>基金残高に係る経年分析!H57</f>
        <v>997</v>
      </c>
    </row>
  </sheetData>
  <sheetProtection algorithmName="SHA-512" hashValue="uAbEGNKGI1YmrM1h4WKVBzmzqBs4k7gqVSkD9/7Sb/QRO3NnHwPtD3N5eL4W7M3ynB1H4yJpB7HtkSaPD715Ew==" saltValue="nVECy7ZocI+PPwd3l63P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4786342</v>
      </c>
      <c r="S5" s="727"/>
      <c r="T5" s="727"/>
      <c r="U5" s="727"/>
      <c r="V5" s="727"/>
      <c r="W5" s="727"/>
      <c r="X5" s="727"/>
      <c r="Y5" s="773"/>
      <c r="Z5" s="791">
        <v>31.8</v>
      </c>
      <c r="AA5" s="791"/>
      <c r="AB5" s="791"/>
      <c r="AC5" s="791"/>
      <c r="AD5" s="792">
        <v>4690539</v>
      </c>
      <c r="AE5" s="792"/>
      <c r="AF5" s="792"/>
      <c r="AG5" s="792"/>
      <c r="AH5" s="792"/>
      <c r="AI5" s="792"/>
      <c r="AJ5" s="792"/>
      <c r="AK5" s="792"/>
      <c r="AL5" s="774">
        <v>54.9</v>
      </c>
      <c r="AM5" s="743"/>
      <c r="AN5" s="743"/>
      <c r="AO5" s="775"/>
      <c r="AP5" s="760" t="s">
        <v>226</v>
      </c>
      <c r="AQ5" s="761"/>
      <c r="AR5" s="761"/>
      <c r="AS5" s="761"/>
      <c r="AT5" s="761"/>
      <c r="AU5" s="761"/>
      <c r="AV5" s="761"/>
      <c r="AW5" s="761"/>
      <c r="AX5" s="761"/>
      <c r="AY5" s="761"/>
      <c r="AZ5" s="761"/>
      <c r="BA5" s="761"/>
      <c r="BB5" s="761"/>
      <c r="BC5" s="761"/>
      <c r="BD5" s="761"/>
      <c r="BE5" s="761"/>
      <c r="BF5" s="762"/>
      <c r="BG5" s="661">
        <v>4652896</v>
      </c>
      <c r="BH5" s="664"/>
      <c r="BI5" s="664"/>
      <c r="BJ5" s="664"/>
      <c r="BK5" s="664"/>
      <c r="BL5" s="664"/>
      <c r="BM5" s="664"/>
      <c r="BN5" s="665"/>
      <c r="BO5" s="723">
        <v>97.2</v>
      </c>
      <c r="BP5" s="723"/>
      <c r="BQ5" s="723"/>
      <c r="BR5" s="723"/>
      <c r="BS5" s="724">
        <v>20539</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15">
      <c r="B6" s="658" t="s">
        <v>230</v>
      </c>
      <c r="C6" s="659"/>
      <c r="D6" s="659"/>
      <c r="E6" s="659"/>
      <c r="F6" s="659"/>
      <c r="G6" s="659"/>
      <c r="H6" s="659"/>
      <c r="I6" s="659"/>
      <c r="J6" s="659"/>
      <c r="K6" s="659"/>
      <c r="L6" s="659"/>
      <c r="M6" s="659"/>
      <c r="N6" s="659"/>
      <c r="O6" s="659"/>
      <c r="P6" s="659"/>
      <c r="Q6" s="660"/>
      <c r="R6" s="661">
        <v>188693</v>
      </c>
      <c r="S6" s="664"/>
      <c r="T6" s="664"/>
      <c r="U6" s="664"/>
      <c r="V6" s="664"/>
      <c r="W6" s="664"/>
      <c r="X6" s="664"/>
      <c r="Y6" s="665"/>
      <c r="Z6" s="723">
        <v>1.3</v>
      </c>
      <c r="AA6" s="723"/>
      <c r="AB6" s="723"/>
      <c r="AC6" s="723"/>
      <c r="AD6" s="724">
        <v>188693</v>
      </c>
      <c r="AE6" s="724"/>
      <c r="AF6" s="724"/>
      <c r="AG6" s="724"/>
      <c r="AH6" s="724"/>
      <c r="AI6" s="724"/>
      <c r="AJ6" s="724"/>
      <c r="AK6" s="724"/>
      <c r="AL6" s="666">
        <v>2.2000000000000002</v>
      </c>
      <c r="AM6" s="667"/>
      <c r="AN6" s="667"/>
      <c r="AO6" s="725"/>
      <c r="AP6" s="658" t="s">
        <v>231</v>
      </c>
      <c r="AQ6" s="659"/>
      <c r="AR6" s="659"/>
      <c r="AS6" s="659"/>
      <c r="AT6" s="659"/>
      <c r="AU6" s="659"/>
      <c r="AV6" s="659"/>
      <c r="AW6" s="659"/>
      <c r="AX6" s="659"/>
      <c r="AY6" s="659"/>
      <c r="AZ6" s="659"/>
      <c r="BA6" s="659"/>
      <c r="BB6" s="659"/>
      <c r="BC6" s="659"/>
      <c r="BD6" s="659"/>
      <c r="BE6" s="659"/>
      <c r="BF6" s="660"/>
      <c r="BG6" s="661">
        <v>4652896</v>
      </c>
      <c r="BH6" s="664"/>
      <c r="BI6" s="664"/>
      <c r="BJ6" s="664"/>
      <c r="BK6" s="664"/>
      <c r="BL6" s="664"/>
      <c r="BM6" s="664"/>
      <c r="BN6" s="665"/>
      <c r="BO6" s="723">
        <v>97.2</v>
      </c>
      <c r="BP6" s="723"/>
      <c r="BQ6" s="723"/>
      <c r="BR6" s="723"/>
      <c r="BS6" s="724">
        <v>20539</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128462</v>
      </c>
      <c r="CS6" s="664"/>
      <c r="CT6" s="664"/>
      <c r="CU6" s="664"/>
      <c r="CV6" s="664"/>
      <c r="CW6" s="664"/>
      <c r="CX6" s="664"/>
      <c r="CY6" s="665"/>
      <c r="CZ6" s="774">
        <v>0.9</v>
      </c>
      <c r="DA6" s="743"/>
      <c r="DB6" s="743"/>
      <c r="DC6" s="777"/>
      <c r="DD6" s="669" t="s">
        <v>173</v>
      </c>
      <c r="DE6" s="664"/>
      <c r="DF6" s="664"/>
      <c r="DG6" s="664"/>
      <c r="DH6" s="664"/>
      <c r="DI6" s="664"/>
      <c r="DJ6" s="664"/>
      <c r="DK6" s="664"/>
      <c r="DL6" s="664"/>
      <c r="DM6" s="664"/>
      <c r="DN6" s="664"/>
      <c r="DO6" s="664"/>
      <c r="DP6" s="665"/>
      <c r="DQ6" s="669">
        <v>128462</v>
      </c>
      <c r="DR6" s="664"/>
      <c r="DS6" s="664"/>
      <c r="DT6" s="664"/>
      <c r="DU6" s="664"/>
      <c r="DV6" s="664"/>
      <c r="DW6" s="664"/>
      <c r="DX6" s="664"/>
      <c r="DY6" s="664"/>
      <c r="DZ6" s="664"/>
      <c r="EA6" s="664"/>
      <c r="EB6" s="664"/>
      <c r="EC6" s="704"/>
    </row>
    <row r="7" spans="2:143" ht="11.25" customHeight="1" x14ac:dyDescent="0.15">
      <c r="B7" s="658" t="s">
        <v>233</v>
      </c>
      <c r="C7" s="659"/>
      <c r="D7" s="659"/>
      <c r="E7" s="659"/>
      <c r="F7" s="659"/>
      <c r="G7" s="659"/>
      <c r="H7" s="659"/>
      <c r="I7" s="659"/>
      <c r="J7" s="659"/>
      <c r="K7" s="659"/>
      <c r="L7" s="659"/>
      <c r="M7" s="659"/>
      <c r="N7" s="659"/>
      <c r="O7" s="659"/>
      <c r="P7" s="659"/>
      <c r="Q7" s="660"/>
      <c r="R7" s="661">
        <v>8404</v>
      </c>
      <c r="S7" s="664"/>
      <c r="T7" s="664"/>
      <c r="U7" s="664"/>
      <c r="V7" s="664"/>
      <c r="W7" s="664"/>
      <c r="X7" s="664"/>
      <c r="Y7" s="665"/>
      <c r="Z7" s="723">
        <v>0.1</v>
      </c>
      <c r="AA7" s="723"/>
      <c r="AB7" s="723"/>
      <c r="AC7" s="723"/>
      <c r="AD7" s="724">
        <v>8404</v>
      </c>
      <c r="AE7" s="724"/>
      <c r="AF7" s="724"/>
      <c r="AG7" s="724"/>
      <c r="AH7" s="724"/>
      <c r="AI7" s="724"/>
      <c r="AJ7" s="724"/>
      <c r="AK7" s="724"/>
      <c r="AL7" s="666">
        <v>0.1</v>
      </c>
      <c r="AM7" s="667"/>
      <c r="AN7" s="667"/>
      <c r="AO7" s="725"/>
      <c r="AP7" s="658" t="s">
        <v>234</v>
      </c>
      <c r="AQ7" s="659"/>
      <c r="AR7" s="659"/>
      <c r="AS7" s="659"/>
      <c r="AT7" s="659"/>
      <c r="AU7" s="659"/>
      <c r="AV7" s="659"/>
      <c r="AW7" s="659"/>
      <c r="AX7" s="659"/>
      <c r="AY7" s="659"/>
      <c r="AZ7" s="659"/>
      <c r="BA7" s="659"/>
      <c r="BB7" s="659"/>
      <c r="BC7" s="659"/>
      <c r="BD7" s="659"/>
      <c r="BE7" s="659"/>
      <c r="BF7" s="660"/>
      <c r="BG7" s="661">
        <v>2094645</v>
      </c>
      <c r="BH7" s="664"/>
      <c r="BI7" s="664"/>
      <c r="BJ7" s="664"/>
      <c r="BK7" s="664"/>
      <c r="BL7" s="664"/>
      <c r="BM7" s="664"/>
      <c r="BN7" s="665"/>
      <c r="BO7" s="723">
        <v>43.8</v>
      </c>
      <c r="BP7" s="723"/>
      <c r="BQ7" s="723"/>
      <c r="BR7" s="723"/>
      <c r="BS7" s="724">
        <v>20539</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1737055</v>
      </c>
      <c r="CS7" s="664"/>
      <c r="CT7" s="664"/>
      <c r="CU7" s="664"/>
      <c r="CV7" s="664"/>
      <c r="CW7" s="664"/>
      <c r="CX7" s="664"/>
      <c r="CY7" s="665"/>
      <c r="CZ7" s="723">
        <v>11.9</v>
      </c>
      <c r="DA7" s="723"/>
      <c r="DB7" s="723"/>
      <c r="DC7" s="723"/>
      <c r="DD7" s="669">
        <v>9392</v>
      </c>
      <c r="DE7" s="664"/>
      <c r="DF7" s="664"/>
      <c r="DG7" s="664"/>
      <c r="DH7" s="664"/>
      <c r="DI7" s="664"/>
      <c r="DJ7" s="664"/>
      <c r="DK7" s="664"/>
      <c r="DL7" s="664"/>
      <c r="DM7" s="664"/>
      <c r="DN7" s="664"/>
      <c r="DO7" s="664"/>
      <c r="DP7" s="665"/>
      <c r="DQ7" s="669">
        <v>1265168</v>
      </c>
      <c r="DR7" s="664"/>
      <c r="DS7" s="664"/>
      <c r="DT7" s="664"/>
      <c r="DU7" s="664"/>
      <c r="DV7" s="664"/>
      <c r="DW7" s="664"/>
      <c r="DX7" s="664"/>
      <c r="DY7" s="664"/>
      <c r="DZ7" s="664"/>
      <c r="EA7" s="664"/>
      <c r="EB7" s="664"/>
      <c r="EC7" s="704"/>
    </row>
    <row r="8" spans="2:143" ht="11.25" customHeight="1" x14ac:dyDescent="0.15">
      <c r="B8" s="658" t="s">
        <v>236</v>
      </c>
      <c r="C8" s="659"/>
      <c r="D8" s="659"/>
      <c r="E8" s="659"/>
      <c r="F8" s="659"/>
      <c r="G8" s="659"/>
      <c r="H8" s="659"/>
      <c r="I8" s="659"/>
      <c r="J8" s="659"/>
      <c r="K8" s="659"/>
      <c r="L8" s="659"/>
      <c r="M8" s="659"/>
      <c r="N8" s="659"/>
      <c r="O8" s="659"/>
      <c r="P8" s="659"/>
      <c r="Q8" s="660"/>
      <c r="R8" s="661">
        <v>14289</v>
      </c>
      <c r="S8" s="664"/>
      <c r="T8" s="664"/>
      <c r="U8" s="664"/>
      <c r="V8" s="664"/>
      <c r="W8" s="664"/>
      <c r="X8" s="664"/>
      <c r="Y8" s="665"/>
      <c r="Z8" s="723">
        <v>0.1</v>
      </c>
      <c r="AA8" s="723"/>
      <c r="AB8" s="723"/>
      <c r="AC8" s="723"/>
      <c r="AD8" s="724">
        <v>14289</v>
      </c>
      <c r="AE8" s="724"/>
      <c r="AF8" s="724"/>
      <c r="AG8" s="724"/>
      <c r="AH8" s="724"/>
      <c r="AI8" s="724"/>
      <c r="AJ8" s="724"/>
      <c r="AK8" s="724"/>
      <c r="AL8" s="666">
        <v>0.2</v>
      </c>
      <c r="AM8" s="667"/>
      <c r="AN8" s="667"/>
      <c r="AO8" s="725"/>
      <c r="AP8" s="658" t="s">
        <v>237</v>
      </c>
      <c r="AQ8" s="659"/>
      <c r="AR8" s="659"/>
      <c r="AS8" s="659"/>
      <c r="AT8" s="659"/>
      <c r="AU8" s="659"/>
      <c r="AV8" s="659"/>
      <c r="AW8" s="659"/>
      <c r="AX8" s="659"/>
      <c r="AY8" s="659"/>
      <c r="AZ8" s="659"/>
      <c r="BA8" s="659"/>
      <c r="BB8" s="659"/>
      <c r="BC8" s="659"/>
      <c r="BD8" s="659"/>
      <c r="BE8" s="659"/>
      <c r="BF8" s="660"/>
      <c r="BG8" s="661">
        <v>61957</v>
      </c>
      <c r="BH8" s="664"/>
      <c r="BI8" s="664"/>
      <c r="BJ8" s="664"/>
      <c r="BK8" s="664"/>
      <c r="BL8" s="664"/>
      <c r="BM8" s="664"/>
      <c r="BN8" s="665"/>
      <c r="BO8" s="723">
        <v>1.3</v>
      </c>
      <c r="BP8" s="723"/>
      <c r="BQ8" s="723"/>
      <c r="BR8" s="723"/>
      <c r="BS8" s="669" t="s">
        <v>178</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4029371</v>
      </c>
      <c r="CS8" s="664"/>
      <c r="CT8" s="664"/>
      <c r="CU8" s="664"/>
      <c r="CV8" s="664"/>
      <c r="CW8" s="664"/>
      <c r="CX8" s="664"/>
      <c r="CY8" s="665"/>
      <c r="CZ8" s="723">
        <v>27.5</v>
      </c>
      <c r="DA8" s="723"/>
      <c r="DB8" s="723"/>
      <c r="DC8" s="723"/>
      <c r="DD8" s="669">
        <v>49177</v>
      </c>
      <c r="DE8" s="664"/>
      <c r="DF8" s="664"/>
      <c r="DG8" s="664"/>
      <c r="DH8" s="664"/>
      <c r="DI8" s="664"/>
      <c r="DJ8" s="664"/>
      <c r="DK8" s="664"/>
      <c r="DL8" s="664"/>
      <c r="DM8" s="664"/>
      <c r="DN8" s="664"/>
      <c r="DO8" s="664"/>
      <c r="DP8" s="665"/>
      <c r="DQ8" s="669">
        <v>2228666</v>
      </c>
      <c r="DR8" s="664"/>
      <c r="DS8" s="664"/>
      <c r="DT8" s="664"/>
      <c r="DU8" s="664"/>
      <c r="DV8" s="664"/>
      <c r="DW8" s="664"/>
      <c r="DX8" s="664"/>
      <c r="DY8" s="664"/>
      <c r="DZ8" s="664"/>
      <c r="EA8" s="664"/>
      <c r="EB8" s="664"/>
      <c r="EC8" s="704"/>
    </row>
    <row r="9" spans="2:143" ht="11.25" customHeight="1" x14ac:dyDescent="0.15">
      <c r="B9" s="658" t="s">
        <v>239</v>
      </c>
      <c r="C9" s="659"/>
      <c r="D9" s="659"/>
      <c r="E9" s="659"/>
      <c r="F9" s="659"/>
      <c r="G9" s="659"/>
      <c r="H9" s="659"/>
      <c r="I9" s="659"/>
      <c r="J9" s="659"/>
      <c r="K9" s="659"/>
      <c r="L9" s="659"/>
      <c r="M9" s="659"/>
      <c r="N9" s="659"/>
      <c r="O9" s="659"/>
      <c r="P9" s="659"/>
      <c r="Q9" s="660"/>
      <c r="R9" s="661">
        <v>12004</v>
      </c>
      <c r="S9" s="664"/>
      <c r="T9" s="664"/>
      <c r="U9" s="664"/>
      <c r="V9" s="664"/>
      <c r="W9" s="664"/>
      <c r="X9" s="664"/>
      <c r="Y9" s="665"/>
      <c r="Z9" s="723">
        <v>0.1</v>
      </c>
      <c r="AA9" s="723"/>
      <c r="AB9" s="723"/>
      <c r="AC9" s="723"/>
      <c r="AD9" s="724">
        <v>12004</v>
      </c>
      <c r="AE9" s="724"/>
      <c r="AF9" s="724"/>
      <c r="AG9" s="724"/>
      <c r="AH9" s="724"/>
      <c r="AI9" s="724"/>
      <c r="AJ9" s="724"/>
      <c r="AK9" s="724"/>
      <c r="AL9" s="666">
        <v>0.1</v>
      </c>
      <c r="AM9" s="667"/>
      <c r="AN9" s="667"/>
      <c r="AO9" s="725"/>
      <c r="AP9" s="658" t="s">
        <v>240</v>
      </c>
      <c r="AQ9" s="659"/>
      <c r="AR9" s="659"/>
      <c r="AS9" s="659"/>
      <c r="AT9" s="659"/>
      <c r="AU9" s="659"/>
      <c r="AV9" s="659"/>
      <c r="AW9" s="659"/>
      <c r="AX9" s="659"/>
      <c r="AY9" s="659"/>
      <c r="AZ9" s="659"/>
      <c r="BA9" s="659"/>
      <c r="BB9" s="659"/>
      <c r="BC9" s="659"/>
      <c r="BD9" s="659"/>
      <c r="BE9" s="659"/>
      <c r="BF9" s="660"/>
      <c r="BG9" s="661">
        <v>1568496</v>
      </c>
      <c r="BH9" s="664"/>
      <c r="BI9" s="664"/>
      <c r="BJ9" s="664"/>
      <c r="BK9" s="664"/>
      <c r="BL9" s="664"/>
      <c r="BM9" s="664"/>
      <c r="BN9" s="665"/>
      <c r="BO9" s="723">
        <v>32.799999999999997</v>
      </c>
      <c r="BP9" s="723"/>
      <c r="BQ9" s="723"/>
      <c r="BR9" s="723"/>
      <c r="BS9" s="669" t="s">
        <v>178</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1379002</v>
      </c>
      <c r="CS9" s="664"/>
      <c r="CT9" s="664"/>
      <c r="CU9" s="664"/>
      <c r="CV9" s="664"/>
      <c r="CW9" s="664"/>
      <c r="CX9" s="664"/>
      <c r="CY9" s="665"/>
      <c r="CZ9" s="723">
        <v>9.4</v>
      </c>
      <c r="DA9" s="723"/>
      <c r="DB9" s="723"/>
      <c r="DC9" s="723"/>
      <c r="DD9" s="669">
        <v>2466</v>
      </c>
      <c r="DE9" s="664"/>
      <c r="DF9" s="664"/>
      <c r="DG9" s="664"/>
      <c r="DH9" s="664"/>
      <c r="DI9" s="664"/>
      <c r="DJ9" s="664"/>
      <c r="DK9" s="664"/>
      <c r="DL9" s="664"/>
      <c r="DM9" s="664"/>
      <c r="DN9" s="664"/>
      <c r="DO9" s="664"/>
      <c r="DP9" s="665"/>
      <c r="DQ9" s="669">
        <v>1136018</v>
      </c>
      <c r="DR9" s="664"/>
      <c r="DS9" s="664"/>
      <c r="DT9" s="664"/>
      <c r="DU9" s="664"/>
      <c r="DV9" s="664"/>
      <c r="DW9" s="664"/>
      <c r="DX9" s="664"/>
      <c r="DY9" s="664"/>
      <c r="DZ9" s="664"/>
      <c r="EA9" s="664"/>
      <c r="EB9" s="664"/>
      <c r="EC9" s="704"/>
    </row>
    <row r="10" spans="2:143" ht="11.25" customHeight="1" x14ac:dyDescent="0.15">
      <c r="B10" s="658" t="s">
        <v>242</v>
      </c>
      <c r="C10" s="659"/>
      <c r="D10" s="659"/>
      <c r="E10" s="659"/>
      <c r="F10" s="659"/>
      <c r="G10" s="659"/>
      <c r="H10" s="659"/>
      <c r="I10" s="659"/>
      <c r="J10" s="659"/>
      <c r="K10" s="659"/>
      <c r="L10" s="659"/>
      <c r="M10" s="659"/>
      <c r="N10" s="659"/>
      <c r="O10" s="659"/>
      <c r="P10" s="659"/>
      <c r="Q10" s="660"/>
      <c r="R10" s="661" t="s">
        <v>173</v>
      </c>
      <c r="S10" s="664"/>
      <c r="T10" s="664"/>
      <c r="U10" s="664"/>
      <c r="V10" s="664"/>
      <c r="W10" s="664"/>
      <c r="X10" s="664"/>
      <c r="Y10" s="665"/>
      <c r="Z10" s="723" t="s">
        <v>173</v>
      </c>
      <c r="AA10" s="723"/>
      <c r="AB10" s="723"/>
      <c r="AC10" s="723"/>
      <c r="AD10" s="724" t="s">
        <v>178</v>
      </c>
      <c r="AE10" s="724"/>
      <c r="AF10" s="724"/>
      <c r="AG10" s="724"/>
      <c r="AH10" s="724"/>
      <c r="AI10" s="724"/>
      <c r="AJ10" s="724"/>
      <c r="AK10" s="724"/>
      <c r="AL10" s="666" t="s">
        <v>173</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108667</v>
      </c>
      <c r="BH10" s="664"/>
      <c r="BI10" s="664"/>
      <c r="BJ10" s="664"/>
      <c r="BK10" s="664"/>
      <c r="BL10" s="664"/>
      <c r="BM10" s="664"/>
      <c r="BN10" s="665"/>
      <c r="BO10" s="723">
        <v>2.2999999999999998</v>
      </c>
      <c r="BP10" s="723"/>
      <c r="BQ10" s="723"/>
      <c r="BR10" s="723"/>
      <c r="BS10" s="669">
        <v>20539</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v>13435</v>
      </c>
      <c r="CS10" s="664"/>
      <c r="CT10" s="664"/>
      <c r="CU10" s="664"/>
      <c r="CV10" s="664"/>
      <c r="CW10" s="664"/>
      <c r="CX10" s="664"/>
      <c r="CY10" s="665"/>
      <c r="CZ10" s="723">
        <v>0.1</v>
      </c>
      <c r="DA10" s="723"/>
      <c r="DB10" s="723"/>
      <c r="DC10" s="723"/>
      <c r="DD10" s="669" t="s">
        <v>173</v>
      </c>
      <c r="DE10" s="664"/>
      <c r="DF10" s="664"/>
      <c r="DG10" s="664"/>
      <c r="DH10" s="664"/>
      <c r="DI10" s="664"/>
      <c r="DJ10" s="664"/>
      <c r="DK10" s="664"/>
      <c r="DL10" s="664"/>
      <c r="DM10" s="664"/>
      <c r="DN10" s="664"/>
      <c r="DO10" s="664"/>
      <c r="DP10" s="665"/>
      <c r="DQ10" s="669">
        <v>10435</v>
      </c>
      <c r="DR10" s="664"/>
      <c r="DS10" s="664"/>
      <c r="DT10" s="664"/>
      <c r="DU10" s="664"/>
      <c r="DV10" s="664"/>
      <c r="DW10" s="664"/>
      <c r="DX10" s="664"/>
      <c r="DY10" s="664"/>
      <c r="DZ10" s="664"/>
      <c r="EA10" s="664"/>
      <c r="EB10" s="664"/>
      <c r="EC10" s="704"/>
    </row>
    <row r="11" spans="2:143" ht="11.25" customHeight="1" x14ac:dyDescent="0.15">
      <c r="B11" s="658" t="s">
        <v>245</v>
      </c>
      <c r="C11" s="659"/>
      <c r="D11" s="659"/>
      <c r="E11" s="659"/>
      <c r="F11" s="659"/>
      <c r="G11" s="659"/>
      <c r="H11" s="659"/>
      <c r="I11" s="659"/>
      <c r="J11" s="659"/>
      <c r="K11" s="659"/>
      <c r="L11" s="659"/>
      <c r="M11" s="659"/>
      <c r="N11" s="659"/>
      <c r="O11" s="659"/>
      <c r="P11" s="659"/>
      <c r="Q11" s="660"/>
      <c r="R11" s="661" t="s">
        <v>178</v>
      </c>
      <c r="S11" s="664"/>
      <c r="T11" s="664"/>
      <c r="U11" s="664"/>
      <c r="V11" s="664"/>
      <c r="W11" s="664"/>
      <c r="X11" s="664"/>
      <c r="Y11" s="665"/>
      <c r="Z11" s="723" t="s">
        <v>173</v>
      </c>
      <c r="AA11" s="723"/>
      <c r="AB11" s="723"/>
      <c r="AC11" s="723"/>
      <c r="AD11" s="724" t="s">
        <v>173</v>
      </c>
      <c r="AE11" s="724"/>
      <c r="AF11" s="724"/>
      <c r="AG11" s="724"/>
      <c r="AH11" s="724"/>
      <c r="AI11" s="724"/>
      <c r="AJ11" s="724"/>
      <c r="AK11" s="724"/>
      <c r="AL11" s="666" t="s">
        <v>173</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355525</v>
      </c>
      <c r="BH11" s="664"/>
      <c r="BI11" s="664"/>
      <c r="BJ11" s="664"/>
      <c r="BK11" s="664"/>
      <c r="BL11" s="664"/>
      <c r="BM11" s="664"/>
      <c r="BN11" s="665"/>
      <c r="BO11" s="723">
        <v>7.4</v>
      </c>
      <c r="BP11" s="723"/>
      <c r="BQ11" s="723"/>
      <c r="BR11" s="723"/>
      <c r="BS11" s="669" t="s">
        <v>173</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853100</v>
      </c>
      <c r="CS11" s="664"/>
      <c r="CT11" s="664"/>
      <c r="CU11" s="664"/>
      <c r="CV11" s="664"/>
      <c r="CW11" s="664"/>
      <c r="CX11" s="664"/>
      <c r="CY11" s="665"/>
      <c r="CZ11" s="723">
        <v>5.8</v>
      </c>
      <c r="DA11" s="723"/>
      <c r="DB11" s="723"/>
      <c r="DC11" s="723"/>
      <c r="DD11" s="669">
        <v>151372</v>
      </c>
      <c r="DE11" s="664"/>
      <c r="DF11" s="664"/>
      <c r="DG11" s="664"/>
      <c r="DH11" s="664"/>
      <c r="DI11" s="664"/>
      <c r="DJ11" s="664"/>
      <c r="DK11" s="664"/>
      <c r="DL11" s="664"/>
      <c r="DM11" s="664"/>
      <c r="DN11" s="664"/>
      <c r="DO11" s="664"/>
      <c r="DP11" s="665"/>
      <c r="DQ11" s="669">
        <v>565213</v>
      </c>
      <c r="DR11" s="664"/>
      <c r="DS11" s="664"/>
      <c r="DT11" s="664"/>
      <c r="DU11" s="664"/>
      <c r="DV11" s="664"/>
      <c r="DW11" s="664"/>
      <c r="DX11" s="664"/>
      <c r="DY11" s="664"/>
      <c r="DZ11" s="664"/>
      <c r="EA11" s="664"/>
      <c r="EB11" s="664"/>
      <c r="EC11" s="704"/>
    </row>
    <row r="12" spans="2:143" ht="11.25" customHeight="1" x14ac:dyDescent="0.15">
      <c r="B12" s="658" t="s">
        <v>248</v>
      </c>
      <c r="C12" s="659"/>
      <c r="D12" s="659"/>
      <c r="E12" s="659"/>
      <c r="F12" s="659"/>
      <c r="G12" s="659"/>
      <c r="H12" s="659"/>
      <c r="I12" s="659"/>
      <c r="J12" s="659"/>
      <c r="K12" s="659"/>
      <c r="L12" s="659"/>
      <c r="M12" s="659"/>
      <c r="N12" s="659"/>
      <c r="O12" s="659"/>
      <c r="P12" s="659"/>
      <c r="Q12" s="660"/>
      <c r="R12" s="661">
        <v>684363</v>
      </c>
      <c r="S12" s="664"/>
      <c r="T12" s="664"/>
      <c r="U12" s="664"/>
      <c r="V12" s="664"/>
      <c r="W12" s="664"/>
      <c r="X12" s="664"/>
      <c r="Y12" s="665"/>
      <c r="Z12" s="723">
        <v>4.5</v>
      </c>
      <c r="AA12" s="723"/>
      <c r="AB12" s="723"/>
      <c r="AC12" s="723"/>
      <c r="AD12" s="724">
        <v>684363</v>
      </c>
      <c r="AE12" s="724"/>
      <c r="AF12" s="724"/>
      <c r="AG12" s="724"/>
      <c r="AH12" s="724"/>
      <c r="AI12" s="724"/>
      <c r="AJ12" s="724"/>
      <c r="AK12" s="724"/>
      <c r="AL12" s="666">
        <v>8</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2260289</v>
      </c>
      <c r="BH12" s="664"/>
      <c r="BI12" s="664"/>
      <c r="BJ12" s="664"/>
      <c r="BK12" s="664"/>
      <c r="BL12" s="664"/>
      <c r="BM12" s="664"/>
      <c r="BN12" s="665"/>
      <c r="BO12" s="723">
        <v>47.2</v>
      </c>
      <c r="BP12" s="723"/>
      <c r="BQ12" s="723"/>
      <c r="BR12" s="723"/>
      <c r="BS12" s="669" t="s">
        <v>173</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1002453</v>
      </c>
      <c r="CS12" s="664"/>
      <c r="CT12" s="664"/>
      <c r="CU12" s="664"/>
      <c r="CV12" s="664"/>
      <c r="CW12" s="664"/>
      <c r="CX12" s="664"/>
      <c r="CY12" s="665"/>
      <c r="CZ12" s="723">
        <v>6.8</v>
      </c>
      <c r="DA12" s="723"/>
      <c r="DB12" s="723"/>
      <c r="DC12" s="723"/>
      <c r="DD12" s="669">
        <v>202141</v>
      </c>
      <c r="DE12" s="664"/>
      <c r="DF12" s="664"/>
      <c r="DG12" s="664"/>
      <c r="DH12" s="664"/>
      <c r="DI12" s="664"/>
      <c r="DJ12" s="664"/>
      <c r="DK12" s="664"/>
      <c r="DL12" s="664"/>
      <c r="DM12" s="664"/>
      <c r="DN12" s="664"/>
      <c r="DO12" s="664"/>
      <c r="DP12" s="665"/>
      <c r="DQ12" s="669">
        <v>253449</v>
      </c>
      <c r="DR12" s="664"/>
      <c r="DS12" s="664"/>
      <c r="DT12" s="664"/>
      <c r="DU12" s="664"/>
      <c r="DV12" s="664"/>
      <c r="DW12" s="664"/>
      <c r="DX12" s="664"/>
      <c r="DY12" s="664"/>
      <c r="DZ12" s="664"/>
      <c r="EA12" s="664"/>
      <c r="EB12" s="664"/>
      <c r="EC12" s="704"/>
    </row>
    <row r="13" spans="2:143" ht="11.25" customHeight="1" x14ac:dyDescent="0.15">
      <c r="B13" s="658" t="s">
        <v>251</v>
      </c>
      <c r="C13" s="659"/>
      <c r="D13" s="659"/>
      <c r="E13" s="659"/>
      <c r="F13" s="659"/>
      <c r="G13" s="659"/>
      <c r="H13" s="659"/>
      <c r="I13" s="659"/>
      <c r="J13" s="659"/>
      <c r="K13" s="659"/>
      <c r="L13" s="659"/>
      <c r="M13" s="659"/>
      <c r="N13" s="659"/>
      <c r="O13" s="659"/>
      <c r="P13" s="659"/>
      <c r="Q13" s="660"/>
      <c r="R13" s="661" t="s">
        <v>173</v>
      </c>
      <c r="S13" s="664"/>
      <c r="T13" s="664"/>
      <c r="U13" s="664"/>
      <c r="V13" s="664"/>
      <c r="W13" s="664"/>
      <c r="X13" s="664"/>
      <c r="Y13" s="665"/>
      <c r="Z13" s="723" t="s">
        <v>173</v>
      </c>
      <c r="AA13" s="723"/>
      <c r="AB13" s="723"/>
      <c r="AC13" s="723"/>
      <c r="AD13" s="724" t="s">
        <v>173</v>
      </c>
      <c r="AE13" s="724"/>
      <c r="AF13" s="724"/>
      <c r="AG13" s="724"/>
      <c r="AH13" s="724"/>
      <c r="AI13" s="724"/>
      <c r="AJ13" s="724"/>
      <c r="AK13" s="724"/>
      <c r="AL13" s="666" t="s">
        <v>178</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2245584</v>
      </c>
      <c r="BH13" s="664"/>
      <c r="BI13" s="664"/>
      <c r="BJ13" s="664"/>
      <c r="BK13" s="664"/>
      <c r="BL13" s="664"/>
      <c r="BM13" s="664"/>
      <c r="BN13" s="665"/>
      <c r="BO13" s="723">
        <v>46.9</v>
      </c>
      <c r="BP13" s="723"/>
      <c r="BQ13" s="723"/>
      <c r="BR13" s="723"/>
      <c r="BS13" s="669" t="s">
        <v>173</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1488116</v>
      </c>
      <c r="CS13" s="664"/>
      <c r="CT13" s="664"/>
      <c r="CU13" s="664"/>
      <c r="CV13" s="664"/>
      <c r="CW13" s="664"/>
      <c r="CX13" s="664"/>
      <c r="CY13" s="665"/>
      <c r="CZ13" s="723">
        <v>10.199999999999999</v>
      </c>
      <c r="DA13" s="723"/>
      <c r="DB13" s="723"/>
      <c r="DC13" s="723"/>
      <c r="DD13" s="669">
        <v>767238</v>
      </c>
      <c r="DE13" s="664"/>
      <c r="DF13" s="664"/>
      <c r="DG13" s="664"/>
      <c r="DH13" s="664"/>
      <c r="DI13" s="664"/>
      <c r="DJ13" s="664"/>
      <c r="DK13" s="664"/>
      <c r="DL13" s="664"/>
      <c r="DM13" s="664"/>
      <c r="DN13" s="664"/>
      <c r="DO13" s="664"/>
      <c r="DP13" s="665"/>
      <c r="DQ13" s="669">
        <v>790463</v>
      </c>
      <c r="DR13" s="664"/>
      <c r="DS13" s="664"/>
      <c r="DT13" s="664"/>
      <c r="DU13" s="664"/>
      <c r="DV13" s="664"/>
      <c r="DW13" s="664"/>
      <c r="DX13" s="664"/>
      <c r="DY13" s="664"/>
      <c r="DZ13" s="664"/>
      <c r="EA13" s="664"/>
      <c r="EB13" s="664"/>
      <c r="EC13" s="704"/>
    </row>
    <row r="14" spans="2:143" ht="11.25" customHeight="1" x14ac:dyDescent="0.15">
      <c r="B14" s="658" t="s">
        <v>254</v>
      </c>
      <c r="C14" s="659"/>
      <c r="D14" s="659"/>
      <c r="E14" s="659"/>
      <c r="F14" s="659"/>
      <c r="G14" s="659"/>
      <c r="H14" s="659"/>
      <c r="I14" s="659"/>
      <c r="J14" s="659"/>
      <c r="K14" s="659"/>
      <c r="L14" s="659"/>
      <c r="M14" s="659"/>
      <c r="N14" s="659"/>
      <c r="O14" s="659"/>
      <c r="P14" s="659"/>
      <c r="Q14" s="660"/>
      <c r="R14" s="661" t="s">
        <v>173</v>
      </c>
      <c r="S14" s="664"/>
      <c r="T14" s="664"/>
      <c r="U14" s="664"/>
      <c r="V14" s="664"/>
      <c r="W14" s="664"/>
      <c r="X14" s="664"/>
      <c r="Y14" s="665"/>
      <c r="Z14" s="723" t="s">
        <v>173</v>
      </c>
      <c r="AA14" s="723"/>
      <c r="AB14" s="723"/>
      <c r="AC14" s="723"/>
      <c r="AD14" s="724" t="s">
        <v>173</v>
      </c>
      <c r="AE14" s="724"/>
      <c r="AF14" s="724"/>
      <c r="AG14" s="724"/>
      <c r="AH14" s="724"/>
      <c r="AI14" s="724"/>
      <c r="AJ14" s="724"/>
      <c r="AK14" s="724"/>
      <c r="AL14" s="666" t="s">
        <v>173</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115589</v>
      </c>
      <c r="BH14" s="664"/>
      <c r="BI14" s="664"/>
      <c r="BJ14" s="664"/>
      <c r="BK14" s="664"/>
      <c r="BL14" s="664"/>
      <c r="BM14" s="664"/>
      <c r="BN14" s="665"/>
      <c r="BO14" s="723">
        <v>2.4</v>
      </c>
      <c r="BP14" s="723"/>
      <c r="BQ14" s="723"/>
      <c r="BR14" s="723"/>
      <c r="BS14" s="669" t="s">
        <v>178</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440911</v>
      </c>
      <c r="CS14" s="664"/>
      <c r="CT14" s="664"/>
      <c r="CU14" s="664"/>
      <c r="CV14" s="664"/>
      <c r="CW14" s="664"/>
      <c r="CX14" s="664"/>
      <c r="CY14" s="665"/>
      <c r="CZ14" s="723">
        <v>3</v>
      </c>
      <c r="DA14" s="723"/>
      <c r="DB14" s="723"/>
      <c r="DC14" s="723"/>
      <c r="DD14" s="669">
        <v>24473</v>
      </c>
      <c r="DE14" s="664"/>
      <c r="DF14" s="664"/>
      <c r="DG14" s="664"/>
      <c r="DH14" s="664"/>
      <c r="DI14" s="664"/>
      <c r="DJ14" s="664"/>
      <c r="DK14" s="664"/>
      <c r="DL14" s="664"/>
      <c r="DM14" s="664"/>
      <c r="DN14" s="664"/>
      <c r="DO14" s="664"/>
      <c r="DP14" s="665"/>
      <c r="DQ14" s="669">
        <v>404289</v>
      </c>
      <c r="DR14" s="664"/>
      <c r="DS14" s="664"/>
      <c r="DT14" s="664"/>
      <c r="DU14" s="664"/>
      <c r="DV14" s="664"/>
      <c r="DW14" s="664"/>
      <c r="DX14" s="664"/>
      <c r="DY14" s="664"/>
      <c r="DZ14" s="664"/>
      <c r="EA14" s="664"/>
      <c r="EB14" s="664"/>
      <c r="EC14" s="704"/>
    </row>
    <row r="15" spans="2:143" ht="11.25" customHeight="1" x14ac:dyDescent="0.15">
      <c r="B15" s="658" t="s">
        <v>257</v>
      </c>
      <c r="C15" s="659"/>
      <c r="D15" s="659"/>
      <c r="E15" s="659"/>
      <c r="F15" s="659"/>
      <c r="G15" s="659"/>
      <c r="H15" s="659"/>
      <c r="I15" s="659"/>
      <c r="J15" s="659"/>
      <c r="K15" s="659"/>
      <c r="L15" s="659"/>
      <c r="M15" s="659"/>
      <c r="N15" s="659"/>
      <c r="O15" s="659"/>
      <c r="P15" s="659"/>
      <c r="Q15" s="660"/>
      <c r="R15" s="661">
        <v>44612</v>
      </c>
      <c r="S15" s="664"/>
      <c r="T15" s="664"/>
      <c r="U15" s="664"/>
      <c r="V15" s="664"/>
      <c r="W15" s="664"/>
      <c r="X15" s="664"/>
      <c r="Y15" s="665"/>
      <c r="Z15" s="723">
        <v>0.3</v>
      </c>
      <c r="AA15" s="723"/>
      <c r="AB15" s="723"/>
      <c r="AC15" s="723"/>
      <c r="AD15" s="724">
        <v>44612</v>
      </c>
      <c r="AE15" s="724"/>
      <c r="AF15" s="724"/>
      <c r="AG15" s="724"/>
      <c r="AH15" s="724"/>
      <c r="AI15" s="724"/>
      <c r="AJ15" s="724"/>
      <c r="AK15" s="724"/>
      <c r="AL15" s="666">
        <v>0.5</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182373</v>
      </c>
      <c r="BH15" s="664"/>
      <c r="BI15" s="664"/>
      <c r="BJ15" s="664"/>
      <c r="BK15" s="664"/>
      <c r="BL15" s="664"/>
      <c r="BM15" s="664"/>
      <c r="BN15" s="665"/>
      <c r="BO15" s="723">
        <v>3.8</v>
      </c>
      <c r="BP15" s="723"/>
      <c r="BQ15" s="723"/>
      <c r="BR15" s="723"/>
      <c r="BS15" s="669" t="s">
        <v>178</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1610125</v>
      </c>
      <c r="CS15" s="664"/>
      <c r="CT15" s="664"/>
      <c r="CU15" s="664"/>
      <c r="CV15" s="664"/>
      <c r="CW15" s="664"/>
      <c r="CX15" s="664"/>
      <c r="CY15" s="665"/>
      <c r="CZ15" s="723">
        <v>11</v>
      </c>
      <c r="DA15" s="723"/>
      <c r="DB15" s="723"/>
      <c r="DC15" s="723"/>
      <c r="DD15" s="669">
        <v>387901</v>
      </c>
      <c r="DE15" s="664"/>
      <c r="DF15" s="664"/>
      <c r="DG15" s="664"/>
      <c r="DH15" s="664"/>
      <c r="DI15" s="664"/>
      <c r="DJ15" s="664"/>
      <c r="DK15" s="664"/>
      <c r="DL15" s="664"/>
      <c r="DM15" s="664"/>
      <c r="DN15" s="664"/>
      <c r="DO15" s="664"/>
      <c r="DP15" s="665"/>
      <c r="DQ15" s="669">
        <v>1058319</v>
      </c>
      <c r="DR15" s="664"/>
      <c r="DS15" s="664"/>
      <c r="DT15" s="664"/>
      <c r="DU15" s="664"/>
      <c r="DV15" s="664"/>
      <c r="DW15" s="664"/>
      <c r="DX15" s="664"/>
      <c r="DY15" s="664"/>
      <c r="DZ15" s="664"/>
      <c r="EA15" s="664"/>
      <c r="EB15" s="664"/>
      <c r="EC15" s="704"/>
    </row>
    <row r="16" spans="2:143" ht="11.25" customHeight="1" x14ac:dyDescent="0.15">
      <c r="B16" s="658" t="s">
        <v>260</v>
      </c>
      <c r="C16" s="659"/>
      <c r="D16" s="659"/>
      <c r="E16" s="659"/>
      <c r="F16" s="659"/>
      <c r="G16" s="659"/>
      <c r="H16" s="659"/>
      <c r="I16" s="659"/>
      <c r="J16" s="659"/>
      <c r="K16" s="659"/>
      <c r="L16" s="659"/>
      <c r="M16" s="659"/>
      <c r="N16" s="659"/>
      <c r="O16" s="659"/>
      <c r="P16" s="659"/>
      <c r="Q16" s="660"/>
      <c r="R16" s="661" t="s">
        <v>173</v>
      </c>
      <c r="S16" s="664"/>
      <c r="T16" s="664"/>
      <c r="U16" s="664"/>
      <c r="V16" s="664"/>
      <c r="W16" s="664"/>
      <c r="X16" s="664"/>
      <c r="Y16" s="665"/>
      <c r="Z16" s="723" t="s">
        <v>173</v>
      </c>
      <c r="AA16" s="723"/>
      <c r="AB16" s="723"/>
      <c r="AC16" s="723"/>
      <c r="AD16" s="724" t="s">
        <v>173</v>
      </c>
      <c r="AE16" s="724"/>
      <c r="AF16" s="724"/>
      <c r="AG16" s="724"/>
      <c r="AH16" s="724"/>
      <c r="AI16" s="724"/>
      <c r="AJ16" s="724"/>
      <c r="AK16" s="724"/>
      <c r="AL16" s="666" t="s">
        <v>173</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173</v>
      </c>
      <c r="BH16" s="664"/>
      <c r="BI16" s="664"/>
      <c r="BJ16" s="664"/>
      <c r="BK16" s="664"/>
      <c r="BL16" s="664"/>
      <c r="BM16" s="664"/>
      <c r="BN16" s="665"/>
      <c r="BO16" s="723" t="s">
        <v>173</v>
      </c>
      <c r="BP16" s="723"/>
      <c r="BQ16" s="723"/>
      <c r="BR16" s="723"/>
      <c r="BS16" s="669" t="s">
        <v>178</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31353</v>
      </c>
      <c r="CS16" s="664"/>
      <c r="CT16" s="664"/>
      <c r="CU16" s="664"/>
      <c r="CV16" s="664"/>
      <c r="CW16" s="664"/>
      <c r="CX16" s="664"/>
      <c r="CY16" s="665"/>
      <c r="CZ16" s="723">
        <v>0.2</v>
      </c>
      <c r="DA16" s="723"/>
      <c r="DB16" s="723"/>
      <c r="DC16" s="723"/>
      <c r="DD16" s="669" t="s">
        <v>178</v>
      </c>
      <c r="DE16" s="664"/>
      <c r="DF16" s="664"/>
      <c r="DG16" s="664"/>
      <c r="DH16" s="664"/>
      <c r="DI16" s="664"/>
      <c r="DJ16" s="664"/>
      <c r="DK16" s="664"/>
      <c r="DL16" s="664"/>
      <c r="DM16" s="664"/>
      <c r="DN16" s="664"/>
      <c r="DO16" s="664"/>
      <c r="DP16" s="665"/>
      <c r="DQ16" s="669">
        <v>13034</v>
      </c>
      <c r="DR16" s="664"/>
      <c r="DS16" s="664"/>
      <c r="DT16" s="664"/>
      <c r="DU16" s="664"/>
      <c r="DV16" s="664"/>
      <c r="DW16" s="664"/>
      <c r="DX16" s="664"/>
      <c r="DY16" s="664"/>
      <c r="DZ16" s="664"/>
      <c r="EA16" s="664"/>
      <c r="EB16" s="664"/>
      <c r="EC16" s="704"/>
    </row>
    <row r="17" spans="2:133" ht="11.25" customHeight="1" x14ac:dyDescent="0.15">
      <c r="B17" s="658" t="s">
        <v>263</v>
      </c>
      <c r="C17" s="659"/>
      <c r="D17" s="659"/>
      <c r="E17" s="659"/>
      <c r="F17" s="659"/>
      <c r="G17" s="659"/>
      <c r="H17" s="659"/>
      <c r="I17" s="659"/>
      <c r="J17" s="659"/>
      <c r="K17" s="659"/>
      <c r="L17" s="659"/>
      <c r="M17" s="659"/>
      <c r="N17" s="659"/>
      <c r="O17" s="659"/>
      <c r="P17" s="659"/>
      <c r="Q17" s="660"/>
      <c r="R17" s="661">
        <v>20614</v>
      </c>
      <c r="S17" s="664"/>
      <c r="T17" s="664"/>
      <c r="U17" s="664"/>
      <c r="V17" s="664"/>
      <c r="W17" s="664"/>
      <c r="X17" s="664"/>
      <c r="Y17" s="665"/>
      <c r="Z17" s="723">
        <v>0.1</v>
      </c>
      <c r="AA17" s="723"/>
      <c r="AB17" s="723"/>
      <c r="AC17" s="723"/>
      <c r="AD17" s="724">
        <v>20614</v>
      </c>
      <c r="AE17" s="724"/>
      <c r="AF17" s="724"/>
      <c r="AG17" s="724"/>
      <c r="AH17" s="724"/>
      <c r="AI17" s="724"/>
      <c r="AJ17" s="724"/>
      <c r="AK17" s="724"/>
      <c r="AL17" s="666">
        <v>0.2</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178</v>
      </c>
      <c r="BH17" s="664"/>
      <c r="BI17" s="664"/>
      <c r="BJ17" s="664"/>
      <c r="BK17" s="664"/>
      <c r="BL17" s="664"/>
      <c r="BM17" s="664"/>
      <c r="BN17" s="665"/>
      <c r="BO17" s="723" t="s">
        <v>173</v>
      </c>
      <c r="BP17" s="723"/>
      <c r="BQ17" s="723"/>
      <c r="BR17" s="723"/>
      <c r="BS17" s="669" t="s">
        <v>173</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1941285</v>
      </c>
      <c r="CS17" s="664"/>
      <c r="CT17" s="664"/>
      <c r="CU17" s="664"/>
      <c r="CV17" s="664"/>
      <c r="CW17" s="664"/>
      <c r="CX17" s="664"/>
      <c r="CY17" s="665"/>
      <c r="CZ17" s="723">
        <v>13.2</v>
      </c>
      <c r="DA17" s="723"/>
      <c r="DB17" s="723"/>
      <c r="DC17" s="723"/>
      <c r="DD17" s="669" t="s">
        <v>173</v>
      </c>
      <c r="DE17" s="664"/>
      <c r="DF17" s="664"/>
      <c r="DG17" s="664"/>
      <c r="DH17" s="664"/>
      <c r="DI17" s="664"/>
      <c r="DJ17" s="664"/>
      <c r="DK17" s="664"/>
      <c r="DL17" s="664"/>
      <c r="DM17" s="664"/>
      <c r="DN17" s="664"/>
      <c r="DO17" s="664"/>
      <c r="DP17" s="665"/>
      <c r="DQ17" s="669">
        <v>1770494</v>
      </c>
      <c r="DR17" s="664"/>
      <c r="DS17" s="664"/>
      <c r="DT17" s="664"/>
      <c r="DU17" s="664"/>
      <c r="DV17" s="664"/>
      <c r="DW17" s="664"/>
      <c r="DX17" s="664"/>
      <c r="DY17" s="664"/>
      <c r="DZ17" s="664"/>
      <c r="EA17" s="664"/>
      <c r="EB17" s="664"/>
      <c r="EC17" s="704"/>
    </row>
    <row r="18" spans="2:133" ht="11.25" customHeight="1" x14ac:dyDescent="0.15">
      <c r="B18" s="658" t="s">
        <v>266</v>
      </c>
      <c r="C18" s="659"/>
      <c r="D18" s="659"/>
      <c r="E18" s="659"/>
      <c r="F18" s="659"/>
      <c r="G18" s="659"/>
      <c r="H18" s="659"/>
      <c r="I18" s="659"/>
      <c r="J18" s="659"/>
      <c r="K18" s="659"/>
      <c r="L18" s="659"/>
      <c r="M18" s="659"/>
      <c r="N18" s="659"/>
      <c r="O18" s="659"/>
      <c r="P18" s="659"/>
      <c r="Q18" s="660"/>
      <c r="R18" s="661">
        <v>3240055</v>
      </c>
      <c r="S18" s="664"/>
      <c r="T18" s="664"/>
      <c r="U18" s="664"/>
      <c r="V18" s="664"/>
      <c r="W18" s="664"/>
      <c r="X18" s="664"/>
      <c r="Y18" s="665"/>
      <c r="Z18" s="723">
        <v>21.5</v>
      </c>
      <c r="AA18" s="723"/>
      <c r="AB18" s="723"/>
      <c r="AC18" s="723"/>
      <c r="AD18" s="724">
        <v>2835420</v>
      </c>
      <c r="AE18" s="724"/>
      <c r="AF18" s="724"/>
      <c r="AG18" s="724"/>
      <c r="AH18" s="724"/>
      <c r="AI18" s="724"/>
      <c r="AJ18" s="724"/>
      <c r="AK18" s="724"/>
      <c r="AL18" s="666">
        <v>33.200000000000003</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173</v>
      </c>
      <c r="BH18" s="664"/>
      <c r="BI18" s="664"/>
      <c r="BJ18" s="664"/>
      <c r="BK18" s="664"/>
      <c r="BL18" s="664"/>
      <c r="BM18" s="664"/>
      <c r="BN18" s="665"/>
      <c r="BO18" s="723" t="s">
        <v>178</v>
      </c>
      <c r="BP18" s="723"/>
      <c r="BQ18" s="723"/>
      <c r="BR18" s="723"/>
      <c r="BS18" s="669" t="s">
        <v>173</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173</v>
      </c>
      <c r="CS18" s="664"/>
      <c r="CT18" s="664"/>
      <c r="CU18" s="664"/>
      <c r="CV18" s="664"/>
      <c r="CW18" s="664"/>
      <c r="CX18" s="664"/>
      <c r="CY18" s="665"/>
      <c r="CZ18" s="723" t="s">
        <v>178</v>
      </c>
      <c r="DA18" s="723"/>
      <c r="DB18" s="723"/>
      <c r="DC18" s="723"/>
      <c r="DD18" s="669" t="s">
        <v>173</v>
      </c>
      <c r="DE18" s="664"/>
      <c r="DF18" s="664"/>
      <c r="DG18" s="664"/>
      <c r="DH18" s="664"/>
      <c r="DI18" s="664"/>
      <c r="DJ18" s="664"/>
      <c r="DK18" s="664"/>
      <c r="DL18" s="664"/>
      <c r="DM18" s="664"/>
      <c r="DN18" s="664"/>
      <c r="DO18" s="664"/>
      <c r="DP18" s="665"/>
      <c r="DQ18" s="669" t="s">
        <v>178</v>
      </c>
      <c r="DR18" s="664"/>
      <c r="DS18" s="664"/>
      <c r="DT18" s="664"/>
      <c r="DU18" s="664"/>
      <c r="DV18" s="664"/>
      <c r="DW18" s="664"/>
      <c r="DX18" s="664"/>
      <c r="DY18" s="664"/>
      <c r="DZ18" s="664"/>
      <c r="EA18" s="664"/>
      <c r="EB18" s="664"/>
      <c r="EC18" s="704"/>
    </row>
    <row r="19" spans="2:133" ht="11.25" customHeight="1" x14ac:dyDescent="0.15">
      <c r="B19" s="658" t="s">
        <v>269</v>
      </c>
      <c r="C19" s="659"/>
      <c r="D19" s="659"/>
      <c r="E19" s="659"/>
      <c r="F19" s="659"/>
      <c r="G19" s="659"/>
      <c r="H19" s="659"/>
      <c r="I19" s="659"/>
      <c r="J19" s="659"/>
      <c r="K19" s="659"/>
      <c r="L19" s="659"/>
      <c r="M19" s="659"/>
      <c r="N19" s="659"/>
      <c r="O19" s="659"/>
      <c r="P19" s="659"/>
      <c r="Q19" s="660"/>
      <c r="R19" s="661">
        <v>2835420</v>
      </c>
      <c r="S19" s="664"/>
      <c r="T19" s="664"/>
      <c r="U19" s="664"/>
      <c r="V19" s="664"/>
      <c r="W19" s="664"/>
      <c r="X19" s="664"/>
      <c r="Y19" s="665"/>
      <c r="Z19" s="723">
        <v>18.8</v>
      </c>
      <c r="AA19" s="723"/>
      <c r="AB19" s="723"/>
      <c r="AC19" s="723"/>
      <c r="AD19" s="724">
        <v>2835420</v>
      </c>
      <c r="AE19" s="724"/>
      <c r="AF19" s="724"/>
      <c r="AG19" s="724"/>
      <c r="AH19" s="724"/>
      <c r="AI19" s="724"/>
      <c r="AJ19" s="724"/>
      <c r="AK19" s="724"/>
      <c r="AL19" s="666">
        <v>33.200000000000003</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133446</v>
      </c>
      <c r="BH19" s="664"/>
      <c r="BI19" s="664"/>
      <c r="BJ19" s="664"/>
      <c r="BK19" s="664"/>
      <c r="BL19" s="664"/>
      <c r="BM19" s="664"/>
      <c r="BN19" s="665"/>
      <c r="BO19" s="723">
        <v>2.8</v>
      </c>
      <c r="BP19" s="723"/>
      <c r="BQ19" s="723"/>
      <c r="BR19" s="723"/>
      <c r="BS19" s="669" t="s">
        <v>178</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173</v>
      </c>
      <c r="CS19" s="664"/>
      <c r="CT19" s="664"/>
      <c r="CU19" s="664"/>
      <c r="CV19" s="664"/>
      <c r="CW19" s="664"/>
      <c r="CX19" s="664"/>
      <c r="CY19" s="665"/>
      <c r="CZ19" s="723" t="s">
        <v>178</v>
      </c>
      <c r="DA19" s="723"/>
      <c r="DB19" s="723"/>
      <c r="DC19" s="723"/>
      <c r="DD19" s="669" t="s">
        <v>173</v>
      </c>
      <c r="DE19" s="664"/>
      <c r="DF19" s="664"/>
      <c r="DG19" s="664"/>
      <c r="DH19" s="664"/>
      <c r="DI19" s="664"/>
      <c r="DJ19" s="664"/>
      <c r="DK19" s="664"/>
      <c r="DL19" s="664"/>
      <c r="DM19" s="664"/>
      <c r="DN19" s="664"/>
      <c r="DO19" s="664"/>
      <c r="DP19" s="665"/>
      <c r="DQ19" s="669" t="s">
        <v>173</v>
      </c>
      <c r="DR19" s="664"/>
      <c r="DS19" s="664"/>
      <c r="DT19" s="664"/>
      <c r="DU19" s="664"/>
      <c r="DV19" s="664"/>
      <c r="DW19" s="664"/>
      <c r="DX19" s="664"/>
      <c r="DY19" s="664"/>
      <c r="DZ19" s="664"/>
      <c r="EA19" s="664"/>
      <c r="EB19" s="664"/>
      <c r="EC19" s="704"/>
    </row>
    <row r="20" spans="2:133" ht="11.25" customHeight="1" x14ac:dyDescent="0.15">
      <c r="B20" s="658" t="s">
        <v>272</v>
      </c>
      <c r="C20" s="659"/>
      <c r="D20" s="659"/>
      <c r="E20" s="659"/>
      <c r="F20" s="659"/>
      <c r="G20" s="659"/>
      <c r="H20" s="659"/>
      <c r="I20" s="659"/>
      <c r="J20" s="659"/>
      <c r="K20" s="659"/>
      <c r="L20" s="659"/>
      <c r="M20" s="659"/>
      <c r="N20" s="659"/>
      <c r="O20" s="659"/>
      <c r="P20" s="659"/>
      <c r="Q20" s="660"/>
      <c r="R20" s="661">
        <v>404609</v>
      </c>
      <c r="S20" s="664"/>
      <c r="T20" s="664"/>
      <c r="U20" s="664"/>
      <c r="V20" s="664"/>
      <c r="W20" s="664"/>
      <c r="X20" s="664"/>
      <c r="Y20" s="665"/>
      <c r="Z20" s="723">
        <v>2.7</v>
      </c>
      <c r="AA20" s="723"/>
      <c r="AB20" s="723"/>
      <c r="AC20" s="723"/>
      <c r="AD20" s="724" t="s">
        <v>173</v>
      </c>
      <c r="AE20" s="724"/>
      <c r="AF20" s="724"/>
      <c r="AG20" s="724"/>
      <c r="AH20" s="724"/>
      <c r="AI20" s="724"/>
      <c r="AJ20" s="724"/>
      <c r="AK20" s="724"/>
      <c r="AL20" s="666" t="s">
        <v>178</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133446</v>
      </c>
      <c r="BH20" s="664"/>
      <c r="BI20" s="664"/>
      <c r="BJ20" s="664"/>
      <c r="BK20" s="664"/>
      <c r="BL20" s="664"/>
      <c r="BM20" s="664"/>
      <c r="BN20" s="665"/>
      <c r="BO20" s="723">
        <v>2.8</v>
      </c>
      <c r="BP20" s="723"/>
      <c r="BQ20" s="723"/>
      <c r="BR20" s="723"/>
      <c r="BS20" s="669" t="s">
        <v>173</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14654668</v>
      </c>
      <c r="CS20" s="664"/>
      <c r="CT20" s="664"/>
      <c r="CU20" s="664"/>
      <c r="CV20" s="664"/>
      <c r="CW20" s="664"/>
      <c r="CX20" s="664"/>
      <c r="CY20" s="665"/>
      <c r="CZ20" s="723">
        <v>100</v>
      </c>
      <c r="DA20" s="723"/>
      <c r="DB20" s="723"/>
      <c r="DC20" s="723"/>
      <c r="DD20" s="669">
        <v>1594160</v>
      </c>
      <c r="DE20" s="664"/>
      <c r="DF20" s="664"/>
      <c r="DG20" s="664"/>
      <c r="DH20" s="664"/>
      <c r="DI20" s="664"/>
      <c r="DJ20" s="664"/>
      <c r="DK20" s="664"/>
      <c r="DL20" s="664"/>
      <c r="DM20" s="664"/>
      <c r="DN20" s="664"/>
      <c r="DO20" s="664"/>
      <c r="DP20" s="665"/>
      <c r="DQ20" s="669">
        <v>9624010</v>
      </c>
      <c r="DR20" s="664"/>
      <c r="DS20" s="664"/>
      <c r="DT20" s="664"/>
      <c r="DU20" s="664"/>
      <c r="DV20" s="664"/>
      <c r="DW20" s="664"/>
      <c r="DX20" s="664"/>
      <c r="DY20" s="664"/>
      <c r="DZ20" s="664"/>
      <c r="EA20" s="664"/>
      <c r="EB20" s="664"/>
      <c r="EC20" s="704"/>
    </row>
    <row r="21" spans="2:133" ht="11.25" customHeight="1" x14ac:dyDescent="0.15">
      <c r="B21" s="658" t="s">
        <v>275</v>
      </c>
      <c r="C21" s="659"/>
      <c r="D21" s="659"/>
      <c r="E21" s="659"/>
      <c r="F21" s="659"/>
      <c r="G21" s="659"/>
      <c r="H21" s="659"/>
      <c r="I21" s="659"/>
      <c r="J21" s="659"/>
      <c r="K21" s="659"/>
      <c r="L21" s="659"/>
      <c r="M21" s="659"/>
      <c r="N21" s="659"/>
      <c r="O21" s="659"/>
      <c r="P21" s="659"/>
      <c r="Q21" s="660"/>
      <c r="R21" s="661">
        <v>26</v>
      </c>
      <c r="S21" s="664"/>
      <c r="T21" s="664"/>
      <c r="U21" s="664"/>
      <c r="V21" s="664"/>
      <c r="W21" s="664"/>
      <c r="X21" s="664"/>
      <c r="Y21" s="665"/>
      <c r="Z21" s="723">
        <v>0</v>
      </c>
      <c r="AA21" s="723"/>
      <c r="AB21" s="723"/>
      <c r="AC21" s="723"/>
      <c r="AD21" s="724" t="s">
        <v>178</v>
      </c>
      <c r="AE21" s="724"/>
      <c r="AF21" s="724"/>
      <c r="AG21" s="724"/>
      <c r="AH21" s="724"/>
      <c r="AI21" s="724"/>
      <c r="AJ21" s="724"/>
      <c r="AK21" s="724"/>
      <c r="AL21" s="666" t="s">
        <v>173</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v>37643</v>
      </c>
      <c r="BH21" s="664"/>
      <c r="BI21" s="664"/>
      <c r="BJ21" s="664"/>
      <c r="BK21" s="664"/>
      <c r="BL21" s="664"/>
      <c r="BM21" s="664"/>
      <c r="BN21" s="665"/>
      <c r="BO21" s="723">
        <v>0.8</v>
      </c>
      <c r="BP21" s="723"/>
      <c r="BQ21" s="723"/>
      <c r="BR21" s="723"/>
      <c r="BS21" s="669" t="s">
        <v>178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277</v>
      </c>
      <c r="C22" s="659"/>
      <c r="D22" s="659"/>
      <c r="E22" s="659"/>
      <c r="F22" s="659"/>
      <c r="G22" s="659"/>
      <c r="H22" s="659"/>
      <c r="I22" s="659"/>
      <c r="J22" s="659"/>
      <c r="K22" s="659"/>
      <c r="L22" s="659"/>
      <c r="M22" s="659"/>
      <c r="N22" s="659"/>
      <c r="O22" s="659"/>
      <c r="P22" s="659"/>
      <c r="Q22" s="660"/>
      <c r="R22" s="661">
        <v>8999376</v>
      </c>
      <c r="S22" s="664"/>
      <c r="T22" s="664"/>
      <c r="U22" s="664"/>
      <c r="V22" s="664"/>
      <c r="W22" s="664"/>
      <c r="X22" s="664"/>
      <c r="Y22" s="665"/>
      <c r="Z22" s="723">
        <v>59.8</v>
      </c>
      <c r="AA22" s="723"/>
      <c r="AB22" s="723"/>
      <c r="AC22" s="723"/>
      <c r="AD22" s="724">
        <v>8498938</v>
      </c>
      <c r="AE22" s="724"/>
      <c r="AF22" s="724"/>
      <c r="AG22" s="724"/>
      <c r="AH22" s="724"/>
      <c r="AI22" s="724"/>
      <c r="AJ22" s="724"/>
      <c r="AK22" s="724"/>
      <c r="AL22" s="666">
        <v>99.5</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173</v>
      </c>
      <c r="BH22" s="664"/>
      <c r="BI22" s="664"/>
      <c r="BJ22" s="664"/>
      <c r="BK22" s="664"/>
      <c r="BL22" s="664"/>
      <c r="BM22" s="664"/>
      <c r="BN22" s="665"/>
      <c r="BO22" s="723" t="s">
        <v>173</v>
      </c>
      <c r="BP22" s="723"/>
      <c r="BQ22" s="723"/>
      <c r="BR22" s="723"/>
      <c r="BS22" s="669" t="s">
        <v>178</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280</v>
      </c>
      <c r="C23" s="659"/>
      <c r="D23" s="659"/>
      <c r="E23" s="659"/>
      <c r="F23" s="659"/>
      <c r="G23" s="659"/>
      <c r="H23" s="659"/>
      <c r="I23" s="659"/>
      <c r="J23" s="659"/>
      <c r="K23" s="659"/>
      <c r="L23" s="659"/>
      <c r="M23" s="659"/>
      <c r="N23" s="659"/>
      <c r="O23" s="659"/>
      <c r="P23" s="659"/>
      <c r="Q23" s="660"/>
      <c r="R23" s="661">
        <v>2663</v>
      </c>
      <c r="S23" s="664"/>
      <c r="T23" s="664"/>
      <c r="U23" s="664"/>
      <c r="V23" s="664"/>
      <c r="W23" s="664"/>
      <c r="X23" s="664"/>
      <c r="Y23" s="665"/>
      <c r="Z23" s="723">
        <v>0</v>
      </c>
      <c r="AA23" s="723"/>
      <c r="AB23" s="723"/>
      <c r="AC23" s="723"/>
      <c r="AD23" s="724">
        <v>2663</v>
      </c>
      <c r="AE23" s="724"/>
      <c r="AF23" s="724"/>
      <c r="AG23" s="724"/>
      <c r="AH23" s="724"/>
      <c r="AI23" s="724"/>
      <c r="AJ23" s="724"/>
      <c r="AK23" s="724"/>
      <c r="AL23" s="666">
        <v>0</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v>95803</v>
      </c>
      <c r="BH23" s="664"/>
      <c r="BI23" s="664"/>
      <c r="BJ23" s="664"/>
      <c r="BK23" s="664"/>
      <c r="BL23" s="664"/>
      <c r="BM23" s="664"/>
      <c r="BN23" s="665"/>
      <c r="BO23" s="723">
        <v>2</v>
      </c>
      <c r="BP23" s="723"/>
      <c r="BQ23" s="723"/>
      <c r="BR23" s="723"/>
      <c r="BS23" s="669" t="s">
        <v>173</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15">
      <c r="B24" s="658" t="s">
        <v>287</v>
      </c>
      <c r="C24" s="659"/>
      <c r="D24" s="659"/>
      <c r="E24" s="659"/>
      <c r="F24" s="659"/>
      <c r="G24" s="659"/>
      <c r="H24" s="659"/>
      <c r="I24" s="659"/>
      <c r="J24" s="659"/>
      <c r="K24" s="659"/>
      <c r="L24" s="659"/>
      <c r="M24" s="659"/>
      <c r="N24" s="659"/>
      <c r="O24" s="659"/>
      <c r="P24" s="659"/>
      <c r="Q24" s="660"/>
      <c r="R24" s="661">
        <v>145060</v>
      </c>
      <c r="S24" s="664"/>
      <c r="T24" s="664"/>
      <c r="U24" s="664"/>
      <c r="V24" s="664"/>
      <c r="W24" s="664"/>
      <c r="X24" s="664"/>
      <c r="Y24" s="665"/>
      <c r="Z24" s="723">
        <v>1</v>
      </c>
      <c r="AA24" s="723"/>
      <c r="AB24" s="723"/>
      <c r="AC24" s="723"/>
      <c r="AD24" s="724" t="s">
        <v>173</v>
      </c>
      <c r="AE24" s="724"/>
      <c r="AF24" s="724"/>
      <c r="AG24" s="724"/>
      <c r="AH24" s="724"/>
      <c r="AI24" s="724"/>
      <c r="AJ24" s="724"/>
      <c r="AK24" s="724"/>
      <c r="AL24" s="666" t="s">
        <v>173</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173</v>
      </c>
      <c r="BH24" s="664"/>
      <c r="BI24" s="664"/>
      <c r="BJ24" s="664"/>
      <c r="BK24" s="664"/>
      <c r="BL24" s="664"/>
      <c r="BM24" s="664"/>
      <c r="BN24" s="665"/>
      <c r="BO24" s="723" t="s">
        <v>173</v>
      </c>
      <c r="BP24" s="723"/>
      <c r="BQ24" s="723"/>
      <c r="BR24" s="723"/>
      <c r="BS24" s="669" t="s">
        <v>173</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6337093</v>
      </c>
      <c r="CS24" s="727"/>
      <c r="CT24" s="727"/>
      <c r="CU24" s="727"/>
      <c r="CV24" s="727"/>
      <c r="CW24" s="727"/>
      <c r="CX24" s="727"/>
      <c r="CY24" s="773"/>
      <c r="CZ24" s="774">
        <v>43.2</v>
      </c>
      <c r="DA24" s="743"/>
      <c r="DB24" s="743"/>
      <c r="DC24" s="777"/>
      <c r="DD24" s="772">
        <v>4531509</v>
      </c>
      <c r="DE24" s="727"/>
      <c r="DF24" s="727"/>
      <c r="DG24" s="727"/>
      <c r="DH24" s="727"/>
      <c r="DI24" s="727"/>
      <c r="DJ24" s="727"/>
      <c r="DK24" s="773"/>
      <c r="DL24" s="772">
        <v>4493961</v>
      </c>
      <c r="DM24" s="727"/>
      <c r="DN24" s="727"/>
      <c r="DO24" s="727"/>
      <c r="DP24" s="727"/>
      <c r="DQ24" s="727"/>
      <c r="DR24" s="727"/>
      <c r="DS24" s="727"/>
      <c r="DT24" s="727"/>
      <c r="DU24" s="727"/>
      <c r="DV24" s="773"/>
      <c r="DW24" s="774">
        <v>49.4</v>
      </c>
      <c r="DX24" s="743"/>
      <c r="DY24" s="743"/>
      <c r="DZ24" s="743"/>
      <c r="EA24" s="743"/>
      <c r="EB24" s="743"/>
      <c r="EC24" s="775"/>
    </row>
    <row r="25" spans="2:133" ht="11.25" customHeight="1" x14ac:dyDescent="0.15">
      <c r="B25" s="658" t="s">
        <v>290</v>
      </c>
      <c r="C25" s="659"/>
      <c r="D25" s="659"/>
      <c r="E25" s="659"/>
      <c r="F25" s="659"/>
      <c r="G25" s="659"/>
      <c r="H25" s="659"/>
      <c r="I25" s="659"/>
      <c r="J25" s="659"/>
      <c r="K25" s="659"/>
      <c r="L25" s="659"/>
      <c r="M25" s="659"/>
      <c r="N25" s="659"/>
      <c r="O25" s="659"/>
      <c r="P25" s="659"/>
      <c r="Q25" s="660"/>
      <c r="R25" s="661">
        <v>226899</v>
      </c>
      <c r="S25" s="664"/>
      <c r="T25" s="664"/>
      <c r="U25" s="664"/>
      <c r="V25" s="664"/>
      <c r="W25" s="664"/>
      <c r="X25" s="664"/>
      <c r="Y25" s="665"/>
      <c r="Z25" s="723">
        <v>1.5</v>
      </c>
      <c r="AA25" s="723"/>
      <c r="AB25" s="723"/>
      <c r="AC25" s="723"/>
      <c r="AD25" s="724">
        <v>13709</v>
      </c>
      <c r="AE25" s="724"/>
      <c r="AF25" s="724"/>
      <c r="AG25" s="724"/>
      <c r="AH25" s="724"/>
      <c r="AI25" s="724"/>
      <c r="AJ25" s="724"/>
      <c r="AK25" s="724"/>
      <c r="AL25" s="666">
        <v>0.2</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173</v>
      </c>
      <c r="BH25" s="664"/>
      <c r="BI25" s="664"/>
      <c r="BJ25" s="664"/>
      <c r="BK25" s="664"/>
      <c r="BL25" s="664"/>
      <c r="BM25" s="664"/>
      <c r="BN25" s="665"/>
      <c r="BO25" s="723" t="s">
        <v>178</v>
      </c>
      <c r="BP25" s="723"/>
      <c r="BQ25" s="723"/>
      <c r="BR25" s="723"/>
      <c r="BS25" s="669" t="s">
        <v>178</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2306258</v>
      </c>
      <c r="CS25" s="662"/>
      <c r="CT25" s="662"/>
      <c r="CU25" s="662"/>
      <c r="CV25" s="662"/>
      <c r="CW25" s="662"/>
      <c r="CX25" s="662"/>
      <c r="CY25" s="663"/>
      <c r="CZ25" s="666">
        <v>15.7</v>
      </c>
      <c r="DA25" s="695"/>
      <c r="DB25" s="695"/>
      <c r="DC25" s="696"/>
      <c r="DD25" s="669">
        <v>2129737</v>
      </c>
      <c r="DE25" s="662"/>
      <c r="DF25" s="662"/>
      <c r="DG25" s="662"/>
      <c r="DH25" s="662"/>
      <c r="DI25" s="662"/>
      <c r="DJ25" s="662"/>
      <c r="DK25" s="663"/>
      <c r="DL25" s="669">
        <v>2106489</v>
      </c>
      <c r="DM25" s="662"/>
      <c r="DN25" s="662"/>
      <c r="DO25" s="662"/>
      <c r="DP25" s="662"/>
      <c r="DQ25" s="662"/>
      <c r="DR25" s="662"/>
      <c r="DS25" s="662"/>
      <c r="DT25" s="662"/>
      <c r="DU25" s="662"/>
      <c r="DV25" s="663"/>
      <c r="DW25" s="666">
        <v>23.2</v>
      </c>
      <c r="DX25" s="695"/>
      <c r="DY25" s="695"/>
      <c r="DZ25" s="695"/>
      <c r="EA25" s="695"/>
      <c r="EB25" s="695"/>
      <c r="EC25" s="697"/>
    </row>
    <row r="26" spans="2:133" ht="11.25" customHeight="1" x14ac:dyDescent="0.15">
      <c r="B26" s="658" t="s">
        <v>293</v>
      </c>
      <c r="C26" s="659"/>
      <c r="D26" s="659"/>
      <c r="E26" s="659"/>
      <c r="F26" s="659"/>
      <c r="G26" s="659"/>
      <c r="H26" s="659"/>
      <c r="I26" s="659"/>
      <c r="J26" s="659"/>
      <c r="K26" s="659"/>
      <c r="L26" s="659"/>
      <c r="M26" s="659"/>
      <c r="N26" s="659"/>
      <c r="O26" s="659"/>
      <c r="P26" s="659"/>
      <c r="Q26" s="660"/>
      <c r="R26" s="661">
        <v>52722</v>
      </c>
      <c r="S26" s="664"/>
      <c r="T26" s="664"/>
      <c r="U26" s="664"/>
      <c r="V26" s="664"/>
      <c r="W26" s="664"/>
      <c r="X26" s="664"/>
      <c r="Y26" s="665"/>
      <c r="Z26" s="723">
        <v>0.4</v>
      </c>
      <c r="AA26" s="723"/>
      <c r="AB26" s="723"/>
      <c r="AC26" s="723"/>
      <c r="AD26" s="724" t="s">
        <v>173</v>
      </c>
      <c r="AE26" s="724"/>
      <c r="AF26" s="724"/>
      <c r="AG26" s="724"/>
      <c r="AH26" s="724"/>
      <c r="AI26" s="724"/>
      <c r="AJ26" s="724"/>
      <c r="AK26" s="724"/>
      <c r="AL26" s="666" t="s">
        <v>173</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173</v>
      </c>
      <c r="BH26" s="664"/>
      <c r="BI26" s="664"/>
      <c r="BJ26" s="664"/>
      <c r="BK26" s="664"/>
      <c r="BL26" s="664"/>
      <c r="BM26" s="664"/>
      <c r="BN26" s="665"/>
      <c r="BO26" s="723" t="s">
        <v>173</v>
      </c>
      <c r="BP26" s="723"/>
      <c r="BQ26" s="723"/>
      <c r="BR26" s="723"/>
      <c r="BS26" s="669" t="s">
        <v>178</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1323798</v>
      </c>
      <c r="CS26" s="664"/>
      <c r="CT26" s="664"/>
      <c r="CU26" s="664"/>
      <c r="CV26" s="664"/>
      <c r="CW26" s="664"/>
      <c r="CX26" s="664"/>
      <c r="CY26" s="665"/>
      <c r="CZ26" s="666">
        <v>9</v>
      </c>
      <c r="DA26" s="695"/>
      <c r="DB26" s="695"/>
      <c r="DC26" s="696"/>
      <c r="DD26" s="669">
        <v>1263069</v>
      </c>
      <c r="DE26" s="664"/>
      <c r="DF26" s="664"/>
      <c r="DG26" s="664"/>
      <c r="DH26" s="664"/>
      <c r="DI26" s="664"/>
      <c r="DJ26" s="664"/>
      <c r="DK26" s="665"/>
      <c r="DL26" s="669" t="s">
        <v>173</v>
      </c>
      <c r="DM26" s="664"/>
      <c r="DN26" s="664"/>
      <c r="DO26" s="664"/>
      <c r="DP26" s="664"/>
      <c r="DQ26" s="664"/>
      <c r="DR26" s="664"/>
      <c r="DS26" s="664"/>
      <c r="DT26" s="664"/>
      <c r="DU26" s="664"/>
      <c r="DV26" s="665"/>
      <c r="DW26" s="666" t="s">
        <v>178</v>
      </c>
      <c r="DX26" s="695"/>
      <c r="DY26" s="695"/>
      <c r="DZ26" s="695"/>
      <c r="EA26" s="695"/>
      <c r="EB26" s="695"/>
      <c r="EC26" s="697"/>
    </row>
    <row r="27" spans="2:133" ht="11.25" customHeight="1" x14ac:dyDescent="0.15">
      <c r="B27" s="658" t="s">
        <v>296</v>
      </c>
      <c r="C27" s="659"/>
      <c r="D27" s="659"/>
      <c r="E27" s="659"/>
      <c r="F27" s="659"/>
      <c r="G27" s="659"/>
      <c r="H27" s="659"/>
      <c r="I27" s="659"/>
      <c r="J27" s="659"/>
      <c r="K27" s="659"/>
      <c r="L27" s="659"/>
      <c r="M27" s="659"/>
      <c r="N27" s="659"/>
      <c r="O27" s="659"/>
      <c r="P27" s="659"/>
      <c r="Q27" s="660"/>
      <c r="R27" s="661">
        <v>1448352</v>
      </c>
      <c r="S27" s="664"/>
      <c r="T27" s="664"/>
      <c r="U27" s="664"/>
      <c r="V27" s="664"/>
      <c r="W27" s="664"/>
      <c r="X27" s="664"/>
      <c r="Y27" s="665"/>
      <c r="Z27" s="723">
        <v>9.6</v>
      </c>
      <c r="AA27" s="723"/>
      <c r="AB27" s="723"/>
      <c r="AC27" s="723"/>
      <c r="AD27" s="724" t="s">
        <v>173</v>
      </c>
      <c r="AE27" s="724"/>
      <c r="AF27" s="724"/>
      <c r="AG27" s="724"/>
      <c r="AH27" s="724"/>
      <c r="AI27" s="724"/>
      <c r="AJ27" s="724"/>
      <c r="AK27" s="724"/>
      <c r="AL27" s="666" t="s">
        <v>173</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4786342</v>
      </c>
      <c r="BH27" s="664"/>
      <c r="BI27" s="664"/>
      <c r="BJ27" s="664"/>
      <c r="BK27" s="664"/>
      <c r="BL27" s="664"/>
      <c r="BM27" s="664"/>
      <c r="BN27" s="665"/>
      <c r="BO27" s="723">
        <v>100</v>
      </c>
      <c r="BP27" s="723"/>
      <c r="BQ27" s="723"/>
      <c r="BR27" s="723"/>
      <c r="BS27" s="669">
        <v>20539</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2089550</v>
      </c>
      <c r="CS27" s="662"/>
      <c r="CT27" s="662"/>
      <c r="CU27" s="662"/>
      <c r="CV27" s="662"/>
      <c r="CW27" s="662"/>
      <c r="CX27" s="662"/>
      <c r="CY27" s="663"/>
      <c r="CZ27" s="666">
        <v>14.3</v>
      </c>
      <c r="DA27" s="695"/>
      <c r="DB27" s="695"/>
      <c r="DC27" s="696"/>
      <c r="DD27" s="669">
        <v>631278</v>
      </c>
      <c r="DE27" s="662"/>
      <c r="DF27" s="662"/>
      <c r="DG27" s="662"/>
      <c r="DH27" s="662"/>
      <c r="DI27" s="662"/>
      <c r="DJ27" s="662"/>
      <c r="DK27" s="663"/>
      <c r="DL27" s="669">
        <v>631278</v>
      </c>
      <c r="DM27" s="662"/>
      <c r="DN27" s="662"/>
      <c r="DO27" s="662"/>
      <c r="DP27" s="662"/>
      <c r="DQ27" s="662"/>
      <c r="DR27" s="662"/>
      <c r="DS27" s="662"/>
      <c r="DT27" s="662"/>
      <c r="DU27" s="662"/>
      <c r="DV27" s="663"/>
      <c r="DW27" s="666">
        <v>6.9</v>
      </c>
      <c r="DX27" s="695"/>
      <c r="DY27" s="695"/>
      <c r="DZ27" s="695"/>
      <c r="EA27" s="695"/>
      <c r="EB27" s="695"/>
      <c r="EC27" s="697"/>
    </row>
    <row r="28" spans="2:133" ht="11.25" customHeight="1" x14ac:dyDescent="0.15">
      <c r="B28" s="766" t="s">
        <v>299</v>
      </c>
      <c r="C28" s="767"/>
      <c r="D28" s="767"/>
      <c r="E28" s="767"/>
      <c r="F28" s="767"/>
      <c r="G28" s="767"/>
      <c r="H28" s="767"/>
      <c r="I28" s="767"/>
      <c r="J28" s="767"/>
      <c r="K28" s="767"/>
      <c r="L28" s="767"/>
      <c r="M28" s="767"/>
      <c r="N28" s="767"/>
      <c r="O28" s="767"/>
      <c r="P28" s="767"/>
      <c r="Q28" s="768"/>
      <c r="R28" s="661" t="s">
        <v>173</v>
      </c>
      <c r="S28" s="664"/>
      <c r="T28" s="664"/>
      <c r="U28" s="664"/>
      <c r="V28" s="664"/>
      <c r="W28" s="664"/>
      <c r="X28" s="664"/>
      <c r="Y28" s="665"/>
      <c r="Z28" s="723" t="s">
        <v>173</v>
      </c>
      <c r="AA28" s="723"/>
      <c r="AB28" s="723"/>
      <c r="AC28" s="723"/>
      <c r="AD28" s="724" t="s">
        <v>173</v>
      </c>
      <c r="AE28" s="724"/>
      <c r="AF28" s="724"/>
      <c r="AG28" s="724"/>
      <c r="AH28" s="724"/>
      <c r="AI28" s="724"/>
      <c r="AJ28" s="724"/>
      <c r="AK28" s="724"/>
      <c r="AL28" s="666" t="s">
        <v>173</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1941285</v>
      </c>
      <c r="CS28" s="664"/>
      <c r="CT28" s="664"/>
      <c r="CU28" s="664"/>
      <c r="CV28" s="664"/>
      <c r="CW28" s="664"/>
      <c r="CX28" s="664"/>
      <c r="CY28" s="665"/>
      <c r="CZ28" s="666">
        <v>13.2</v>
      </c>
      <c r="DA28" s="695"/>
      <c r="DB28" s="695"/>
      <c r="DC28" s="696"/>
      <c r="DD28" s="669">
        <v>1770494</v>
      </c>
      <c r="DE28" s="664"/>
      <c r="DF28" s="664"/>
      <c r="DG28" s="664"/>
      <c r="DH28" s="664"/>
      <c r="DI28" s="664"/>
      <c r="DJ28" s="664"/>
      <c r="DK28" s="665"/>
      <c r="DL28" s="669">
        <v>1756194</v>
      </c>
      <c r="DM28" s="664"/>
      <c r="DN28" s="664"/>
      <c r="DO28" s="664"/>
      <c r="DP28" s="664"/>
      <c r="DQ28" s="664"/>
      <c r="DR28" s="664"/>
      <c r="DS28" s="664"/>
      <c r="DT28" s="664"/>
      <c r="DU28" s="664"/>
      <c r="DV28" s="665"/>
      <c r="DW28" s="666">
        <v>19.3</v>
      </c>
      <c r="DX28" s="695"/>
      <c r="DY28" s="695"/>
      <c r="DZ28" s="695"/>
      <c r="EA28" s="695"/>
      <c r="EB28" s="695"/>
      <c r="EC28" s="697"/>
    </row>
    <row r="29" spans="2:133" ht="11.25" customHeight="1" x14ac:dyDescent="0.15">
      <c r="B29" s="658" t="s">
        <v>301</v>
      </c>
      <c r="C29" s="659"/>
      <c r="D29" s="659"/>
      <c r="E29" s="659"/>
      <c r="F29" s="659"/>
      <c r="G29" s="659"/>
      <c r="H29" s="659"/>
      <c r="I29" s="659"/>
      <c r="J29" s="659"/>
      <c r="K29" s="659"/>
      <c r="L29" s="659"/>
      <c r="M29" s="659"/>
      <c r="N29" s="659"/>
      <c r="O29" s="659"/>
      <c r="P29" s="659"/>
      <c r="Q29" s="660"/>
      <c r="R29" s="661">
        <v>748437</v>
      </c>
      <c r="S29" s="664"/>
      <c r="T29" s="664"/>
      <c r="U29" s="664"/>
      <c r="V29" s="664"/>
      <c r="W29" s="664"/>
      <c r="X29" s="664"/>
      <c r="Y29" s="665"/>
      <c r="Z29" s="723">
        <v>5</v>
      </c>
      <c r="AA29" s="723"/>
      <c r="AB29" s="723"/>
      <c r="AC29" s="723"/>
      <c r="AD29" s="724" t="s">
        <v>173</v>
      </c>
      <c r="AE29" s="724"/>
      <c r="AF29" s="724"/>
      <c r="AG29" s="724"/>
      <c r="AH29" s="724"/>
      <c r="AI29" s="724"/>
      <c r="AJ29" s="724"/>
      <c r="AK29" s="724"/>
      <c r="AL29" s="666" t="s">
        <v>178</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305</v>
      </c>
      <c r="CG29" s="702"/>
      <c r="CH29" s="702"/>
      <c r="CI29" s="702"/>
      <c r="CJ29" s="702"/>
      <c r="CK29" s="702"/>
      <c r="CL29" s="702"/>
      <c r="CM29" s="702"/>
      <c r="CN29" s="702"/>
      <c r="CO29" s="702"/>
      <c r="CP29" s="702"/>
      <c r="CQ29" s="703"/>
      <c r="CR29" s="661">
        <v>1941285</v>
      </c>
      <c r="CS29" s="662"/>
      <c r="CT29" s="662"/>
      <c r="CU29" s="662"/>
      <c r="CV29" s="662"/>
      <c r="CW29" s="662"/>
      <c r="CX29" s="662"/>
      <c r="CY29" s="663"/>
      <c r="CZ29" s="666">
        <v>13.2</v>
      </c>
      <c r="DA29" s="695"/>
      <c r="DB29" s="695"/>
      <c r="DC29" s="696"/>
      <c r="DD29" s="669">
        <v>1770494</v>
      </c>
      <c r="DE29" s="662"/>
      <c r="DF29" s="662"/>
      <c r="DG29" s="662"/>
      <c r="DH29" s="662"/>
      <c r="DI29" s="662"/>
      <c r="DJ29" s="662"/>
      <c r="DK29" s="663"/>
      <c r="DL29" s="669">
        <v>1756194</v>
      </c>
      <c r="DM29" s="662"/>
      <c r="DN29" s="662"/>
      <c r="DO29" s="662"/>
      <c r="DP29" s="662"/>
      <c r="DQ29" s="662"/>
      <c r="DR29" s="662"/>
      <c r="DS29" s="662"/>
      <c r="DT29" s="662"/>
      <c r="DU29" s="662"/>
      <c r="DV29" s="663"/>
      <c r="DW29" s="666">
        <v>19.3</v>
      </c>
      <c r="DX29" s="695"/>
      <c r="DY29" s="695"/>
      <c r="DZ29" s="695"/>
      <c r="EA29" s="695"/>
      <c r="EB29" s="695"/>
      <c r="EC29" s="697"/>
    </row>
    <row r="30" spans="2:133" ht="11.25" customHeight="1" x14ac:dyDescent="0.15">
      <c r="B30" s="658" t="s">
        <v>306</v>
      </c>
      <c r="C30" s="659"/>
      <c r="D30" s="659"/>
      <c r="E30" s="659"/>
      <c r="F30" s="659"/>
      <c r="G30" s="659"/>
      <c r="H30" s="659"/>
      <c r="I30" s="659"/>
      <c r="J30" s="659"/>
      <c r="K30" s="659"/>
      <c r="L30" s="659"/>
      <c r="M30" s="659"/>
      <c r="N30" s="659"/>
      <c r="O30" s="659"/>
      <c r="P30" s="659"/>
      <c r="Q30" s="660"/>
      <c r="R30" s="661">
        <v>291839</v>
      </c>
      <c r="S30" s="664"/>
      <c r="T30" s="664"/>
      <c r="U30" s="664"/>
      <c r="V30" s="664"/>
      <c r="W30" s="664"/>
      <c r="X30" s="664"/>
      <c r="Y30" s="665"/>
      <c r="Z30" s="723">
        <v>1.9</v>
      </c>
      <c r="AA30" s="723"/>
      <c r="AB30" s="723"/>
      <c r="AC30" s="723"/>
      <c r="AD30" s="724">
        <v>27414</v>
      </c>
      <c r="AE30" s="724"/>
      <c r="AF30" s="724"/>
      <c r="AG30" s="724"/>
      <c r="AH30" s="724"/>
      <c r="AI30" s="724"/>
      <c r="AJ30" s="724"/>
      <c r="AK30" s="724"/>
      <c r="AL30" s="666">
        <v>0.3</v>
      </c>
      <c r="AM30" s="667"/>
      <c r="AN30" s="667"/>
      <c r="AO30" s="725"/>
      <c r="AP30" s="751" t="s">
        <v>307</v>
      </c>
      <c r="AQ30" s="752"/>
      <c r="AR30" s="752"/>
      <c r="AS30" s="752"/>
      <c r="AT30" s="757" t="s">
        <v>308</v>
      </c>
      <c r="AU30" s="230"/>
      <c r="AV30" s="230"/>
      <c r="AW30" s="230"/>
      <c r="AX30" s="760" t="s">
        <v>186</v>
      </c>
      <c r="AY30" s="761"/>
      <c r="AZ30" s="761"/>
      <c r="BA30" s="761"/>
      <c r="BB30" s="761"/>
      <c r="BC30" s="761"/>
      <c r="BD30" s="761"/>
      <c r="BE30" s="761"/>
      <c r="BF30" s="762"/>
      <c r="BG30" s="741">
        <v>99.3</v>
      </c>
      <c r="BH30" s="742"/>
      <c r="BI30" s="742"/>
      <c r="BJ30" s="742"/>
      <c r="BK30" s="742"/>
      <c r="BL30" s="742"/>
      <c r="BM30" s="743">
        <v>98</v>
      </c>
      <c r="BN30" s="742"/>
      <c r="BO30" s="742"/>
      <c r="BP30" s="742"/>
      <c r="BQ30" s="744"/>
      <c r="BR30" s="741">
        <v>99.2</v>
      </c>
      <c r="BS30" s="742"/>
      <c r="BT30" s="742"/>
      <c r="BU30" s="742"/>
      <c r="BV30" s="742"/>
      <c r="BW30" s="742"/>
      <c r="BX30" s="743">
        <v>97.5</v>
      </c>
      <c r="BY30" s="742"/>
      <c r="BZ30" s="742"/>
      <c r="CA30" s="742"/>
      <c r="CB30" s="744"/>
      <c r="CD30" s="747"/>
      <c r="CE30" s="748"/>
      <c r="CF30" s="705" t="s">
        <v>309</v>
      </c>
      <c r="CG30" s="702"/>
      <c r="CH30" s="702"/>
      <c r="CI30" s="702"/>
      <c r="CJ30" s="702"/>
      <c r="CK30" s="702"/>
      <c r="CL30" s="702"/>
      <c r="CM30" s="702"/>
      <c r="CN30" s="702"/>
      <c r="CO30" s="702"/>
      <c r="CP30" s="702"/>
      <c r="CQ30" s="703"/>
      <c r="CR30" s="661">
        <v>1853430</v>
      </c>
      <c r="CS30" s="664"/>
      <c r="CT30" s="664"/>
      <c r="CU30" s="664"/>
      <c r="CV30" s="664"/>
      <c r="CW30" s="664"/>
      <c r="CX30" s="664"/>
      <c r="CY30" s="665"/>
      <c r="CZ30" s="666">
        <v>12.6</v>
      </c>
      <c r="DA30" s="695"/>
      <c r="DB30" s="695"/>
      <c r="DC30" s="696"/>
      <c r="DD30" s="669">
        <v>1682639</v>
      </c>
      <c r="DE30" s="664"/>
      <c r="DF30" s="664"/>
      <c r="DG30" s="664"/>
      <c r="DH30" s="664"/>
      <c r="DI30" s="664"/>
      <c r="DJ30" s="664"/>
      <c r="DK30" s="665"/>
      <c r="DL30" s="669">
        <v>1668339</v>
      </c>
      <c r="DM30" s="664"/>
      <c r="DN30" s="664"/>
      <c r="DO30" s="664"/>
      <c r="DP30" s="664"/>
      <c r="DQ30" s="664"/>
      <c r="DR30" s="664"/>
      <c r="DS30" s="664"/>
      <c r="DT30" s="664"/>
      <c r="DU30" s="664"/>
      <c r="DV30" s="665"/>
      <c r="DW30" s="666">
        <v>18.3</v>
      </c>
      <c r="DX30" s="695"/>
      <c r="DY30" s="695"/>
      <c r="DZ30" s="695"/>
      <c r="EA30" s="695"/>
      <c r="EB30" s="695"/>
      <c r="EC30" s="697"/>
    </row>
    <row r="31" spans="2:133" ht="11.25" customHeight="1" x14ac:dyDescent="0.15">
      <c r="B31" s="658" t="s">
        <v>310</v>
      </c>
      <c r="C31" s="659"/>
      <c r="D31" s="659"/>
      <c r="E31" s="659"/>
      <c r="F31" s="659"/>
      <c r="G31" s="659"/>
      <c r="H31" s="659"/>
      <c r="I31" s="659"/>
      <c r="J31" s="659"/>
      <c r="K31" s="659"/>
      <c r="L31" s="659"/>
      <c r="M31" s="659"/>
      <c r="N31" s="659"/>
      <c r="O31" s="659"/>
      <c r="P31" s="659"/>
      <c r="Q31" s="660"/>
      <c r="R31" s="661">
        <v>247361</v>
      </c>
      <c r="S31" s="664"/>
      <c r="T31" s="664"/>
      <c r="U31" s="664"/>
      <c r="V31" s="664"/>
      <c r="W31" s="664"/>
      <c r="X31" s="664"/>
      <c r="Y31" s="665"/>
      <c r="Z31" s="723">
        <v>1.6</v>
      </c>
      <c r="AA31" s="723"/>
      <c r="AB31" s="723"/>
      <c r="AC31" s="723"/>
      <c r="AD31" s="724" t="s">
        <v>178</v>
      </c>
      <c r="AE31" s="724"/>
      <c r="AF31" s="724"/>
      <c r="AG31" s="724"/>
      <c r="AH31" s="724"/>
      <c r="AI31" s="724"/>
      <c r="AJ31" s="724"/>
      <c r="AK31" s="724"/>
      <c r="AL31" s="666" t="s">
        <v>173</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99.5</v>
      </c>
      <c r="BH31" s="662"/>
      <c r="BI31" s="662"/>
      <c r="BJ31" s="662"/>
      <c r="BK31" s="662"/>
      <c r="BL31" s="662"/>
      <c r="BM31" s="667">
        <v>98.5</v>
      </c>
      <c r="BN31" s="740"/>
      <c r="BO31" s="740"/>
      <c r="BP31" s="740"/>
      <c r="BQ31" s="701"/>
      <c r="BR31" s="739">
        <v>99.3</v>
      </c>
      <c r="BS31" s="662"/>
      <c r="BT31" s="662"/>
      <c r="BU31" s="662"/>
      <c r="BV31" s="662"/>
      <c r="BW31" s="662"/>
      <c r="BX31" s="667">
        <v>98.2</v>
      </c>
      <c r="BY31" s="740"/>
      <c r="BZ31" s="740"/>
      <c r="CA31" s="740"/>
      <c r="CB31" s="701"/>
      <c r="CD31" s="747"/>
      <c r="CE31" s="748"/>
      <c r="CF31" s="705" t="s">
        <v>313</v>
      </c>
      <c r="CG31" s="702"/>
      <c r="CH31" s="702"/>
      <c r="CI31" s="702"/>
      <c r="CJ31" s="702"/>
      <c r="CK31" s="702"/>
      <c r="CL31" s="702"/>
      <c r="CM31" s="702"/>
      <c r="CN31" s="702"/>
      <c r="CO31" s="702"/>
      <c r="CP31" s="702"/>
      <c r="CQ31" s="703"/>
      <c r="CR31" s="661">
        <v>87855</v>
      </c>
      <c r="CS31" s="662"/>
      <c r="CT31" s="662"/>
      <c r="CU31" s="662"/>
      <c r="CV31" s="662"/>
      <c r="CW31" s="662"/>
      <c r="CX31" s="662"/>
      <c r="CY31" s="663"/>
      <c r="CZ31" s="666">
        <v>0.6</v>
      </c>
      <c r="DA31" s="695"/>
      <c r="DB31" s="695"/>
      <c r="DC31" s="696"/>
      <c r="DD31" s="669">
        <v>87855</v>
      </c>
      <c r="DE31" s="662"/>
      <c r="DF31" s="662"/>
      <c r="DG31" s="662"/>
      <c r="DH31" s="662"/>
      <c r="DI31" s="662"/>
      <c r="DJ31" s="662"/>
      <c r="DK31" s="663"/>
      <c r="DL31" s="669">
        <v>87855</v>
      </c>
      <c r="DM31" s="662"/>
      <c r="DN31" s="662"/>
      <c r="DO31" s="662"/>
      <c r="DP31" s="662"/>
      <c r="DQ31" s="662"/>
      <c r="DR31" s="662"/>
      <c r="DS31" s="662"/>
      <c r="DT31" s="662"/>
      <c r="DU31" s="662"/>
      <c r="DV31" s="663"/>
      <c r="DW31" s="666">
        <v>1</v>
      </c>
      <c r="DX31" s="695"/>
      <c r="DY31" s="695"/>
      <c r="DZ31" s="695"/>
      <c r="EA31" s="695"/>
      <c r="EB31" s="695"/>
      <c r="EC31" s="697"/>
    </row>
    <row r="32" spans="2:133" ht="11.25" customHeight="1" x14ac:dyDescent="0.15">
      <c r="B32" s="658" t="s">
        <v>314</v>
      </c>
      <c r="C32" s="659"/>
      <c r="D32" s="659"/>
      <c r="E32" s="659"/>
      <c r="F32" s="659"/>
      <c r="G32" s="659"/>
      <c r="H32" s="659"/>
      <c r="I32" s="659"/>
      <c r="J32" s="659"/>
      <c r="K32" s="659"/>
      <c r="L32" s="659"/>
      <c r="M32" s="659"/>
      <c r="N32" s="659"/>
      <c r="O32" s="659"/>
      <c r="P32" s="659"/>
      <c r="Q32" s="660"/>
      <c r="R32" s="661">
        <v>324021</v>
      </c>
      <c r="S32" s="664"/>
      <c r="T32" s="664"/>
      <c r="U32" s="664"/>
      <c r="V32" s="664"/>
      <c r="W32" s="664"/>
      <c r="X32" s="664"/>
      <c r="Y32" s="665"/>
      <c r="Z32" s="723">
        <v>2.2000000000000002</v>
      </c>
      <c r="AA32" s="723"/>
      <c r="AB32" s="723"/>
      <c r="AC32" s="723"/>
      <c r="AD32" s="724" t="s">
        <v>173</v>
      </c>
      <c r="AE32" s="724"/>
      <c r="AF32" s="724"/>
      <c r="AG32" s="724"/>
      <c r="AH32" s="724"/>
      <c r="AI32" s="724"/>
      <c r="AJ32" s="724"/>
      <c r="AK32" s="724"/>
      <c r="AL32" s="666" t="s">
        <v>173</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99.1</v>
      </c>
      <c r="BH32" s="677"/>
      <c r="BI32" s="677"/>
      <c r="BJ32" s="677"/>
      <c r="BK32" s="677"/>
      <c r="BL32" s="677"/>
      <c r="BM32" s="721">
        <v>97.4</v>
      </c>
      <c r="BN32" s="677"/>
      <c r="BO32" s="677"/>
      <c r="BP32" s="677"/>
      <c r="BQ32" s="714"/>
      <c r="BR32" s="738">
        <v>99</v>
      </c>
      <c r="BS32" s="677"/>
      <c r="BT32" s="677"/>
      <c r="BU32" s="677"/>
      <c r="BV32" s="677"/>
      <c r="BW32" s="677"/>
      <c r="BX32" s="721">
        <v>96.8</v>
      </c>
      <c r="BY32" s="677"/>
      <c r="BZ32" s="677"/>
      <c r="CA32" s="677"/>
      <c r="CB32" s="714"/>
      <c r="CD32" s="749"/>
      <c r="CE32" s="750"/>
      <c r="CF32" s="705" t="s">
        <v>316</v>
      </c>
      <c r="CG32" s="702"/>
      <c r="CH32" s="702"/>
      <c r="CI32" s="702"/>
      <c r="CJ32" s="702"/>
      <c r="CK32" s="702"/>
      <c r="CL32" s="702"/>
      <c r="CM32" s="702"/>
      <c r="CN32" s="702"/>
      <c r="CO32" s="702"/>
      <c r="CP32" s="702"/>
      <c r="CQ32" s="703"/>
      <c r="CR32" s="661" t="s">
        <v>178</v>
      </c>
      <c r="CS32" s="664"/>
      <c r="CT32" s="664"/>
      <c r="CU32" s="664"/>
      <c r="CV32" s="664"/>
      <c r="CW32" s="664"/>
      <c r="CX32" s="664"/>
      <c r="CY32" s="665"/>
      <c r="CZ32" s="666" t="s">
        <v>173</v>
      </c>
      <c r="DA32" s="695"/>
      <c r="DB32" s="695"/>
      <c r="DC32" s="696"/>
      <c r="DD32" s="669" t="s">
        <v>178</v>
      </c>
      <c r="DE32" s="664"/>
      <c r="DF32" s="664"/>
      <c r="DG32" s="664"/>
      <c r="DH32" s="664"/>
      <c r="DI32" s="664"/>
      <c r="DJ32" s="664"/>
      <c r="DK32" s="665"/>
      <c r="DL32" s="669" t="s">
        <v>173</v>
      </c>
      <c r="DM32" s="664"/>
      <c r="DN32" s="664"/>
      <c r="DO32" s="664"/>
      <c r="DP32" s="664"/>
      <c r="DQ32" s="664"/>
      <c r="DR32" s="664"/>
      <c r="DS32" s="664"/>
      <c r="DT32" s="664"/>
      <c r="DU32" s="664"/>
      <c r="DV32" s="665"/>
      <c r="DW32" s="666" t="s">
        <v>173</v>
      </c>
      <c r="DX32" s="695"/>
      <c r="DY32" s="695"/>
      <c r="DZ32" s="695"/>
      <c r="EA32" s="695"/>
      <c r="EB32" s="695"/>
      <c r="EC32" s="697"/>
    </row>
    <row r="33" spans="2:133" ht="11.25" customHeight="1" x14ac:dyDescent="0.15">
      <c r="B33" s="658" t="s">
        <v>317</v>
      </c>
      <c r="C33" s="659"/>
      <c r="D33" s="659"/>
      <c r="E33" s="659"/>
      <c r="F33" s="659"/>
      <c r="G33" s="659"/>
      <c r="H33" s="659"/>
      <c r="I33" s="659"/>
      <c r="J33" s="659"/>
      <c r="K33" s="659"/>
      <c r="L33" s="659"/>
      <c r="M33" s="659"/>
      <c r="N33" s="659"/>
      <c r="O33" s="659"/>
      <c r="P33" s="659"/>
      <c r="Q33" s="660"/>
      <c r="R33" s="661">
        <v>329121</v>
      </c>
      <c r="S33" s="664"/>
      <c r="T33" s="664"/>
      <c r="U33" s="664"/>
      <c r="V33" s="664"/>
      <c r="W33" s="664"/>
      <c r="X33" s="664"/>
      <c r="Y33" s="665"/>
      <c r="Z33" s="723">
        <v>2.2000000000000002</v>
      </c>
      <c r="AA33" s="723"/>
      <c r="AB33" s="723"/>
      <c r="AC33" s="723"/>
      <c r="AD33" s="724" t="s">
        <v>173</v>
      </c>
      <c r="AE33" s="724"/>
      <c r="AF33" s="724"/>
      <c r="AG33" s="724"/>
      <c r="AH33" s="724"/>
      <c r="AI33" s="724"/>
      <c r="AJ33" s="724"/>
      <c r="AK33" s="724"/>
      <c r="AL33" s="666" t="s">
        <v>173</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6692062</v>
      </c>
      <c r="CS33" s="662"/>
      <c r="CT33" s="662"/>
      <c r="CU33" s="662"/>
      <c r="CV33" s="662"/>
      <c r="CW33" s="662"/>
      <c r="CX33" s="662"/>
      <c r="CY33" s="663"/>
      <c r="CZ33" s="666">
        <v>45.7</v>
      </c>
      <c r="DA33" s="695"/>
      <c r="DB33" s="695"/>
      <c r="DC33" s="696"/>
      <c r="DD33" s="669">
        <v>4800837</v>
      </c>
      <c r="DE33" s="662"/>
      <c r="DF33" s="662"/>
      <c r="DG33" s="662"/>
      <c r="DH33" s="662"/>
      <c r="DI33" s="662"/>
      <c r="DJ33" s="662"/>
      <c r="DK33" s="663"/>
      <c r="DL33" s="669">
        <v>3665542</v>
      </c>
      <c r="DM33" s="662"/>
      <c r="DN33" s="662"/>
      <c r="DO33" s="662"/>
      <c r="DP33" s="662"/>
      <c r="DQ33" s="662"/>
      <c r="DR33" s="662"/>
      <c r="DS33" s="662"/>
      <c r="DT33" s="662"/>
      <c r="DU33" s="662"/>
      <c r="DV33" s="663"/>
      <c r="DW33" s="666">
        <v>40.299999999999997</v>
      </c>
      <c r="DX33" s="695"/>
      <c r="DY33" s="695"/>
      <c r="DZ33" s="695"/>
      <c r="EA33" s="695"/>
      <c r="EB33" s="695"/>
      <c r="EC33" s="697"/>
    </row>
    <row r="34" spans="2:133" ht="11.25" customHeight="1" x14ac:dyDescent="0.15">
      <c r="B34" s="658" t="s">
        <v>319</v>
      </c>
      <c r="C34" s="659"/>
      <c r="D34" s="659"/>
      <c r="E34" s="659"/>
      <c r="F34" s="659"/>
      <c r="G34" s="659"/>
      <c r="H34" s="659"/>
      <c r="I34" s="659"/>
      <c r="J34" s="659"/>
      <c r="K34" s="659"/>
      <c r="L34" s="659"/>
      <c r="M34" s="659"/>
      <c r="N34" s="659"/>
      <c r="O34" s="659"/>
      <c r="P34" s="659"/>
      <c r="Q34" s="660"/>
      <c r="R34" s="661">
        <v>876350</v>
      </c>
      <c r="S34" s="664"/>
      <c r="T34" s="664"/>
      <c r="U34" s="664"/>
      <c r="V34" s="664"/>
      <c r="W34" s="664"/>
      <c r="X34" s="664"/>
      <c r="Y34" s="665"/>
      <c r="Z34" s="723">
        <v>5.8</v>
      </c>
      <c r="AA34" s="723"/>
      <c r="AB34" s="723"/>
      <c r="AC34" s="723"/>
      <c r="AD34" s="724">
        <v>499</v>
      </c>
      <c r="AE34" s="724"/>
      <c r="AF34" s="724"/>
      <c r="AG34" s="724"/>
      <c r="AH34" s="724"/>
      <c r="AI34" s="724"/>
      <c r="AJ34" s="724"/>
      <c r="AK34" s="724"/>
      <c r="AL34" s="666">
        <v>0</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1732809</v>
      </c>
      <c r="CS34" s="664"/>
      <c r="CT34" s="664"/>
      <c r="CU34" s="664"/>
      <c r="CV34" s="664"/>
      <c r="CW34" s="664"/>
      <c r="CX34" s="664"/>
      <c r="CY34" s="665"/>
      <c r="CZ34" s="666">
        <v>11.8</v>
      </c>
      <c r="DA34" s="695"/>
      <c r="DB34" s="695"/>
      <c r="DC34" s="696"/>
      <c r="DD34" s="669">
        <v>1294495</v>
      </c>
      <c r="DE34" s="664"/>
      <c r="DF34" s="664"/>
      <c r="DG34" s="664"/>
      <c r="DH34" s="664"/>
      <c r="DI34" s="664"/>
      <c r="DJ34" s="664"/>
      <c r="DK34" s="665"/>
      <c r="DL34" s="669">
        <v>877625</v>
      </c>
      <c r="DM34" s="664"/>
      <c r="DN34" s="664"/>
      <c r="DO34" s="664"/>
      <c r="DP34" s="664"/>
      <c r="DQ34" s="664"/>
      <c r="DR34" s="664"/>
      <c r="DS34" s="664"/>
      <c r="DT34" s="664"/>
      <c r="DU34" s="664"/>
      <c r="DV34" s="665"/>
      <c r="DW34" s="666">
        <v>9.6</v>
      </c>
      <c r="DX34" s="695"/>
      <c r="DY34" s="695"/>
      <c r="DZ34" s="695"/>
      <c r="EA34" s="695"/>
      <c r="EB34" s="695"/>
      <c r="EC34" s="697"/>
    </row>
    <row r="35" spans="2:133" ht="11.25" customHeight="1" x14ac:dyDescent="0.15">
      <c r="B35" s="658" t="s">
        <v>323</v>
      </c>
      <c r="C35" s="659"/>
      <c r="D35" s="659"/>
      <c r="E35" s="659"/>
      <c r="F35" s="659"/>
      <c r="G35" s="659"/>
      <c r="H35" s="659"/>
      <c r="I35" s="659"/>
      <c r="J35" s="659"/>
      <c r="K35" s="659"/>
      <c r="L35" s="659"/>
      <c r="M35" s="659"/>
      <c r="N35" s="659"/>
      <c r="O35" s="659"/>
      <c r="P35" s="659"/>
      <c r="Q35" s="660"/>
      <c r="R35" s="661">
        <v>1366794</v>
      </c>
      <c r="S35" s="664"/>
      <c r="T35" s="664"/>
      <c r="U35" s="664"/>
      <c r="V35" s="664"/>
      <c r="W35" s="664"/>
      <c r="X35" s="664"/>
      <c r="Y35" s="665"/>
      <c r="Z35" s="723">
        <v>9.1</v>
      </c>
      <c r="AA35" s="723"/>
      <c r="AB35" s="723"/>
      <c r="AC35" s="723"/>
      <c r="AD35" s="724" t="s">
        <v>173</v>
      </c>
      <c r="AE35" s="724"/>
      <c r="AF35" s="724"/>
      <c r="AG35" s="724"/>
      <c r="AH35" s="724"/>
      <c r="AI35" s="724"/>
      <c r="AJ35" s="724"/>
      <c r="AK35" s="724"/>
      <c r="AL35" s="666" t="s">
        <v>173</v>
      </c>
      <c r="AM35" s="667"/>
      <c r="AN35" s="667"/>
      <c r="AO35" s="725"/>
      <c r="AP35" s="234"/>
      <c r="AQ35" s="729" t="s">
        <v>324</v>
      </c>
      <c r="AR35" s="730"/>
      <c r="AS35" s="730"/>
      <c r="AT35" s="730"/>
      <c r="AU35" s="730"/>
      <c r="AV35" s="730"/>
      <c r="AW35" s="730"/>
      <c r="AX35" s="730"/>
      <c r="AY35" s="731"/>
      <c r="AZ35" s="726">
        <v>2342740</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48802</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54160</v>
      </c>
      <c r="CS35" s="662"/>
      <c r="CT35" s="662"/>
      <c r="CU35" s="662"/>
      <c r="CV35" s="662"/>
      <c r="CW35" s="662"/>
      <c r="CX35" s="662"/>
      <c r="CY35" s="663"/>
      <c r="CZ35" s="666">
        <v>0.4</v>
      </c>
      <c r="DA35" s="695"/>
      <c r="DB35" s="695"/>
      <c r="DC35" s="696"/>
      <c r="DD35" s="669">
        <v>48045</v>
      </c>
      <c r="DE35" s="662"/>
      <c r="DF35" s="662"/>
      <c r="DG35" s="662"/>
      <c r="DH35" s="662"/>
      <c r="DI35" s="662"/>
      <c r="DJ35" s="662"/>
      <c r="DK35" s="663"/>
      <c r="DL35" s="669">
        <v>48045</v>
      </c>
      <c r="DM35" s="662"/>
      <c r="DN35" s="662"/>
      <c r="DO35" s="662"/>
      <c r="DP35" s="662"/>
      <c r="DQ35" s="662"/>
      <c r="DR35" s="662"/>
      <c r="DS35" s="662"/>
      <c r="DT35" s="662"/>
      <c r="DU35" s="662"/>
      <c r="DV35" s="663"/>
      <c r="DW35" s="666">
        <v>0.5</v>
      </c>
      <c r="DX35" s="695"/>
      <c r="DY35" s="695"/>
      <c r="DZ35" s="695"/>
      <c r="EA35" s="695"/>
      <c r="EB35" s="695"/>
      <c r="EC35" s="697"/>
    </row>
    <row r="36" spans="2:133" ht="11.25" customHeight="1" x14ac:dyDescent="0.15">
      <c r="B36" s="658" t="s">
        <v>327</v>
      </c>
      <c r="C36" s="659"/>
      <c r="D36" s="659"/>
      <c r="E36" s="659"/>
      <c r="F36" s="659"/>
      <c r="G36" s="659"/>
      <c r="H36" s="659"/>
      <c r="I36" s="659"/>
      <c r="J36" s="659"/>
      <c r="K36" s="659"/>
      <c r="L36" s="659"/>
      <c r="M36" s="659"/>
      <c r="N36" s="659"/>
      <c r="O36" s="659"/>
      <c r="P36" s="659"/>
      <c r="Q36" s="660"/>
      <c r="R36" s="661" t="s">
        <v>178</v>
      </c>
      <c r="S36" s="664"/>
      <c r="T36" s="664"/>
      <c r="U36" s="664"/>
      <c r="V36" s="664"/>
      <c r="W36" s="664"/>
      <c r="X36" s="664"/>
      <c r="Y36" s="665"/>
      <c r="Z36" s="723" t="s">
        <v>173</v>
      </c>
      <c r="AA36" s="723"/>
      <c r="AB36" s="723"/>
      <c r="AC36" s="723"/>
      <c r="AD36" s="724" t="s">
        <v>173</v>
      </c>
      <c r="AE36" s="724"/>
      <c r="AF36" s="724"/>
      <c r="AG36" s="724"/>
      <c r="AH36" s="724"/>
      <c r="AI36" s="724"/>
      <c r="AJ36" s="724"/>
      <c r="AK36" s="724"/>
      <c r="AL36" s="666" t="s">
        <v>178</v>
      </c>
      <c r="AM36" s="667"/>
      <c r="AN36" s="667"/>
      <c r="AO36" s="725"/>
      <c r="AQ36" s="698" t="s">
        <v>328</v>
      </c>
      <c r="AR36" s="699"/>
      <c r="AS36" s="699"/>
      <c r="AT36" s="699"/>
      <c r="AU36" s="699"/>
      <c r="AV36" s="699"/>
      <c r="AW36" s="699"/>
      <c r="AX36" s="699"/>
      <c r="AY36" s="700"/>
      <c r="AZ36" s="661">
        <v>714211</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40077</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2998113</v>
      </c>
      <c r="CS36" s="664"/>
      <c r="CT36" s="664"/>
      <c r="CU36" s="664"/>
      <c r="CV36" s="664"/>
      <c r="CW36" s="664"/>
      <c r="CX36" s="664"/>
      <c r="CY36" s="665"/>
      <c r="CZ36" s="666">
        <v>20.5</v>
      </c>
      <c r="DA36" s="695"/>
      <c r="DB36" s="695"/>
      <c r="DC36" s="696"/>
      <c r="DD36" s="669">
        <v>2453517</v>
      </c>
      <c r="DE36" s="664"/>
      <c r="DF36" s="664"/>
      <c r="DG36" s="664"/>
      <c r="DH36" s="664"/>
      <c r="DI36" s="664"/>
      <c r="DJ36" s="664"/>
      <c r="DK36" s="665"/>
      <c r="DL36" s="669">
        <v>1894479</v>
      </c>
      <c r="DM36" s="664"/>
      <c r="DN36" s="664"/>
      <c r="DO36" s="664"/>
      <c r="DP36" s="664"/>
      <c r="DQ36" s="664"/>
      <c r="DR36" s="664"/>
      <c r="DS36" s="664"/>
      <c r="DT36" s="664"/>
      <c r="DU36" s="664"/>
      <c r="DV36" s="665"/>
      <c r="DW36" s="666">
        <v>20.8</v>
      </c>
      <c r="DX36" s="695"/>
      <c r="DY36" s="695"/>
      <c r="DZ36" s="695"/>
      <c r="EA36" s="695"/>
      <c r="EB36" s="695"/>
      <c r="EC36" s="697"/>
    </row>
    <row r="37" spans="2:133" ht="11.25" customHeight="1" x14ac:dyDescent="0.15">
      <c r="B37" s="658" t="s">
        <v>331</v>
      </c>
      <c r="C37" s="659"/>
      <c r="D37" s="659"/>
      <c r="E37" s="659"/>
      <c r="F37" s="659"/>
      <c r="G37" s="659"/>
      <c r="H37" s="659"/>
      <c r="I37" s="659"/>
      <c r="J37" s="659"/>
      <c r="K37" s="659"/>
      <c r="L37" s="659"/>
      <c r="M37" s="659"/>
      <c r="N37" s="659"/>
      <c r="O37" s="659"/>
      <c r="P37" s="659"/>
      <c r="Q37" s="660"/>
      <c r="R37" s="661">
        <v>554494</v>
      </c>
      <c r="S37" s="664"/>
      <c r="T37" s="664"/>
      <c r="U37" s="664"/>
      <c r="V37" s="664"/>
      <c r="W37" s="664"/>
      <c r="X37" s="664"/>
      <c r="Y37" s="665"/>
      <c r="Z37" s="723">
        <v>3.7</v>
      </c>
      <c r="AA37" s="723"/>
      <c r="AB37" s="723"/>
      <c r="AC37" s="723"/>
      <c r="AD37" s="724" t="s">
        <v>173</v>
      </c>
      <c r="AE37" s="724"/>
      <c r="AF37" s="724"/>
      <c r="AG37" s="724"/>
      <c r="AH37" s="724"/>
      <c r="AI37" s="724"/>
      <c r="AJ37" s="724"/>
      <c r="AK37" s="724"/>
      <c r="AL37" s="666" t="s">
        <v>173</v>
      </c>
      <c r="AM37" s="667"/>
      <c r="AN37" s="667"/>
      <c r="AO37" s="725"/>
      <c r="AQ37" s="698" t="s">
        <v>332</v>
      </c>
      <c r="AR37" s="699"/>
      <c r="AS37" s="699"/>
      <c r="AT37" s="699"/>
      <c r="AU37" s="699"/>
      <c r="AV37" s="699"/>
      <c r="AW37" s="699"/>
      <c r="AX37" s="699"/>
      <c r="AY37" s="700"/>
      <c r="AZ37" s="661">
        <v>583683</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4126</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792848</v>
      </c>
      <c r="CS37" s="662"/>
      <c r="CT37" s="662"/>
      <c r="CU37" s="662"/>
      <c r="CV37" s="662"/>
      <c r="CW37" s="662"/>
      <c r="CX37" s="662"/>
      <c r="CY37" s="663"/>
      <c r="CZ37" s="666">
        <v>5.4</v>
      </c>
      <c r="DA37" s="695"/>
      <c r="DB37" s="695"/>
      <c r="DC37" s="696"/>
      <c r="DD37" s="669">
        <v>564108</v>
      </c>
      <c r="DE37" s="662"/>
      <c r="DF37" s="662"/>
      <c r="DG37" s="662"/>
      <c r="DH37" s="662"/>
      <c r="DI37" s="662"/>
      <c r="DJ37" s="662"/>
      <c r="DK37" s="663"/>
      <c r="DL37" s="669">
        <v>546669</v>
      </c>
      <c r="DM37" s="662"/>
      <c r="DN37" s="662"/>
      <c r="DO37" s="662"/>
      <c r="DP37" s="662"/>
      <c r="DQ37" s="662"/>
      <c r="DR37" s="662"/>
      <c r="DS37" s="662"/>
      <c r="DT37" s="662"/>
      <c r="DU37" s="662"/>
      <c r="DV37" s="663"/>
      <c r="DW37" s="666">
        <v>6</v>
      </c>
      <c r="DX37" s="695"/>
      <c r="DY37" s="695"/>
      <c r="DZ37" s="695"/>
      <c r="EA37" s="695"/>
      <c r="EB37" s="695"/>
      <c r="EC37" s="697"/>
    </row>
    <row r="38" spans="2:133" ht="11.25" customHeight="1" x14ac:dyDescent="0.15">
      <c r="B38" s="673" t="s">
        <v>335</v>
      </c>
      <c r="C38" s="674"/>
      <c r="D38" s="674"/>
      <c r="E38" s="674"/>
      <c r="F38" s="674"/>
      <c r="G38" s="674"/>
      <c r="H38" s="674"/>
      <c r="I38" s="674"/>
      <c r="J38" s="674"/>
      <c r="K38" s="674"/>
      <c r="L38" s="674"/>
      <c r="M38" s="674"/>
      <c r="N38" s="674"/>
      <c r="O38" s="674"/>
      <c r="P38" s="674"/>
      <c r="Q38" s="675"/>
      <c r="R38" s="676">
        <v>15058995</v>
      </c>
      <c r="S38" s="713"/>
      <c r="T38" s="713"/>
      <c r="U38" s="713"/>
      <c r="V38" s="713"/>
      <c r="W38" s="713"/>
      <c r="X38" s="713"/>
      <c r="Y38" s="718"/>
      <c r="Z38" s="719">
        <v>100</v>
      </c>
      <c r="AA38" s="719"/>
      <c r="AB38" s="719"/>
      <c r="AC38" s="719"/>
      <c r="AD38" s="720">
        <v>8543223</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v>11728</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6479</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1033118</v>
      </c>
      <c r="CS38" s="664"/>
      <c r="CT38" s="664"/>
      <c r="CU38" s="664"/>
      <c r="CV38" s="664"/>
      <c r="CW38" s="664"/>
      <c r="CX38" s="664"/>
      <c r="CY38" s="665"/>
      <c r="CZ38" s="666">
        <v>7</v>
      </c>
      <c r="DA38" s="695"/>
      <c r="DB38" s="695"/>
      <c r="DC38" s="696"/>
      <c r="DD38" s="669">
        <v>864406</v>
      </c>
      <c r="DE38" s="664"/>
      <c r="DF38" s="664"/>
      <c r="DG38" s="664"/>
      <c r="DH38" s="664"/>
      <c r="DI38" s="664"/>
      <c r="DJ38" s="664"/>
      <c r="DK38" s="665"/>
      <c r="DL38" s="669">
        <v>845393</v>
      </c>
      <c r="DM38" s="664"/>
      <c r="DN38" s="664"/>
      <c r="DO38" s="664"/>
      <c r="DP38" s="664"/>
      <c r="DQ38" s="664"/>
      <c r="DR38" s="664"/>
      <c r="DS38" s="664"/>
      <c r="DT38" s="664"/>
      <c r="DU38" s="664"/>
      <c r="DV38" s="665"/>
      <c r="DW38" s="666">
        <v>9.3000000000000007</v>
      </c>
      <c r="DX38" s="695"/>
      <c r="DY38" s="695"/>
      <c r="DZ38" s="695"/>
      <c r="EA38" s="695"/>
      <c r="EB38" s="695"/>
      <c r="EC38" s="697"/>
    </row>
    <row r="39" spans="2:133" ht="11.25" customHeight="1" x14ac:dyDescent="0.15">
      <c r="AQ39" s="698" t="s">
        <v>339</v>
      </c>
      <c r="AR39" s="699"/>
      <c r="AS39" s="699"/>
      <c r="AT39" s="699"/>
      <c r="AU39" s="699"/>
      <c r="AV39" s="699"/>
      <c r="AW39" s="699"/>
      <c r="AX39" s="699"/>
      <c r="AY39" s="700"/>
      <c r="AZ39" s="661">
        <v>4618</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103</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410683</v>
      </c>
      <c r="CS39" s="662"/>
      <c r="CT39" s="662"/>
      <c r="CU39" s="662"/>
      <c r="CV39" s="662"/>
      <c r="CW39" s="662"/>
      <c r="CX39" s="662"/>
      <c r="CY39" s="663"/>
      <c r="CZ39" s="666">
        <v>2.8</v>
      </c>
      <c r="DA39" s="695"/>
      <c r="DB39" s="695"/>
      <c r="DC39" s="696"/>
      <c r="DD39" s="669">
        <v>140374</v>
      </c>
      <c r="DE39" s="662"/>
      <c r="DF39" s="662"/>
      <c r="DG39" s="662"/>
      <c r="DH39" s="662"/>
      <c r="DI39" s="662"/>
      <c r="DJ39" s="662"/>
      <c r="DK39" s="663"/>
      <c r="DL39" s="669" t="s">
        <v>173</v>
      </c>
      <c r="DM39" s="662"/>
      <c r="DN39" s="662"/>
      <c r="DO39" s="662"/>
      <c r="DP39" s="662"/>
      <c r="DQ39" s="662"/>
      <c r="DR39" s="662"/>
      <c r="DS39" s="662"/>
      <c r="DT39" s="662"/>
      <c r="DU39" s="662"/>
      <c r="DV39" s="663"/>
      <c r="DW39" s="666" t="s">
        <v>178</v>
      </c>
      <c r="DX39" s="695"/>
      <c r="DY39" s="695"/>
      <c r="DZ39" s="695"/>
      <c r="EA39" s="695"/>
      <c r="EB39" s="695"/>
      <c r="EC39" s="697"/>
    </row>
    <row r="40" spans="2:133" ht="11.25" customHeight="1" x14ac:dyDescent="0.15">
      <c r="AQ40" s="698" t="s">
        <v>343</v>
      </c>
      <c r="AR40" s="699"/>
      <c r="AS40" s="699"/>
      <c r="AT40" s="699"/>
      <c r="AU40" s="699"/>
      <c r="AV40" s="699"/>
      <c r="AW40" s="699"/>
      <c r="AX40" s="699"/>
      <c r="AY40" s="700"/>
      <c r="AZ40" s="661">
        <v>183076</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178</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463179</v>
      </c>
      <c r="CS40" s="664"/>
      <c r="CT40" s="664"/>
      <c r="CU40" s="664"/>
      <c r="CV40" s="664"/>
      <c r="CW40" s="664"/>
      <c r="CX40" s="664"/>
      <c r="CY40" s="665"/>
      <c r="CZ40" s="666">
        <v>3.2</v>
      </c>
      <c r="DA40" s="695"/>
      <c r="DB40" s="695"/>
      <c r="DC40" s="696"/>
      <c r="DD40" s="669" t="s">
        <v>173</v>
      </c>
      <c r="DE40" s="664"/>
      <c r="DF40" s="664"/>
      <c r="DG40" s="664"/>
      <c r="DH40" s="664"/>
      <c r="DI40" s="664"/>
      <c r="DJ40" s="664"/>
      <c r="DK40" s="665"/>
      <c r="DL40" s="669" t="s">
        <v>173</v>
      </c>
      <c r="DM40" s="664"/>
      <c r="DN40" s="664"/>
      <c r="DO40" s="664"/>
      <c r="DP40" s="664"/>
      <c r="DQ40" s="664"/>
      <c r="DR40" s="664"/>
      <c r="DS40" s="664"/>
      <c r="DT40" s="664"/>
      <c r="DU40" s="664"/>
      <c r="DV40" s="665"/>
      <c r="DW40" s="666" t="s">
        <v>178</v>
      </c>
      <c r="DX40" s="695"/>
      <c r="DY40" s="695"/>
      <c r="DZ40" s="695"/>
      <c r="EA40" s="695"/>
      <c r="EB40" s="695"/>
      <c r="EC40" s="697"/>
    </row>
    <row r="41" spans="2:133" ht="11.25" customHeight="1" x14ac:dyDescent="0.15">
      <c r="AQ41" s="710" t="s">
        <v>346</v>
      </c>
      <c r="AR41" s="711"/>
      <c r="AS41" s="711"/>
      <c r="AT41" s="711"/>
      <c r="AU41" s="711"/>
      <c r="AV41" s="711"/>
      <c r="AW41" s="711"/>
      <c r="AX41" s="711"/>
      <c r="AY41" s="712"/>
      <c r="AZ41" s="676">
        <v>845424</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315</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178</v>
      </c>
      <c r="CS41" s="662"/>
      <c r="CT41" s="662"/>
      <c r="CU41" s="662"/>
      <c r="CV41" s="662"/>
      <c r="CW41" s="662"/>
      <c r="CX41" s="662"/>
      <c r="CY41" s="663"/>
      <c r="CZ41" s="666" t="s">
        <v>173</v>
      </c>
      <c r="DA41" s="695"/>
      <c r="DB41" s="695"/>
      <c r="DC41" s="696"/>
      <c r="DD41" s="669" t="s">
        <v>178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1625513</v>
      </c>
      <c r="CS42" s="664"/>
      <c r="CT42" s="664"/>
      <c r="CU42" s="664"/>
      <c r="CV42" s="664"/>
      <c r="CW42" s="664"/>
      <c r="CX42" s="664"/>
      <c r="CY42" s="665"/>
      <c r="CZ42" s="666">
        <v>11.1</v>
      </c>
      <c r="DA42" s="667"/>
      <c r="DB42" s="667"/>
      <c r="DC42" s="668"/>
      <c r="DD42" s="669">
        <v>291664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43635</v>
      </c>
      <c r="CS43" s="662"/>
      <c r="CT43" s="662"/>
      <c r="CU43" s="662"/>
      <c r="CV43" s="662"/>
      <c r="CW43" s="662"/>
      <c r="CX43" s="662"/>
      <c r="CY43" s="663"/>
      <c r="CZ43" s="666">
        <v>0.3</v>
      </c>
      <c r="DA43" s="695"/>
      <c r="DB43" s="695"/>
      <c r="DC43" s="696"/>
      <c r="DD43" s="669">
        <v>43635</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353</v>
      </c>
      <c r="CD44" s="689" t="s">
        <v>304</v>
      </c>
      <c r="CE44" s="690"/>
      <c r="CF44" s="658" t="s">
        <v>354</v>
      </c>
      <c r="CG44" s="659"/>
      <c r="CH44" s="659"/>
      <c r="CI44" s="659"/>
      <c r="CJ44" s="659"/>
      <c r="CK44" s="659"/>
      <c r="CL44" s="659"/>
      <c r="CM44" s="659"/>
      <c r="CN44" s="659"/>
      <c r="CO44" s="659"/>
      <c r="CP44" s="659"/>
      <c r="CQ44" s="660"/>
      <c r="CR44" s="661">
        <v>1594160</v>
      </c>
      <c r="CS44" s="664"/>
      <c r="CT44" s="664"/>
      <c r="CU44" s="664"/>
      <c r="CV44" s="664"/>
      <c r="CW44" s="664"/>
      <c r="CX44" s="664"/>
      <c r="CY44" s="665"/>
      <c r="CZ44" s="666">
        <v>10.9</v>
      </c>
      <c r="DA44" s="667"/>
      <c r="DB44" s="667"/>
      <c r="DC44" s="668"/>
      <c r="DD44" s="669">
        <v>278630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355</v>
      </c>
      <c r="CG45" s="659"/>
      <c r="CH45" s="659"/>
      <c r="CI45" s="659"/>
      <c r="CJ45" s="659"/>
      <c r="CK45" s="659"/>
      <c r="CL45" s="659"/>
      <c r="CM45" s="659"/>
      <c r="CN45" s="659"/>
      <c r="CO45" s="659"/>
      <c r="CP45" s="659"/>
      <c r="CQ45" s="660"/>
      <c r="CR45" s="661">
        <v>832641</v>
      </c>
      <c r="CS45" s="662"/>
      <c r="CT45" s="662"/>
      <c r="CU45" s="662"/>
      <c r="CV45" s="662"/>
      <c r="CW45" s="662"/>
      <c r="CX45" s="662"/>
      <c r="CY45" s="663"/>
      <c r="CZ45" s="666">
        <v>5.7</v>
      </c>
      <c r="DA45" s="695"/>
      <c r="DB45" s="695"/>
      <c r="DC45" s="696"/>
      <c r="DD45" s="669">
        <v>69660</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356</v>
      </c>
      <c r="CG46" s="659"/>
      <c r="CH46" s="659"/>
      <c r="CI46" s="659"/>
      <c r="CJ46" s="659"/>
      <c r="CK46" s="659"/>
      <c r="CL46" s="659"/>
      <c r="CM46" s="659"/>
      <c r="CN46" s="659"/>
      <c r="CO46" s="659"/>
      <c r="CP46" s="659"/>
      <c r="CQ46" s="660"/>
      <c r="CR46" s="661">
        <v>714202</v>
      </c>
      <c r="CS46" s="664"/>
      <c r="CT46" s="664"/>
      <c r="CU46" s="664"/>
      <c r="CV46" s="664"/>
      <c r="CW46" s="664"/>
      <c r="CX46" s="664"/>
      <c r="CY46" s="665"/>
      <c r="CZ46" s="666">
        <v>4.9000000000000004</v>
      </c>
      <c r="DA46" s="667"/>
      <c r="DB46" s="667"/>
      <c r="DC46" s="668"/>
      <c r="DD46" s="669">
        <v>206650</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357</v>
      </c>
      <c r="CG47" s="659"/>
      <c r="CH47" s="659"/>
      <c r="CI47" s="659"/>
      <c r="CJ47" s="659"/>
      <c r="CK47" s="659"/>
      <c r="CL47" s="659"/>
      <c r="CM47" s="659"/>
      <c r="CN47" s="659"/>
      <c r="CO47" s="659"/>
      <c r="CP47" s="659"/>
      <c r="CQ47" s="660"/>
      <c r="CR47" s="661">
        <v>31353</v>
      </c>
      <c r="CS47" s="662"/>
      <c r="CT47" s="662"/>
      <c r="CU47" s="662"/>
      <c r="CV47" s="662"/>
      <c r="CW47" s="662"/>
      <c r="CX47" s="662"/>
      <c r="CY47" s="663"/>
      <c r="CZ47" s="666">
        <v>0.2</v>
      </c>
      <c r="DA47" s="695"/>
      <c r="DB47" s="695"/>
      <c r="DC47" s="696"/>
      <c r="DD47" s="669">
        <v>13034</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358</v>
      </c>
      <c r="CG48" s="659"/>
      <c r="CH48" s="659"/>
      <c r="CI48" s="659"/>
      <c r="CJ48" s="659"/>
      <c r="CK48" s="659"/>
      <c r="CL48" s="659"/>
      <c r="CM48" s="659"/>
      <c r="CN48" s="659"/>
      <c r="CO48" s="659"/>
      <c r="CP48" s="659"/>
      <c r="CQ48" s="660"/>
      <c r="CR48" s="661" t="s">
        <v>178</v>
      </c>
      <c r="CS48" s="664"/>
      <c r="CT48" s="664"/>
      <c r="CU48" s="664"/>
      <c r="CV48" s="664"/>
      <c r="CW48" s="664"/>
      <c r="CX48" s="664"/>
      <c r="CY48" s="665"/>
      <c r="CZ48" s="666" t="s">
        <v>173</v>
      </c>
      <c r="DA48" s="667"/>
      <c r="DB48" s="667"/>
      <c r="DC48" s="668"/>
      <c r="DD48" s="669" t="s">
        <v>173</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359</v>
      </c>
      <c r="CE49" s="674"/>
      <c r="CF49" s="674"/>
      <c r="CG49" s="674"/>
      <c r="CH49" s="674"/>
      <c r="CI49" s="674"/>
      <c r="CJ49" s="674"/>
      <c r="CK49" s="674"/>
      <c r="CL49" s="674"/>
      <c r="CM49" s="674"/>
      <c r="CN49" s="674"/>
      <c r="CO49" s="674"/>
      <c r="CP49" s="674"/>
      <c r="CQ49" s="675"/>
      <c r="CR49" s="676">
        <v>14654668</v>
      </c>
      <c r="CS49" s="677"/>
      <c r="CT49" s="677"/>
      <c r="CU49" s="677"/>
      <c r="CV49" s="677"/>
      <c r="CW49" s="677"/>
      <c r="CX49" s="677"/>
      <c r="CY49" s="678"/>
      <c r="CZ49" s="679">
        <v>100</v>
      </c>
      <c r="DA49" s="680"/>
      <c r="DB49" s="680"/>
      <c r="DC49" s="681"/>
      <c r="DD49" s="682">
        <v>9624010</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Xq97gxtJLDv0RDnoqbLvl0+Bkmb6v3XZur1Z2Q8orjSNJSQluqfQvpql+3j0j4lhpSe7j8OXpEn/KfNxmr979Q==" saltValue="3LNz8PlclFY9ImrjF7rAp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2"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7" t="s">
        <v>379</v>
      </c>
      <c r="DH5" s="1188"/>
      <c r="DI5" s="1188"/>
      <c r="DJ5" s="1188"/>
      <c r="DK5" s="1189"/>
      <c r="DL5" s="1187" t="s">
        <v>380</v>
      </c>
      <c r="DM5" s="1188"/>
      <c r="DN5" s="1188"/>
      <c r="DO5" s="1188"/>
      <c r="DP5" s="1189"/>
      <c r="DQ5" s="1090" t="s">
        <v>381</v>
      </c>
      <c r="DR5" s="1091"/>
      <c r="DS5" s="1091"/>
      <c r="DT5" s="1091"/>
      <c r="DU5" s="1092"/>
      <c r="DV5" s="1090" t="s">
        <v>372</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382</v>
      </c>
      <c r="C7" s="1140"/>
      <c r="D7" s="1140"/>
      <c r="E7" s="1140"/>
      <c r="F7" s="1140"/>
      <c r="G7" s="1140"/>
      <c r="H7" s="1140"/>
      <c r="I7" s="1140"/>
      <c r="J7" s="1140"/>
      <c r="K7" s="1140"/>
      <c r="L7" s="1140"/>
      <c r="M7" s="1140"/>
      <c r="N7" s="1140"/>
      <c r="O7" s="1140"/>
      <c r="P7" s="1141"/>
      <c r="Q7" s="1193">
        <v>15063</v>
      </c>
      <c r="R7" s="1194"/>
      <c r="S7" s="1194"/>
      <c r="T7" s="1194"/>
      <c r="U7" s="1194"/>
      <c r="V7" s="1194">
        <v>14659</v>
      </c>
      <c r="W7" s="1194"/>
      <c r="X7" s="1194"/>
      <c r="Y7" s="1194"/>
      <c r="Z7" s="1194"/>
      <c r="AA7" s="1194">
        <v>404</v>
      </c>
      <c r="AB7" s="1194"/>
      <c r="AC7" s="1194"/>
      <c r="AD7" s="1194"/>
      <c r="AE7" s="1195"/>
      <c r="AF7" s="1196">
        <v>344</v>
      </c>
      <c r="AG7" s="1197"/>
      <c r="AH7" s="1197"/>
      <c r="AI7" s="1197"/>
      <c r="AJ7" s="1198"/>
      <c r="AK7" s="1180">
        <v>324</v>
      </c>
      <c r="AL7" s="1181"/>
      <c r="AM7" s="1181"/>
      <c r="AN7" s="1181"/>
      <c r="AO7" s="1181"/>
      <c r="AP7" s="1181">
        <v>20345</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t="s">
        <v>582</v>
      </c>
      <c r="BS7" s="1184" t="s">
        <v>581</v>
      </c>
      <c r="BT7" s="1185"/>
      <c r="BU7" s="1185"/>
      <c r="BV7" s="1185"/>
      <c r="BW7" s="1185"/>
      <c r="BX7" s="1185"/>
      <c r="BY7" s="1185"/>
      <c r="BZ7" s="1185"/>
      <c r="CA7" s="1185"/>
      <c r="CB7" s="1185"/>
      <c r="CC7" s="1185"/>
      <c r="CD7" s="1185"/>
      <c r="CE7" s="1185"/>
      <c r="CF7" s="1185"/>
      <c r="CG7" s="1186"/>
      <c r="CH7" s="1177">
        <v>0</v>
      </c>
      <c r="CI7" s="1178"/>
      <c r="CJ7" s="1178"/>
      <c r="CK7" s="1178"/>
      <c r="CL7" s="1179"/>
      <c r="CM7" s="1177">
        <v>49</v>
      </c>
      <c r="CN7" s="1178"/>
      <c r="CO7" s="1178"/>
      <c r="CP7" s="1178"/>
      <c r="CQ7" s="1179"/>
      <c r="CR7" s="1177">
        <v>3</v>
      </c>
      <c r="CS7" s="1178"/>
      <c r="CT7" s="1178"/>
      <c r="CU7" s="1178"/>
      <c r="CV7" s="1179"/>
      <c r="CW7" s="1177">
        <v>2</v>
      </c>
      <c r="CX7" s="1178"/>
      <c r="CY7" s="1178"/>
      <c r="CZ7" s="1178"/>
      <c r="DA7" s="1179"/>
      <c r="DB7" s="1177" t="s">
        <v>584</v>
      </c>
      <c r="DC7" s="1178"/>
      <c r="DD7" s="1178"/>
      <c r="DE7" s="1178"/>
      <c r="DF7" s="1179"/>
      <c r="DG7" s="1177">
        <v>442</v>
      </c>
      <c r="DH7" s="1178"/>
      <c r="DI7" s="1178"/>
      <c r="DJ7" s="1178"/>
      <c r="DK7" s="1179"/>
      <c r="DL7" s="1177" t="s">
        <v>588</v>
      </c>
      <c r="DM7" s="1178"/>
      <c r="DN7" s="1178"/>
      <c r="DO7" s="1178"/>
      <c r="DP7" s="1179"/>
      <c r="DQ7" s="1177">
        <v>434</v>
      </c>
      <c r="DR7" s="1178"/>
      <c r="DS7" s="1178"/>
      <c r="DT7" s="1178"/>
      <c r="DU7" s="1179"/>
      <c r="DV7" s="1204"/>
      <c r="DW7" s="1205"/>
      <c r="DX7" s="1205"/>
      <c r="DY7" s="1205"/>
      <c r="DZ7" s="1206"/>
      <c r="EA7" s="254"/>
    </row>
    <row r="8" spans="1:131" s="255" customFormat="1" ht="26.25" customHeight="1" x14ac:dyDescent="0.15">
      <c r="A8" s="261">
        <v>2</v>
      </c>
      <c r="B8" s="1126" t="s">
        <v>383</v>
      </c>
      <c r="C8" s="1127"/>
      <c r="D8" s="1127"/>
      <c r="E8" s="1127"/>
      <c r="F8" s="1127"/>
      <c r="G8" s="1127"/>
      <c r="H8" s="1127"/>
      <c r="I8" s="1127"/>
      <c r="J8" s="1127"/>
      <c r="K8" s="1127"/>
      <c r="L8" s="1127"/>
      <c r="M8" s="1127"/>
      <c r="N8" s="1127"/>
      <c r="O8" s="1127"/>
      <c r="P8" s="1128"/>
      <c r="Q8" s="1132">
        <v>5</v>
      </c>
      <c r="R8" s="1133"/>
      <c r="S8" s="1133"/>
      <c r="T8" s="1133"/>
      <c r="U8" s="1133"/>
      <c r="V8" s="1133">
        <v>5</v>
      </c>
      <c r="W8" s="1133"/>
      <c r="X8" s="1133"/>
      <c r="Y8" s="1133"/>
      <c r="Z8" s="1133"/>
      <c r="AA8" s="1133" t="s">
        <v>597</v>
      </c>
      <c r="AB8" s="1133"/>
      <c r="AC8" s="1133"/>
      <c r="AD8" s="1133"/>
      <c r="AE8" s="1134"/>
      <c r="AF8" s="1108" t="s">
        <v>384</v>
      </c>
      <c r="AG8" s="1109"/>
      <c r="AH8" s="1109"/>
      <c r="AI8" s="1109"/>
      <c r="AJ8" s="1110"/>
      <c r="AK8" s="1175" t="s">
        <v>597</v>
      </c>
      <c r="AL8" s="1176"/>
      <c r="AM8" s="1176"/>
      <c r="AN8" s="1176"/>
      <c r="AO8" s="1176"/>
      <c r="AP8" s="1176" t="s">
        <v>598</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611</v>
      </c>
      <c r="BT8" s="1104"/>
      <c r="BU8" s="1104"/>
      <c r="BV8" s="1104"/>
      <c r="BW8" s="1104"/>
      <c r="BX8" s="1104"/>
      <c r="BY8" s="1104"/>
      <c r="BZ8" s="1104"/>
      <c r="CA8" s="1104"/>
      <c r="CB8" s="1104"/>
      <c r="CC8" s="1104"/>
      <c r="CD8" s="1104"/>
      <c r="CE8" s="1104"/>
      <c r="CF8" s="1104"/>
      <c r="CG8" s="1105"/>
      <c r="CH8" s="1078" t="s">
        <v>597</v>
      </c>
      <c r="CI8" s="1079"/>
      <c r="CJ8" s="1079"/>
      <c r="CK8" s="1079"/>
      <c r="CL8" s="1080"/>
      <c r="CM8" s="1078">
        <v>61</v>
      </c>
      <c r="CN8" s="1079"/>
      <c r="CO8" s="1079"/>
      <c r="CP8" s="1079"/>
      <c r="CQ8" s="1080"/>
      <c r="CR8" s="1078">
        <v>10</v>
      </c>
      <c r="CS8" s="1079"/>
      <c r="CT8" s="1079"/>
      <c r="CU8" s="1079"/>
      <c r="CV8" s="1080"/>
      <c r="CW8" s="1078">
        <v>116</v>
      </c>
      <c r="CX8" s="1079"/>
      <c r="CY8" s="1079"/>
      <c r="CZ8" s="1079"/>
      <c r="DA8" s="1080"/>
      <c r="DB8" s="1078" t="s">
        <v>585</v>
      </c>
      <c r="DC8" s="1079"/>
      <c r="DD8" s="1079"/>
      <c r="DE8" s="1079"/>
      <c r="DF8" s="1080"/>
      <c r="DG8" s="1078" t="s">
        <v>584</v>
      </c>
      <c r="DH8" s="1079"/>
      <c r="DI8" s="1079"/>
      <c r="DJ8" s="1079"/>
      <c r="DK8" s="1080"/>
      <c r="DL8" s="1078" t="s">
        <v>588</v>
      </c>
      <c r="DM8" s="1079"/>
      <c r="DN8" s="1079"/>
      <c r="DO8" s="1079"/>
      <c r="DP8" s="1080"/>
      <c r="DQ8" s="1078" t="s">
        <v>588</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612</v>
      </c>
      <c r="BT9" s="1104"/>
      <c r="BU9" s="1104"/>
      <c r="BV9" s="1104"/>
      <c r="BW9" s="1104"/>
      <c r="BX9" s="1104"/>
      <c r="BY9" s="1104"/>
      <c r="BZ9" s="1104"/>
      <c r="CA9" s="1104"/>
      <c r="CB9" s="1104"/>
      <c r="CC9" s="1104"/>
      <c r="CD9" s="1104"/>
      <c r="CE9" s="1104"/>
      <c r="CF9" s="1104"/>
      <c r="CG9" s="1105"/>
      <c r="CH9" s="1078">
        <v>62</v>
      </c>
      <c r="CI9" s="1079"/>
      <c r="CJ9" s="1079"/>
      <c r="CK9" s="1079"/>
      <c r="CL9" s="1080"/>
      <c r="CM9" s="1078">
        <v>619</v>
      </c>
      <c r="CN9" s="1079"/>
      <c r="CO9" s="1079"/>
      <c r="CP9" s="1079"/>
      <c r="CQ9" s="1080"/>
      <c r="CR9" s="1078">
        <v>6</v>
      </c>
      <c r="CS9" s="1079"/>
      <c r="CT9" s="1079"/>
      <c r="CU9" s="1079"/>
      <c r="CV9" s="1080"/>
      <c r="CW9" s="1078" t="s">
        <v>597</v>
      </c>
      <c r="CX9" s="1079"/>
      <c r="CY9" s="1079"/>
      <c r="CZ9" s="1079"/>
      <c r="DA9" s="1080"/>
      <c r="DB9" s="1078" t="s">
        <v>586</v>
      </c>
      <c r="DC9" s="1079"/>
      <c r="DD9" s="1079"/>
      <c r="DE9" s="1079"/>
      <c r="DF9" s="1080"/>
      <c r="DG9" s="1078" t="s">
        <v>588</v>
      </c>
      <c r="DH9" s="1079"/>
      <c r="DI9" s="1079"/>
      <c r="DJ9" s="1079"/>
      <c r="DK9" s="1080"/>
      <c r="DL9" s="1078" t="s">
        <v>588</v>
      </c>
      <c r="DM9" s="1079"/>
      <c r="DN9" s="1079"/>
      <c r="DO9" s="1079"/>
      <c r="DP9" s="1080"/>
      <c r="DQ9" s="1078" t="s">
        <v>591</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t="s">
        <v>583</v>
      </c>
      <c r="BS10" s="1103" t="s">
        <v>613</v>
      </c>
      <c r="BT10" s="1104"/>
      <c r="BU10" s="1104"/>
      <c r="BV10" s="1104"/>
      <c r="BW10" s="1104"/>
      <c r="BX10" s="1104"/>
      <c r="BY10" s="1104"/>
      <c r="BZ10" s="1104"/>
      <c r="CA10" s="1104"/>
      <c r="CB10" s="1104"/>
      <c r="CC10" s="1104"/>
      <c r="CD10" s="1104"/>
      <c r="CE10" s="1104"/>
      <c r="CF10" s="1104"/>
      <c r="CG10" s="1105"/>
      <c r="CH10" s="1078">
        <v>14</v>
      </c>
      <c r="CI10" s="1079"/>
      <c r="CJ10" s="1079"/>
      <c r="CK10" s="1079"/>
      <c r="CL10" s="1080"/>
      <c r="CM10" s="1078">
        <v>14</v>
      </c>
      <c r="CN10" s="1079"/>
      <c r="CO10" s="1079"/>
      <c r="CP10" s="1079"/>
      <c r="CQ10" s="1080"/>
      <c r="CR10" s="1078">
        <v>52</v>
      </c>
      <c r="CS10" s="1079"/>
      <c r="CT10" s="1079"/>
      <c r="CU10" s="1079"/>
      <c r="CV10" s="1080"/>
      <c r="CW10" s="1078">
        <v>3</v>
      </c>
      <c r="CX10" s="1079"/>
      <c r="CY10" s="1079"/>
      <c r="CZ10" s="1079"/>
      <c r="DA10" s="1080"/>
      <c r="DB10" s="1078" t="s">
        <v>587</v>
      </c>
      <c r="DC10" s="1079"/>
      <c r="DD10" s="1079"/>
      <c r="DE10" s="1079"/>
      <c r="DF10" s="1080"/>
      <c r="DG10" s="1078" t="s">
        <v>589</v>
      </c>
      <c r="DH10" s="1079"/>
      <c r="DI10" s="1079"/>
      <c r="DJ10" s="1079"/>
      <c r="DK10" s="1080"/>
      <c r="DL10" s="1078">
        <v>29</v>
      </c>
      <c r="DM10" s="1079"/>
      <c r="DN10" s="1079"/>
      <c r="DO10" s="1079"/>
      <c r="DP10" s="1080"/>
      <c r="DQ10" s="1078">
        <v>29</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614</v>
      </c>
      <c r="BT11" s="1104"/>
      <c r="BU11" s="1104"/>
      <c r="BV11" s="1104"/>
      <c r="BW11" s="1104"/>
      <c r="BX11" s="1104"/>
      <c r="BY11" s="1104"/>
      <c r="BZ11" s="1104"/>
      <c r="CA11" s="1104"/>
      <c r="CB11" s="1104"/>
      <c r="CC11" s="1104"/>
      <c r="CD11" s="1104"/>
      <c r="CE11" s="1104"/>
      <c r="CF11" s="1104"/>
      <c r="CG11" s="1105"/>
      <c r="CH11" s="1078">
        <v>7</v>
      </c>
      <c r="CI11" s="1079"/>
      <c r="CJ11" s="1079"/>
      <c r="CK11" s="1079"/>
      <c r="CL11" s="1080"/>
      <c r="CM11" s="1078">
        <v>83</v>
      </c>
      <c r="CN11" s="1079"/>
      <c r="CO11" s="1079"/>
      <c r="CP11" s="1079"/>
      <c r="CQ11" s="1080"/>
      <c r="CR11" s="1078">
        <v>13</v>
      </c>
      <c r="CS11" s="1079"/>
      <c r="CT11" s="1079"/>
      <c r="CU11" s="1079"/>
      <c r="CV11" s="1080"/>
      <c r="CW11" s="1078" t="s">
        <v>598</v>
      </c>
      <c r="CX11" s="1079"/>
      <c r="CY11" s="1079"/>
      <c r="CZ11" s="1079"/>
      <c r="DA11" s="1080"/>
      <c r="DB11" s="1078" t="s">
        <v>588</v>
      </c>
      <c r="DC11" s="1079"/>
      <c r="DD11" s="1079"/>
      <c r="DE11" s="1079"/>
      <c r="DF11" s="1080"/>
      <c r="DG11" s="1078" t="s">
        <v>589</v>
      </c>
      <c r="DH11" s="1079"/>
      <c r="DI11" s="1079"/>
      <c r="DJ11" s="1079"/>
      <c r="DK11" s="1080"/>
      <c r="DL11" s="1078" t="s">
        <v>585</v>
      </c>
      <c r="DM11" s="1079"/>
      <c r="DN11" s="1079"/>
      <c r="DO11" s="1079"/>
      <c r="DP11" s="1080"/>
      <c r="DQ11" s="1078" t="s">
        <v>588</v>
      </c>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615</v>
      </c>
      <c r="BT12" s="1104"/>
      <c r="BU12" s="1104"/>
      <c r="BV12" s="1104"/>
      <c r="BW12" s="1104"/>
      <c r="BX12" s="1104"/>
      <c r="BY12" s="1104"/>
      <c r="BZ12" s="1104"/>
      <c r="CA12" s="1104"/>
      <c r="CB12" s="1104"/>
      <c r="CC12" s="1104"/>
      <c r="CD12" s="1104"/>
      <c r="CE12" s="1104"/>
      <c r="CF12" s="1104"/>
      <c r="CG12" s="1105"/>
      <c r="CH12" s="1078">
        <v>0</v>
      </c>
      <c r="CI12" s="1079"/>
      <c r="CJ12" s="1079"/>
      <c r="CK12" s="1079"/>
      <c r="CL12" s="1080"/>
      <c r="CM12" s="1078">
        <v>3</v>
      </c>
      <c r="CN12" s="1079"/>
      <c r="CO12" s="1079"/>
      <c r="CP12" s="1079"/>
      <c r="CQ12" s="1080"/>
      <c r="CR12" s="1078">
        <v>3</v>
      </c>
      <c r="CS12" s="1079"/>
      <c r="CT12" s="1079"/>
      <c r="CU12" s="1079"/>
      <c r="CV12" s="1080"/>
      <c r="CW12" s="1078">
        <v>117</v>
      </c>
      <c r="CX12" s="1079"/>
      <c r="CY12" s="1079"/>
      <c r="CZ12" s="1079"/>
      <c r="DA12" s="1080"/>
      <c r="DB12" s="1078" t="s">
        <v>585</v>
      </c>
      <c r="DC12" s="1079"/>
      <c r="DD12" s="1079"/>
      <c r="DE12" s="1079"/>
      <c r="DF12" s="1080"/>
      <c r="DG12" s="1078" t="s">
        <v>588</v>
      </c>
      <c r="DH12" s="1079"/>
      <c r="DI12" s="1079"/>
      <c r="DJ12" s="1079"/>
      <c r="DK12" s="1080"/>
      <c r="DL12" s="1078" t="s">
        <v>585</v>
      </c>
      <c r="DM12" s="1079"/>
      <c r="DN12" s="1079"/>
      <c r="DO12" s="1079"/>
      <c r="DP12" s="1080"/>
      <c r="DQ12" s="1078" t="s">
        <v>590</v>
      </c>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385</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386</v>
      </c>
      <c r="B23" s="1033" t="s">
        <v>387</v>
      </c>
      <c r="C23" s="1034"/>
      <c r="D23" s="1034"/>
      <c r="E23" s="1034"/>
      <c r="F23" s="1034"/>
      <c r="G23" s="1034"/>
      <c r="H23" s="1034"/>
      <c r="I23" s="1034"/>
      <c r="J23" s="1034"/>
      <c r="K23" s="1034"/>
      <c r="L23" s="1034"/>
      <c r="M23" s="1034"/>
      <c r="N23" s="1034"/>
      <c r="O23" s="1034"/>
      <c r="P23" s="1035"/>
      <c r="Q23" s="1157">
        <v>15059</v>
      </c>
      <c r="R23" s="1158"/>
      <c r="S23" s="1158"/>
      <c r="T23" s="1158"/>
      <c r="U23" s="1158"/>
      <c r="V23" s="1158">
        <v>14655</v>
      </c>
      <c r="W23" s="1158"/>
      <c r="X23" s="1158"/>
      <c r="Y23" s="1158"/>
      <c r="Z23" s="1158"/>
      <c r="AA23" s="1158">
        <v>404</v>
      </c>
      <c r="AB23" s="1158"/>
      <c r="AC23" s="1158"/>
      <c r="AD23" s="1158"/>
      <c r="AE23" s="1159"/>
      <c r="AF23" s="1160">
        <v>344</v>
      </c>
      <c r="AG23" s="1158"/>
      <c r="AH23" s="1158"/>
      <c r="AI23" s="1158"/>
      <c r="AJ23" s="1161"/>
      <c r="AK23" s="1162"/>
      <c r="AL23" s="1163"/>
      <c r="AM23" s="1163"/>
      <c r="AN23" s="1163"/>
      <c r="AO23" s="1163"/>
      <c r="AP23" s="1158">
        <v>20345</v>
      </c>
      <c r="AQ23" s="1158"/>
      <c r="AR23" s="1158"/>
      <c r="AS23" s="1158"/>
      <c r="AT23" s="1158"/>
      <c r="AU23" s="1164"/>
      <c r="AV23" s="1164"/>
      <c r="AW23" s="1164"/>
      <c r="AX23" s="1164"/>
      <c r="AY23" s="1165"/>
      <c r="AZ23" s="1154" t="s">
        <v>388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389</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390</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365</v>
      </c>
      <c r="B26" s="1085"/>
      <c r="C26" s="1085"/>
      <c r="D26" s="1085"/>
      <c r="E26" s="1085"/>
      <c r="F26" s="1085"/>
      <c r="G26" s="1085"/>
      <c r="H26" s="1085"/>
      <c r="I26" s="1085"/>
      <c r="J26" s="1085"/>
      <c r="K26" s="1085"/>
      <c r="L26" s="1085"/>
      <c r="M26" s="1085"/>
      <c r="N26" s="1085"/>
      <c r="O26" s="1085"/>
      <c r="P26" s="1086"/>
      <c r="Q26" s="1090" t="s">
        <v>391</v>
      </c>
      <c r="R26" s="1091"/>
      <c r="S26" s="1091"/>
      <c r="T26" s="1091"/>
      <c r="U26" s="1092"/>
      <c r="V26" s="1090" t="s">
        <v>392</v>
      </c>
      <c r="W26" s="1091"/>
      <c r="X26" s="1091"/>
      <c r="Y26" s="1091"/>
      <c r="Z26" s="1092"/>
      <c r="AA26" s="1090" t="s">
        <v>393</v>
      </c>
      <c r="AB26" s="1091"/>
      <c r="AC26" s="1091"/>
      <c r="AD26" s="1091"/>
      <c r="AE26" s="1091"/>
      <c r="AF26" s="1148" t="s">
        <v>394</v>
      </c>
      <c r="AG26" s="1097"/>
      <c r="AH26" s="1097"/>
      <c r="AI26" s="1097"/>
      <c r="AJ26" s="1149"/>
      <c r="AK26" s="1091" t="s">
        <v>395</v>
      </c>
      <c r="AL26" s="1091"/>
      <c r="AM26" s="1091"/>
      <c r="AN26" s="1091"/>
      <c r="AO26" s="1092"/>
      <c r="AP26" s="1090" t="s">
        <v>396</v>
      </c>
      <c r="AQ26" s="1091"/>
      <c r="AR26" s="1091"/>
      <c r="AS26" s="1091"/>
      <c r="AT26" s="1092"/>
      <c r="AU26" s="1090" t="s">
        <v>397</v>
      </c>
      <c r="AV26" s="1091"/>
      <c r="AW26" s="1091"/>
      <c r="AX26" s="1091"/>
      <c r="AY26" s="1092"/>
      <c r="AZ26" s="1090" t="s">
        <v>398</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399</v>
      </c>
      <c r="C28" s="1140"/>
      <c r="D28" s="1140"/>
      <c r="E28" s="1140"/>
      <c r="F28" s="1140"/>
      <c r="G28" s="1140"/>
      <c r="H28" s="1140"/>
      <c r="I28" s="1140"/>
      <c r="J28" s="1140"/>
      <c r="K28" s="1140"/>
      <c r="L28" s="1140"/>
      <c r="M28" s="1140"/>
      <c r="N28" s="1140"/>
      <c r="O28" s="1140"/>
      <c r="P28" s="1141"/>
      <c r="Q28" s="1142">
        <v>3097</v>
      </c>
      <c r="R28" s="1143"/>
      <c r="S28" s="1143"/>
      <c r="T28" s="1143"/>
      <c r="U28" s="1143"/>
      <c r="V28" s="1143">
        <v>3048</v>
      </c>
      <c r="W28" s="1143"/>
      <c r="X28" s="1143"/>
      <c r="Y28" s="1143"/>
      <c r="Z28" s="1143"/>
      <c r="AA28" s="1143">
        <v>49</v>
      </c>
      <c r="AB28" s="1143"/>
      <c r="AC28" s="1143"/>
      <c r="AD28" s="1143"/>
      <c r="AE28" s="1144"/>
      <c r="AF28" s="1145">
        <v>49</v>
      </c>
      <c r="AG28" s="1143"/>
      <c r="AH28" s="1143"/>
      <c r="AI28" s="1143"/>
      <c r="AJ28" s="1146"/>
      <c r="AK28" s="1147">
        <v>183</v>
      </c>
      <c r="AL28" s="1135"/>
      <c r="AM28" s="1135"/>
      <c r="AN28" s="1135"/>
      <c r="AO28" s="1135"/>
      <c r="AP28" s="1135" t="s">
        <v>597</v>
      </c>
      <c r="AQ28" s="1135"/>
      <c r="AR28" s="1135"/>
      <c r="AS28" s="1135"/>
      <c r="AT28" s="1135"/>
      <c r="AU28" s="1135">
        <v>183</v>
      </c>
      <c r="AV28" s="1135"/>
      <c r="AW28" s="1135"/>
      <c r="AX28" s="1135"/>
      <c r="AY28" s="1135"/>
      <c r="AZ28" s="1136" t="s">
        <v>597</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400</v>
      </c>
      <c r="C29" s="1127"/>
      <c r="D29" s="1127"/>
      <c r="E29" s="1127"/>
      <c r="F29" s="1127"/>
      <c r="G29" s="1127"/>
      <c r="H29" s="1127"/>
      <c r="I29" s="1127"/>
      <c r="J29" s="1127"/>
      <c r="K29" s="1127"/>
      <c r="L29" s="1127"/>
      <c r="M29" s="1127"/>
      <c r="N29" s="1127"/>
      <c r="O29" s="1127"/>
      <c r="P29" s="1128"/>
      <c r="Q29" s="1132">
        <v>3145</v>
      </c>
      <c r="R29" s="1133"/>
      <c r="S29" s="1133"/>
      <c r="T29" s="1133"/>
      <c r="U29" s="1133"/>
      <c r="V29" s="1133">
        <v>3047</v>
      </c>
      <c r="W29" s="1133"/>
      <c r="X29" s="1133"/>
      <c r="Y29" s="1133"/>
      <c r="Z29" s="1133"/>
      <c r="AA29" s="1133">
        <v>98</v>
      </c>
      <c r="AB29" s="1133"/>
      <c r="AC29" s="1133"/>
      <c r="AD29" s="1133"/>
      <c r="AE29" s="1134"/>
      <c r="AF29" s="1108">
        <v>98</v>
      </c>
      <c r="AG29" s="1109"/>
      <c r="AH29" s="1109"/>
      <c r="AI29" s="1109"/>
      <c r="AJ29" s="1110"/>
      <c r="AK29" s="1069">
        <v>444</v>
      </c>
      <c r="AL29" s="1060"/>
      <c r="AM29" s="1060"/>
      <c r="AN29" s="1060"/>
      <c r="AO29" s="1060"/>
      <c r="AP29" s="1060" t="s">
        <v>597</v>
      </c>
      <c r="AQ29" s="1060"/>
      <c r="AR29" s="1060"/>
      <c r="AS29" s="1060"/>
      <c r="AT29" s="1060"/>
      <c r="AU29" s="1060">
        <v>444</v>
      </c>
      <c r="AV29" s="1060"/>
      <c r="AW29" s="1060"/>
      <c r="AX29" s="1060"/>
      <c r="AY29" s="1060"/>
      <c r="AZ29" s="1131" t="s">
        <v>597</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401</v>
      </c>
      <c r="C30" s="1127"/>
      <c r="D30" s="1127"/>
      <c r="E30" s="1127"/>
      <c r="F30" s="1127"/>
      <c r="G30" s="1127"/>
      <c r="H30" s="1127"/>
      <c r="I30" s="1127"/>
      <c r="J30" s="1127"/>
      <c r="K30" s="1127"/>
      <c r="L30" s="1127"/>
      <c r="M30" s="1127"/>
      <c r="N30" s="1127"/>
      <c r="O30" s="1127"/>
      <c r="P30" s="1128"/>
      <c r="Q30" s="1132">
        <v>402</v>
      </c>
      <c r="R30" s="1133"/>
      <c r="S30" s="1133"/>
      <c r="T30" s="1133"/>
      <c r="U30" s="1133"/>
      <c r="V30" s="1133">
        <v>401</v>
      </c>
      <c r="W30" s="1133"/>
      <c r="X30" s="1133"/>
      <c r="Y30" s="1133"/>
      <c r="Z30" s="1133"/>
      <c r="AA30" s="1133">
        <v>1</v>
      </c>
      <c r="AB30" s="1133"/>
      <c r="AC30" s="1133"/>
      <c r="AD30" s="1133"/>
      <c r="AE30" s="1134"/>
      <c r="AF30" s="1108">
        <v>1</v>
      </c>
      <c r="AG30" s="1109"/>
      <c r="AH30" s="1109"/>
      <c r="AI30" s="1109"/>
      <c r="AJ30" s="1110"/>
      <c r="AK30" s="1069">
        <v>86</v>
      </c>
      <c r="AL30" s="1060"/>
      <c r="AM30" s="1060"/>
      <c r="AN30" s="1060"/>
      <c r="AO30" s="1060"/>
      <c r="AP30" s="1060" t="s">
        <v>597</v>
      </c>
      <c r="AQ30" s="1060"/>
      <c r="AR30" s="1060"/>
      <c r="AS30" s="1060"/>
      <c r="AT30" s="1060"/>
      <c r="AU30" s="1060">
        <v>86</v>
      </c>
      <c r="AV30" s="1060"/>
      <c r="AW30" s="1060"/>
      <c r="AX30" s="1060"/>
      <c r="AY30" s="1060"/>
      <c r="AZ30" s="1131" t="s">
        <v>597</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402</v>
      </c>
      <c r="C31" s="1127"/>
      <c r="D31" s="1127"/>
      <c r="E31" s="1127"/>
      <c r="F31" s="1127"/>
      <c r="G31" s="1127"/>
      <c r="H31" s="1127"/>
      <c r="I31" s="1127"/>
      <c r="J31" s="1127"/>
      <c r="K31" s="1127"/>
      <c r="L31" s="1127"/>
      <c r="M31" s="1127"/>
      <c r="N31" s="1127"/>
      <c r="O31" s="1127"/>
      <c r="P31" s="1128"/>
      <c r="Q31" s="1132">
        <v>743</v>
      </c>
      <c r="R31" s="1133"/>
      <c r="S31" s="1133"/>
      <c r="T31" s="1133"/>
      <c r="U31" s="1133"/>
      <c r="V31" s="1133">
        <v>658</v>
      </c>
      <c r="W31" s="1133"/>
      <c r="X31" s="1133"/>
      <c r="Y31" s="1133"/>
      <c r="Z31" s="1133"/>
      <c r="AA31" s="1133">
        <v>85</v>
      </c>
      <c r="AB31" s="1133"/>
      <c r="AC31" s="1133"/>
      <c r="AD31" s="1133"/>
      <c r="AE31" s="1134"/>
      <c r="AF31" s="1108">
        <v>694</v>
      </c>
      <c r="AG31" s="1109"/>
      <c r="AH31" s="1109"/>
      <c r="AI31" s="1109"/>
      <c r="AJ31" s="1110"/>
      <c r="AK31" s="1069">
        <v>10</v>
      </c>
      <c r="AL31" s="1060"/>
      <c r="AM31" s="1060"/>
      <c r="AN31" s="1060"/>
      <c r="AO31" s="1060"/>
      <c r="AP31" s="1060">
        <v>2625</v>
      </c>
      <c r="AQ31" s="1060"/>
      <c r="AR31" s="1060"/>
      <c r="AS31" s="1060"/>
      <c r="AT31" s="1060"/>
      <c r="AU31" s="1060">
        <v>81</v>
      </c>
      <c r="AV31" s="1060"/>
      <c r="AW31" s="1060"/>
      <c r="AX31" s="1060"/>
      <c r="AY31" s="1060"/>
      <c r="AZ31" s="1131" t="s">
        <v>597</v>
      </c>
      <c r="BA31" s="1131"/>
      <c r="BB31" s="1131"/>
      <c r="BC31" s="1131"/>
      <c r="BD31" s="1131"/>
      <c r="BE31" s="1121" t="s">
        <v>403</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404</v>
      </c>
      <c r="C32" s="1127"/>
      <c r="D32" s="1127"/>
      <c r="E32" s="1127"/>
      <c r="F32" s="1127"/>
      <c r="G32" s="1127"/>
      <c r="H32" s="1127"/>
      <c r="I32" s="1127"/>
      <c r="J32" s="1127"/>
      <c r="K32" s="1127"/>
      <c r="L32" s="1127"/>
      <c r="M32" s="1127"/>
      <c r="N32" s="1127"/>
      <c r="O32" s="1127"/>
      <c r="P32" s="1128"/>
      <c r="Q32" s="1132">
        <v>1035</v>
      </c>
      <c r="R32" s="1133"/>
      <c r="S32" s="1133"/>
      <c r="T32" s="1133"/>
      <c r="U32" s="1133"/>
      <c r="V32" s="1133">
        <v>834</v>
      </c>
      <c r="W32" s="1133"/>
      <c r="X32" s="1133"/>
      <c r="Y32" s="1133"/>
      <c r="Z32" s="1133"/>
      <c r="AA32" s="1133">
        <v>202</v>
      </c>
      <c r="AB32" s="1133"/>
      <c r="AC32" s="1133"/>
      <c r="AD32" s="1133"/>
      <c r="AE32" s="1134"/>
      <c r="AF32" s="1108">
        <v>726</v>
      </c>
      <c r="AG32" s="1109"/>
      <c r="AH32" s="1109"/>
      <c r="AI32" s="1109"/>
      <c r="AJ32" s="1110"/>
      <c r="AK32" s="1069">
        <v>398</v>
      </c>
      <c r="AL32" s="1060"/>
      <c r="AM32" s="1060"/>
      <c r="AN32" s="1060"/>
      <c r="AO32" s="1060"/>
      <c r="AP32" s="1060">
        <v>8275</v>
      </c>
      <c r="AQ32" s="1060"/>
      <c r="AR32" s="1060"/>
      <c r="AS32" s="1060"/>
      <c r="AT32" s="1060"/>
      <c r="AU32" s="1060">
        <v>5917</v>
      </c>
      <c r="AV32" s="1060"/>
      <c r="AW32" s="1060"/>
      <c r="AX32" s="1060"/>
      <c r="AY32" s="1060"/>
      <c r="AZ32" s="1131" t="s">
        <v>597</v>
      </c>
      <c r="BA32" s="1131"/>
      <c r="BB32" s="1131"/>
      <c r="BC32" s="1131"/>
      <c r="BD32" s="1131"/>
      <c r="BE32" s="1121" t="s">
        <v>405</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406</v>
      </c>
      <c r="C33" s="1127"/>
      <c r="D33" s="1127"/>
      <c r="E33" s="1127"/>
      <c r="F33" s="1127"/>
      <c r="G33" s="1127"/>
      <c r="H33" s="1127"/>
      <c r="I33" s="1127"/>
      <c r="J33" s="1127"/>
      <c r="K33" s="1127"/>
      <c r="L33" s="1127"/>
      <c r="M33" s="1127"/>
      <c r="N33" s="1127"/>
      <c r="O33" s="1127"/>
      <c r="P33" s="1128"/>
      <c r="Q33" s="1132">
        <v>677</v>
      </c>
      <c r="R33" s="1133"/>
      <c r="S33" s="1133"/>
      <c r="T33" s="1133"/>
      <c r="U33" s="1133"/>
      <c r="V33" s="1133">
        <v>590</v>
      </c>
      <c r="W33" s="1133"/>
      <c r="X33" s="1133"/>
      <c r="Y33" s="1133"/>
      <c r="Z33" s="1133"/>
      <c r="AA33" s="1133">
        <v>87</v>
      </c>
      <c r="AB33" s="1133"/>
      <c r="AC33" s="1133"/>
      <c r="AD33" s="1133"/>
      <c r="AE33" s="1134"/>
      <c r="AF33" s="1108">
        <v>1147</v>
      </c>
      <c r="AG33" s="1109"/>
      <c r="AH33" s="1109"/>
      <c r="AI33" s="1109"/>
      <c r="AJ33" s="1110"/>
      <c r="AK33" s="1069">
        <v>316</v>
      </c>
      <c r="AL33" s="1060"/>
      <c r="AM33" s="1060"/>
      <c r="AN33" s="1060"/>
      <c r="AO33" s="1060"/>
      <c r="AP33" s="1060">
        <v>4751</v>
      </c>
      <c r="AQ33" s="1060"/>
      <c r="AR33" s="1060"/>
      <c r="AS33" s="1060"/>
      <c r="AT33" s="1060"/>
      <c r="AU33" s="1060">
        <v>4751</v>
      </c>
      <c r="AV33" s="1060"/>
      <c r="AW33" s="1060"/>
      <c r="AX33" s="1060"/>
      <c r="AY33" s="1060"/>
      <c r="AZ33" s="1131" t="s">
        <v>597</v>
      </c>
      <c r="BA33" s="1131"/>
      <c r="BB33" s="1131"/>
      <c r="BC33" s="1131"/>
      <c r="BD33" s="1131"/>
      <c r="BE33" s="1121" t="s">
        <v>405</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407</v>
      </c>
      <c r="C34" s="1127"/>
      <c r="D34" s="1127"/>
      <c r="E34" s="1127"/>
      <c r="F34" s="1127"/>
      <c r="G34" s="1127"/>
      <c r="H34" s="1127"/>
      <c r="I34" s="1127"/>
      <c r="J34" s="1127"/>
      <c r="K34" s="1127"/>
      <c r="L34" s="1127"/>
      <c r="M34" s="1127"/>
      <c r="N34" s="1127"/>
      <c r="O34" s="1127"/>
      <c r="P34" s="1128"/>
      <c r="Q34" s="1132">
        <v>78</v>
      </c>
      <c r="R34" s="1133"/>
      <c r="S34" s="1133"/>
      <c r="T34" s="1133"/>
      <c r="U34" s="1133"/>
      <c r="V34" s="1133">
        <v>78</v>
      </c>
      <c r="W34" s="1133"/>
      <c r="X34" s="1133"/>
      <c r="Y34" s="1133"/>
      <c r="Z34" s="1133"/>
      <c r="AA34" s="1133" t="s">
        <v>616</v>
      </c>
      <c r="AB34" s="1133"/>
      <c r="AC34" s="1133"/>
      <c r="AD34" s="1133"/>
      <c r="AE34" s="1134"/>
      <c r="AF34" s="1108" t="s">
        <v>173</v>
      </c>
      <c r="AG34" s="1109"/>
      <c r="AH34" s="1109"/>
      <c r="AI34" s="1109"/>
      <c r="AJ34" s="1110"/>
      <c r="AK34" s="1069">
        <v>5</v>
      </c>
      <c r="AL34" s="1060"/>
      <c r="AM34" s="1060"/>
      <c r="AN34" s="1060"/>
      <c r="AO34" s="1060"/>
      <c r="AP34" s="1060" t="s">
        <v>597</v>
      </c>
      <c r="AQ34" s="1060"/>
      <c r="AR34" s="1060"/>
      <c r="AS34" s="1060"/>
      <c r="AT34" s="1060"/>
      <c r="AU34" s="1060">
        <v>5</v>
      </c>
      <c r="AV34" s="1060"/>
      <c r="AW34" s="1060"/>
      <c r="AX34" s="1060"/>
      <c r="AY34" s="1060"/>
      <c r="AZ34" s="1131" t="s">
        <v>597</v>
      </c>
      <c r="BA34" s="1131"/>
      <c r="BB34" s="1131"/>
      <c r="BC34" s="1131"/>
      <c r="BD34" s="1131"/>
      <c r="BE34" s="1121" t="s">
        <v>408</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409</v>
      </c>
      <c r="C35" s="1127"/>
      <c r="D35" s="1127"/>
      <c r="E35" s="1127"/>
      <c r="F35" s="1127"/>
      <c r="G35" s="1127"/>
      <c r="H35" s="1127"/>
      <c r="I35" s="1127"/>
      <c r="J35" s="1127"/>
      <c r="K35" s="1127"/>
      <c r="L35" s="1127"/>
      <c r="M35" s="1127"/>
      <c r="N35" s="1127"/>
      <c r="O35" s="1127"/>
      <c r="P35" s="1128"/>
      <c r="Q35" s="1132">
        <v>19</v>
      </c>
      <c r="R35" s="1133"/>
      <c r="S35" s="1133"/>
      <c r="T35" s="1133"/>
      <c r="U35" s="1133"/>
      <c r="V35" s="1133">
        <v>10</v>
      </c>
      <c r="W35" s="1133"/>
      <c r="X35" s="1133"/>
      <c r="Y35" s="1133"/>
      <c r="Z35" s="1133"/>
      <c r="AA35" s="1133">
        <v>9</v>
      </c>
      <c r="AB35" s="1133"/>
      <c r="AC35" s="1133"/>
      <c r="AD35" s="1133"/>
      <c r="AE35" s="1134"/>
      <c r="AF35" s="1108">
        <v>9</v>
      </c>
      <c r="AG35" s="1109"/>
      <c r="AH35" s="1109"/>
      <c r="AI35" s="1109"/>
      <c r="AJ35" s="1110"/>
      <c r="AK35" s="1069" t="s">
        <v>597</v>
      </c>
      <c r="AL35" s="1060"/>
      <c r="AM35" s="1060"/>
      <c r="AN35" s="1060"/>
      <c r="AO35" s="1060"/>
      <c r="AP35" s="1060" t="s">
        <v>597</v>
      </c>
      <c r="AQ35" s="1060"/>
      <c r="AR35" s="1060"/>
      <c r="AS35" s="1060"/>
      <c r="AT35" s="1060"/>
      <c r="AU35" s="1060" t="s">
        <v>597</v>
      </c>
      <c r="AV35" s="1060"/>
      <c r="AW35" s="1060"/>
      <c r="AX35" s="1060"/>
      <c r="AY35" s="1060"/>
      <c r="AZ35" s="1131" t="s">
        <v>597</v>
      </c>
      <c r="BA35" s="1131"/>
      <c r="BB35" s="1131"/>
      <c r="BC35" s="1131"/>
      <c r="BD35" s="1131"/>
      <c r="BE35" s="1121" t="s">
        <v>410</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411</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386</v>
      </c>
      <c r="B63" s="1033" t="s">
        <v>412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2724</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173</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414</v>
      </c>
      <c r="B66" s="1085"/>
      <c r="C66" s="1085"/>
      <c r="D66" s="1085"/>
      <c r="E66" s="1085"/>
      <c r="F66" s="1085"/>
      <c r="G66" s="1085"/>
      <c r="H66" s="1085"/>
      <c r="I66" s="1085"/>
      <c r="J66" s="1085"/>
      <c r="K66" s="1085"/>
      <c r="L66" s="1085"/>
      <c r="M66" s="1085"/>
      <c r="N66" s="1085"/>
      <c r="O66" s="1085"/>
      <c r="P66" s="1086"/>
      <c r="Q66" s="1090" t="s">
        <v>415</v>
      </c>
      <c r="R66" s="1091"/>
      <c r="S66" s="1091"/>
      <c r="T66" s="1091"/>
      <c r="U66" s="1092"/>
      <c r="V66" s="1090" t="s">
        <v>416</v>
      </c>
      <c r="W66" s="1091"/>
      <c r="X66" s="1091"/>
      <c r="Y66" s="1091"/>
      <c r="Z66" s="1092"/>
      <c r="AA66" s="1090" t="s">
        <v>417</v>
      </c>
      <c r="AB66" s="1091"/>
      <c r="AC66" s="1091"/>
      <c r="AD66" s="1091"/>
      <c r="AE66" s="1092"/>
      <c r="AF66" s="1096" t="s">
        <v>418</v>
      </c>
      <c r="AG66" s="1097"/>
      <c r="AH66" s="1097"/>
      <c r="AI66" s="1097"/>
      <c r="AJ66" s="1098"/>
      <c r="AK66" s="1090" t="s">
        <v>419</v>
      </c>
      <c r="AL66" s="1085"/>
      <c r="AM66" s="1085"/>
      <c r="AN66" s="1085"/>
      <c r="AO66" s="1086"/>
      <c r="AP66" s="1090" t="s">
        <v>420</v>
      </c>
      <c r="AQ66" s="1091"/>
      <c r="AR66" s="1091"/>
      <c r="AS66" s="1091"/>
      <c r="AT66" s="1092"/>
      <c r="AU66" s="1090" t="s">
        <v>421</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599</v>
      </c>
      <c r="C68" s="1075"/>
      <c r="D68" s="1075"/>
      <c r="E68" s="1075"/>
      <c r="F68" s="1075"/>
      <c r="G68" s="1075"/>
      <c r="H68" s="1075"/>
      <c r="I68" s="1075"/>
      <c r="J68" s="1075"/>
      <c r="K68" s="1075"/>
      <c r="L68" s="1075"/>
      <c r="M68" s="1075"/>
      <c r="N68" s="1075"/>
      <c r="O68" s="1075"/>
      <c r="P68" s="1076"/>
      <c r="Q68" s="1077">
        <v>8840</v>
      </c>
      <c r="R68" s="1071"/>
      <c r="S68" s="1071"/>
      <c r="T68" s="1071"/>
      <c r="U68" s="1071"/>
      <c r="V68" s="1071">
        <v>8715</v>
      </c>
      <c r="W68" s="1071"/>
      <c r="X68" s="1071"/>
      <c r="Y68" s="1071"/>
      <c r="Z68" s="1071"/>
      <c r="AA68" s="1071">
        <v>125</v>
      </c>
      <c r="AB68" s="1071"/>
      <c r="AC68" s="1071"/>
      <c r="AD68" s="1071"/>
      <c r="AE68" s="1071"/>
      <c r="AF68" s="1071">
        <v>199</v>
      </c>
      <c r="AG68" s="1071"/>
      <c r="AH68" s="1071"/>
      <c r="AI68" s="1071"/>
      <c r="AJ68" s="1071"/>
      <c r="AK68" s="1071">
        <v>3</v>
      </c>
      <c r="AL68" s="1071"/>
      <c r="AM68" s="1071"/>
      <c r="AN68" s="1071"/>
      <c r="AO68" s="1071"/>
      <c r="AP68" s="1071">
        <v>5842</v>
      </c>
      <c r="AQ68" s="1071"/>
      <c r="AR68" s="1071"/>
      <c r="AS68" s="1071"/>
      <c r="AT68" s="1071"/>
      <c r="AU68" s="1071">
        <v>974</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600</v>
      </c>
      <c r="C69" s="1064"/>
      <c r="D69" s="1064"/>
      <c r="E69" s="1064"/>
      <c r="F69" s="1064"/>
      <c r="G69" s="1064"/>
      <c r="H69" s="1064"/>
      <c r="I69" s="1064"/>
      <c r="J69" s="1064"/>
      <c r="K69" s="1064"/>
      <c r="L69" s="1064"/>
      <c r="M69" s="1064"/>
      <c r="N69" s="1064"/>
      <c r="O69" s="1064"/>
      <c r="P69" s="1065"/>
      <c r="Q69" s="1066">
        <v>1779</v>
      </c>
      <c r="R69" s="1060"/>
      <c r="S69" s="1060"/>
      <c r="T69" s="1060"/>
      <c r="U69" s="1060"/>
      <c r="V69" s="1060">
        <v>1771</v>
      </c>
      <c r="W69" s="1060"/>
      <c r="X69" s="1060"/>
      <c r="Y69" s="1060"/>
      <c r="Z69" s="1060"/>
      <c r="AA69" s="1060">
        <v>8</v>
      </c>
      <c r="AB69" s="1060"/>
      <c r="AC69" s="1060"/>
      <c r="AD69" s="1060"/>
      <c r="AE69" s="1060"/>
      <c r="AF69" s="1060">
        <v>39</v>
      </c>
      <c r="AG69" s="1060"/>
      <c r="AH69" s="1060"/>
      <c r="AI69" s="1060"/>
      <c r="AJ69" s="1060"/>
      <c r="AK69" s="1060" t="s">
        <v>601</v>
      </c>
      <c r="AL69" s="1060"/>
      <c r="AM69" s="1060"/>
      <c r="AN69" s="1060"/>
      <c r="AO69" s="1060"/>
      <c r="AP69" s="1060">
        <v>97</v>
      </c>
      <c r="AQ69" s="1060"/>
      <c r="AR69" s="1060"/>
      <c r="AS69" s="1060"/>
      <c r="AT69" s="1060"/>
      <c r="AU69" s="1060">
        <v>15</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602</v>
      </c>
      <c r="C70" s="1064"/>
      <c r="D70" s="1064"/>
      <c r="E70" s="1064"/>
      <c r="F70" s="1064"/>
      <c r="G70" s="1064"/>
      <c r="H70" s="1064"/>
      <c r="I70" s="1064"/>
      <c r="J70" s="1064"/>
      <c r="K70" s="1064"/>
      <c r="L70" s="1064"/>
      <c r="M70" s="1064"/>
      <c r="N70" s="1064"/>
      <c r="O70" s="1064"/>
      <c r="P70" s="1065"/>
      <c r="Q70" s="1066">
        <v>311</v>
      </c>
      <c r="R70" s="1060"/>
      <c r="S70" s="1060"/>
      <c r="T70" s="1060"/>
      <c r="U70" s="1060"/>
      <c r="V70" s="1060">
        <v>287</v>
      </c>
      <c r="W70" s="1060"/>
      <c r="X70" s="1060"/>
      <c r="Y70" s="1060"/>
      <c r="Z70" s="1060"/>
      <c r="AA70" s="1060">
        <v>24</v>
      </c>
      <c r="AB70" s="1060"/>
      <c r="AC70" s="1060"/>
      <c r="AD70" s="1060"/>
      <c r="AE70" s="1060"/>
      <c r="AF70" s="1060">
        <v>24</v>
      </c>
      <c r="AG70" s="1060"/>
      <c r="AH70" s="1060"/>
      <c r="AI70" s="1060"/>
      <c r="AJ70" s="1060"/>
      <c r="AK70" s="1060" t="s">
        <v>597</v>
      </c>
      <c r="AL70" s="1060"/>
      <c r="AM70" s="1060"/>
      <c r="AN70" s="1060"/>
      <c r="AO70" s="1060"/>
      <c r="AP70" s="1060">
        <v>530</v>
      </c>
      <c r="AQ70" s="1060"/>
      <c r="AR70" s="1060"/>
      <c r="AS70" s="1060"/>
      <c r="AT70" s="1060"/>
      <c r="AU70" s="1060">
        <v>335</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603</v>
      </c>
      <c r="C71" s="1064"/>
      <c r="D71" s="1064"/>
      <c r="E71" s="1064"/>
      <c r="F71" s="1064"/>
      <c r="G71" s="1064"/>
      <c r="H71" s="1064"/>
      <c r="I71" s="1064"/>
      <c r="J71" s="1064"/>
      <c r="K71" s="1064"/>
      <c r="L71" s="1064"/>
      <c r="M71" s="1064"/>
      <c r="N71" s="1064"/>
      <c r="O71" s="1064"/>
      <c r="P71" s="1065"/>
      <c r="Q71" s="1066">
        <v>6950</v>
      </c>
      <c r="R71" s="1060"/>
      <c r="S71" s="1060"/>
      <c r="T71" s="1060"/>
      <c r="U71" s="1060"/>
      <c r="V71" s="1060">
        <v>6918</v>
      </c>
      <c r="W71" s="1060"/>
      <c r="X71" s="1060"/>
      <c r="Y71" s="1060"/>
      <c r="Z71" s="1060"/>
      <c r="AA71" s="1060">
        <v>32</v>
      </c>
      <c r="AB71" s="1060"/>
      <c r="AC71" s="1060"/>
      <c r="AD71" s="1060"/>
      <c r="AE71" s="1060"/>
      <c r="AF71" s="1060">
        <v>3065</v>
      </c>
      <c r="AG71" s="1060"/>
      <c r="AH71" s="1060"/>
      <c r="AI71" s="1060"/>
      <c r="AJ71" s="1060"/>
      <c r="AK71" s="1060">
        <v>687</v>
      </c>
      <c r="AL71" s="1060"/>
      <c r="AM71" s="1060"/>
      <c r="AN71" s="1060"/>
      <c r="AO71" s="1060"/>
      <c r="AP71" s="1060">
        <v>1665</v>
      </c>
      <c r="AQ71" s="1060"/>
      <c r="AR71" s="1060"/>
      <c r="AS71" s="1060"/>
      <c r="AT71" s="1060"/>
      <c r="AU71" s="1060">
        <v>720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604</v>
      </c>
      <c r="C72" s="1064"/>
      <c r="D72" s="1064"/>
      <c r="E72" s="1064"/>
      <c r="F72" s="1064"/>
      <c r="G72" s="1064"/>
      <c r="H72" s="1064"/>
      <c r="I72" s="1064"/>
      <c r="J72" s="1064"/>
      <c r="K72" s="1064"/>
      <c r="L72" s="1064"/>
      <c r="M72" s="1064"/>
      <c r="N72" s="1064"/>
      <c r="O72" s="1064"/>
      <c r="P72" s="1065"/>
      <c r="Q72" s="1066">
        <v>1268</v>
      </c>
      <c r="R72" s="1060"/>
      <c r="S72" s="1060"/>
      <c r="T72" s="1060"/>
      <c r="U72" s="1060"/>
      <c r="V72" s="1060">
        <v>1133</v>
      </c>
      <c r="W72" s="1060"/>
      <c r="X72" s="1060"/>
      <c r="Y72" s="1060"/>
      <c r="Z72" s="1060"/>
      <c r="AA72" s="1060">
        <v>135</v>
      </c>
      <c r="AB72" s="1060"/>
      <c r="AC72" s="1060"/>
      <c r="AD72" s="1060"/>
      <c r="AE72" s="1060"/>
      <c r="AF72" s="1060">
        <v>135</v>
      </c>
      <c r="AG72" s="1060"/>
      <c r="AH72" s="1060"/>
      <c r="AI72" s="1060"/>
      <c r="AJ72" s="1060"/>
      <c r="AK72" s="1060">
        <v>0</v>
      </c>
      <c r="AL72" s="1060"/>
      <c r="AM72" s="1060"/>
      <c r="AN72" s="1060"/>
      <c r="AO72" s="1060"/>
      <c r="AP72" s="1060" t="s">
        <v>584</v>
      </c>
      <c r="AQ72" s="1060"/>
      <c r="AR72" s="1060"/>
      <c r="AS72" s="1060"/>
      <c r="AT72" s="1060"/>
      <c r="AU72" s="1060" t="s">
        <v>584</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605</v>
      </c>
      <c r="C73" s="1064"/>
      <c r="D73" s="1064"/>
      <c r="E73" s="1064"/>
      <c r="F73" s="1064"/>
      <c r="G73" s="1064"/>
      <c r="H73" s="1064"/>
      <c r="I73" s="1064"/>
      <c r="J73" s="1064"/>
      <c r="K73" s="1064"/>
      <c r="L73" s="1064"/>
      <c r="M73" s="1064"/>
      <c r="N73" s="1064"/>
      <c r="O73" s="1064"/>
      <c r="P73" s="1065"/>
      <c r="Q73" s="1066">
        <v>285242</v>
      </c>
      <c r="R73" s="1060"/>
      <c r="S73" s="1060"/>
      <c r="T73" s="1060"/>
      <c r="U73" s="1060"/>
      <c r="V73" s="1060">
        <v>271656</v>
      </c>
      <c r="W73" s="1060"/>
      <c r="X73" s="1060"/>
      <c r="Y73" s="1060"/>
      <c r="Z73" s="1060"/>
      <c r="AA73" s="1060">
        <v>13586</v>
      </c>
      <c r="AB73" s="1060"/>
      <c r="AC73" s="1060"/>
      <c r="AD73" s="1060"/>
      <c r="AE73" s="1060"/>
      <c r="AF73" s="1060">
        <v>13586</v>
      </c>
      <c r="AG73" s="1060"/>
      <c r="AH73" s="1060"/>
      <c r="AI73" s="1060"/>
      <c r="AJ73" s="1060"/>
      <c r="AK73" s="1060">
        <v>983</v>
      </c>
      <c r="AL73" s="1060"/>
      <c r="AM73" s="1060"/>
      <c r="AN73" s="1060"/>
      <c r="AO73" s="1060"/>
      <c r="AP73" s="1060" t="s">
        <v>601</v>
      </c>
      <c r="AQ73" s="1060"/>
      <c r="AR73" s="1060"/>
      <c r="AS73" s="1060"/>
      <c r="AT73" s="1060"/>
      <c r="AU73" s="1060" t="s">
        <v>584</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606</v>
      </c>
      <c r="C74" s="1064"/>
      <c r="D74" s="1064"/>
      <c r="E74" s="1064"/>
      <c r="F74" s="1064"/>
      <c r="G74" s="1064"/>
      <c r="H74" s="1064"/>
      <c r="I74" s="1064"/>
      <c r="J74" s="1064"/>
      <c r="K74" s="1064"/>
      <c r="L74" s="1064"/>
      <c r="M74" s="1064"/>
      <c r="N74" s="1064"/>
      <c r="O74" s="1064"/>
      <c r="P74" s="1065"/>
      <c r="Q74" s="1067">
        <v>1048</v>
      </c>
      <c r="R74" s="1068"/>
      <c r="S74" s="1068"/>
      <c r="T74" s="1068"/>
      <c r="U74" s="1069"/>
      <c r="V74" s="1070">
        <v>1001</v>
      </c>
      <c r="W74" s="1068"/>
      <c r="X74" s="1068"/>
      <c r="Y74" s="1068"/>
      <c r="Z74" s="1069"/>
      <c r="AA74" s="1070">
        <v>47</v>
      </c>
      <c r="AB74" s="1068"/>
      <c r="AC74" s="1068"/>
      <c r="AD74" s="1068"/>
      <c r="AE74" s="1069"/>
      <c r="AF74" s="1070">
        <v>47</v>
      </c>
      <c r="AG74" s="1068"/>
      <c r="AH74" s="1068"/>
      <c r="AI74" s="1068"/>
      <c r="AJ74" s="1069"/>
      <c r="AK74" s="1070">
        <v>42</v>
      </c>
      <c r="AL74" s="1068"/>
      <c r="AM74" s="1068"/>
      <c r="AN74" s="1068"/>
      <c r="AO74" s="1069"/>
      <c r="AP74" s="1070" t="s">
        <v>584</v>
      </c>
      <c r="AQ74" s="1068"/>
      <c r="AR74" s="1068"/>
      <c r="AS74" s="1068"/>
      <c r="AT74" s="1069"/>
      <c r="AU74" s="1070" t="s">
        <v>607</v>
      </c>
      <c r="AV74" s="1068"/>
      <c r="AW74" s="1068"/>
      <c r="AX74" s="1068"/>
      <c r="AY74" s="1069"/>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608</v>
      </c>
      <c r="C75" s="1064"/>
      <c r="D75" s="1064"/>
      <c r="E75" s="1064"/>
      <c r="F75" s="1064"/>
      <c r="G75" s="1064"/>
      <c r="H75" s="1064"/>
      <c r="I75" s="1064"/>
      <c r="J75" s="1064"/>
      <c r="K75" s="1064"/>
      <c r="L75" s="1064"/>
      <c r="M75" s="1064"/>
      <c r="N75" s="1064"/>
      <c r="O75" s="1064"/>
      <c r="P75" s="1065"/>
      <c r="Q75" s="1067">
        <v>385</v>
      </c>
      <c r="R75" s="1068"/>
      <c r="S75" s="1068"/>
      <c r="T75" s="1068"/>
      <c r="U75" s="1069"/>
      <c r="V75" s="1070">
        <v>205</v>
      </c>
      <c r="W75" s="1068"/>
      <c r="X75" s="1068"/>
      <c r="Y75" s="1068"/>
      <c r="Z75" s="1069"/>
      <c r="AA75" s="1070">
        <v>179</v>
      </c>
      <c r="AB75" s="1068"/>
      <c r="AC75" s="1068"/>
      <c r="AD75" s="1068"/>
      <c r="AE75" s="1069"/>
      <c r="AF75" s="1070">
        <v>179</v>
      </c>
      <c r="AG75" s="1068"/>
      <c r="AH75" s="1068"/>
      <c r="AI75" s="1068"/>
      <c r="AJ75" s="1069"/>
      <c r="AK75" s="1070">
        <v>4</v>
      </c>
      <c r="AL75" s="1068"/>
      <c r="AM75" s="1068"/>
      <c r="AN75" s="1068"/>
      <c r="AO75" s="1069"/>
      <c r="AP75" s="1070" t="s">
        <v>584</v>
      </c>
      <c r="AQ75" s="1068"/>
      <c r="AR75" s="1068"/>
      <c r="AS75" s="1068"/>
      <c r="AT75" s="1069"/>
      <c r="AU75" s="1070" t="s">
        <v>601</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609</v>
      </c>
      <c r="C76" s="1064"/>
      <c r="D76" s="1064"/>
      <c r="E76" s="1064"/>
      <c r="F76" s="1064"/>
      <c r="G76" s="1064"/>
      <c r="H76" s="1064"/>
      <c r="I76" s="1064"/>
      <c r="J76" s="1064"/>
      <c r="K76" s="1064"/>
      <c r="L76" s="1064"/>
      <c r="M76" s="1064"/>
      <c r="N76" s="1064"/>
      <c r="O76" s="1064"/>
      <c r="P76" s="1065"/>
      <c r="Q76" s="1066">
        <v>966</v>
      </c>
      <c r="R76" s="1060"/>
      <c r="S76" s="1060"/>
      <c r="T76" s="1060"/>
      <c r="U76" s="1060"/>
      <c r="V76" s="1060">
        <v>703</v>
      </c>
      <c r="W76" s="1060"/>
      <c r="X76" s="1060"/>
      <c r="Y76" s="1060"/>
      <c r="Z76" s="1060"/>
      <c r="AA76" s="1060">
        <v>263</v>
      </c>
      <c r="AB76" s="1060"/>
      <c r="AC76" s="1060"/>
      <c r="AD76" s="1060"/>
      <c r="AE76" s="1060"/>
      <c r="AF76" s="1060">
        <v>2254</v>
      </c>
      <c r="AG76" s="1060"/>
      <c r="AH76" s="1060"/>
      <c r="AI76" s="1060"/>
      <c r="AJ76" s="1060"/>
      <c r="AK76" s="1060">
        <v>1</v>
      </c>
      <c r="AL76" s="1060"/>
      <c r="AM76" s="1060"/>
      <c r="AN76" s="1060"/>
      <c r="AO76" s="1060"/>
      <c r="AP76" s="1060">
        <v>311</v>
      </c>
      <c r="AQ76" s="1060"/>
      <c r="AR76" s="1060"/>
      <c r="AS76" s="1060"/>
      <c r="AT76" s="1060"/>
      <c r="AU76" s="1070">
        <v>3</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610</v>
      </c>
      <c r="C77" s="1064"/>
      <c r="D77" s="1064"/>
      <c r="E77" s="1064"/>
      <c r="F77" s="1064"/>
      <c r="G77" s="1064"/>
      <c r="H77" s="1064"/>
      <c r="I77" s="1064"/>
      <c r="J77" s="1064"/>
      <c r="K77" s="1064"/>
      <c r="L77" s="1064"/>
      <c r="M77" s="1064"/>
      <c r="N77" s="1064"/>
      <c r="O77" s="1064"/>
      <c r="P77" s="1065"/>
      <c r="Q77" s="1067">
        <v>191</v>
      </c>
      <c r="R77" s="1068"/>
      <c r="S77" s="1068"/>
      <c r="T77" s="1068"/>
      <c r="U77" s="1069"/>
      <c r="V77" s="1070">
        <v>182</v>
      </c>
      <c r="W77" s="1068"/>
      <c r="X77" s="1068"/>
      <c r="Y77" s="1068"/>
      <c r="Z77" s="1069"/>
      <c r="AA77" s="1070">
        <v>9</v>
      </c>
      <c r="AB77" s="1068"/>
      <c r="AC77" s="1068"/>
      <c r="AD77" s="1068"/>
      <c r="AE77" s="1069"/>
      <c r="AF77" s="1070">
        <v>9</v>
      </c>
      <c r="AG77" s="1068"/>
      <c r="AH77" s="1068"/>
      <c r="AI77" s="1068"/>
      <c r="AJ77" s="1069"/>
      <c r="AK77" s="1070" t="s">
        <v>601</v>
      </c>
      <c r="AL77" s="1068"/>
      <c r="AM77" s="1068"/>
      <c r="AN77" s="1068"/>
      <c r="AO77" s="1069"/>
      <c r="AP77" s="1070" t="s">
        <v>601</v>
      </c>
      <c r="AQ77" s="1068"/>
      <c r="AR77" s="1068"/>
      <c r="AS77" s="1068"/>
      <c r="AT77" s="1069"/>
      <c r="AU77" s="1070" t="s">
        <v>601</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386</v>
      </c>
      <c r="B88" s="1033" t="s">
        <v>422</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423</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283</v>
      </c>
      <c r="CS102" s="1040"/>
      <c r="CT102" s="1040"/>
      <c r="CU102" s="1040"/>
      <c r="CV102" s="1041"/>
      <c r="CW102" s="1039">
        <v>238</v>
      </c>
      <c r="CX102" s="1040"/>
      <c r="CY102" s="1040"/>
      <c r="CZ102" s="1040"/>
      <c r="DA102" s="1041"/>
      <c r="DB102" s="1039"/>
      <c r="DC102" s="1040"/>
      <c r="DD102" s="1040"/>
      <c r="DE102" s="1040"/>
      <c r="DF102" s="1041"/>
      <c r="DG102" s="1039">
        <v>442</v>
      </c>
      <c r="DH102" s="1040"/>
      <c r="DI102" s="1040"/>
      <c r="DJ102" s="1040"/>
      <c r="DK102" s="1041"/>
      <c r="DL102" s="1039">
        <v>29</v>
      </c>
      <c r="DM102" s="1040"/>
      <c r="DN102" s="1040"/>
      <c r="DO102" s="1040"/>
      <c r="DP102" s="1041"/>
      <c r="DQ102" s="1039">
        <v>463</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424</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425</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428</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429</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430</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431</v>
      </c>
      <c r="AB109" s="983"/>
      <c r="AC109" s="983"/>
      <c r="AD109" s="983"/>
      <c r="AE109" s="984"/>
      <c r="AF109" s="985" t="s">
        <v>303</v>
      </c>
      <c r="AG109" s="983"/>
      <c r="AH109" s="983"/>
      <c r="AI109" s="983"/>
      <c r="AJ109" s="984"/>
      <c r="AK109" s="985" t="s">
        <v>302</v>
      </c>
      <c r="AL109" s="983"/>
      <c r="AM109" s="983"/>
      <c r="AN109" s="983"/>
      <c r="AO109" s="984"/>
      <c r="AP109" s="985" t="s">
        <v>432</v>
      </c>
      <c r="AQ109" s="983"/>
      <c r="AR109" s="983"/>
      <c r="AS109" s="983"/>
      <c r="AT109" s="1014"/>
      <c r="AU109" s="982" t="s">
        <v>430</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431</v>
      </c>
      <c r="BR109" s="983"/>
      <c r="BS109" s="983"/>
      <c r="BT109" s="983"/>
      <c r="BU109" s="984"/>
      <c r="BV109" s="985" t="s">
        <v>303</v>
      </c>
      <c r="BW109" s="983"/>
      <c r="BX109" s="983"/>
      <c r="BY109" s="983"/>
      <c r="BZ109" s="984"/>
      <c r="CA109" s="985" t="s">
        <v>302</v>
      </c>
      <c r="CB109" s="983"/>
      <c r="CC109" s="983"/>
      <c r="CD109" s="983"/>
      <c r="CE109" s="984"/>
      <c r="CF109" s="1021" t="s">
        <v>432</v>
      </c>
      <c r="CG109" s="1021"/>
      <c r="CH109" s="1021"/>
      <c r="CI109" s="1021"/>
      <c r="CJ109" s="1021"/>
      <c r="CK109" s="985" t="s">
        <v>433</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431</v>
      </c>
      <c r="DH109" s="983"/>
      <c r="DI109" s="983"/>
      <c r="DJ109" s="983"/>
      <c r="DK109" s="984"/>
      <c r="DL109" s="985" t="s">
        <v>303</v>
      </c>
      <c r="DM109" s="983"/>
      <c r="DN109" s="983"/>
      <c r="DO109" s="983"/>
      <c r="DP109" s="984"/>
      <c r="DQ109" s="985" t="s">
        <v>302</v>
      </c>
      <c r="DR109" s="983"/>
      <c r="DS109" s="983"/>
      <c r="DT109" s="983"/>
      <c r="DU109" s="984"/>
      <c r="DV109" s="985" t="s">
        <v>432</v>
      </c>
      <c r="DW109" s="983"/>
      <c r="DX109" s="983"/>
      <c r="DY109" s="983"/>
      <c r="DZ109" s="1014"/>
    </row>
    <row r="110" spans="1:131" s="246" customFormat="1" ht="26.25" customHeight="1" x14ac:dyDescent="0.15">
      <c r="A110" s="885" t="s">
        <v>434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1894409</v>
      </c>
      <c r="AB110" s="976"/>
      <c r="AC110" s="976"/>
      <c r="AD110" s="976"/>
      <c r="AE110" s="977"/>
      <c r="AF110" s="978">
        <v>1834293</v>
      </c>
      <c r="AG110" s="976"/>
      <c r="AH110" s="976"/>
      <c r="AI110" s="976"/>
      <c r="AJ110" s="977"/>
      <c r="AK110" s="978">
        <v>1809587</v>
      </c>
      <c r="AL110" s="976"/>
      <c r="AM110" s="976"/>
      <c r="AN110" s="976"/>
      <c r="AO110" s="977"/>
      <c r="AP110" s="979">
        <v>24.8</v>
      </c>
      <c r="AQ110" s="980"/>
      <c r="AR110" s="980"/>
      <c r="AS110" s="980"/>
      <c r="AT110" s="981"/>
      <c r="AU110" s="1015" t="s">
        <v>72</v>
      </c>
      <c r="AV110" s="1016"/>
      <c r="AW110" s="1016"/>
      <c r="AX110" s="1016"/>
      <c r="AY110" s="1016"/>
      <c r="AZ110" s="941" t="s">
        <v>435</v>
      </c>
      <c r="BA110" s="886"/>
      <c r="BB110" s="886"/>
      <c r="BC110" s="886"/>
      <c r="BD110" s="886"/>
      <c r="BE110" s="886"/>
      <c r="BF110" s="886"/>
      <c r="BG110" s="886"/>
      <c r="BH110" s="886"/>
      <c r="BI110" s="886"/>
      <c r="BJ110" s="886"/>
      <c r="BK110" s="886"/>
      <c r="BL110" s="886"/>
      <c r="BM110" s="886"/>
      <c r="BN110" s="886"/>
      <c r="BO110" s="886"/>
      <c r="BP110" s="887"/>
      <c r="BQ110" s="942">
        <v>20661160</v>
      </c>
      <c r="BR110" s="923"/>
      <c r="BS110" s="923"/>
      <c r="BT110" s="923"/>
      <c r="BU110" s="923"/>
      <c r="BV110" s="923">
        <v>20831617</v>
      </c>
      <c r="BW110" s="923"/>
      <c r="BX110" s="923"/>
      <c r="BY110" s="923"/>
      <c r="BZ110" s="923"/>
      <c r="CA110" s="923">
        <v>20344981</v>
      </c>
      <c r="CB110" s="923"/>
      <c r="CC110" s="923"/>
      <c r="CD110" s="923"/>
      <c r="CE110" s="923"/>
      <c r="CF110" s="947">
        <v>278.89999999999998</v>
      </c>
      <c r="CG110" s="948"/>
      <c r="CH110" s="948"/>
      <c r="CI110" s="948"/>
      <c r="CJ110" s="948"/>
      <c r="CK110" s="1011" t="s">
        <v>436</v>
      </c>
      <c r="CL110" s="897"/>
      <c r="CM110" s="972" t="s">
        <v>437</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438</v>
      </c>
      <c r="DH110" s="923"/>
      <c r="DI110" s="923"/>
      <c r="DJ110" s="923"/>
      <c r="DK110" s="923"/>
      <c r="DL110" s="923" t="s">
        <v>439</v>
      </c>
      <c r="DM110" s="923"/>
      <c r="DN110" s="923"/>
      <c r="DO110" s="923"/>
      <c r="DP110" s="923"/>
      <c r="DQ110" s="923" t="s">
        <v>440</v>
      </c>
      <c r="DR110" s="923"/>
      <c r="DS110" s="923"/>
      <c r="DT110" s="923"/>
      <c r="DU110" s="923"/>
      <c r="DV110" s="924" t="s">
        <v>441</v>
      </c>
      <c r="DW110" s="924"/>
      <c r="DX110" s="924"/>
      <c r="DY110" s="924"/>
      <c r="DZ110" s="925"/>
    </row>
    <row r="111" spans="1:131" s="246" customFormat="1" ht="26.25" customHeight="1" x14ac:dyDescent="0.15">
      <c r="A111" s="852" t="s">
        <v>442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438</v>
      </c>
      <c r="AB111" s="1004"/>
      <c r="AC111" s="1004"/>
      <c r="AD111" s="1004"/>
      <c r="AE111" s="1005"/>
      <c r="AF111" s="1006" t="s">
        <v>443</v>
      </c>
      <c r="AG111" s="1004"/>
      <c r="AH111" s="1004"/>
      <c r="AI111" s="1004"/>
      <c r="AJ111" s="1005"/>
      <c r="AK111" s="1006" t="s">
        <v>438</v>
      </c>
      <c r="AL111" s="1004"/>
      <c r="AM111" s="1004"/>
      <c r="AN111" s="1004"/>
      <c r="AO111" s="1005"/>
      <c r="AP111" s="1007" t="s">
        <v>440</v>
      </c>
      <c r="AQ111" s="1008"/>
      <c r="AR111" s="1008"/>
      <c r="AS111" s="1008"/>
      <c r="AT111" s="1009"/>
      <c r="AU111" s="1017"/>
      <c r="AV111" s="1018"/>
      <c r="AW111" s="1018"/>
      <c r="AX111" s="1018"/>
      <c r="AY111" s="1018"/>
      <c r="AZ111" s="893" t="s">
        <v>444</v>
      </c>
      <c r="BA111" s="828"/>
      <c r="BB111" s="828"/>
      <c r="BC111" s="828"/>
      <c r="BD111" s="828"/>
      <c r="BE111" s="828"/>
      <c r="BF111" s="828"/>
      <c r="BG111" s="828"/>
      <c r="BH111" s="828"/>
      <c r="BI111" s="828"/>
      <c r="BJ111" s="828"/>
      <c r="BK111" s="828"/>
      <c r="BL111" s="828"/>
      <c r="BM111" s="828"/>
      <c r="BN111" s="828"/>
      <c r="BO111" s="828"/>
      <c r="BP111" s="829"/>
      <c r="BQ111" s="894">
        <v>110457</v>
      </c>
      <c r="BR111" s="895"/>
      <c r="BS111" s="895"/>
      <c r="BT111" s="895"/>
      <c r="BU111" s="895"/>
      <c r="BV111" s="895">
        <v>92876</v>
      </c>
      <c r="BW111" s="895"/>
      <c r="BX111" s="895"/>
      <c r="BY111" s="895"/>
      <c r="BZ111" s="895"/>
      <c r="CA111" s="895">
        <v>68774</v>
      </c>
      <c r="CB111" s="895"/>
      <c r="CC111" s="895"/>
      <c r="CD111" s="895"/>
      <c r="CE111" s="895"/>
      <c r="CF111" s="956">
        <v>0.9</v>
      </c>
      <c r="CG111" s="957"/>
      <c r="CH111" s="957"/>
      <c r="CI111" s="957"/>
      <c r="CJ111" s="957"/>
      <c r="CK111" s="1012"/>
      <c r="CL111" s="899"/>
      <c r="CM111" s="902" t="s">
        <v>445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443</v>
      </c>
      <c r="DH111" s="895"/>
      <c r="DI111" s="895"/>
      <c r="DJ111" s="895"/>
      <c r="DK111" s="895"/>
      <c r="DL111" s="895" t="s">
        <v>441</v>
      </c>
      <c r="DM111" s="895"/>
      <c r="DN111" s="895"/>
      <c r="DO111" s="895"/>
      <c r="DP111" s="895"/>
      <c r="DQ111" s="895" t="s">
        <v>443</v>
      </c>
      <c r="DR111" s="895"/>
      <c r="DS111" s="895"/>
      <c r="DT111" s="895"/>
      <c r="DU111" s="895"/>
      <c r="DV111" s="872" t="s">
        <v>443</v>
      </c>
      <c r="DW111" s="872"/>
      <c r="DX111" s="872"/>
      <c r="DY111" s="872"/>
      <c r="DZ111" s="873"/>
    </row>
    <row r="112" spans="1:131" s="246" customFormat="1" ht="26.25" customHeight="1" x14ac:dyDescent="0.15">
      <c r="A112" s="997" t="s">
        <v>446</v>
      </c>
      <c r="B112" s="998"/>
      <c r="C112" s="828" t="s">
        <v>447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439</v>
      </c>
      <c r="AB112" s="858"/>
      <c r="AC112" s="858"/>
      <c r="AD112" s="858"/>
      <c r="AE112" s="859"/>
      <c r="AF112" s="860" t="s">
        <v>438</v>
      </c>
      <c r="AG112" s="858"/>
      <c r="AH112" s="858"/>
      <c r="AI112" s="858"/>
      <c r="AJ112" s="859"/>
      <c r="AK112" s="860" t="s">
        <v>443</v>
      </c>
      <c r="AL112" s="858"/>
      <c r="AM112" s="858"/>
      <c r="AN112" s="858"/>
      <c r="AO112" s="859"/>
      <c r="AP112" s="905" t="s">
        <v>441</v>
      </c>
      <c r="AQ112" s="906"/>
      <c r="AR112" s="906"/>
      <c r="AS112" s="906"/>
      <c r="AT112" s="907"/>
      <c r="AU112" s="1017"/>
      <c r="AV112" s="1018"/>
      <c r="AW112" s="1018"/>
      <c r="AX112" s="1018"/>
      <c r="AY112" s="1018"/>
      <c r="AZ112" s="893" t="s">
        <v>448</v>
      </c>
      <c r="BA112" s="828"/>
      <c r="BB112" s="828"/>
      <c r="BC112" s="828"/>
      <c r="BD112" s="828"/>
      <c r="BE112" s="828"/>
      <c r="BF112" s="828"/>
      <c r="BG112" s="828"/>
      <c r="BH112" s="828"/>
      <c r="BI112" s="828"/>
      <c r="BJ112" s="828"/>
      <c r="BK112" s="828"/>
      <c r="BL112" s="828"/>
      <c r="BM112" s="828"/>
      <c r="BN112" s="828"/>
      <c r="BO112" s="828"/>
      <c r="BP112" s="829"/>
      <c r="BQ112" s="894">
        <v>11092032</v>
      </c>
      <c r="BR112" s="895"/>
      <c r="BS112" s="895"/>
      <c r="BT112" s="895"/>
      <c r="BU112" s="895"/>
      <c r="BV112" s="895">
        <v>11133282</v>
      </c>
      <c r="BW112" s="895"/>
      <c r="BX112" s="895"/>
      <c r="BY112" s="895"/>
      <c r="BZ112" s="895"/>
      <c r="CA112" s="895">
        <v>10749031</v>
      </c>
      <c r="CB112" s="895"/>
      <c r="CC112" s="895"/>
      <c r="CD112" s="895"/>
      <c r="CE112" s="895"/>
      <c r="CF112" s="956">
        <v>147.30000000000001</v>
      </c>
      <c r="CG112" s="957"/>
      <c r="CH112" s="957"/>
      <c r="CI112" s="957"/>
      <c r="CJ112" s="957"/>
      <c r="CK112" s="1012"/>
      <c r="CL112" s="899"/>
      <c r="CM112" s="902" t="s">
        <v>449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439</v>
      </c>
      <c r="DH112" s="895"/>
      <c r="DI112" s="895"/>
      <c r="DJ112" s="895"/>
      <c r="DK112" s="895"/>
      <c r="DL112" s="895" t="s">
        <v>443</v>
      </c>
      <c r="DM112" s="895"/>
      <c r="DN112" s="895"/>
      <c r="DO112" s="895"/>
      <c r="DP112" s="895"/>
      <c r="DQ112" s="895" t="s">
        <v>439</v>
      </c>
      <c r="DR112" s="895"/>
      <c r="DS112" s="895"/>
      <c r="DT112" s="895"/>
      <c r="DU112" s="895"/>
      <c r="DV112" s="872" t="s">
        <v>438</v>
      </c>
      <c r="DW112" s="872"/>
      <c r="DX112" s="872"/>
      <c r="DY112" s="872"/>
      <c r="DZ112" s="873"/>
    </row>
    <row r="113" spans="1:130" s="246" customFormat="1" ht="26.25" customHeight="1" x14ac:dyDescent="0.15">
      <c r="A113" s="999"/>
      <c r="B113" s="1000"/>
      <c r="C113" s="828" t="s">
        <v>450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699432</v>
      </c>
      <c r="AB113" s="1004"/>
      <c r="AC113" s="1004"/>
      <c r="AD113" s="1004"/>
      <c r="AE113" s="1005"/>
      <c r="AF113" s="1006">
        <v>640797</v>
      </c>
      <c r="AG113" s="1004"/>
      <c r="AH113" s="1004"/>
      <c r="AI113" s="1004"/>
      <c r="AJ113" s="1005"/>
      <c r="AK113" s="1006">
        <v>701812</v>
      </c>
      <c r="AL113" s="1004"/>
      <c r="AM113" s="1004"/>
      <c r="AN113" s="1004"/>
      <c r="AO113" s="1005"/>
      <c r="AP113" s="1007">
        <v>9.6</v>
      </c>
      <c r="AQ113" s="1008"/>
      <c r="AR113" s="1008"/>
      <c r="AS113" s="1008"/>
      <c r="AT113" s="1009"/>
      <c r="AU113" s="1017"/>
      <c r="AV113" s="1018"/>
      <c r="AW113" s="1018"/>
      <c r="AX113" s="1018"/>
      <c r="AY113" s="1018"/>
      <c r="AZ113" s="893" t="s">
        <v>451</v>
      </c>
      <c r="BA113" s="828"/>
      <c r="BB113" s="828"/>
      <c r="BC113" s="828"/>
      <c r="BD113" s="828"/>
      <c r="BE113" s="828"/>
      <c r="BF113" s="828"/>
      <c r="BG113" s="828"/>
      <c r="BH113" s="828"/>
      <c r="BI113" s="828"/>
      <c r="BJ113" s="828"/>
      <c r="BK113" s="828"/>
      <c r="BL113" s="828"/>
      <c r="BM113" s="828"/>
      <c r="BN113" s="828"/>
      <c r="BO113" s="828"/>
      <c r="BP113" s="829"/>
      <c r="BQ113" s="894">
        <v>1228043</v>
      </c>
      <c r="BR113" s="895"/>
      <c r="BS113" s="895"/>
      <c r="BT113" s="895"/>
      <c r="BU113" s="895"/>
      <c r="BV113" s="895">
        <v>1337644</v>
      </c>
      <c r="BW113" s="895"/>
      <c r="BX113" s="895"/>
      <c r="BY113" s="895"/>
      <c r="BZ113" s="895"/>
      <c r="CA113" s="895">
        <v>2045578</v>
      </c>
      <c r="CB113" s="895"/>
      <c r="CC113" s="895"/>
      <c r="CD113" s="895"/>
      <c r="CE113" s="895"/>
      <c r="CF113" s="956">
        <v>28</v>
      </c>
      <c r="CG113" s="957"/>
      <c r="CH113" s="957"/>
      <c r="CI113" s="957"/>
      <c r="CJ113" s="957"/>
      <c r="CK113" s="1012"/>
      <c r="CL113" s="899"/>
      <c r="CM113" s="902" t="s">
        <v>452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441</v>
      </c>
      <c r="DH113" s="858"/>
      <c r="DI113" s="858"/>
      <c r="DJ113" s="858"/>
      <c r="DK113" s="859"/>
      <c r="DL113" s="860" t="s">
        <v>441</v>
      </c>
      <c r="DM113" s="858"/>
      <c r="DN113" s="858"/>
      <c r="DO113" s="858"/>
      <c r="DP113" s="859"/>
      <c r="DQ113" s="860" t="s">
        <v>441</v>
      </c>
      <c r="DR113" s="858"/>
      <c r="DS113" s="858"/>
      <c r="DT113" s="858"/>
      <c r="DU113" s="859"/>
      <c r="DV113" s="905" t="s">
        <v>443</v>
      </c>
      <c r="DW113" s="906"/>
      <c r="DX113" s="906"/>
      <c r="DY113" s="906"/>
      <c r="DZ113" s="907"/>
    </row>
    <row r="114" spans="1:130" s="246" customFormat="1" ht="26.25" customHeight="1" x14ac:dyDescent="0.15">
      <c r="A114" s="999"/>
      <c r="B114" s="1000"/>
      <c r="C114" s="828" t="s">
        <v>453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247087</v>
      </c>
      <c r="AB114" s="858"/>
      <c r="AC114" s="858"/>
      <c r="AD114" s="858"/>
      <c r="AE114" s="859"/>
      <c r="AF114" s="860">
        <v>237462</v>
      </c>
      <c r="AG114" s="858"/>
      <c r="AH114" s="858"/>
      <c r="AI114" s="858"/>
      <c r="AJ114" s="859"/>
      <c r="AK114" s="860">
        <v>208819</v>
      </c>
      <c r="AL114" s="858"/>
      <c r="AM114" s="858"/>
      <c r="AN114" s="858"/>
      <c r="AO114" s="859"/>
      <c r="AP114" s="905">
        <v>2.9</v>
      </c>
      <c r="AQ114" s="906"/>
      <c r="AR114" s="906"/>
      <c r="AS114" s="906"/>
      <c r="AT114" s="907"/>
      <c r="AU114" s="1017"/>
      <c r="AV114" s="1018"/>
      <c r="AW114" s="1018"/>
      <c r="AX114" s="1018"/>
      <c r="AY114" s="1018"/>
      <c r="AZ114" s="893" t="s">
        <v>454</v>
      </c>
      <c r="BA114" s="828"/>
      <c r="BB114" s="828"/>
      <c r="BC114" s="828"/>
      <c r="BD114" s="828"/>
      <c r="BE114" s="828"/>
      <c r="BF114" s="828"/>
      <c r="BG114" s="828"/>
      <c r="BH114" s="828"/>
      <c r="BI114" s="828"/>
      <c r="BJ114" s="828"/>
      <c r="BK114" s="828"/>
      <c r="BL114" s="828"/>
      <c r="BM114" s="828"/>
      <c r="BN114" s="828"/>
      <c r="BO114" s="828"/>
      <c r="BP114" s="829"/>
      <c r="BQ114" s="894">
        <v>2151142</v>
      </c>
      <c r="BR114" s="895"/>
      <c r="BS114" s="895"/>
      <c r="BT114" s="895"/>
      <c r="BU114" s="895"/>
      <c r="BV114" s="895">
        <v>2088388</v>
      </c>
      <c r="BW114" s="895"/>
      <c r="BX114" s="895"/>
      <c r="BY114" s="895"/>
      <c r="BZ114" s="895"/>
      <c r="CA114" s="895">
        <v>2114207</v>
      </c>
      <c r="CB114" s="895"/>
      <c r="CC114" s="895"/>
      <c r="CD114" s="895"/>
      <c r="CE114" s="895"/>
      <c r="CF114" s="956">
        <v>29</v>
      </c>
      <c r="CG114" s="957"/>
      <c r="CH114" s="957"/>
      <c r="CI114" s="957"/>
      <c r="CJ114" s="957"/>
      <c r="CK114" s="1012"/>
      <c r="CL114" s="899"/>
      <c r="CM114" s="902" t="s">
        <v>455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443</v>
      </c>
      <c r="DH114" s="858"/>
      <c r="DI114" s="858"/>
      <c r="DJ114" s="858"/>
      <c r="DK114" s="859"/>
      <c r="DL114" s="860" t="s">
        <v>438</v>
      </c>
      <c r="DM114" s="858"/>
      <c r="DN114" s="858"/>
      <c r="DO114" s="858"/>
      <c r="DP114" s="859"/>
      <c r="DQ114" s="860" t="s">
        <v>443</v>
      </c>
      <c r="DR114" s="858"/>
      <c r="DS114" s="858"/>
      <c r="DT114" s="858"/>
      <c r="DU114" s="859"/>
      <c r="DV114" s="905" t="s">
        <v>439</v>
      </c>
      <c r="DW114" s="906"/>
      <c r="DX114" s="906"/>
      <c r="DY114" s="906"/>
      <c r="DZ114" s="907"/>
    </row>
    <row r="115" spans="1:130" s="246" customFormat="1" ht="26.25" customHeight="1" x14ac:dyDescent="0.15">
      <c r="A115" s="999"/>
      <c r="B115" s="1000"/>
      <c r="C115" s="828" t="s">
        <v>456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23280</v>
      </c>
      <c r="AB115" s="1004"/>
      <c r="AC115" s="1004"/>
      <c r="AD115" s="1004"/>
      <c r="AE115" s="1005"/>
      <c r="AF115" s="1006">
        <v>23039</v>
      </c>
      <c r="AG115" s="1004"/>
      <c r="AH115" s="1004"/>
      <c r="AI115" s="1004"/>
      <c r="AJ115" s="1005"/>
      <c r="AK115" s="1006">
        <v>20722</v>
      </c>
      <c r="AL115" s="1004"/>
      <c r="AM115" s="1004"/>
      <c r="AN115" s="1004"/>
      <c r="AO115" s="1005"/>
      <c r="AP115" s="1007">
        <v>0.3</v>
      </c>
      <c r="AQ115" s="1008"/>
      <c r="AR115" s="1008"/>
      <c r="AS115" s="1008"/>
      <c r="AT115" s="1009"/>
      <c r="AU115" s="1017"/>
      <c r="AV115" s="1018"/>
      <c r="AW115" s="1018"/>
      <c r="AX115" s="1018"/>
      <c r="AY115" s="1018"/>
      <c r="AZ115" s="893" t="s">
        <v>457</v>
      </c>
      <c r="BA115" s="828"/>
      <c r="BB115" s="828"/>
      <c r="BC115" s="828"/>
      <c r="BD115" s="828"/>
      <c r="BE115" s="828"/>
      <c r="BF115" s="828"/>
      <c r="BG115" s="828"/>
      <c r="BH115" s="828"/>
      <c r="BI115" s="828"/>
      <c r="BJ115" s="828"/>
      <c r="BK115" s="828"/>
      <c r="BL115" s="828"/>
      <c r="BM115" s="828"/>
      <c r="BN115" s="828"/>
      <c r="BO115" s="828"/>
      <c r="BP115" s="829"/>
      <c r="BQ115" s="894">
        <v>480968</v>
      </c>
      <c r="BR115" s="895"/>
      <c r="BS115" s="895"/>
      <c r="BT115" s="895"/>
      <c r="BU115" s="895"/>
      <c r="BV115" s="895">
        <v>472796</v>
      </c>
      <c r="BW115" s="895"/>
      <c r="BX115" s="895"/>
      <c r="BY115" s="895"/>
      <c r="BZ115" s="895"/>
      <c r="CA115" s="895">
        <v>463165</v>
      </c>
      <c r="CB115" s="895"/>
      <c r="CC115" s="895"/>
      <c r="CD115" s="895"/>
      <c r="CE115" s="895"/>
      <c r="CF115" s="956">
        <v>6.3</v>
      </c>
      <c r="CG115" s="957"/>
      <c r="CH115" s="957"/>
      <c r="CI115" s="957"/>
      <c r="CJ115" s="957"/>
      <c r="CK115" s="1012"/>
      <c r="CL115" s="899"/>
      <c r="CM115" s="893" t="s">
        <v>458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439</v>
      </c>
      <c r="DH115" s="858"/>
      <c r="DI115" s="858"/>
      <c r="DJ115" s="858"/>
      <c r="DK115" s="859"/>
      <c r="DL115" s="860" t="s">
        <v>439</v>
      </c>
      <c r="DM115" s="858"/>
      <c r="DN115" s="858"/>
      <c r="DO115" s="858"/>
      <c r="DP115" s="859"/>
      <c r="DQ115" s="860" t="s">
        <v>443</v>
      </c>
      <c r="DR115" s="858"/>
      <c r="DS115" s="858"/>
      <c r="DT115" s="858"/>
      <c r="DU115" s="859"/>
      <c r="DV115" s="905" t="s">
        <v>439</v>
      </c>
      <c r="DW115" s="906"/>
      <c r="DX115" s="906"/>
      <c r="DY115" s="906"/>
      <c r="DZ115" s="907"/>
    </row>
    <row r="116" spans="1:130" s="246" customFormat="1" ht="26.25" customHeight="1" x14ac:dyDescent="0.15">
      <c r="A116" s="1001"/>
      <c r="B116" s="1002"/>
      <c r="C116" s="961" t="s">
        <v>459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140</v>
      </c>
      <c r="AB116" s="858"/>
      <c r="AC116" s="858"/>
      <c r="AD116" s="858"/>
      <c r="AE116" s="859"/>
      <c r="AF116" s="860">
        <v>149</v>
      </c>
      <c r="AG116" s="858"/>
      <c r="AH116" s="858"/>
      <c r="AI116" s="858"/>
      <c r="AJ116" s="859"/>
      <c r="AK116" s="860" t="s">
        <v>439</v>
      </c>
      <c r="AL116" s="858"/>
      <c r="AM116" s="858"/>
      <c r="AN116" s="858"/>
      <c r="AO116" s="859"/>
      <c r="AP116" s="905" t="s">
        <v>441</v>
      </c>
      <c r="AQ116" s="906"/>
      <c r="AR116" s="906"/>
      <c r="AS116" s="906"/>
      <c r="AT116" s="907"/>
      <c r="AU116" s="1017"/>
      <c r="AV116" s="1018"/>
      <c r="AW116" s="1018"/>
      <c r="AX116" s="1018"/>
      <c r="AY116" s="1018"/>
      <c r="AZ116" s="944" t="s">
        <v>460</v>
      </c>
      <c r="BA116" s="945"/>
      <c r="BB116" s="945"/>
      <c r="BC116" s="945"/>
      <c r="BD116" s="945"/>
      <c r="BE116" s="945"/>
      <c r="BF116" s="945"/>
      <c r="BG116" s="945"/>
      <c r="BH116" s="945"/>
      <c r="BI116" s="945"/>
      <c r="BJ116" s="945"/>
      <c r="BK116" s="945"/>
      <c r="BL116" s="945"/>
      <c r="BM116" s="945"/>
      <c r="BN116" s="945"/>
      <c r="BO116" s="945"/>
      <c r="BP116" s="946"/>
      <c r="BQ116" s="894" t="s">
        <v>439</v>
      </c>
      <c r="BR116" s="895"/>
      <c r="BS116" s="895"/>
      <c r="BT116" s="895"/>
      <c r="BU116" s="895"/>
      <c r="BV116" s="895" t="s">
        <v>443</v>
      </c>
      <c r="BW116" s="895"/>
      <c r="BX116" s="895"/>
      <c r="BY116" s="895"/>
      <c r="BZ116" s="895"/>
      <c r="CA116" s="895" t="s">
        <v>443</v>
      </c>
      <c r="CB116" s="895"/>
      <c r="CC116" s="895"/>
      <c r="CD116" s="895"/>
      <c r="CE116" s="895"/>
      <c r="CF116" s="956" t="s">
        <v>439</v>
      </c>
      <c r="CG116" s="957"/>
      <c r="CH116" s="957"/>
      <c r="CI116" s="957"/>
      <c r="CJ116" s="957"/>
      <c r="CK116" s="1012"/>
      <c r="CL116" s="899"/>
      <c r="CM116" s="902" t="s">
        <v>461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93190</v>
      </c>
      <c r="DH116" s="858"/>
      <c r="DI116" s="858"/>
      <c r="DJ116" s="858"/>
      <c r="DK116" s="859"/>
      <c r="DL116" s="860">
        <v>77460</v>
      </c>
      <c r="DM116" s="858"/>
      <c r="DN116" s="858"/>
      <c r="DO116" s="858"/>
      <c r="DP116" s="859"/>
      <c r="DQ116" s="860">
        <v>61931</v>
      </c>
      <c r="DR116" s="858"/>
      <c r="DS116" s="858"/>
      <c r="DT116" s="858"/>
      <c r="DU116" s="859"/>
      <c r="DV116" s="905">
        <v>0.8</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462</v>
      </c>
      <c r="Z117" s="984"/>
      <c r="AA117" s="989">
        <v>2864348</v>
      </c>
      <c r="AB117" s="990"/>
      <c r="AC117" s="990"/>
      <c r="AD117" s="990"/>
      <c r="AE117" s="991"/>
      <c r="AF117" s="992">
        <v>2735740</v>
      </c>
      <c r="AG117" s="990"/>
      <c r="AH117" s="990"/>
      <c r="AI117" s="990"/>
      <c r="AJ117" s="991"/>
      <c r="AK117" s="992">
        <v>2740940</v>
      </c>
      <c r="AL117" s="990"/>
      <c r="AM117" s="990"/>
      <c r="AN117" s="990"/>
      <c r="AO117" s="991"/>
      <c r="AP117" s="993"/>
      <c r="AQ117" s="994"/>
      <c r="AR117" s="994"/>
      <c r="AS117" s="994"/>
      <c r="AT117" s="995"/>
      <c r="AU117" s="1017"/>
      <c r="AV117" s="1018"/>
      <c r="AW117" s="1018"/>
      <c r="AX117" s="1018"/>
      <c r="AY117" s="1018"/>
      <c r="AZ117" s="944" t="s">
        <v>463</v>
      </c>
      <c r="BA117" s="945"/>
      <c r="BB117" s="945"/>
      <c r="BC117" s="945"/>
      <c r="BD117" s="945"/>
      <c r="BE117" s="945"/>
      <c r="BF117" s="945"/>
      <c r="BG117" s="945"/>
      <c r="BH117" s="945"/>
      <c r="BI117" s="945"/>
      <c r="BJ117" s="945"/>
      <c r="BK117" s="945"/>
      <c r="BL117" s="945"/>
      <c r="BM117" s="945"/>
      <c r="BN117" s="945"/>
      <c r="BO117" s="945"/>
      <c r="BP117" s="946"/>
      <c r="BQ117" s="894" t="s">
        <v>439</v>
      </c>
      <c r="BR117" s="895"/>
      <c r="BS117" s="895"/>
      <c r="BT117" s="895"/>
      <c r="BU117" s="895"/>
      <c r="BV117" s="895" t="s">
        <v>439</v>
      </c>
      <c r="BW117" s="895"/>
      <c r="BX117" s="895"/>
      <c r="BY117" s="895"/>
      <c r="BZ117" s="895"/>
      <c r="CA117" s="895" t="s">
        <v>439</v>
      </c>
      <c r="CB117" s="895"/>
      <c r="CC117" s="895"/>
      <c r="CD117" s="895"/>
      <c r="CE117" s="895"/>
      <c r="CF117" s="956" t="s">
        <v>384</v>
      </c>
      <c r="CG117" s="957"/>
      <c r="CH117" s="957"/>
      <c r="CI117" s="957"/>
      <c r="CJ117" s="957"/>
      <c r="CK117" s="1012"/>
      <c r="CL117" s="899"/>
      <c r="CM117" s="902" t="s">
        <v>464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465</v>
      </c>
      <c r="DH117" s="858"/>
      <c r="DI117" s="858"/>
      <c r="DJ117" s="858"/>
      <c r="DK117" s="859"/>
      <c r="DL117" s="860" t="s">
        <v>439</v>
      </c>
      <c r="DM117" s="858"/>
      <c r="DN117" s="858"/>
      <c r="DO117" s="858"/>
      <c r="DP117" s="859"/>
      <c r="DQ117" s="860" t="s">
        <v>173</v>
      </c>
      <c r="DR117" s="858"/>
      <c r="DS117" s="858"/>
      <c r="DT117" s="858"/>
      <c r="DU117" s="859"/>
      <c r="DV117" s="905" t="s">
        <v>173</v>
      </c>
      <c r="DW117" s="906"/>
      <c r="DX117" s="906"/>
      <c r="DY117" s="906"/>
      <c r="DZ117" s="907"/>
    </row>
    <row r="118" spans="1:130" s="246" customFormat="1" ht="26.25" customHeight="1" x14ac:dyDescent="0.15">
      <c r="A118" s="982" t="s">
        <v>433</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431</v>
      </c>
      <c r="AB118" s="983"/>
      <c r="AC118" s="983"/>
      <c r="AD118" s="983"/>
      <c r="AE118" s="984"/>
      <c r="AF118" s="985" t="s">
        <v>303</v>
      </c>
      <c r="AG118" s="983"/>
      <c r="AH118" s="983"/>
      <c r="AI118" s="983"/>
      <c r="AJ118" s="984"/>
      <c r="AK118" s="985" t="s">
        <v>302</v>
      </c>
      <c r="AL118" s="983"/>
      <c r="AM118" s="983"/>
      <c r="AN118" s="983"/>
      <c r="AO118" s="984"/>
      <c r="AP118" s="986" t="s">
        <v>432</v>
      </c>
      <c r="AQ118" s="987"/>
      <c r="AR118" s="987"/>
      <c r="AS118" s="987"/>
      <c r="AT118" s="988"/>
      <c r="AU118" s="1017"/>
      <c r="AV118" s="1018"/>
      <c r="AW118" s="1018"/>
      <c r="AX118" s="1018"/>
      <c r="AY118" s="1018"/>
      <c r="AZ118" s="960" t="s">
        <v>466</v>
      </c>
      <c r="BA118" s="961"/>
      <c r="BB118" s="961"/>
      <c r="BC118" s="961"/>
      <c r="BD118" s="961"/>
      <c r="BE118" s="961"/>
      <c r="BF118" s="961"/>
      <c r="BG118" s="961"/>
      <c r="BH118" s="961"/>
      <c r="BI118" s="961"/>
      <c r="BJ118" s="961"/>
      <c r="BK118" s="961"/>
      <c r="BL118" s="961"/>
      <c r="BM118" s="961"/>
      <c r="BN118" s="961"/>
      <c r="BO118" s="961"/>
      <c r="BP118" s="962"/>
      <c r="BQ118" s="963" t="s">
        <v>439</v>
      </c>
      <c r="BR118" s="926"/>
      <c r="BS118" s="926"/>
      <c r="BT118" s="926"/>
      <c r="BU118" s="926"/>
      <c r="BV118" s="926" t="s">
        <v>439</v>
      </c>
      <c r="BW118" s="926"/>
      <c r="BX118" s="926"/>
      <c r="BY118" s="926"/>
      <c r="BZ118" s="926"/>
      <c r="CA118" s="926" t="s">
        <v>173</v>
      </c>
      <c r="CB118" s="926"/>
      <c r="CC118" s="926"/>
      <c r="CD118" s="926"/>
      <c r="CE118" s="926"/>
      <c r="CF118" s="956" t="s">
        <v>173</v>
      </c>
      <c r="CG118" s="957"/>
      <c r="CH118" s="957"/>
      <c r="CI118" s="957"/>
      <c r="CJ118" s="957"/>
      <c r="CK118" s="1012"/>
      <c r="CL118" s="899"/>
      <c r="CM118" s="902" t="s">
        <v>467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439</v>
      </c>
      <c r="DH118" s="858"/>
      <c r="DI118" s="858"/>
      <c r="DJ118" s="858"/>
      <c r="DK118" s="859"/>
      <c r="DL118" s="860" t="s">
        <v>439</v>
      </c>
      <c r="DM118" s="858"/>
      <c r="DN118" s="858"/>
      <c r="DO118" s="858"/>
      <c r="DP118" s="859"/>
      <c r="DQ118" s="860" t="s">
        <v>173</v>
      </c>
      <c r="DR118" s="858"/>
      <c r="DS118" s="858"/>
      <c r="DT118" s="858"/>
      <c r="DU118" s="859"/>
      <c r="DV118" s="905" t="s">
        <v>173</v>
      </c>
      <c r="DW118" s="906"/>
      <c r="DX118" s="906"/>
      <c r="DY118" s="906"/>
      <c r="DZ118" s="907"/>
    </row>
    <row r="119" spans="1:130" s="246" customFormat="1" ht="26.25" customHeight="1" x14ac:dyDescent="0.15">
      <c r="A119" s="896" t="s">
        <v>436</v>
      </c>
      <c r="B119" s="897"/>
      <c r="C119" s="972" t="s">
        <v>437</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439</v>
      </c>
      <c r="AB119" s="976"/>
      <c r="AC119" s="976"/>
      <c r="AD119" s="976"/>
      <c r="AE119" s="977"/>
      <c r="AF119" s="978" t="s">
        <v>384</v>
      </c>
      <c r="AG119" s="976"/>
      <c r="AH119" s="976"/>
      <c r="AI119" s="976"/>
      <c r="AJ119" s="977"/>
      <c r="AK119" s="978" t="s">
        <v>439</v>
      </c>
      <c r="AL119" s="976"/>
      <c r="AM119" s="976"/>
      <c r="AN119" s="976"/>
      <c r="AO119" s="977"/>
      <c r="AP119" s="979" t="s">
        <v>173</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468</v>
      </c>
      <c r="BP119" s="959"/>
      <c r="BQ119" s="963">
        <v>35723802</v>
      </c>
      <c r="BR119" s="926"/>
      <c r="BS119" s="926"/>
      <c r="BT119" s="926"/>
      <c r="BU119" s="926"/>
      <c r="BV119" s="926">
        <v>35956603</v>
      </c>
      <c r="BW119" s="926"/>
      <c r="BX119" s="926"/>
      <c r="BY119" s="926"/>
      <c r="BZ119" s="926"/>
      <c r="CA119" s="926">
        <v>35785736</v>
      </c>
      <c r="CB119" s="926"/>
      <c r="CC119" s="926"/>
      <c r="CD119" s="926"/>
      <c r="CE119" s="926"/>
      <c r="CF119" s="824"/>
      <c r="CG119" s="825"/>
      <c r="CH119" s="825"/>
      <c r="CI119" s="825"/>
      <c r="CJ119" s="915"/>
      <c r="CK119" s="1013"/>
      <c r="CL119" s="901"/>
      <c r="CM119" s="919" t="s">
        <v>469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17267</v>
      </c>
      <c r="DH119" s="841"/>
      <c r="DI119" s="841"/>
      <c r="DJ119" s="841"/>
      <c r="DK119" s="842"/>
      <c r="DL119" s="843">
        <v>15416</v>
      </c>
      <c r="DM119" s="841"/>
      <c r="DN119" s="841"/>
      <c r="DO119" s="841"/>
      <c r="DP119" s="842"/>
      <c r="DQ119" s="843">
        <v>6843</v>
      </c>
      <c r="DR119" s="841"/>
      <c r="DS119" s="841"/>
      <c r="DT119" s="841"/>
      <c r="DU119" s="842"/>
      <c r="DV119" s="929">
        <v>0.1</v>
      </c>
      <c r="DW119" s="930"/>
      <c r="DX119" s="930"/>
      <c r="DY119" s="930"/>
      <c r="DZ119" s="931"/>
    </row>
    <row r="120" spans="1:130" s="246" customFormat="1" ht="26.25" customHeight="1" x14ac:dyDescent="0.15">
      <c r="A120" s="898"/>
      <c r="B120" s="899"/>
      <c r="C120" s="902" t="s">
        <v>445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470</v>
      </c>
      <c r="AB120" s="858"/>
      <c r="AC120" s="858"/>
      <c r="AD120" s="858"/>
      <c r="AE120" s="859"/>
      <c r="AF120" s="860" t="s">
        <v>439</v>
      </c>
      <c r="AG120" s="858"/>
      <c r="AH120" s="858"/>
      <c r="AI120" s="858"/>
      <c r="AJ120" s="859"/>
      <c r="AK120" s="860" t="s">
        <v>173</v>
      </c>
      <c r="AL120" s="858"/>
      <c r="AM120" s="858"/>
      <c r="AN120" s="858"/>
      <c r="AO120" s="859"/>
      <c r="AP120" s="905" t="s">
        <v>173</v>
      </c>
      <c r="AQ120" s="906"/>
      <c r="AR120" s="906"/>
      <c r="AS120" s="906"/>
      <c r="AT120" s="907"/>
      <c r="AU120" s="964" t="s">
        <v>471</v>
      </c>
      <c r="AV120" s="965"/>
      <c r="AW120" s="965"/>
      <c r="AX120" s="965"/>
      <c r="AY120" s="966"/>
      <c r="AZ120" s="941" t="s">
        <v>472</v>
      </c>
      <c r="BA120" s="886"/>
      <c r="BB120" s="886"/>
      <c r="BC120" s="886"/>
      <c r="BD120" s="886"/>
      <c r="BE120" s="886"/>
      <c r="BF120" s="886"/>
      <c r="BG120" s="886"/>
      <c r="BH120" s="886"/>
      <c r="BI120" s="886"/>
      <c r="BJ120" s="886"/>
      <c r="BK120" s="886"/>
      <c r="BL120" s="886"/>
      <c r="BM120" s="886"/>
      <c r="BN120" s="886"/>
      <c r="BO120" s="886"/>
      <c r="BP120" s="887"/>
      <c r="BQ120" s="942">
        <v>1801842</v>
      </c>
      <c r="BR120" s="923"/>
      <c r="BS120" s="923"/>
      <c r="BT120" s="923"/>
      <c r="BU120" s="923"/>
      <c r="BV120" s="923">
        <v>2107923</v>
      </c>
      <c r="BW120" s="923"/>
      <c r="BX120" s="923"/>
      <c r="BY120" s="923"/>
      <c r="BZ120" s="923"/>
      <c r="CA120" s="923">
        <v>2416075</v>
      </c>
      <c r="CB120" s="923"/>
      <c r="CC120" s="923"/>
      <c r="CD120" s="923"/>
      <c r="CE120" s="923"/>
      <c r="CF120" s="947">
        <v>33.1</v>
      </c>
      <c r="CG120" s="948"/>
      <c r="CH120" s="948"/>
      <c r="CI120" s="948"/>
      <c r="CJ120" s="948"/>
      <c r="CK120" s="949" t="s">
        <v>473</v>
      </c>
      <c r="CL120" s="933"/>
      <c r="CM120" s="933"/>
      <c r="CN120" s="933"/>
      <c r="CO120" s="934"/>
      <c r="CP120" s="953" t="s">
        <v>474</v>
      </c>
      <c r="CQ120" s="954"/>
      <c r="CR120" s="954"/>
      <c r="CS120" s="954"/>
      <c r="CT120" s="954"/>
      <c r="CU120" s="954"/>
      <c r="CV120" s="954"/>
      <c r="CW120" s="954"/>
      <c r="CX120" s="954"/>
      <c r="CY120" s="954"/>
      <c r="CZ120" s="954"/>
      <c r="DA120" s="954"/>
      <c r="DB120" s="954"/>
      <c r="DC120" s="954"/>
      <c r="DD120" s="954"/>
      <c r="DE120" s="954"/>
      <c r="DF120" s="955"/>
      <c r="DG120" s="942">
        <v>5755952</v>
      </c>
      <c r="DH120" s="923"/>
      <c r="DI120" s="923"/>
      <c r="DJ120" s="923"/>
      <c r="DK120" s="923"/>
      <c r="DL120" s="923">
        <v>6039230</v>
      </c>
      <c r="DM120" s="923"/>
      <c r="DN120" s="923"/>
      <c r="DO120" s="923"/>
      <c r="DP120" s="923"/>
      <c r="DQ120" s="923">
        <v>5916946</v>
      </c>
      <c r="DR120" s="923"/>
      <c r="DS120" s="923"/>
      <c r="DT120" s="923"/>
      <c r="DU120" s="923"/>
      <c r="DV120" s="924">
        <v>81.099999999999994</v>
      </c>
      <c r="DW120" s="924"/>
      <c r="DX120" s="924"/>
      <c r="DY120" s="924"/>
      <c r="DZ120" s="925"/>
    </row>
    <row r="121" spans="1:130" s="246" customFormat="1" ht="26.25" customHeight="1" x14ac:dyDescent="0.15">
      <c r="A121" s="898"/>
      <c r="B121" s="899"/>
      <c r="C121" s="944" t="s">
        <v>475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439</v>
      </c>
      <c r="AB121" s="858"/>
      <c r="AC121" s="858"/>
      <c r="AD121" s="858"/>
      <c r="AE121" s="859"/>
      <c r="AF121" s="860" t="s">
        <v>439</v>
      </c>
      <c r="AG121" s="858"/>
      <c r="AH121" s="858"/>
      <c r="AI121" s="858"/>
      <c r="AJ121" s="859"/>
      <c r="AK121" s="860" t="s">
        <v>470</v>
      </c>
      <c r="AL121" s="858"/>
      <c r="AM121" s="858"/>
      <c r="AN121" s="858"/>
      <c r="AO121" s="859"/>
      <c r="AP121" s="905" t="s">
        <v>439</v>
      </c>
      <c r="AQ121" s="906"/>
      <c r="AR121" s="906"/>
      <c r="AS121" s="906"/>
      <c r="AT121" s="907"/>
      <c r="AU121" s="967"/>
      <c r="AV121" s="968"/>
      <c r="AW121" s="968"/>
      <c r="AX121" s="968"/>
      <c r="AY121" s="969"/>
      <c r="AZ121" s="893" t="s">
        <v>476</v>
      </c>
      <c r="BA121" s="828"/>
      <c r="BB121" s="828"/>
      <c r="BC121" s="828"/>
      <c r="BD121" s="828"/>
      <c r="BE121" s="828"/>
      <c r="BF121" s="828"/>
      <c r="BG121" s="828"/>
      <c r="BH121" s="828"/>
      <c r="BI121" s="828"/>
      <c r="BJ121" s="828"/>
      <c r="BK121" s="828"/>
      <c r="BL121" s="828"/>
      <c r="BM121" s="828"/>
      <c r="BN121" s="828"/>
      <c r="BO121" s="828"/>
      <c r="BP121" s="829"/>
      <c r="BQ121" s="894">
        <v>1553422</v>
      </c>
      <c r="BR121" s="895"/>
      <c r="BS121" s="895"/>
      <c r="BT121" s="895"/>
      <c r="BU121" s="895"/>
      <c r="BV121" s="895">
        <v>1518621</v>
      </c>
      <c r="BW121" s="895"/>
      <c r="BX121" s="895"/>
      <c r="BY121" s="895"/>
      <c r="BZ121" s="895"/>
      <c r="CA121" s="895">
        <v>1342582</v>
      </c>
      <c r="CB121" s="895"/>
      <c r="CC121" s="895"/>
      <c r="CD121" s="895"/>
      <c r="CE121" s="895"/>
      <c r="CF121" s="956">
        <v>18.399999999999999</v>
      </c>
      <c r="CG121" s="957"/>
      <c r="CH121" s="957"/>
      <c r="CI121" s="957"/>
      <c r="CJ121" s="957"/>
      <c r="CK121" s="950"/>
      <c r="CL121" s="936"/>
      <c r="CM121" s="936"/>
      <c r="CN121" s="936"/>
      <c r="CO121" s="937"/>
      <c r="CP121" s="916" t="s">
        <v>477</v>
      </c>
      <c r="CQ121" s="917"/>
      <c r="CR121" s="917"/>
      <c r="CS121" s="917"/>
      <c r="CT121" s="917"/>
      <c r="CU121" s="917"/>
      <c r="CV121" s="917"/>
      <c r="CW121" s="917"/>
      <c r="CX121" s="917"/>
      <c r="CY121" s="917"/>
      <c r="CZ121" s="917"/>
      <c r="DA121" s="917"/>
      <c r="DB121" s="917"/>
      <c r="DC121" s="917"/>
      <c r="DD121" s="917"/>
      <c r="DE121" s="917"/>
      <c r="DF121" s="918"/>
      <c r="DG121" s="894" t="s">
        <v>470</v>
      </c>
      <c r="DH121" s="895"/>
      <c r="DI121" s="895"/>
      <c r="DJ121" s="895"/>
      <c r="DK121" s="895"/>
      <c r="DL121" s="895" t="s">
        <v>384</v>
      </c>
      <c r="DM121" s="895"/>
      <c r="DN121" s="895"/>
      <c r="DO121" s="895"/>
      <c r="DP121" s="895"/>
      <c r="DQ121" s="895">
        <v>4750717</v>
      </c>
      <c r="DR121" s="895"/>
      <c r="DS121" s="895"/>
      <c r="DT121" s="895"/>
      <c r="DU121" s="895"/>
      <c r="DV121" s="872">
        <v>65.099999999999994</v>
      </c>
      <c r="DW121" s="872"/>
      <c r="DX121" s="872"/>
      <c r="DY121" s="872"/>
      <c r="DZ121" s="873"/>
    </row>
    <row r="122" spans="1:130" s="246" customFormat="1" ht="26.25" customHeight="1" x14ac:dyDescent="0.15">
      <c r="A122" s="898"/>
      <c r="B122" s="899"/>
      <c r="C122" s="902" t="s">
        <v>455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173</v>
      </c>
      <c r="AB122" s="858"/>
      <c r="AC122" s="858"/>
      <c r="AD122" s="858"/>
      <c r="AE122" s="859"/>
      <c r="AF122" s="860" t="s">
        <v>439</v>
      </c>
      <c r="AG122" s="858"/>
      <c r="AH122" s="858"/>
      <c r="AI122" s="858"/>
      <c r="AJ122" s="859"/>
      <c r="AK122" s="860" t="s">
        <v>173</v>
      </c>
      <c r="AL122" s="858"/>
      <c r="AM122" s="858"/>
      <c r="AN122" s="858"/>
      <c r="AO122" s="859"/>
      <c r="AP122" s="905" t="s">
        <v>465</v>
      </c>
      <c r="AQ122" s="906"/>
      <c r="AR122" s="906"/>
      <c r="AS122" s="906"/>
      <c r="AT122" s="907"/>
      <c r="AU122" s="967"/>
      <c r="AV122" s="968"/>
      <c r="AW122" s="968"/>
      <c r="AX122" s="968"/>
      <c r="AY122" s="969"/>
      <c r="AZ122" s="960" t="s">
        <v>478</v>
      </c>
      <c r="BA122" s="961"/>
      <c r="BB122" s="961"/>
      <c r="BC122" s="961"/>
      <c r="BD122" s="961"/>
      <c r="BE122" s="961"/>
      <c r="BF122" s="961"/>
      <c r="BG122" s="961"/>
      <c r="BH122" s="961"/>
      <c r="BI122" s="961"/>
      <c r="BJ122" s="961"/>
      <c r="BK122" s="961"/>
      <c r="BL122" s="961"/>
      <c r="BM122" s="961"/>
      <c r="BN122" s="961"/>
      <c r="BO122" s="961"/>
      <c r="BP122" s="962"/>
      <c r="BQ122" s="963">
        <v>18496491</v>
      </c>
      <c r="BR122" s="926"/>
      <c r="BS122" s="926"/>
      <c r="BT122" s="926"/>
      <c r="BU122" s="926"/>
      <c r="BV122" s="926">
        <v>17980082</v>
      </c>
      <c r="BW122" s="926"/>
      <c r="BX122" s="926"/>
      <c r="BY122" s="926"/>
      <c r="BZ122" s="926"/>
      <c r="CA122" s="926">
        <v>17639307</v>
      </c>
      <c r="CB122" s="926"/>
      <c r="CC122" s="926"/>
      <c r="CD122" s="926"/>
      <c r="CE122" s="926"/>
      <c r="CF122" s="927">
        <v>241.8</v>
      </c>
      <c r="CG122" s="928"/>
      <c r="CH122" s="928"/>
      <c r="CI122" s="928"/>
      <c r="CJ122" s="928"/>
      <c r="CK122" s="950"/>
      <c r="CL122" s="936"/>
      <c r="CM122" s="936"/>
      <c r="CN122" s="936"/>
      <c r="CO122" s="937"/>
      <c r="CP122" s="916" t="s">
        <v>402</v>
      </c>
      <c r="CQ122" s="917"/>
      <c r="CR122" s="917"/>
      <c r="CS122" s="917"/>
      <c r="CT122" s="917"/>
      <c r="CU122" s="917"/>
      <c r="CV122" s="917"/>
      <c r="CW122" s="917"/>
      <c r="CX122" s="917"/>
      <c r="CY122" s="917"/>
      <c r="CZ122" s="917"/>
      <c r="DA122" s="917"/>
      <c r="DB122" s="917"/>
      <c r="DC122" s="917"/>
      <c r="DD122" s="917"/>
      <c r="DE122" s="917"/>
      <c r="DF122" s="918"/>
      <c r="DG122" s="894">
        <v>101951</v>
      </c>
      <c r="DH122" s="895"/>
      <c r="DI122" s="895"/>
      <c r="DJ122" s="895"/>
      <c r="DK122" s="895"/>
      <c r="DL122" s="895">
        <v>92384</v>
      </c>
      <c r="DM122" s="895"/>
      <c r="DN122" s="895"/>
      <c r="DO122" s="895"/>
      <c r="DP122" s="895"/>
      <c r="DQ122" s="895">
        <v>81368</v>
      </c>
      <c r="DR122" s="895"/>
      <c r="DS122" s="895"/>
      <c r="DT122" s="895"/>
      <c r="DU122" s="895"/>
      <c r="DV122" s="872">
        <v>1.1000000000000001</v>
      </c>
      <c r="DW122" s="872"/>
      <c r="DX122" s="872"/>
      <c r="DY122" s="872"/>
      <c r="DZ122" s="873"/>
    </row>
    <row r="123" spans="1:130" s="246" customFormat="1" ht="26.25" customHeight="1" x14ac:dyDescent="0.15">
      <c r="A123" s="898"/>
      <c r="B123" s="899"/>
      <c r="C123" s="902" t="s">
        <v>461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15931</v>
      </c>
      <c r="AB123" s="858"/>
      <c r="AC123" s="858"/>
      <c r="AD123" s="858"/>
      <c r="AE123" s="859"/>
      <c r="AF123" s="860">
        <v>15731</v>
      </c>
      <c r="AG123" s="858"/>
      <c r="AH123" s="858"/>
      <c r="AI123" s="858"/>
      <c r="AJ123" s="859"/>
      <c r="AK123" s="860">
        <v>15530</v>
      </c>
      <c r="AL123" s="858"/>
      <c r="AM123" s="858"/>
      <c r="AN123" s="858"/>
      <c r="AO123" s="859"/>
      <c r="AP123" s="905">
        <v>0.2</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479</v>
      </c>
      <c r="BP123" s="959"/>
      <c r="BQ123" s="913">
        <v>21851755</v>
      </c>
      <c r="BR123" s="914"/>
      <c r="BS123" s="914"/>
      <c r="BT123" s="914"/>
      <c r="BU123" s="914"/>
      <c r="BV123" s="914">
        <v>21606626</v>
      </c>
      <c r="BW123" s="914"/>
      <c r="BX123" s="914"/>
      <c r="BY123" s="914"/>
      <c r="BZ123" s="914"/>
      <c r="CA123" s="914">
        <v>21397964</v>
      </c>
      <c r="CB123" s="914"/>
      <c r="CC123" s="914"/>
      <c r="CD123" s="914"/>
      <c r="CE123" s="914"/>
      <c r="CF123" s="824"/>
      <c r="CG123" s="825"/>
      <c r="CH123" s="825"/>
      <c r="CI123" s="825"/>
      <c r="CJ123" s="915"/>
      <c r="CK123" s="950"/>
      <c r="CL123" s="936"/>
      <c r="CM123" s="936"/>
      <c r="CN123" s="936"/>
      <c r="CO123" s="937"/>
      <c r="CP123" s="916" t="s">
        <v>480</v>
      </c>
      <c r="CQ123" s="917"/>
      <c r="CR123" s="917"/>
      <c r="CS123" s="917"/>
      <c r="CT123" s="917"/>
      <c r="CU123" s="917"/>
      <c r="CV123" s="917"/>
      <c r="CW123" s="917"/>
      <c r="CX123" s="917"/>
      <c r="CY123" s="917"/>
      <c r="CZ123" s="917"/>
      <c r="DA123" s="917"/>
      <c r="DB123" s="917"/>
      <c r="DC123" s="917"/>
      <c r="DD123" s="917"/>
      <c r="DE123" s="917"/>
      <c r="DF123" s="918"/>
      <c r="DG123" s="857" t="s">
        <v>173</v>
      </c>
      <c r="DH123" s="858"/>
      <c r="DI123" s="858"/>
      <c r="DJ123" s="858"/>
      <c r="DK123" s="859"/>
      <c r="DL123" s="860" t="s">
        <v>173</v>
      </c>
      <c r="DM123" s="858"/>
      <c r="DN123" s="858"/>
      <c r="DO123" s="858"/>
      <c r="DP123" s="859"/>
      <c r="DQ123" s="860" t="s">
        <v>439</v>
      </c>
      <c r="DR123" s="858"/>
      <c r="DS123" s="858"/>
      <c r="DT123" s="858"/>
      <c r="DU123" s="859"/>
      <c r="DV123" s="905" t="s">
        <v>439</v>
      </c>
      <c r="DW123" s="906"/>
      <c r="DX123" s="906"/>
      <c r="DY123" s="906"/>
      <c r="DZ123" s="907"/>
    </row>
    <row r="124" spans="1:130" s="246" customFormat="1" ht="26.25" customHeight="1" thickBot="1" x14ac:dyDescent="0.2">
      <c r="A124" s="898"/>
      <c r="B124" s="899"/>
      <c r="C124" s="902" t="s">
        <v>464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439</v>
      </c>
      <c r="AB124" s="858"/>
      <c r="AC124" s="858"/>
      <c r="AD124" s="858"/>
      <c r="AE124" s="859"/>
      <c r="AF124" s="860" t="s">
        <v>173</v>
      </c>
      <c r="AG124" s="858"/>
      <c r="AH124" s="858"/>
      <c r="AI124" s="858"/>
      <c r="AJ124" s="859"/>
      <c r="AK124" s="860" t="s">
        <v>173</v>
      </c>
      <c r="AL124" s="858"/>
      <c r="AM124" s="858"/>
      <c r="AN124" s="858"/>
      <c r="AO124" s="859"/>
      <c r="AP124" s="905" t="s">
        <v>465</v>
      </c>
      <c r="AQ124" s="906"/>
      <c r="AR124" s="906"/>
      <c r="AS124" s="906"/>
      <c r="AT124" s="907"/>
      <c r="AU124" s="908" t="s">
        <v>481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191.8</v>
      </c>
      <c r="BR124" s="912"/>
      <c r="BS124" s="912"/>
      <c r="BT124" s="912"/>
      <c r="BU124" s="912"/>
      <c r="BV124" s="912">
        <v>197.9</v>
      </c>
      <c r="BW124" s="912"/>
      <c r="BX124" s="912"/>
      <c r="BY124" s="912"/>
      <c r="BZ124" s="912"/>
      <c r="CA124" s="912">
        <v>197.2</v>
      </c>
      <c r="CB124" s="912"/>
      <c r="CC124" s="912"/>
      <c r="CD124" s="912"/>
      <c r="CE124" s="912"/>
      <c r="CF124" s="802"/>
      <c r="CG124" s="803"/>
      <c r="CH124" s="803"/>
      <c r="CI124" s="803"/>
      <c r="CJ124" s="943"/>
      <c r="CK124" s="951"/>
      <c r="CL124" s="951"/>
      <c r="CM124" s="951"/>
      <c r="CN124" s="951"/>
      <c r="CO124" s="952"/>
      <c r="CP124" s="916" t="s">
        <v>482</v>
      </c>
      <c r="CQ124" s="917"/>
      <c r="CR124" s="917"/>
      <c r="CS124" s="917"/>
      <c r="CT124" s="917"/>
      <c r="CU124" s="917"/>
      <c r="CV124" s="917"/>
      <c r="CW124" s="917"/>
      <c r="CX124" s="917"/>
      <c r="CY124" s="917"/>
      <c r="CZ124" s="917"/>
      <c r="DA124" s="917"/>
      <c r="DB124" s="917"/>
      <c r="DC124" s="917"/>
      <c r="DD124" s="917"/>
      <c r="DE124" s="917"/>
      <c r="DF124" s="918"/>
      <c r="DG124" s="840">
        <v>5234129</v>
      </c>
      <c r="DH124" s="841"/>
      <c r="DI124" s="841"/>
      <c r="DJ124" s="841"/>
      <c r="DK124" s="842"/>
      <c r="DL124" s="843">
        <v>5001668</v>
      </c>
      <c r="DM124" s="841"/>
      <c r="DN124" s="841"/>
      <c r="DO124" s="841"/>
      <c r="DP124" s="842"/>
      <c r="DQ124" s="843" t="s">
        <v>439</v>
      </c>
      <c r="DR124" s="841"/>
      <c r="DS124" s="841"/>
      <c r="DT124" s="841"/>
      <c r="DU124" s="842"/>
      <c r="DV124" s="929" t="s">
        <v>470</v>
      </c>
      <c r="DW124" s="930"/>
      <c r="DX124" s="930"/>
      <c r="DY124" s="930"/>
      <c r="DZ124" s="931"/>
    </row>
    <row r="125" spans="1:130" s="246" customFormat="1" ht="26.25" customHeight="1" x14ac:dyDescent="0.15">
      <c r="A125" s="898"/>
      <c r="B125" s="899"/>
      <c r="C125" s="902" t="s">
        <v>467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384</v>
      </c>
      <c r="AB125" s="858"/>
      <c r="AC125" s="858"/>
      <c r="AD125" s="858"/>
      <c r="AE125" s="859"/>
      <c r="AF125" s="860" t="s">
        <v>173</v>
      </c>
      <c r="AG125" s="858"/>
      <c r="AH125" s="858"/>
      <c r="AI125" s="858"/>
      <c r="AJ125" s="859"/>
      <c r="AK125" s="860" t="s">
        <v>173</v>
      </c>
      <c r="AL125" s="858"/>
      <c r="AM125" s="858"/>
      <c r="AN125" s="858"/>
      <c r="AO125" s="859"/>
      <c r="AP125" s="905" t="s">
        <v>439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483</v>
      </c>
      <c r="CL125" s="933"/>
      <c r="CM125" s="933"/>
      <c r="CN125" s="933"/>
      <c r="CO125" s="934"/>
      <c r="CP125" s="941" t="s">
        <v>484</v>
      </c>
      <c r="CQ125" s="886"/>
      <c r="CR125" s="886"/>
      <c r="CS125" s="886"/>
      <c r="CT125" s="886"/>
      <c r="CU125" s="886"/>
      <c r="CV125" s="886"/>
      <c r="CW125" s="886"/>
      <c r="CX125" s="886"/>
      <c r="CY125" s="886"/>
      <c r="CZ125" s="886"/>
      <c r="DA125" s="886"/>
      <c r="DB125" s="886"/>
      <c r="DC125" s="886"/>
      <c r="DD125" s="886"/>
      <c r="DE125" s="886"/>
      <c r="DF125" s="887"/>
      <c r="DG125" s="942" t="s">
        <v>173</v>
      </c>
      <c r="DH125" s="923"/>
      <c r="DI125" s="923"/>
      <c r="DJ125" s="923"/>
      <c r="DK125" s="923"/>
      <c r="DL125" s="923" t="s">
        <v>173</v>
      </c>
      <c r="DM125" s="923"/>
      <c r="DN125" s="923"/>
      <c r="DO125" s="923"/>
      <c r="DP125" s="923"/>
      <c r="DQ125" s="923" t="s">
        <v>173</v>
      </c>
      <c r="DR125" s="923"/>
      <c r="DS125" s="923"/>
      <c r="DT125" s="923"/>
      <c r="DU125" s="923"/>
      <c r="DV125" s="924" t="s">
        <v>173</v>
      </c>
      <c r="DW125" s="924"/>
      <c r="DX125" s="924"/>
      <c r="DY125" s="924"/>
      <c r="DZ125" s="925"/>
    </row>
    <row r="126" spans="1:130" s="246" customFormat="1" ht="26.25" customHeight="1" thickBot="1" x14ac:dyDescent="0.2">
      <c r="A126" s="898"/>
      <c r="B126" s="899"/>
      <c r="C126" s="902" t="s">
        <v>469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7349</v>
      </c>
      <c r="AB126" s="858"/>
      <c r="AC126" s="858"/>
      <c r="AD126" s="858"/>
      <c r="AE126" s="859"/>
      <c r="AF126" s="860">
        <v>7308</v>
      </c>
      <c r="AG126" s="858"/>
      <c r="AH126" s="858"/>
      <c r="AI126" s="858"/>
      <c r="AJ126" s="859"/>
      <c r="AK126" s="860">
        <v>5192</v>
      </c>
      <c r="AL126" s="858"/>
      <c r="AM126" s="858"/>
      <c r="AN126" s="858"/>
      <c r="AO126" s="859"/>
      <c r="AP126" s="905">
        <v>0.1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485</v>
      </c>
      <c r="CQ126" s="828"/>
      <c r="CR126" s="828"/>
      <c r="CS126" s="828"/>
      <c r="CT126" s="828"/>
      <c r="CU126" s="828"/>
      <c r="CV126" s="828"/>
      <c r="CW126" s="828"/>
      <c r="CX126" s="828"/>
      <c r="CY126" s="828"/>
      <c r="CZ126" s="828"/>
      <c r="DA126" s="828"/>
      <c r="DB126" s="828"/>
      <c r="DC126" s="828"/>
      <c r="DD126" s="828"/>
      <c r="DE126" s="828"/>
      <c r="DF126" s="829"/>
      <c r="DG126" s="894">
        <v>432674</v>
      </c>
      <c r="DH126" s="895"/>
      <c r="DI126" s="895"/>
      <c r="DJ126" s="895"/>
      <c r="DK126" s="895"/>
      <c r="DL126" s="895">
        <v>434163</v>
      </c>
      <c r="DM126" s="895"/>
      <c r="DN126" s="895"/>
      <c r="DO126" s="895"/>
      <c r="DP126" s="895"/>
      <c r="DQ126" s="895">
        <v>434192</v>
      </c>
      <c r="DR126" s="895"/>
      <c r="DS126" s="895"/>
      <c r="DT126" s="895"/>
      <c r="DU126" s="895"/>
      <c r="DV126" s="872">
        <v>6</v>
      </c>
      <c r="DW126" s="872"/>
      <c r="DX126" s="872"/>
      <c r="DY126" s="872"/>
      <c r="DZ126" s="873"/>
    </row>
    <row r="127" spans="1:130" s="246" customFormat="1" ht="26.25" customHeight="1" x14ac:dyDescent="0.15">
      <c r="A127" s="900"/>
      <c r="B127" s="901"/>
      <c r="C127" s="919" t="s">
        <v>486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439</v>
      </c>
      <c r="AB127" s="858"/>
      <c r="AC127" s="858"/>
      <c r="AD127" s="858"/>
      <c r="AE127" s="859"/>
      <c r="AF127" s="860" t="s">
        <v>173</v>
      </c>
      <c r="AG127" s="858"/>
      <c r="AH127" s="858"/>
      <c r="AI127" s="858"/>
      <c r="AJ127" s="859"/>
      <c r="AK127" s="860" t="s">
        <v>470</v>
      </c>
      <c r="AL127" s="858"/>
      <c r="AM127" s="858"/>
      <c r="AN127" s="858"/>
      <c r="AO127" s="859"/>
      <c r="AP127" s="905" t="s">
        <v>470</v>
      </c>
      <c r="AQ127" s="906"/>
      <c r="AR127" s="906"/>
      <c r="AS127" s="906"/>
      <c r="AT127" s="907"/>
      <c r="AU127" s="282"/>
      <c r="AV127" s="282"/>
      <c r="AW127" s="282"/>
      <c r="AX127" s="922" t="s">
        <v>487</v>
      </c>
      <c r="AY127" s="890"/>
      <c r="AZ127" s="890"/>
      <c r="BA127" s="890"/>
      <c r="BB127" s="890"/>
      <c r="BC127" s="890"/>
      <c r="BD127" s="890"/>
      <c r="BE127" s="891"/>
      <c r="BF127" s="889" t="s">
        <v>488</v>
      </c>
      <c r="BG127" s="890"/>
      <c r="BH127" s="890"/>
      <c r="BI127" s="890"/>
      <c r="BJ127" s="890"/>
      <c r="BK127" s="890"/>
      <c r="BL127" s="891"/>
      <c r="BM127" s="889" t="s">
        <v>489</v>
      </c>
      <c r="BN127" s="890"/>
      <c r="BO127" s="890"/>
      <c r="BP127" s="890"/>
      <c r="BQ127" s="890"/>
      <c r="BR127" s="890"/>
      <c r="BS127" s="891"/>
      <c r="BT127" s="889" t="s">
        <v>490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491</v>
      </c>
      <c r="CQ127" s="828"/>
      <c r="CR127" s="828"/>
      <c r="CS127" s="828"/>
      <c r="CT127" s="828"/>
      <c r="CU127" s="828"/>
      <c r="CV127" s="828"/>
      <c r="CW127" s="828"/>
      <c r="CX127" s="828"/>
      <c r="CY127" s="828"/>
      <c r="CZ127" s="828"/>
      <c r="DA127" s="828"/>
      <c r="DB127" s="828"/>
      <c r="DC127" s="828"/>
      <c r="DD127" s="828"/>
      <c r="DE127" s="828"/>
      <c r="DF127" s="829"/>
      <c r="DG127" s="894" t="s">
        <v>173</v>
      </c>
      <c r="DH127" s="895"/>
      <c r="DI127" s="895"/>
      <c r="DJ127" s="895"/>
      <c r="DK127" s="895"/>
      <c r="DL127" s="895" t="s">
        <v>173</v>
      </c>
      <c r="DM127" s="895"/>
      <c r="DN127" s="895"/>
      <c r="DO127" s="895"/>
      <c r="DP127" s="895"/>
      <c r="DQ127" s="895" t="s">
        <v>384</v>
      </c>
      <c r="DR127" s="895"/>
      <c r="DS127" s="895"/>
      <c r="DT127" s="895"/>
      <c r="DU127" s="895"/>
      <c r="DV127" s="872" t="s">
        <v>439</v>
      </c>
      <c r="DW127" s="872"/>
      <c r="DX127" s="872"/>
      <c r="DY127" s="872"/>
      <c r="DZ127" s="873"/>
    </row>
    <row r="128" spans="1:130" s="246" customFormat="1" ht="26.25" customHeight="1" thickBot="1" x14ac:dyDescent="0.2">
      <c r="A128" s="874" t="s">
        <v>492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493</v>
      </c>
      <c r="X128" s="876"/>
      <c r="Y128" s="876"/>
      <c r="Z128" s="877"/>
      <c r="AA128" s="878">
        <v>161470</v>
      </c>
      <c r="AB128" s="879"/>
      <c r="AC128" s="879"/>
      <c r="AD128" s="879"/>
      <c r="AE128" s="880"/>
      <c r="AF128" s="881">
        <v>156323</v>
      </c>
      <c r="AG128" s="879"/>
      <c r="AH128" s="879"/>
      <c r="AI128" s="879"/>
      <c r="AJ128" s="880"/>
      <c r="AK128" s="881">
        <v>148073</v>
      </c>
      <c r="AL128" s="879"/>
      <c r="AM128" s="879"/>
      <c r="AN128" s="879"/>
      <c r="AO128" s="880"/>
      <c r="AP128" s="882"/>
      <c r="AQ128" s="883"/>
      <c r="AR128" s="883"/>
      <c r="AS128" s="883"/>
      <c r="AT128" s="884"/>
      <c r="AU128" s="282"/>
      <c r="AV128" s="282"/>
      <c r="AW128" s="282"/>
      <c r="AX128" s="885" t="s">
        <v>494</v>
      </c>
      <c r="AY128" s="886"/>
      <c r="AZ128" s="886"/>
      <c r="BA128" s="886"/>
      <c r="BB128" s="886"/>
      <c r="BC128" s="886"/>
      <c r="BD128" s="886"/>
      <c r="BE128" s="887"/>
      <c r="BF128" s="864" t="s">
        <v>439</v>
      </c>
      <c r="BG128" s="865"/>
      <c r="BH128" s="865"/>
      <c r="BI128" s="865"/>
      <c r="BJ128" s="865"/>
      <c r="BK128" s="865"/>
      <c r="BL128" s="888"/>
      <c r="BM128" s="864">
        <v>13.54</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495</v>
      </c>
      <c r="CQ128" s="806"/>
      <c r="CR128" s="806"/>
      <c r="CS128" s="806"/>
      <c r="CT128" s="806"/>
      <c r="CU128" s="806"/>
      <c r="CV128" s="806"/>
      <c r="CW128" s="806"/>
      <c r="CX128" s="806"/>
      <c r="CY128" s="806"/>
      <c r="CZ128" s="806"/>
      <c r="DA128" s="806"/>
      <c r="DB128" s="806"/>
      <c r="DC128" s="806"/>
      <c r="DD128" s="806"/>
      <c r="DE128" s="806"/>
      <c r="DF128" s="807"/>
      <c r="DG128" s="868">
        <v>48294</v>
      </c>
      <c r="DH128" s="869"/>
      <c r="DI128" s="869"/>
      <c r="DJ128" s="869"/>
      <c r="DK128" s="869"/>
      <c r="DL128" s="869">
        <v>38633</v>
      </c>
      <c r="DM128" s="869"/>
      <c r="DN128" s="869"/>
      <c r="DO128" s="869"/>
      <c r="DP128" s="869"/>
      <c r="DQ128" s="869">
        <v>28973</v>
      </c>
      <c r="DR128" s="869"/>
      <c r="DS128" s="869"/>
      <c r="DT128" s="869"/>
      <c r="DU128" s="869"/>
      <c r="DV128" s="870">
        <v>0.4</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496</v>
      </c>
      <c r="X129" s="855"/>
      <c r="Y129" s="855"/>
      <c r="Z129" s="856"/>
      <c r="AA129" s="857">
        <v>8959502</v>
      </c>
      <c r="AB129" s="858"/>
      <c r="AC129" s="858"/>
      <c r="AD129" s="858"/>
      <c r="AE129" s="859"/>
      <c r="AF129" s="860">
        <v>8900698</v>
      </c>
      <c r="AG129" s="858"/>
      <c r="AH129" s="858"/>
      <c r="AI129" s="858"/>
      <c r="AJ129" s="859"/>
      <c r="AK129" s="860">
        <v>8894853</v>
      </c>
      <c r="AL129" s="858"/>
      <c r="AM129" s="858"/>
      <c r="AN129" s="858"/>
      <c r="AO129" s="859"/>
      <c r="AP129" s="861"/>
      <c r="AQ129" s="862"/>
      <c r="AR129" s="862"/>
      <c r="AS129" s="862"/>
      <c r="AT129" s="863"/>
      <c r="AU129" s="284"/>
      <c r="AV129" s="284"/>
      <c r="AW129" s="284"/>
      <c r="AX129" s="827" t="s">
        <v>497</v>
      </c>
      <c r="AY129" s="828"/>
      <c r="AZ129" s="828"/>
      <c r="BA129" s="828"/>
      <c r="BB129" s="828"/>
      <c r="BC129" s="828"/>
      <c r="BD129" s="828"/>
      <c r="BE129" s="829"/>
      <c r="BF129" s="847" t="s">
        <v>173</v>
      </c>
      <c r="BG129" s="848"/>
      <c r="BH129" s="848"/>
      <c r="BI129" s="848"/>
      <c r="BJ129" s="848"/>
      <c r="BK129" s="848"/>
      <c r="BL129" s="849"/>
      <c r="BM129" s="847">
        <v>18.54</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499</v>
      </c>
      <c r="X130" s="855"/>
      <c r="Y130" s="855"/>
      <c r="Z130" s="856"/>
      <c r="AA130" s="857">
        <v>1728160</v>
      </c>
      <c r="AB130" s="858"/>
      <c r="AC130" s="858"/>
      <c r="AD130" s="858"/>
      <c r="AE130" s="859"/>
      <c r="AF130" s="860">
        <v>1649685</v>
      </c>
      <c r="AG130" s="858"/>
      <c r="AH130" s="858"/>
      <c r="AI130" s="858"/>
      <c r="AJ130" s="859"/>
      <c r="AK130" s="860">
        <v>1599597</v>
      </c>
      <c r="AL130" s="858"/>
      <c r="AM130" s="858"/>
      <c r="AN130" s="858"/>
      <c r="AO130" s="859"/>
      <c r="AP130" s="861"/>
      <c r="AQ130" s="862"/>
      <c r="AR130" s="862"/>
      <c r="AS130" s="862"/>
      <c r="AT130" s="863"/>
      <c r="AU130" s="284"/>
      <c r="AV130" s="284"/>
      <c r="AW130" s="284"/>
      <c r="AX130" s="827" t="s">
        <v>500</v>
      </c>
      <c r="AY130" s="828"/>
      <c r="AZ130" s="828"/>
      <c r="BA130" s="828"/>
      <c r="BB130" s="828"/>
      <c r="BC130" s="828"/>
      <c r="BD130" s="828"/>
      <c r="BE130" s="829"/>
      <c r="BF130" s="830">
        <v>13.3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501</v>
      </c>
      <c r="X131" s="838"/>
      <c r="Y131" s="838"/>
      <c r="Z131" s="839"/>
      <c r="AA131" s="840">
        <v>7231342</v>
      </c>
      <c r="AB131" s="841"/>
      <c r="AC131" s="841"/>
      <c r="AD131" s="841"/>
      <c r="AE131" s="842"/>
      <c r="AF131" s="843">
        <v>7251013</v>
      </c>
      <c r="AG131" s="841"/>
      <c r="AH131" s="841"/>
      <c r="AI131" s="841"/>
      <c r="AJ131" s="842"/>
      <c r="AK131" s="843">
        <v>7295256</v>
      </c>
      <c r="AL131" s="841"/>
      <c r="AM131" s="841"/>
      <c r="AN131" s="841"/>
      <c r="AO131" s="842"/>
      <c r="AP131" s="844"/>
      <c r="AQ131" s="845"/>
      <c r="AR131" s="845"/>
      <c r="AS131" s="845"/>
      <c r="AT131" s="846"/>
      <c r="AU131" s="284"/>
      <c r="AV131" s="284"/>
      <c r="AW131" s="284"/>
      <c r="AX131" s="805" t="s">
        <v>502</v>
      </c>
      <c r="AY131" s="806"/>
      <c r="AZ131" s="806"/>
      <c r="BA131" s="806"/>
      <c r="BB131" s="806"/>
      <c r="BC131" s="806"/>
      <c r="BD131" s="806"/>
      <c r="BE131" s="807"/>
      <c r="BF131" s="808">
        <v>197.2</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504</v>
      </c>
      <c r="W132" s="818"/>
      <c r="X132" s="818"/>
      <c r="Y132" s="818"/>
      <c r="Z132" s="819"/>
      <c r="AA132" s="820">
        <v>13.479074839999999</v>
      </c>
      <c r="AB132" s="821"/>
      <c r="AC132" s="821"/>
      <c r="AD132" s="821"/>
      <c r="AE132" s="822"/>
      <c r="AF132" s="823">
        <v>12.8220981</v>
      </c>
      <c r="AG132" s="821"/>
      <c r="AH132" s="821"/>
      <c r="AI132" s="821"/>
      <c r="AJ132" s="822"/>
      <c r="AK132" s="823">
        <v>13.615286429999999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505</v>
      </c>
      <c r="W133" s="797"/>
      <c r="X133" s="797"/>
      <c r="Y133" s="797"/>
      <c r="Z133" s="798"/>
      <c r="AA133" s="799">
        <v>14.2</v>
      </c>
      <c r="AB133" s="800"/>
      <c r="AC133" s="800"/>
      <c r="AD133" s="800"/>
      <c r="AE133" s="801"/>
      <c r="AF133" s="799">
        <v>13.8</v>
      </c>
      <c r="AG133" s="800"/>
      <c r="AH133" s="800"/>
      <c r="AI133" s="800"/>
      <c r="AJ133" s="801"/>
      <c r="AK133" s="799">
        <v>13.3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eFAAg8VbjaVKQbOl8iATKMWN0fliU46D3CRwiGbLxdJRRYajlm6DT0V7/CSXBP10xcFZuKQ6ZaimtAS7eNq8oA==" saltValue="V6Chvk45GTBb6vWkohlMF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xHM9s6+eblKvAn7iQR615pTfgzLNZR4P36nCBRm8wrIR1MVRL/f7l57kQnYQ/UIdLDUmYNADd22+qRkt+q8wg==" saltValue="/ctA2CfqiEEycMSOedFIx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VpTUBWWpsTe3BOPpmtQbWbXgJvd2+RHJ3Vt8sZwXDT088trlt+ttUhpF3j6DBB7XYlIO2/5thZ5FZrIAfAasQ==" saltValue="dKGBn5qwRevnDI8jsftq1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509</v>
      </c>
      <c r="AP7" s="303"/>
      <c r="AQ7" s="304" t="s">
        <v>510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511</v>
      </c>
      <c r="AQ8" s="310" t="s">
        <v>512</v>
      </c>
      <c r="AR8" s="311" t="s">
        <v>513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514</v>
      </c>
      <c r="AL9" s="1227"/>
      <c r="AM9" s="1227"/>
      <c r="AN9" s="1228"/>
      <c r="AO9" s="312">
        <v>2306258</v>
      </c>
      <c r="AP9" s="312">
        <v>70253</v>
      </c>
      <c r="AQ9" s="313">
        <v>69548</v>
      </c>
      <c r="AR9" s="314">
        <v>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515</v>
      </c>
      <c r="AL10" s="1227"/>
      <c r="AM10" s="1227"/>
      <c r="AN10" s="1228"/>
      <c r="AO10" s="315">
        <v>134733</v>
      </c>
      <c r="AP10" s="315">
        <v>4104</v>
      </c>
      <c r="AQ10" s="316">
        <v>8149</v>
      </c>
      <c r="AR10" s="317">
        <v>-49.6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516</v>
      </c>
      <c r="AL11" s="1227"/>
      <c r="AM11" s="1227"/>
      <c r="AN11" s="1228"/>
      <c r="AO11" s="315">
        <v>280815</v>
      </c>
      <c r="AP11" s="315">
        <v>8554</v>
      </c>
      <c r="AQ11" s="316">
        <v>8204</v>
      </c>
      <c r="AR11" s="317">
        <v>4.3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517</v>
      </c>
      <c r="AL12" s="1227"/>
      <c r="AM12" s="1227"/>
      <c r="AN12" s="1228"/>
      <c r="AO12" s="315">
        <v>3238</v>
      </c>
      <c r="AP12" s="315">
        <v>99</v>
      </c>
      <c r="AQ12" s="316">
        <v>1139</v>
      </c>
      <c r="AR12" s="317">
        <v>-91.3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518</v>
      </c>
      <c r="AL13" s="1227"/>
      <c r="AM13" s="1227"/>
      <c r="AN13" s="1228"/>
      <c r="AO13" s="315" t="s">
        <v>519</v>
      </c>
      <c r="AP13" s="315" t="s">
        <v>519</v>
      </c>
      <c r="AQ13" s="316">
        <v>20</v>
      </c>
      <c r="AR13" s="317" t="s">
        <v>519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520</v>
      </c>
      <c r="AL14" s="1227"/>
      <c r="AM14" s="1227"/>
      <c r="AN14" s="1228"/>
      <c r="AO14" s="315">
        <v>1931</v>
      </c>
      <c r="AP14" s="315">
        <v>59</v>
      </c>
      <c r="AQ14" s="316">
        <v>3114</v>
      </c>
      <c r="AR14" s="317">
        <v>-98.1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521</v>
      </c>
      <c r="AL15" s="1227"/>
      <c r="AM15" s="1227"/>
      <c r="AN15" s="1228"/>
      <c r="AO15" s="315">
        <v>43635</v>
      </c>
      <c r="AP15" s="315">
        <v>1329</v>
      </c>
      <c r="AQ15" s="316">
        <v>1605</v>
      </c>
      <c r="AR15" s="317">
        <v>-17.2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522</v>
      </c>
      <c r="AL16" s="1230"/>
      <c r="AM16" s="1230"/>
      <c r="AN16" s="1231"/>
      <c r="AO16" s="315">
        <v>-138746</v>
      </c>
      <c r="AP16" s="315">
        <v>-4226</v>
      </c>
      <c r="AQ16" s="316">
        <v>-6253</v>
      </c>
      <c r="AR16" s="317">
        <v>-32.4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2631864</v>
      </c>
      <c r="AP17" s="315">
        <v>80171</v>
      </c>
      <c r="AQ17" s="316">
        <v>85527</v>
      </c>
      <c r="AR17" s="317">
        <v>-6.3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527</v>
      </c>
      <c r="AL21" s="1224"/>
      <c r="AM21" s="1224"/>
      <c r="AN21" s="1225"/>
      <c r="AO21" s="327">
        <v>7.43</v>
      </c>
      <c r="AP21" s="328">
        <v>8.08</v>
      </c>
      <c r="AQ21" s="329">
        <v>-0.65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528</v>
      </c>
      <c r="AL22" s="1224"/>
      <c r="AM22" s="1224"/>
      <c r="AN22" s="1225"/>
      <c r="AO22" s="332">
        <v>98.1</v>
      </c>
      <c r="AP22" s="333">
        <v>97.7</v>
      </c>
      <c r="AQ22" s="334">
        <v>0.4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509</v>
      </c>
      <c r="AP30" s="303"/>
      <c r="AQ30" s="304" t="s">
        <v>510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511</v>
      </c>
      <c r="AQ31" s="310" t="s">
        <v>512</v>
      </c>
      <c r="AR31" s="311" t="s">
        <v>513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532</v>
      </c>
      <c r="AL32" s="1215"/>
      <c r="AM32" s="1215"/>
      <c r="AN32" s="1216"/>
      <c r="AO32" s="342">
        <v>1809587</v>
      </c>
      <c r="AP32" s="342">
        <v>55123</v>
      </c>
      <c r="AQ32" s="343">
        <v>49196</v>
      </c>
      <c r="AR32" s="344">
        <v>12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533</v>
      </c>
      <c r="AL33" s="1215"/>
      <c r="AM33" s="1215"/>
      <c r="AN33" s="1216"/>
      <c r="AO33" s="342" t="s">
        <v>519</v>
      </c>
      <c r="AP33" s="342" t="s">
        <v>519</v>
      </c>
      <c r="AQ33" s="343" t="s">
        <v>519</v>
      </c>
      <c r="AR33" s="344" t="s">
        <v>519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534</v>
      </c>
      <c r="AL34" s="1215"/>
      <c r="AM34" s="1215"/>
      <c r="AN34" s="1216"/>
      <c r="AO34" s="342" t="s">
        <v>519</v>
      </c>
      <c r="AP34" s="342" t="s">
        <v>519</v>
      </c>
      <c r="AQ34" s="343">
        <v>53</v>
      </c>
      <c r="AR34" s="344" t="s">
        <v>519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535</v>
      </c>
      <c r="AL35" s="1215"/>
      <c r="AM35" s="1215"/>
      <c r="AN35" s="1216"/>
      <c r="AO35" s="342">
        <v>701812</v>
      </c>
      <c r="AP35" s="342">
        <v>21378</v>
      </c>
      <c r="AQ35" s="343">
        <v>20035</v>
      </c>
      <c r="AR35" s="344">
        <v>6.7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536</v>
      </c>
      <c r="AL36" s="1215"/>
      <c r="AM36" s="1215"/>
      <c r="AN36" s="1216"/>
      <c r="AO36" s="342">
        <v>208819</v>
      </c>
      <c r="AP36" s="342">
        <v>6361</v>
      </c>
      <c r="AQ36" s="343">
        <v>2549</v>
      </c>
      <c r="AR36" s="344">
        <v>149.5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537</v>
      </c>
      <c r="AL37" s="1215"/>
      <c r="AM37" s="1215"/>
      <c r="AN37" s="1216"/>
      <c r="AO37" s="342">
        <v>20722</v>
      </c>
      <c r="AP37" s="342">
        <v>631</v>
      </c>
      <c r="AQ37" s="343">
        <v>540</v>
      </c>
      <c r="AR37" s="344">
        <v>16.899999999999999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538</v>
      </c>
      <c r="AL38" s="1218"/>
      <c r="AM38" s="1218"/>
      <c r="AN38" s="1219"/>
      <c r="AO38" s="345" t="s">
        <v>519</v>
      </c>
      <c r="AP38" s="345" t="s">
        <v>519</v>
      </c>
      <c r="AQ38" s="346">
        <v>3</v>
      </c>
      <c r="AR38" s="334" t="s">
        <v>519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539</v>
      </c>
      <c r="AL39" s="1218"/>
      <c r="AM39" s="1218"/>
      <c r="AN39" s="1219"/>
      <c r="AO39" s="342">
        <v>-148073</v>
      </c>
      <c r="AP39" s="342">
        <v>-4511</v>
      </c>
      <c r="AQ39" s="343">
        <v>-4452</v>
      </c>
      <c r="AR39" s="344">
        <v>1.3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540</v>
      </c>
      <c r="AL40" s="1215"/>
      <c r="AM40" s="1215"/>
      <c r="AN40" s="1216"/>
      <c r="AO40" s="342">
        <v>-1599597</v>
      </c>
      <c r="AP40" s="342">
        <v>-48727</v>
      </c>
      <c r="AQ40" s="343">
        <v>-46845</v>
      </c>
      <c r="AR40" s="344">
        <v>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297</v>
      </c>
      <c r="AL41" s="1221"/>
      <c r="AM41" s="1221"/>
      <c r="AN41" s="1222"/>
      <c r="AO41" s="342">
        <v>993270</v>
      </c>
      <c r="AP41" s="342">
        <v>30257</v>
      </c>
      <c r="AQ41" s="343">
        <v>21079</v>
      </c>
      <c r="AR41" s="344">
        <v>43.5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509</v>
      </c>
      <c r="AN49" s="1209" t="s">
        <v>544</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545</v>
      </c>
      <c r="AO50" s="359" t="s">
        <v>546</v>
      </c>
      <c r="AP50" s="360" t="s">
        <v>547</v>
      </c>
      <c r="AQ50" s="361" t="s">
        <v>548</v>
      </c>
      <c r="AR50" s="362" t="s">
        <v>549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1108624</v>
      </c>
      <c r="AN51" s="364">
        <v>33041</v>
      </c>
      <c r="AO51" s="365">
        <v>-31.1</v>
      </c>
      <c r="AP51" s="366">
        <v>83623</v>
      </c>
      <c r="AQ51" s="367">
        <v>-0.9</v>
      </c>
      <c r="AR51" s="368">
        <v>-30.2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436901</v>
      </c>
      <c r="AN52" s="372">
        <v>13021</v>
      </c>
      <c r="AO52" s="373">
        <v>-35.4</v>
      </c>
      <c r="AP52" s="374">
        <v>48787</v>
      </c>
      <c r="AQ52" s="375">
        <v>10</v>
      </c>
      <c r="AR52" s="376">
        <v>-45.4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2020525</v>
      </c>
      <c r="AN53" s="364">
        <v>60522</v>
      </c>
      <c r="AO53" s="365">
        <v>83.2</v>
      </c>
      <c r="AP53" s="366">
        <v>81768</v>
      </c>
      <c r="AQ53" s="367">
        <v>-2.2000000000000002</v>
      </c>
      <c r="AR53" s="368">
        <v>85.4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498101</v>
      </c>
      <c r="AN54" s="372">
        <v>14920</v>
      </c>
      <c r="AO54" s="373">
        <v>14.6</v>
      </c>
      <c r="AP54" s="374">
        <v>37917</v>
      </c>
      <c r="AQ54" s="375">
        <v>-22.3</v>
      </c>
      <c r="AR54" s="376">
        <v>36.9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2404078</v>
      </c>
      <c r="AN55" s="364">
        <v>72397</v>
      </c>
      <c r="AO55" s="365">
        <v>19.600000000000001</v>
      </c>
      <c r="AP55" s="366">
        <v>65876</v>
      </c>
      <c r="AQ55" s="367">
        <v>-19.399999999999999</v>
      </c>
      <c r="AR55" s="368">
        <v>39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500672</v>
      </c>
      <c r="AN56" s="372">
        <v>15077</v>
      </c>
      <c r="AO56" s="373">
        <v>1.1000000000000001</v>
      </c>
      <c r="AP56" s="374">
        <v>36484</v>
      </c>
      <c r="AQ56" s="375">
        <v>-3.8</v>
      </c>
      <c r="AR56" s="376">
        <v>4.9000000000000004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2801499</v>
      </c>
      <c r="AN57" s="364">
        <v>84689</v>
      </c>
      <c r="AO57" s="365">
        <v>17</v>
      </c>
      <c r="AP57" s="366">
        <v>68468</v>
      </c>
      <c r="AQ57" s="367">
        <v>3.9</v>
      </c>
      <c r="AR57" s="368">
        <v>13.1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418133</v>
      </c>
      <c r="AN58" s="372">
        <v>12640</v>
      </c>
      <c r="AO58" s="373">
        <v>-16.2</v>
      </c>
      <c r="AP58" s="374">
        <v>34140</v>
      </c>
      <c r="AQ58" s="375">
        <v>-6.4</v>
      </c>
      <c r="AR58" s="376">
        <v>-9.8000000000000007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1594160</v>
      </c>
      <c r="AN59" s="364">
        <v>48561</v>
      </c>
      <c r="AO59" s="365">
        <v>-42.7</v>
      </c>
      <c r="AP59" s="366">
        <v>69729</v>
      </c>
      <c r="AQ59" s="367">
        <v>1.8</v>
      </c>
      <c r="AR59" s="368">
        <v>-44.5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714202</v>
      </c>
      <c r="AN60" s="372">
        <v>21756</v>
      </c>
      <c r="AO60" s="373">
        <v>72.099999999999994</v>
      </c>
      <c r="AP60" s="374">
        <v>38908</v>
      </c>
      <c r="AQ60" s="375">
        <v>14</v>
      </c>
      <c r="AR60" s="376">
        <v>58.1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1985777</v>
      </c>
      <c r="AN61" s="379">
        <v>59842</v>
      </c>
      <c r="AO61" s="380">
        <v>9.1999999999999993</v>
      </c>
      <c r="AP61" s="381">
        <v>73893</v>
      </c>
      <c r="AQ61" s="382">
        <v>-3.4</v>
      </c>
      <c r="AR61" s="368">
        <v>12.6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513602</v>
      </c>
      <c r="AN62" s="372">
        <v>15483</v>
      </c>
      <c r="AO62" s="373">
        <v>7.2</v>
      </c>
      <c r="AP62" s="374">
        <v>39247</v>
      </c>
      <c r="AQ62" s="375">
        <v>-1.7</v>
      </c>
      <c r="AR62" s="376">
        <v>8.9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yN+9s2CyOOoCr1t3j5w6Zk/Q5QeC3obkoSmt4zEJR0CCuxfYQWxfoK+Awbv8lJHkk9lLnOZ9YkqRgnOeYdz47A==" saltValue="FC71Ay63+mLmYL3g32Zra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GvkzrBt6sg3ccAaibySZhf+upa2ASe/PFk5IuVVfux8U/9qWyc432c6KNP+PCNSW8ISascD0KHuv/WbOJHmJQ==" saltValue="wluic2sket5SR6UAWQ+2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kxsCEh+dZ978Tii8HQmk1OaJ53PMqfRrdLf7U25aQpSkeUrsosiMssWY7CIW2hJ+UKhKJ2mEje8lZ9iwxF3nA==" saltValue="LfenlxsT1A3O70lGqYJJ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0000"/>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2" t="s">
        <v>3</v>
      </c>
      <c r="D47" s="1232"/>
      <c r="E47" s="1233"/>
      <c r="F47" s="11">
        <v>7.72</v>
      </c>
      <c r="G47" s="12">
        <v>7.46</v>
      </c>
      <c r="H47" s="12">
        <v>7.61</v>
      </c>
      <c r="I47" s="12">
        <v>8.7899999999999991</v>
      </c>
      <c r="J47" s="13">
        <v>9.92</v>
      </c>
    </row>
    <row r="48" spans="2:10" ht="57.75" customHeight="1" x14ac:dyDescent="0.15">
      <c r="B48" s="14"/>
      <c r="C48" s="1234" t="s">
        <v>4</v>
      </c>
      <c r="D48" s="1234"/>
      <c r="E48" s="1235"/>
      <c r="F48" s="15">
        <v>2.02</v>
      </c>
      <c r="G48" s="16">
        <v>3.15</v>
      </c>
      <c r="H48" s="16">
        <v>3.41</v>
      </c>
      <c r="I48" s="16">
        <v>3.48</v>
      </c>
      <c r="J48" s="17">
        <v>3.87</v>
      </c>
    </row>
    <row r="49" spans="2:10" ht="57.75" customHeight="1" thickBot="1" x14ac:dyDescent="0.2">
      <c r="B49" s="18"/>
      <c r="C49" s="1236" t="s">
        <v>5</v>
      </c>
      <c r="D49" s="1236"/>
      <c r="E49" s="1237"/>
      <c r="F49" s="19" t="s">
        <v>565</v>
      </c>
      <c r="G49" s="20">
        <v>0.92</v>
      </c>
      <c r="H49" s="20">
        <v>0.21</v>
      </c>
      <c r="I49" s="20">
        <v>1.83</v>
      </c>
      <c r="J49" s="21">
        <v>2.99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xRs7uwKkxSbSR0ib1YZouXrjGiAQmNxEZLZq9d+RukdTB7tLtEtVziSJuTOTmxnk++3aDf/Lc3wmpIcD9DJGA==" saltValue="VRAtxqMrmJhrTgNApRuI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2020-09-24T04:41:51Z</cp:lastPrinted>
  <dcterms:created xsi:type="dcterms:W3CDTF">2020-02-10T03:52:40Z</dcterms:created>
  <dcterms:modified xsi:type="dcterms:W3CDTF">2020-09-30T01:54:24Z</dcterms:modified>
  <cp:category/>
</cp:coreProperties>
</file>