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tabRatio="92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U36" i="10"/>
  <c r="C36" i="10"/>
  <c r="BW35" i="10"/>
  <c r="BE35" i="10"/>
  <c r="C35" i="10"/>
  <c r="BW34" i="10"/>
  <c r="BE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CO34" i="10"/>
  <c r="CO35" i="10" s="1"/>
  <c r="CO36" i="10" s="1"/>
  <c r="CO37" i="10" s="1"/>
</calcChain>
</file>

<file path=xl/sharedStrings.xml><?xml version="1.0" encoding="utf-8"?>
<sst xmlns="http://schemas.openxmlformats.org/spreadsheetml/2006/main" count="1137" uniqueCount="634">
  <si>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</si>
  <si>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</si>
  <si>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</si>
  <si>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</si>
  <si>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</si>
  <si>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</si>
  <si>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</si>
  <si>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</si>
  <si>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</si>
  <si>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</si>
  <si>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</si>
  <si>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</si>
  <si>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</si>
  <si>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</si>
  <si>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</si>
  <si>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</si>
  <si>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</si>
  <si>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</si>
  <si>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</si>
  <si>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</si>
  <si>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</si>
  <si>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</si>
  <si>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</si>
  <si>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</si>
  <si>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</si>
  <si>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</si>
  <si>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</si>
  <si>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</si>
  <si>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</si>
  <si>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</si>
  <si>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</si>
  <si>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</si>
  <si>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</si>
  <si>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</si>
  <si>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</si>
  <si>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</si>
  <si>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</si>
  <si>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</si>
  <si>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</si>
  <si>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</si>
  <si>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</si>
  <si>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</si>
  <si>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</si>
  <si>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</si>
  <si>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</si>
  <si>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</si>
  <si>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</si>
  <si>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</si>
  <si>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</si>
  <si>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</si>
  <si>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</si>
  <si>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</si>
  <si>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</si>
  <si>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</si>
  <si>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</si>
  <si>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</si>
  <si>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</si>
  <si>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</si>
  <si>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</si>
  <si>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</si>
  <si>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</si>
  <si>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</si>
  <si>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</si>
  <si>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</si>
  <si>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</si>
  <si>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</si>
  <si>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</si>
  <si>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</si>
  <si>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</si>
  <si>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</si>
  <si>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</si>
  <si>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</si>
  <si>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</si>
  <si>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</si>
  <si>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</si>
  <si>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</si>
  <si>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</si>
  <si>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</si>
  <si>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</si>
  <si>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</si>
  <si>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</si>
  <si>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</si>
  <si>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</si>
  <si>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</si>
  <si>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</si>
  <si>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</si>
  <si>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</si>
  <si>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</si>
  <si>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</si>
  <si>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</si>
  <si>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</si>
  <si>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</si>
  <si>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</si>
  <si>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</si>
  <si>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</si>
  <si>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</si>
  <si>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</si>
  <si>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</si>
  <si>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茅野市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</si>
  <si>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</si>
  <si>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</si>
  <si>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</si>
  <si>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</si>
  <si>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</si>
  <si>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</si>
  <si>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</si>
  <si>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</si>
  <si>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</si>
  <si>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</si>
  <si>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</si>
  <si>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</si>
  <si>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</si>
  <si>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</si>
  <si>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</si>
  <si>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</si>
  <si>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</si>
  <si>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</si>
  <si>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</si>
  <si>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</si>
  <si>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</si>
  <si>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</si>
  <si>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</si>
  <si>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</si>
  <si>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</si>
  <si>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</si>
  <si>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</si>
  <si>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</si>
  <si>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</si>
  <si>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</si>
  <si>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</si>
  <si>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</si>
  <si>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</si>
  <si>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</si>
  <si>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</si>
  <si>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</si>
  <si>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</si>
  <si>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</si>
  <si>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</si>
  <si>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</si>
  <si>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</si>
  <si>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</si>
  <si>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</si>
  <si>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</si>
  <si>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</si>
  <si>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</si>
  <si>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</si>
  <si>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</si>
  <si>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</si>
  <si>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</si>
  <si>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</si>
  <si>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</si>
  <si>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</si>
  <si>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</si>
  <si>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</si>
  <si>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</si>
  <si>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</si>
  <si>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</si>
  <si>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</si>
  <si>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</si>
  <si>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</si>
  <si>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</si>
  <si>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</si>
  <si>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</si>
  <si>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</si>
  <si>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</si>
  <si>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</si>
  <si>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</si>
  <si>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</si>
  <si>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</si>
  <si>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</si>
  <si>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</si>
  <si>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</si>
  <si>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</si>
  <si>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</si>
  <si>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</si>
  <si>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</si>
  <si>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</si>
  <si>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</si>
  <si>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</si>
  <si>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</si>
  <si>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</si>
  <si>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</si>
  <si>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</si>
  <si>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</si>
  <si>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</si>
  <si>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</si>
  <si>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</si>
  <si>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</si>
  <si>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</si>
  <si>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</si>
  <si>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</si>
  <si>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</si>
  <si>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</si>
  <si>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</si>
  <si>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</si>
  <si>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</si>
  <si>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</si>
  <si>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</si>
  <si>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</si>
  <si>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</si>
  <si>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</si>
  <si>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</si>
  <si>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</si>
  <si>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</si>
  <si>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</si>
  <si>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</si>
  <si>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</si>
  <si>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</si>
  <si>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</si>
  <si>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</si>
  <si>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</si>
  <si>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</si>
  <si>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</si>
  <si>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長野県茅野市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</si>
  <si>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</si>
  <si>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</si>
  <si>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</si>
  <si>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</si>
  <si>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</si>
  <si>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</si>
  <si>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</si>
  <si>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</si>
  <si>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</si>
  <si>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</si>
  <si>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</si>
  <si>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</si>
  <si>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</si>
  <si>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</si>
  <si>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</si>
  <si>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</si>
  <si>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</si>
  <si>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</si>
  <si>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</si>
  <si>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</si>
  <si>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</si>
  <si>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</si>
  <si>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</si>
  <si>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</si>
  <si>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</si>
  <si>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</si>
  <si>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</si>
  <si>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</si>
  <si>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</si>
  <si>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</si>
  <si>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</si>
  <si>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</si>
  <si>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</si>
  <si>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</si>
  <si>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</si>
  <si>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</si>
  <si>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</si>
  <si>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</si>
  <si>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</si>
  <si>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</si>
  <si>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</si>
  <si>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</si>
  <si>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</si>
  <si>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</si>
  <si>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</si>
  <si>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</si>
  <si>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</si>
  <si>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</si>
  <si>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</si>
  <si>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</si>
  <si>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</si>
  <si>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</si>
  <si>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</si>
  <si>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</si>
  <si>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</si>
  <si>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</si>
  <si>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</si>
  <si>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</si>
  <si>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</si>
  <si>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</si>
  <si>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</si>
  <si>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</si>
  <si>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</si>
  <si>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</si>
  <si>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</si>
  <si>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</si>
  <si>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</si>
  <si>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</si>
  <si>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</si>
  <si>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</si>
  <si>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</si>
  <si>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</si>
  <si>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</si>
  <si>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</si>
  <si>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</si>
  <si>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</si>
  <si>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</si>
  <si>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</si>
  <si>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</si>
  <si>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</si>
  <si>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</si>
  <si>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</si>
  <si>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</si>
  <si>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</si>
  <si>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</si>
  <si>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</si>
  <si>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</si>
  <si>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</si>
  <si>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</si>
  <si>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</si>
  <si>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</si>
  <si>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</si>
  <si>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</si>
  <si>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</si>
  <si>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</si>
  <si>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</si>
  <si>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</si>
  <si>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</si>
  <si>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</si>
  <si>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</si>
  <si>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</si>
  <si>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</si>
  <si>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</si>
  <si>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</si>
  <si>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</si>
  <si>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</si>
  <si>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</si>
  <si>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</si>
  <si>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</si>
  <si>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</si>
  <si>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</si>
  <si>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</si>
  <si>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</si>
  <si>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</si>
  <si>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</si>
  <si>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</si>
  <si>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</si>
  <si>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</si>
  <si>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</si>
  <si>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</si>
  <si>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</si>
  <si>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</si>
  <si>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</si>
  <si>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</si>
  <si>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</si>
  <si>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</si>
  <si>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</si>
  <si>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その他</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</si>
  <si>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</si>
  <si>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</si>
  <si>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</si>
  <si>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</si>
  <si>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</si>
  <si>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</si>
  <si>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</si>
  <si>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</si>
  <si>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</si>
  <si>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</si>
  <si>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</si>
  <si>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</si>
  <si>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</si>
  <si>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</si>
  <si>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</si>
  <si>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</si>
  <si>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</si>
  <si>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</si>
  <si>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</si>
  <si>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</si>
  <si>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</si>
  <si>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</si>
  <si>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</si>
  <si>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</si>
  <si>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</si>
  <si>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</si>
  <si>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</si>
  <si>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長野県茅野市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</si>
  <si>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</si>
  <si>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</si>
  <si>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</si>
  <si>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</si>
  <si>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</si>
  <si>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</si>
  <si>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</si>
  <si>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</si>
  <si>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</si>
  <si>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</si>
  <si>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</si>
  <si>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</si>
  <si>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</si>
  <si>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</si>
  <si>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</si>
  <si>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</si>
  <si>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</si>
  <si>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</si>
  <si>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</si>
  <si>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</si>
  <si>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</si>
  <si>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</si>
  <si>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</si>
  <si>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</si>
  <si>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</si>
  <si>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</si>
  <si>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</si>
  <si>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</si>
  <si>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</si>
  <si>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</si>
  <si>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</si>
  <si>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</si>
  <si>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</si>
  <si>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</si>
  <si>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</si>
  <si>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</si>
  <si>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</si>
  <si>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</si>
  <si>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</si>
  <si>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</si>
  <si>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国民健康保険診療所特別会計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</si>
  <si>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</si>
  <si>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</si>
  <si>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</si>
  <si>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</si>
  <si>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</si>
  <si>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</si>
  <si>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</si>
  <si>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</si>
  <si>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</si>
  <si>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</si>
  <si>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</si>
  <si>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</si>
  <si>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</si>
  <si>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</si>
  <si>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</si>
  <si>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</si>
  <si>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</si>
  <si>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</si>
  <si>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</si>
  <si>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</si>
  <si>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</si>
  <si>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</si>
  <si>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</si>
  <si>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</si>
  <si>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</si>
  <si>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</si>
  <si>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</si>
  <si>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</si>
  <si>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</si>
  <si>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</si>
  <si>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</si>
  <si>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</si>
  <si>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</si>
  <si>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</si>
  <si>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</si>
  <si>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</si>
  <si>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</si>
  <si>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</si>
  <si>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</si>
  <si>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</si>
  <si>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</si>
  <si>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</si>
  <si>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</si>
  <si>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</si>
  <si>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</si>
  <si>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</si>
  <si>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</si>
  <si>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</si>
  <si>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</si>
  <si>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</si>
  <si>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</si>
  <si>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</si>
  <si>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</si>
  <si>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</si>
  <si>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</si>
  <si>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</si>
  <si>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</si>
  <si>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</si>
  <si>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</si>
  <si>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</si>
  <si>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</si>
  <si>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</si>
  <si>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</si>
  <si>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</si>
  <si>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</si>
  <si>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</si>
  <si>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</si>
  <si>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</si>
  <si>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</si>
  <si>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国民健康保険診療所特別会計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</si>
  <si>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</si>
  <si>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</si>
  <si>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</si>
  <si>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</si>
  <si>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</si>
  <si>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</si>
  <si>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</si>
  <si>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</si>
  <si>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</si>
  <si>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</si>
  <si>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</si>
  <si>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</si>
  <si>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</si>
  <si>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</si>
  <si>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</si>
  <si>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</si>
  <si>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</si>
  <si>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</si>
  <si>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</si>
  <si>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</si>
  <si>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</si>
  <si>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</si>
  <si>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</si>
  <si>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</si>
  <si>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</si>
  <si>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</si>
  <si>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</si>
  <si>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</si>
  <si>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</si>
  <si>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</si>
  <si>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</si>
  <si>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</si>
  <si>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</si>
  <si>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</si>
  <si>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</si>
  <si>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</si>
  <si>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</si>
  <si>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</si>
  <si>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</si>
  <si>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</si>
  <si>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</si>
  <si>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</si>
  <si>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</si>
  <si>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</si>
  <si>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</si>
  <si>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</si>
  <si>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</si>
  <si>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</si>
  <si>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</si>
  <si>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</si>
  <si>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</si>
  <si>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</si>
  <si>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</si>
  <si>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</si>
  <si>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</si>
  <si>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</si>
  <si>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</si>
  <si>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</si>
  <si>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</si>
  <si>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</si>
  <si>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</si>
  <si>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</si>
  <si>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</si>
  <si>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</si>
  <si>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</si>
  <si>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</si>
  <si>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</si>
  <si>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</si>
  <si>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</si>
  <si>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</si>
  <si>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</si>
  <si>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</si>
  <si>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</si>
  <si>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</si>
  <si>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</si>
  <si>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</si>
  <si>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</si>
  <si>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</si>
  <si>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</si>
  <si>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</si>
  <si>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</si>
  <si>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</si>
  <si>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</si>
  <si>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</si>
  <si>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0.46</t>
  </si>
  <si>
    <t>▲ 3.05</t>
  </si>
  <si>
    <t>水道事業会計</t>
  </si>
  <si>
    <t>下水道事業会計</t>
  </si>
  <si>
    <t>一般会計</t>
  </si>
  <si>
    <t>国民健康保険診療所特別会計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</si>
  <si>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</si>
  <si>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</si>
  <si>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</si>
  <si>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</si>
  <si>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</si>
  <si>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</si>
  <si>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</si>
  <si>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</si>
  <si>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</si>
  <si>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</si>
  <si>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</si>
  <si>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</si>
  <si>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茅野市総合サービス株式会社</t>
    <rPh sb="0" eb="3">
      <t>チノシ</t>
    </rPh>
    <rPh sb="3" eb="5">
      <t>ソウゴウ</t>
    </rPh>
    <rPh sb="9" eb="13">
      <t>カブシキガイシャ</t>
    </rPh>
    <phoneticPr fontId="2"/>
  </si>
  <si>
    <t>株式会社地域文化創造</t>
    <rPh sb="0" eb="4">
      <t>カブシキガイシャ</t>
    </rPh>
    <rPh sb="4" eb="6">
      <t>チイキ</t>
    </rPh>
    <rPh sb="6" eb="8">
      <t>ブンカ</t>
    </rPh>
    <rPh sb="8" eb="10">
      <t>ソウゾウ</t>
    </rPh>
    <phoneticPr fontId="2"/>
  </si>
  <si>
    <t>株式会社ベルビア</t>
    <rPh sb="0" eb="4">
      <t>カブシキガイシャ</t>
    </rPh>
    <phoneticPr fontId="2"/>
  </si>
  <si>
    <t>一般社団法人茅野観光まちづくり推進機構</t>
    <rPh sb="0" eb="2">
      <t>イッパン</t>
    </rPh>
    <rPh sb="2" eb="4">
      <t>シャダン</t>
    </rPh>
    <rPh sb="4" eb="6">
      <t>ホウジン</t>
    </rPh>
    <rPh sb="6" eb="8">
      <t>チノ</t>
    </rPh>
    <rPh sb="8" eb="10">
      <t>カンコウ</t>
    </rPh>
    <rPh sb="15" eb="17">
      <t>スイシン</t>
    </rPh>
    <rPh sb="17" eb="19">
      <t>キコウ</t>
    </rPh>
    <phoneticPr fontId="2"/>
  </si>
  <si>
    <t>-</t>
    <phoneticPr fontId="2"/>
  </si>
  <si>
    <t>-</t>
    <phoneticPr fontId="2"/>
  </si>
  <si>
    <t>公共施設整備基金</t>
    <rPh sb="0" eb="2">
      <t>コウキョウ</t>
    </rPh>
    <rPh sb="2" eb="4">
      <t>シセツ</t>
    </rPh>
    <rPh sb="4" eb="6">
      <t>セイビ</t>
    </rPh>
    <rPh sb="6" eb="8">
      <t>キキン</t>
    </rPh>
    <phoneticPr fontId="5"/>
  </si>
  <si>
    <t>職員退職手当基金</t>
    <rPh sb="0" eb="2">
      <t>ショクイン</t>
    </rPh>
    <rPh sb="2" eb="4">
      <t>タイショク</t>
    </rPh>
    <rPh sb="4" eb="6">
      <t>テアテ</t>
    </rPh>
    <rPh sb="6" eb="8">
      <t>キキン</t>
    </rPh>
    <phoneticPr fontId="5"/>
  </si>
  <si>
    <t>蓼科観光施設建設基金</t>
    <rPh sb="0" eb="2">
      <t>タテシナ</t>
    </rPh>
    <rPh sb="2" eb="4">
      <t>カンコウ</t>
    </rPh>
    <rPh sb="4" eb="6">
      <t>シセツ</t>
    </rPh>
    <rPh sb="6" eb="8">
      <t>ケンセツ</t>
    </rPh>
    <rPh sb="8" eb="10">
      <t>キキン</t>
    </rPh>
    <phoneticPr fontId="5"/>
  </si>
  <si>
    <t>育英基金</t>
    <rPh sb="0" eb="2">
      <t>イクエイ</t>
    </rPh>
    <rPh sb="2" eb="4">
      <t>キキン</t>
    </rPh>
    <phoneticPr fontId="5"/>
  </si>
  <si>
    <t>学校基金</t>
    <rPh sb="0" eb="2">
      <t>ガッコウ</t>
    </rPh>
    <rPh sb="2" eb="4">
      <t>キキン</t>
    </rPh>
    <phoneticPr fontId="5"/>
  </si>
  <si>
    <t>-</t>
    <phoneticPr fontId="2"/>
  </si>
  <si>
    <t>-</t>
    <phoneticPr fontId="2"/>
  </si>
  <si>
    <t>諏訪広域連合（一般会計）</t>
    <rPh sb="0" eb="2">
      <t>スワ</t>
    </rPh>
    <rPh sb="2" eb="4">
      <t>コウイキ</t>
    </rPh>
    <rPh sb="4" eb="6">
      <t>レンゴウ</t>
    </rPh>
    <rPh sb="7" eb="9">
      <t>イッパン</t>
    </rPh>
    <rPh sb="9" eb="11">
      <t>カイケイ</t>
    </rPh>
    <phoneticPr fontId="2"/>
  </si>
  <si>
    <t xml:space="preserve"> （救護施設八ヶ岳寮特別会計）</t>
    <rPh sb="2" eb="4">
      <t>キュウゴ</t>
    </rPh>
    <rPh sb="4" eb="6">
      <t>シセツ</t>
    </rPh>
    <rPh sb="6" eb="9">
      <t>ヤツガタケ</t>
    </rPh>
    <rPh sb="9" eb="10">
      <t>リョウ</t>
    </rPh>
    <rPh sb="10" eb="12">
      <t>トクベツ</t>
    </rPh>
    <rPh sb="12" eb="14">
      <t>カイケイ</t>
    </rPh>
    <phoneticPr fontId="2"/>
  </si>
  <si>
    <t xml:space="preserve"> （介護保険特別会計）</t>
    <rPh sb="2" eb="4">
      <t>カイゴ</t>
    </rPh>
    <rPh sb="4" eb="6">
      <t>ホケン</t>
    </rPh>
    <rPh sb="6" eb="8">
      <t>トクベツ</t>
    </rPh>
    <rPh sb="8" eb="10">
      <t>カイケイ</t>
    </rPh>
    <phoneticPr fontId="2"/>
  </si>
  <si>
    <t xml:space="preserve"> （諏訪広域消防特別会計）</t>
    <rPh sb="2" eb="4">
      <t>スワ</t>
    </rPh>
    <rPh sb="4" eb="6">
      <t>コウイキ</t>
    </rPh>
    <rPh sb="6" eb="8">
      <t>ショウボウ</t>
    </rPh>
    <rPh sb="8" eb="10">
      <t>トクベツ</t>
    </rPh>
    <rPh sb="10" eb="12">
      <t>カイケイ</t>
    </rPh>
    <phoneticPr fontId="2"/>
  </si>
  <si>
    <t xml:space="preserve"> （ふるさと市町村圏基金事業特別会計）</t>
    <rPh sb="6" eb="9">
      <t>シチョウソン</t>
    </rPh>
    <rPh sb="9" eb="10">
      <t>ケン</t>
    </rPh>
    <rPh sb="10" eb="12">
      <t>キキン</t>
    </rPh>
    <rPh sb="12" eb="14">
      <t>ジギョウ</t>
    </rPh>
    <rPh sb="14" eb="16">
      <t>トクベツ</t>
    </rPh>
    <rPh sb="16" eb="18">
      <t>カイケイ</t>
    </rPh>
    <phoneticPr fontId="2"/>
  </si>
  <si>
    <t>諏訪南行政事務組合（一般会計）</t>
    <rPh sb="0" eb="2">
      <t>スワ</t>
    </rPh>
    <rPh sb="2" eb="3">
      <t>ミナミ</t>
    </rPh>
    <rPh sb="3" eb="5">
      <t>ギョウセイ</t>
    </rPh>
    <rPh sb="5" eb="7">
      <t>ジム</t>
    </rPh>
    <rPh sb="7" eb="9">
      <t>クミアイ</t>
    </rPh>
    <rPh sb="10" eb="12">
      <t>イッパン</t>
    </rPh>
    <rPh sb="12" eb="14">
      <t>カイケイ</t>
    </rPh>
    <phoneticPr fontId="2"/>
  </si>
  <si>
    <t xml:space="preserve"> （ごみ処理事業特別会計）</t>
    <rPh sb="4" eb="6">
      <t>ショリ</t>
    </rPh>
    <rPh sb="6" eb="8">
      <t>ジギョウ</t>
    </rPh>
    <rPh sb="8" eb="10">
      <t>トクベツ</t>
    </rPh>
    <rPh sb="10" eb="12">
      <t>カイケイ</t>
    </rPh>
    <phoneticPr fontId="2"/>
  </si>
  <si>
    <t>白樺湖下水道組合</t>
    <rPh sb="0" eb="3">
      <t>シラカバコ</t>
    </rPh>
    <rPh sb="3" eb="6">
      <t>ゲスイドウ</t>
    </rPh>
    <rPh sb="6" eb="8">
      <t>クミアイ</t>
    </rPh>
    <phoneticPr fontId="2"/>
  </si>
  <si>
    <t>諏訪中央病院組合（病院事業会計）</t>
    <rPh sb="0" eb="2">
      <t>スワ</t>
    </rPh>
    <rPh sb="2" eb="4">
      <t>チュウオウ</t>
    </rPh>
    <rPh sb="4" eb="6">
      <t>ビョウイン</t>
    </rPh>
    <rPh sb="6" eb="8">
      <t>クミアイ</t>
    </rPh>
    <rPh sb="9" eb="11">
      <t>ビョウイン</t>
    </rPh>
    <rPh sb="11" eb="13">
      <t>ジギョウ</t>
    </rPh>
    <rPh sb="13" eb="15">
      <t>カイケイ</t>
    </rPh>
    <phoneticPr fontId="2"/>
  </si>
  <si>
    <t xml:space="preserve"> （介護老人保健施設特別会計）</t>
    <rPh sb="2" eb="4">
      <t>カイゴ</t>
    </rPh>
    <rPh sb="4" eb="6">
      <t>ロウジン</t>
    </rPh>
    <rPh sb="6" eb="8">
      <t>ホケン</t>
    </rPh>
    <rPh sb="8" eb="10">
      <t>シセツ</t>
    </rPh>
    <rPh sb="10" eb="12">
      <t>トクベツ</t>
    </rPh>
    <rPh sb="12" eb="14">
      <t>カイケイ</t>
    </rPh>
    <phoneticPr fontId="2"/>
  </si>
  <si>
    <t xml:space="preserve"> （看護専門学校特別会計）</t>
    <rPh sb="2" eb="4">
      <t>カンゴ</t>
    </rPh>
    <rPh sb="4" eb="6">
      <t>センモン</t>
    </rPh>
    <rPh sb="6" eb="8">
      <t>ガッコウ</t>
    </rPh>
    <rPh sb="8" eb="10">
      <t>トクベツ</t>
    </rPh>
    <rPh sb="10" eb="12">
      <t>カイケイ</t>
    </rPh>
    <phoneticPr fontId="2"/>
  </si>
  <si>
    <t xml:space="preserve"> （介護老人福祉施設特別会計）</t>
    <rPh sb="2" eb="4">
      <t>カイゴ</t>
    </rPh>
    <rPh sb="4" eb="6">
      <t>ロウジン</t>
    </rPh>
    <rPh sb="6" eb="8">
      <t>フクシ</t>
    </rPh>
    <rPh sb="8" eb="10">
      <t>シセツ</t>
    </rPh>
    <rPh sb="10" eb="12">
      <t>トクベツ</t>
    </rPh>
    <rPh sb="12" eb="14">
      <t>カイケイ</t>
    </rPh>
    <phoneticPr fontId="2"/>
  </si>
  <si>
    <t>諏訪市・茅野市衛生施設組合</t>
    <rPh sb="0" eb="3">
      <t>スワシ</t>
    </rPh>
    <rPh sb="4" eb="7">
      <t>チノシ</t>
    </rPh>
    <rPh sb="7" eb="9">
      <t>エイセイ</t>
    </rPh>
    <rPh sb="9" eb="11">
      <t>シセツ</t>
    </rPh>
    <rPh sb="11" eb="13">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</si>
  <si>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</si>
  <si>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長野県民交通災害共済組合</t>
    <rPh sb="0" eb="4">
      <t>ナガノケンミン</t>
    </rPh>
    <rPh sb="4" eb="6">
      <t>コウツウ</t>
    </rPh>
    <rPh sb="6" eb="8">
      <t>サイガイ</t>
    </rPh>
    <rPh sb="8" eb="10">
      <t>キョウサイ</t>
    </rPh>
    <rPh sb="10" eb="12">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</si>
  <si>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</si>
  <si>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</si>
  <si>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諏訪広域公立大学事務組合</t>
    <rPh sb="0" eb="2">
      <t>スワ</t>
    </rPh>
    <rPh sb="2" eb="4">
      <t>コウイキ</t>
    </rPh>
    <rPh sb="4" eb="6">
      <t>コウリツ</t>
    </rPh>
    <rPh sb="6" eb="8">
      <t>ダイガク</t>
    </rPh>
    <rPh sb="8" eb="10">
      <t>ジム</t>
    </rPh>
    <rPh sb="10" eb="12">
      <t>クミアイ</t>
    </rPh>
    <phoneticPr fontId="2"/>
  </si>
  <si>
    <t xml:space="preserve"> （後期高齢者医療特別会計）</t>
    <rPh sb="2" eb="4">
      <t>コウキ</t>
    </rPh>
    <rPh sb="4" eb="7">
      <t>コウレイシャ</t>
    </rPh>
    <rPh sb="7" eb="9">
      <t>イリョウ</t>
    </rPh>
    <rPh sb="9" eb="11">
      <t>トクベツ</t>
    </rPh>
    <rPh sb="11" eb="13">
      <t>カイケイ</t>
    </rPh>
    <phoneticPr fontId="2"/>
  </si>
  <si>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</si>
  <si>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</si>
  <si>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</si>
  <si>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</si>
  <si>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</si>
  <si>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</si>
  <si>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</si>
  <si>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</si>
  <si>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</si>
  <si>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</si>
  <si>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</si>
  <si>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</si>
  <si>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</si>
  <si>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</si>
  <si>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</si>
  <si>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</si>
  <si>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</si>
  <si>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令和元年度は、前年度と比較し、標準財政規模の増加により将来負担率は低下し、施設等の改修により有形固定資産減価償却率も低下した。将来負担比率が類似団体平均を上回っているものの、有形固定資産減価償却率は下回っており、比較的積極的に普通建設事業への投資を行っている結果が表れている。
　なお、平成29年度から平成30年度において、将来負担率の下落幅が大きいが、これは財政調整基金を積み立てたことによる充当可能基金が増加や、公立諏訪東京理科大学に係る基準財政需要額が増となったことなどで標準財政規模等が増加したことによるものである。</t>
    <rPh sb="1" eb="3">
      <t>レイワ</t>
    </rPh>
    <rPh sb="3" eb="5">
      <t>ガンネン</t>
    </rPh>
    <rPh sb="5" eb="6">
      <t>ド</t>
    </rPh>
    <rPh sb="8" eb="11">
      <t>ゼンネンド</t>
    </rPh>
    <rPh sb="12" eb="14">
      <t>ヒカク</t>
    </rPh>
    <rPh sb="28" eb="30">
      <t>ショウライ</t>
    </rPh>
    <rPh sb="30" eb="32">
      <t>フタン</t>
    </rPh>
    <rPh sb="32" eb="33">
      <t>リツ</t>
    </rPh>
    <rPh sb="34" eb="36">
      <t>テイカ</t>
    </rPh>
    <rPh sb="47" eb="49">
      <t>ユウケイ</t>
    </rPh>
    <rPh sb="49" eb="51">
      <t>コテイ</t>
    </rPh>
    <rPh sb="51" eb="53">
      <t>シサン</t>
    </rPh>
    <rPh sb="53" eb="55">
      <t>ゲンカ</t>
    </rPh>
    <rPh sb="55" eb="57">
      <t>ショウキャク</t>
    </rPh>
    <rPh sb="57" eb="58">
      <t>リツ</t>
    </rPh>
    <rPh sb="59" eb="61">
      <t>テイカ</t>
    </rPh>
    <rPh sb="144" eb="146">
      <t>ヘイセイ</t>
    </rPh>
    <rPh sb="148" eb="150">
      <t>ネンド</t>
    </rPh>
    <rPh sb="152" eb="154">
      <t>ヘイセイ</t>
    </rPh>
    <rPh sb="156" eb="158">
      <t>ネンド</t>
    </rPh>
    <phoneticPr fontId="5"/>
  </si>
  <si>
    <t>　将来負担比率は比較的積極的な普通建設事業への投資の結果、類似団体平均を上回っている。また、実質公債費率は、平成25年度の第三セクター等改革推進債の発行と、指標が３ヶ年平均で算出されることの影響から一時的に上昇していたが、地方債の償還は進んでいるため下降へ転じている。投資的な経費を抑制していけば比率は低下していくものの、必要な投資は進める必要があるため、急激な負担増による悪影響が生じないよう、計画的・効率的な事業実施を行うとともに債務償還を続けていくことが必要である。
　なお、平成29年度から平成30年度において、両指標の値が前年度比で大きく下降しているが、これらは財政調整基金を積み立てたことによる充当可能基金の増加や公立諏訪東京理科大学に係る基準財政需要額が増となったことなどで標準財政規模等が増加した影響によ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</si>
</sst>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77507</c:v>
                </c:pt>
                <c:pt idx="1">
                  <c:v>57295</c:v>
                </c:pt>
                <c:pt idx="2">
                  <c:v>54110</c:v>
                </c:pt>
                <c:pt idx="3">
                  <c:v>54684</c:v>
                </c:pt>
                <c:pt idx="4">
                  <c:v>62383</c:v>
                </c:pt>
              </c:numCache>
            </c:numRef>
          </c:val>
          <c:smooth val="0"/>
          <c:extLst>
            <c:ext xmlns:c16="http://schemas.microsoft.com/office/drawing/2014/chart" uri="{C3380CC4-5D6E-409C-BE32-E72D297353CC}">
              <c16:uniqueId val="{00000000-1654-4DB2-97C2-7B51F384A8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52592</c:v>
                </c:pt>
                <c:pt idx="1">
                  <c:v>45153</c:v>
                </c:pt>
                <c:pt idx="2">
                  <c:v>40635</c:v>
                </c:pt>
                <c:pt idx="3">
                  <c:v>45324</c:v>
                </c:pt>
                <c:pt idx="4">
                  <c:v>63676</c:v>
                </c:pt>
              </c:numCache>
            </c:numRef>
          </c:val>
          <c:smooth val="0"/>
          <c:extLst>
            <c:ext xmlns:c16="http://schemas.microsoft.com/office/drawing/2014/chart" uri="{C3380CC4-5D6E-409C-BE32-E72D297353CC}">
              <c16:uniqueId val="{00000001-1654-4DB2-97C2-7B51F384A88D}"/>
            </c:ext>
          </c:extLst>
        </c:ser>
        <c:dLbls>
          <c:showLegendKey val="0"/>
          <c:showVal val="0"/>
          <c:showCatName val="0"/>
          <c:showSerName val="0"/>
          <c:showPercent val="0"/>
          <c:showBubbleSize val="0"/>
        </c:dLbls>
        <c:marker val="1"/>
        <c:smooth val="0"/>
        <c:axId val="437763064"/>
        <c:axId val="437947112"/>
      </c:lineChart>
      <c:catAx>
        <c:axId val="437763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7947112"/>
        <c:crosses val="autoZero"/>
        <c:auto val="1"/>
        <c:lblAlgn val="ctr"/>
        <c:lblOffset val="100"/>
        <c:tickLblSkip val="1"/>
        <c:tickMarkSkip val="1"/>
        <c:noMultiLvlLbl val="0"/>
      </c:catAx>
      <c:valAx>
        <c:axId val="43794711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7763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6.93</c:v>
                </c:pt>
                <c:pt idx="1">
                  <c:v>7.24</c:v>
                </c:pt>
                <c:pt idx="2">
                  <c:v>6.67</c:v>
                </c:pt>
                <c:pt idx="3">
                  <c:v>4.82</c:v>
                </c:pt>
                <c:pt idx="4">
                  <c:v>3.45</c:v>
                </c:pt>
              </c:numCache>
            </c:numRef>
          </c:val>
          <c:extLst>
            <c:ext xmlns:c16="http://schemas.microsoft.com/office/drawing/2014/chart" uri="{C3380CC4-5D6E-409C-BE32-E72D297353CC}">
              <c16:uniqueId val="{00000000-05BC-4706-9AE6-7D4D88CB35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14.68</c:v>
                </c:pt>
                <c:pt idx="1">
                  <c:v>14.87</c:v>
                </c:pt>
                <c:pt idx="2">
                  <c:v>14.99</c:v>
                </c:pt>
                <c:pt idx="3">
                  <c:v>14.83</c:v>
                </c:pt>
                <c:pt idx="4">
                  <c:v>12.98</c:v>
                </c:pt>
              </c:numCache>
            </c:numRef>
          </c:val>
          <c:extLst>
            <c:ext xmlns:c16="http://schemas.microsoft.com/office/drawing/2014/chart" uri="{C3380CC4-5D6E-409C-BE32-E72D297353CC}">
              <c16:uniqueId val="{00000001-05BC-4706-9AE6-7D4D88CB350E}"/>
            </c:ext>
          </c:extLst>
        </c:ser>
        <c:dLbls>
          <c:showLegendKey val="0"/>
          <c:showVal val="0"/>
          <c:showCatName val="0"/>
          <c:showSerName val="0"/>
          <c:showPercent val="0"/>
          <c:showBubbleSize val="0"/>
        </c:dLbls>
        <c:gapWidth val="250"/>
        <c:overlap val="100"/>
        <c:axId val="321749272"/>
        <c:axId val="321749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0.05</c:v>
                </c:pt>
                <c:pt idx="1">
                  <c:v>0.42</c:v>
                </c:pt>
                <c:pt idx="2">
                  <c:v>-0.46</c:v>
                </c:pt>
                <c:pt idx="3">
                  <c:v>0.18</c:v>
                </c:pt>
                <c:pt idx="4">
                  <c:v>-3.05</c:v>
                </c:pt>
              </c:numCache>
            </c:numRef>
          </c:val>
          <c:smooth val="0"/>
          <c:extLst>
            <c:ext xmlns:c16="http://schemas.microsoft.com/office/drawing/2014/chart" uri="{C3380CC4-5D6E-409C-BE32-E72D297353CC}">
              <c16:uniqueId val="{00000002-05BC-4706-9AE6-7D4D88CB350E}"/>
            </c:ext>
          </c:extLst>
        </c:ser>
        <c:dLbls>
          <c:showLegendKey val="0"/>
          <c:showVal val="0"/>
          <c:showCatName val="0"/>
          <c:showSerName val="0"/>
          <c:showPercent val="0"/>
          <c:showBubbleSize val="0"/>
        </c:dLbls>
        <c:marker val="1"/>
        <c:smooth val="0"/>
        <c:axId val="321749272"/>
        <c:axId val="321749656"/>
      </c:lineChart>
      <c:catAx>
        <c:axId val="321749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1749656"/>
        <c:crosses val="autoZero"/>
        <c:auto val="1"/>
        <c:lblAlgn val="ctr"/>
        <c:lblOffset val="100"/>
        <c:tickLblSkip val="1"/>
        <c:tickMarkSkip val="1"/>
        <c:noMultiLvlLbl val="0"/>
      </c:catAx>
      <c:valAx>
        <c:axId val="321749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749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0.46</c:v>
                </c:pt>
                <c:pt idx="2">
                  <c:v>#N/A</c:v>
                </c:pt>
                <c:pt idx="3">
                  <c:v>0.02</c:v>
                </c:pt>
                <c:pt idx="4">
                  <c:v>0</c:v>
                </c:pt>
                <c:pt idx="5">
                  <c:v>0</c:v>
                </c:pt>
                <c:pt idx="6">
                  <c:v>0</c:v>
                </c:pt>
                <c:pt idx="7">
                  <c:v>0</c:v>
                </c:pt>
                <c:pt idx="8">
                  <c:v>0</c:v>
                </c:pt>
                <c:pt idx="9">
                  <c:v>0</c:v>
                </c:pt>
              </c:numCache>
            </c:numRef>
          </c:val>
          <c:extLst>
            <c:ext xmlns:c16="http://schemas.microsoft.com/office/drawing/2014/chart" uri="{C3380CC4-5D6E-409C-BE32-E72D297353CC}">
              <c16:uniqueId val="{00000000-A0EB-4C74-913D-258DE9B3DF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0EB-4C74-913D-258DE9B3DF7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0EB-4C74-913D-258DE9B3DF7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0EB-4C74-913D-258DE9B3DF7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0.16</c:v>
                </c:pt>
                <c:pt idx="2">
                  <c:v>#N/A</c:v>
                </c:pt>
                <c:pt idx="3">
                  <c:v>0.18</c:v>
                </c:pt>
                <c:pt idx="4">
                  <c:v>#N/A</c:v>
                </c:pt>
                <c:pt idx="5">
                  <c:v>0.18</c:v>
                </c:pt>
                <c:pt idx="6">
                  <c:v>#N/A</c:v>
                </c:pt>
                <c:pt idx="7">
                  <c:v>0.19</c:v>
                </c:pt>
                <c:pt idx="8">
                  <c:v>#N/A</c:v>
                </c:pt>
                <c:pt idx="9">
                  <c:v>0.18</c:v>
                </c:pt>
              </c:numCache>
            </c:numRef>
          </c:val>
          <c:extLst>
            <c:ext xmlns:c16="http://schemas.microsoft.com/office/drawing/2014/chart" uri="{C3380CC4-5D6E-409C-BE32-E72D297353CC}">
              <c16:uniqueId val="{00000004-A0EB-4C74-913D-258DE9B3DF7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1.73</c:v>
                </c:pt>
                <c:pt idx="2">
                  <c:v>#N/A</c:v>
                </c:pt>
                <c:pt idx="3">
                  <c:v>1.59</c:v>
                </c:pt>
                <c:pt idx="4">
                  <c:v>#N/A</c:v>
                </c:pt>
                <c:pt idx="5">
                  <c:v>1.66</c:v>
                </c:pt>
                <c:pt idx="6">
                  <c:v>#N/A</c:v>
                </c:pt>
                <c:pt idx="7">
                  <c:v>1.27</c:v>
                </c:pt>
                <c:pt idx="8">
                  <c:v>#N/A</c:v>
                </c:pt>
                <c:pt idx="9">
                  <c:v>0.77</c:v>
                </c:pt>
              </c:numCache>
            </c:numRef>
          </c:val>
          <c:extLst>
            <c:ext xmlns:c16="http://schemas.microsoft.com/office/drawing/2014/chart" uri="{C3380CC4-5D6E-409C-BE32-E72D297353CC}">
              <c16:uniqueId val="{00000005-A0EB-4C74-913D-258DE9B3DF79}"/>
            </c:ext>
          </c:extLst>
        </c:ser>
        <c:ser>
          <c:idx val="6"/>
          <c:order val="6"/>
          <c:tx>
            <c:strRef>
              <c:f>データシート!$A$33</c:f>
              <c:strCache>
                <c:ptCount val="1"/>
                <c:pt idx="0">
                  <c:v>国民健康保険診療所特別会計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c:v>
                </c:pt>
                <c:pt idx="2">
                  <c:v>#N/A</c:v>
                </c:pt>
                <c:pt idx="3">
                  <c:v>1.1000000000000001</c:v>
                </c:pt>
                <c:pt idx="4">
                  <c:v>#N/A</c:v>
                </c:pt>
                <c:pt idx="5">
                  <c:v>1.1599999999999999</c:v>
                </c:pt>
                <c:pt idx="6">
                  <c:v>#N/A</c:v>
                </c:pt>
                <c:pt idx="7">
                  <c:v>1.1399999999999999</c:v>
                </c:pt>
                <c:pt idx="8">
                  <c:v>#N/A</c:v>
                </c:pt>
                <c:pt idx="9">
                  <c:v>1.06</c:v>
                </c:pt>
              </c:numCache>
            </c:numRef>
          </c:val>
          <c:extLst>
            <c:ext xmlns:c16="http://schemas.microsoft.com/office/drawing/2014/chart" uri="{C3380CC4-5D6E-409C-BE32-E72D297353CC}">
              <c16:uniqueId val="{00000006-A0EB-4C74-913D-258DE9B3DF7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6.46</c:v>
                </c:pt>
                <c:pt idx="2">
                  <c:v>#N/A</c:v>
                </c:pt>
                <c:pt idx="3">
                  <c:v>7.21</c:v>
                </c:pt>
                <c:pt idx="4">
                  <c:v>#N/A</c:v>
                </c:pt>
                <c:pt idx="5">
                  <c:v>6.66</c:v>
                </c:pt>
                <c:pt idx="6">
                  <c:v>#N/A</c:v>
                </c:pt>
                <c:pt idx="7">
                  <c:v>4.8099999999999996</c:v>
                </c:pt>
                <c:pt idx="8">
                  <c:v>#N/A</c:v>
                </c:pt>
                <c:pt idx="9">
                  <c:v>3.45</c:v>
                </c:pt>
              </c:numCache>
            </c:numRef>
          </c:val>
          <c:extLst>
            <c:ext xmlns:c16="http://schemas.microsoft.com/office/drawing/2014/chart" uri="{C3380CC4-5D6E-409C-BE32-E72D297353CC}">
              <c16:uniqueId val="{00000007-A0EB-4C74-913D-258DE9B3DF7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8.57</c:v>
                </c:pt>
                <c:pt idx="2">
                  <c:v>#N/A</c:v>
                </c:pt>
                <c:pt idx="3">
                  <c:v>8.9499999999999993</c:v>
                </c:pt>
                <c:pt idx="4">
                  <c:v>#N/A</c:v>
                </c:pt>
                <c:pt idx="5">
                  <c:v>8.6199999999999992</c:v>
                </c:pt>
                <c:pt idx="6">
                  <c:v>#N/A</c:v>
                </c:pt>
                <c:pt idx="7">
                  <c:v>7.75</c:v>
                </c:pt>
                <c:pt idx="8">
                  <c:v>#N/A</c:v>
                </c:pt>
                <c:pt idx="9">
                  <c:v>6.86</c:v>
                </c:pt>
              </c:numCache>
            </c:numRef>
          </c:val>
          <c:extLst>
            <c:ext xmlns:c16="http://schemas.microsoft.com/office/drawing/2014/chart" uri="{C3380CC4-5D6E-409C-BE32-E72D297353CC}">
              <c16:uniqueId val="{00000008-A0EB-4C74-913D-258DE9B3DF7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22.57</c:v>
                </c:pt>
                <c:pt idx="2">
                  <c:v>#N/A</c:v>
                </c:pt>
                <c:pt idx="3">
                  <c:v>23.8</c:v>
                </c:pt>
                <c:pt idx="4">
                  <c:v>#N/A</c:v>
                </c:pt>
                <c:pt idx="5">
                  <c:v>22.73</c:v>
                </c:pt>
                <c:pt idx="6">
                  <c:v>#N/A</c:v>
                </c:pt>
                <c:pt idx="7">
                  <c:v>21.17</c:v>
                </c:pt>
                <c:pt idx="8">
                  <c:v>#N/A</c:v>
                </c:pt>
                <c:pt idx="9">
                  <c:v>21.11</c:v>
                </c:pt>
              </c:numCache>
            </c:numRef>
          </c:val>
          <c:extLst>
            <c:ext xmlns:c16="http://schemas.microsoft.com/office/drawing/2014/chart" uri="{C3380CC4-5D6E-409C-BE32-E72D297353CC}">
              <c16:uniqueId val="{00000009-A0EB-4C74-913D-258DE9B3DF79}"/>
            </c:ext>
          </c:extLst>
        </c:ser>
        <c:dLbls>
          <c:showLegendKey val="0"/>
          <c:showVal val="0"/>
          <c:showCatName val="0"/>
          <c:showSerName val="0"/>
          <c:showPercent val="0"/>
          <c:showBubbleSize val="0"/>
        </c:dLbls>
        <c:gapWidth val="150"/>
        <c:overlap val="100"/>
        <c:axId val="443689272"/>
        <c:axId val="443462792"/>
      </c:barChart>
      <c:catAx>
        <c:axId val="443689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3462792"/>
        <c:crosses val="autoZero"/>
        <c:auto val="1"/>
        <c:lblAlgn val="ctr"/>
        <c:lblOffset val="100"/>
        <c:tickLblSkip val="1"/>
        <c:tickMarkSkip val="1"/>
        <c:noMultiLvlLbl val="0"/>
      </c:catAx>
      <c:valAx>
        <c:axId val="443462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689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3139</c:v>
                </c:pt>
                <c:pt idx="5">
                  <c:v>3058</c:v>
                </c:pt>
                <c:pt idx="8">
                  <c:v>2917</c:v>
                </c:pt>
                <c:pt idx="11">
                  <c:v>2865</c:v>
                </c:pt>
                <c:pt idx="14">
                  <c:v>2800</c:v>
                </c:pt>
              </c:numCache>
            </c:numRef>
          </c:val>
          <c:extLst>
            <c:ext xmlns:c16="http://schemas.microsoft.com/office/drawing/2014/chart" uri="{C3380CC4-5D6E-409C-BE32-E72D297353CC}">
              <c16:uniqueId val="{00000000-3257-463E-A74F-08C110AC81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1</c:v>
                </c:pt>
              </c:numCache>
            </c:numRef>
          </c:val>
          <c:extLst>
            <c:ext xmlns:c16="http://schemas.microsoft.com/office/drawing/2014/chart" uri="{C3380CC4-5D6E-409C-BE32-E72D297353CC}">
              <c16:uniqueId val="{00000001-3257-463E-A74F-08C110AC81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c:v>
                </c:pt>
                <c:pt idx="3">
                  <c:v>9</c:v>
                </c:pt>
                <c:pt idx="6">
                  <c:v>9</c:v>
                </c:pt>
                <c:pt idx="9">
                  <c:v>9</c:v>
                </c:pt>
                <c:pt idx="12">
                  <c:v>9</c:v>
                </c:pt>
              </c:numCache>
            </c:numRef>
          </c:val>
          <c:extLst>
            <c:ext xmlns:c16="http://schemas.microsoft.com/office/drawing/2014/chart" uri="{C3380CC4-5D6E-409C-BE32-E72D297353CC}">
              <c16:uniqueId val="{00000002-3257-463E-A74F-08C110AC81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356</c:v>
                </c:pt>
                <c:pt idx="3">
                  <c:v>314</c:v>
                </c:pt>
                <c:pt idx="6">
                  <c:v>295</c:v>
                </c:pt>
                <c:pt idx="9">
                  <c:v>327</c:v>
                </c:pt>
                <c:pt idx="12">
                  <c:v>359</c:v>
                </c:pt>
              </c:numCache>
            </c:numRef>
          </c:val>
          <c:extLst>
            <c:ext xmlns:c16="http://schemas.microsoft.com/office/drawing/2014/chart" uri="{C3380CC4-5D6E-409C-BE32-E72D297353CC}">
              <c16:uniqueId val="{00000003-3257-463E-A74F-08C110AC81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984</c:v>
                </c:pt>
                <c:pt idx="3">
                  <c:v>900</c:v>
                </c:pt>
                <c:pt idx="6">
                  <c:v>820</c:v>
                </c:pt>
                <c:pt idx="9">
                  <c:v>720</c:v>
                </c:pt>
                <c:pt idx="12">
                  <c:v>755</c:v>
                </c:pt>
              </c:numCache>
            </c:numRef>
          </c:val>
          <c:extLst>
            <c:ext xmlns:c16="http://schemas.microsoft.com/office/drawing/2014/chart" uri="{C3380CC4-5D6E-409C-BE32-E72D297353CC}">
              <c16:uniqueId val="{00000004-3257-463E-A74F-08C110AC81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57-463E-A74F-08C110AC81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57-463E-A74F-08C110AC81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2894</c:v>
                </c:pt>
                <c:pt idx="3">
                  <c:v>2874</c:v>
                </c:pt>
                <c:pt idx="6">
                  <c:v>2801</c:v>
                </c:pt>
                <c:pt idx="9">
                  <c:v>2733</c:v>
                </c:pt>
                <c:pt idx="12">
                  <c:v>2630</c:v>
                </c:pt>
              </c:numCache>
            </c:numRef>
          </c:val>
          <c:extLst>
            <c:ext xmlns:c16="http://schemas.microsoft.com/office/drawing/2014/chart" uri="{C3380CC4-5D6E-409C-BE32-E72D297353CC}">
              <c16:uniqueId val="{00000007-3257-463E-A74F-08C110AC8101}"/>
            </c:ext>
          </c:extLst>
        </c:ser>
        <c:dLbls>
          <c:showLegendKey val="0"/>
          <c:showVal val="0"/>
          <c:showCatName val="0"/>
          <c:showSerName val="0"/>
          <c:showPercent val="0"/>
          <c:showBubbleSize val="0"/>
        </c:dLbls>
        <c:gapWidth val="100"/>
        <c:overlap val="100"/>
        <c:axId val="323481848"/>
        <c:axId val="323482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1106</c:v>
                </c:pt>
                <c:pt idx="2">
                  <c:v>#N/A</c:v>
                </c:pt>
                <c:pt idx="3">
                  <c:v>#N/A</c:v>
                </c:pt>
                <c:pt idx="4">
                  <c:v>1039</c:v>
                </c:pt>
                <c:pt idx="5">
                  <c:v>#N/A</c:v>
                </c:pt>
                <c:pt idx="6">
                  <c:v>#N/A</c:v>
                </c:pt>
                <c:pt idx="7">
                  <c:v>1008</c:v>
                </c:pt>
                <c:pt idx="8">
                  <c:v>#N/A</c:v>
                </c:pt>
                <c:pt idx="9">
                  <c:v>#N/A</c:v>
                </c:pt>
                <c:pt idx="10">
                  <c:v>924</c:v>
                </c:pt>
                <c:pt idx="11">
                  <c:v>#N/A</c:v>
                </c:pt>
                <c:pt idx="12">
                  <c:v>#N/A</c:v>
                </c:pt>
                <c:pt idx="13">
                  <c:v>954</c:v>
                </c:pt>
                <c:pt idx="14">
                  <c:v>#N/A</c:v>
                </c:pt>
              </c:numCache>
            </c:numRef>
          </c:val>
          <c:smooth val="0"/>
          <c:extLst>
            <c:ext xmlns:c16="http://schemas.microsoft.com/office/drawing/2014/chart" uri="{C3380CC4-5D6E-409C-BE32-E72D297353CC}">
              <c16:uniqueId val="{00000008-3257-463E-A74F-08C110AC8101}"/>
            </c:ext>
          </c:extLst>
        </c:ser>
        <c:dLbls>
          <c:showLegendKey val="0"/>
          <c:showVal val="0"/>
          <c:showCatName val="0"/>
          <c:showSerName val="0"/>
          <c:showPercent val="0"/>
          <c:showBubbleSize val="0"/>
        </c:dLbls>
        <c:marker val="1"/>
        <c:smooth val="0"/>
        <c:axId val="323481848"/>
        <c:axId val="323482232"/>
      </c:lineChart>
      <c:catAx>
        <c:axId val="323481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3482232"/>
        <c:crosses val="autoZero"/>
        <c:auto val="1"/>
        <c:lblAlgn val="ctr"/>
        <c:lblOffset val="100"/>
        <c:tickLblSkip val="1"/>
        <c:tickMarkSkip val="1"/>
        <c:noMultiLvlLbl val="0"/>
      </c:catAx>
      <c:valAx>
        <c:axId val="323482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3481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26695</c:v>
                </c:pt>
                <c:pt idx="5">
                  <c:v>26112</c:v>
                </c:pt>
                <c:pt idx="8">
                  <c:v>25150</c:v>
                </c:pt>
                <c:pt idx="11">
                  <c:v>25052</c:v>
                </c:pt>
                <c:pt idx="14">
                  <c:v>24792</c:v>
                </c:pt>
              </c:numCache>
            </c:numRef>
          </c:val>
          <c:extLst>
            <c:ext xmlns:c16="http://schemas.microsoft.com/office/drawing/2014/chart" uri="{C3380CC4-5D6E-409C-BE32-E72D297353CC}">
              <c16:uniqueId val="{00000000-03EA-4D9E-8FC4-B042080735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4775</c:v>
                </c:pt>
                <c:pt idx="5">
                  <c:v>4482</c:v>
                </c:pt>
                <c:pt idx="8">
                  <c:v>4241</c:v>
                </c:pt>
                <c:pt idx="11">
                  <c:v>4101</c:v>
                </c:pt>
                <c:pt idx="14">
                  <c:v>3933</c:v>
                </c:pt>
              </c:numCache>
            </c:numRef>
          </c:val>
          <c:extLst>
            <c:ext xmlns:c16="http://schemas.microsoft.com/office/drawing/2014/chart" uri="{C3380CC4-5D6E-409C-BE32-E72D297353CC}">
              <c16:uniqueId val="{00000001-03EA-4D9E-8FC4-B042080735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4906</c:v>
                </c:pt>
                <c:pt idx="5">
                  <c:v>4602</c:v>
                </c:pt>
                <c:pt idx="8">
                  <c:v>4580</c:v>
                </c:pt>
                <c:pt idx="11">
                  <c:v>4817</c:v>
                </c:pt>
                <c:pt idx="14">
                  <c:v>4577</c:v>
                </c:pt>
              </c:numCache>
            </c:numRef>
          </c:val>
          <c:extLst>
            <c:ext xmlns:c16="http://schemas.microsoft.com/office/drawing/2014/chart" uri="{C3380CC4-5D6E-409C-BE32-E72D297353CC}">
              <c16:uniqueId val="{00000002-03EA-4D9E-8FC4-B042080735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EA-4D9E-8FC4-B042080735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EA-4D9E-8FC4-B042080735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EA-4D9E-8FC4-B042080735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3945</c:v>
                </c:pt>
                <c:pt idx="3">
                  <c:v>3260</c:v>
                </c:pt>
                <c:pt idx="6">
                  <c:v>3652</c:v>
                </c:pt>
                <c:pt idx="9">
                  <c:v>3512</c:v>
                </c:pt>
                <c:pt idx="12">
                  <c:v>3461</c:v>
                </c:pt>
              </c:numCache>
            </c:numRef>
          </c:val>
          <c:extLst>
            <c:ext xmlns:c16="http://schemas.microsoft.com/office/drawing/2014/chart" uri="{C3380CC4-5D6E-409C-BE32-E72D297353CC}">
              <c16:uniqueId val="{00000006-03EA-4D9E-8FC4-B042080735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4631</c:v>
                </c:pt>
                <c:pt idx="3">
                  <c:v>5843</c:v>
                </c:pt>
                <c:pt idx="6">
                  <c:v>5397</c:v>
                </c:pt>
                <c:pt idx="9">
                  <c:v>4859</c:v>
                </c:pt>
                <c:pt idx="12">
                  <c:v>4391</c:v>
                </c:pt>
              </c:numCache>
            </c:numRef>
          </c:val>
          <c:extLst>
            <c:ext xmlns:c16="http://schemas.microsoft.com/office/drawing/2014/chart" uri="{C3380CC4-5D6E-409C-BE32-E72D297353CC}">
              <c16:uniqueId val="{00000007-03EA-4D9E-8FC4-B042080735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11234</c:v>
                </c:pt>
                <c:pt idx="3">
                  <c:v>9911</c:v>
                </c:pt>
                <c:pt idx="6">
                  <c:v>8723</c:v>
                </c:pt>
                <c:pt idx="9">
                  <c:v>7636</c:v>
                </c:pt>
                <c:pt idx="12">
                  <c:v>6910</c:v>
                </c:pt>
              </c:numCache>
            </c:numRef>
          </c:val>
          <c:extLst>
            <c:ext xmlns:c16="http://schemas.microsoft.com/office/drawing/2014/chart" uri="{C3380CC4-5D6E-409C-BE32-E72D297353CC}">
              <c16:uniqueId val="{00000008-03EA-4D9E-8FC4-B042080735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84</c:v>
                </c:pt>
                <c:pt idx="3">
                  <c:v>76</c:v>
                </c:pt>
                <c:pt idx="6">
                  <c:v>67</c:v>
                </c:pt>
                <c:pt idx="9">
                  <c:v>59</c:v>
                </c:pt>
                <c:pt idx="12">
                  <c:v>51</c:v>
                </c:pt>
              </c:numCache>
            </c:numRef>
          </c:val>
          <c:extLst>
            <c:ext xmlns:c16="http://schemas.microsoft.com/office/drawing/2014/chart" uri="{C3380CC4-5D6E-409C-BE32-E72D297353CC}">
              <c16:uniqueId val="{00000009-03EA-4D9E-8FC4-B042080735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28154</c:v>
                </c:pt>
                <c:pt idx="3">
                  <c:v>27610</c:v>
                </c:pt>
                <c:pt idx="6">
                  <c:v>26695</c:v>
                </c:pt>
                <c:pt idx="9">
                  <c:v>26485</c:v>
                </c:pt>
                <c:pt idx="12">
                  <c:v>26847</c:v>
                </c:pt>
              </c:numCache>
            </c:numRef>
          </c:val>
          <c:extLst>
            <c:ext xmlns:c16="http://schemas.microsoft.com/office/drawing/2014/chart" uri="{C3380CC4-5D6E-409C-BE32-E72D297353CC}">
              <c16:uniqueId val="{0000000A-03EA-4D9E-8FC4-B042080735C9}"/>
            </c:ext>
          </c:extLst>
        </c:ser>
        <c:dLbls>
          <c:showLegendKey val="0"/>
          <c:showVal val="0"/>
          <c:showCatName val="0"/>
          <c:showSerName val="0"/>
          <c:showPercent val="0"/>
          <c:showBubbleSize val="0"/>
        </c:dLbls>
        <c:gapWidth val="100"/>
        <c:overlap val="100"/>
        <c:axId val="440508680"/>
        <c:axId val="440511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11671</c:v>
                </c:pt>
                <c:pt idx="2">
                  <c:v>#N/A</c:v>
                </c:pt>
                <c:pt idx="3">
                  <c:v>#N/A</c:v>
                </c:pt>
                <c:pt idx="4">
                  <c:v>11504</c:v>
                </c:pt>
                <c:pt idx="5">
                  <c:v>#N/A</c:v>
                </c:pt>
                <c:pt idx="6">
                  <c:v>#N/A</c:v>
                </c:pt>
                <c:pt idx="7">
                  <c:v>10564</c:v>
                </c:pt>
                <c:pt idx="8">
                  <c:v>#N/A</c:v>
                </c:pt>
                <c:pt idx="9">
                  <c:v>#N/A</c:v>
                </c:pt>
                <c:pt idx="10">
                  <c:v>8582</c:v>
                </c:pt>
                <c:pt idx="11">
                  <c:v>#N/A</c:v>
                </c:pt>
                <c:pt idx="12">
                  <c:v>#N/A</c:v>
                </c:pt>
                <c:pt idx="13">
                  <c:v>8357</c:v>
                </c:pt>
                <c:pt idx="14">
                  <c:v>#N/A</c:v>
                </c:pt>
              </c:numCache>
            </c:numRef>
          </c:val>
          <c:smooth val="0"/>
          <c:extLst>
            <c:ext xmlns:c16="http://schemas.microsoft.com/office/drawing/2014/chart" uri="{C3380CC4-5D6E-409C-BE32-E72D297353CC}">
              <c16:uniqueId val="{0000000B-03EA-4D9E-8FC4-B042080735C9}"/>
            </c:ext>
          </c:extLst>
        </c:ser>
        <c:dLbls>
          <c:showLegendKey val="0"/>
          <c:showVal val="0"/>
          <c:showCatName val="0"/>
          <c:showSerName val="0"/>
          <c:showPercent val="0"/>
          <c:showBubbleSize val="0"/>
        </c:dLbls>
        <c:marker val="1"/>
        <c:smooth val="0"/>
        <c:axId val="440508680"/>
        <c:axId val="440511032"/>
      </c:lineChart>
      <c:catAx>
        <c:axId val="440508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0511032"/>
        <c:crosses val="autoZero"/>
        <c:auto val="1"/>
        <c:lblAlgn val="ctr"/>
        <c:lblOffset val="100"/>
        <c:tickLblSkip val="1"/>
        <c:tickMarkSkip val="1"/>
        <c:noMultiLvlLbl val="0"/>
      </c:catAx>
      <c:valAx>
        <c:axId val="440511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508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2160</c:v>
                </c:pt>
                <c:pt idx="1">
                  <c:v>2378</c:v>
                </c:pt>
                <c:pt idx="2">
                  <c:v>2098</c:v>
                </c:pt>
              </c:numCache>
            </c:numRef>
          </c:val>
          <c:extLst>
            <c:ext xmlns:c16="http://schemas.microsoft.com/office/drawing/2014/chart" uri="{C3380CC4-5D6E-409C-BE32-E72D297353CC}">
              <c16:uniqueId val="{00000000-245D-4C4F-B143-440B4CE295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1110</c:v>
                </c:pt>
                <c:pt idx="1">
                  <c:v>1119</c:v>
                </c:pt>
                <c:pt idx="2">
                  <c:v>1128</c:v>
                </c:pt>
              </c:numCache>
            </c:numRef>
          </c:val>
          <c:extLst>
            <c:ext xmlns:c16="http://schemas.microsoft.com/office/drawing/2014/chart" uri="{C3380CC4-5D6E-409C-BE32-E72D297353CC}">
              <c16:uniqueId val="{00000001-245D-4C4F-B143-440B4CE295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859</c:v>
                </c:pt>
                <c:pt idx="1">
                  <c:v>870</c:v>
                </c:pt>
                <c:pt idx="2">
                  <c:v>848</c:v>
                </c:pt>
              </c:numCache>
            </c:numRef>
          </c:val>
          <c:extLst>
            <c:ext xmlns:c16="http://schemas.microsoft.com/office/drawing/2014/chart" uri="{C3380CC4-5D6E-409C-BE32-E72D297353CC}">
              <c16:uniqueId val="{00000002-245D-4C4F-B143-440B4CE29549}"/>
            </c:ext>
          </c:extLst>
        </c:ser>
        <c:dLbls>
          <c:showLegendKey val="0"/>
          <c:showVal val="0"/>
          <c:showCatName val="0"/>
          <c:showSerName val="0"/>
          <c:showPercent val="0"/>
          <c:showBubbleSize val="0"/>
        </c:dLbls>
        <c:gapWidth val="120"/>
        <c:overlap val="100"/>
        <c:axId val="440509072"/>
        <c:axId val="440509464"/>
      </c:barChart>
      <c:catAx>
        <c:axId val="440509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0509464"/>
        <c:crosses val="autoZero"/>
        <c:auto val="1"/>
        <c:lblAlgn val="ctr"/>
        <c:lblOffset val="100"/>
        <c:tickLblSkip val="1"/>
        <c:tickMarkSkip val="1"/>
        <c:noMultiLvlLbl val="0"/>
      </c:catAx>
      <c:valAx>
        <c:axId val="440509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0509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{7343F0AC-330D-4BAA-8410-89820DCFDD27}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A80-4817-A3F4-6D73B933B2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{C674E773-A306-4881-A668-7DFA853FFA28}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80-4817-A3F4-6D73B933B2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{0B0F85F7-65C4-4F83-BD1F-3E2DF955C99A}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80-4817-A3F4-6D73B933B2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{150778EF-AC96-4095-838F-588E4DAE542D}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80-4817-A3F4-6D73B933B2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{FA41544A-C3B2-454F-9BF3-6763741668A7}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80-4817-A3F4-6D73B933B22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{DA04DE4F-40CB-4211-B138-26897537E566}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A80-4817-A3F4-6D73B933B22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{AA88039E-E81E-4A4B-A43D-E2CE2B7FC9E0}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A80-4817-A3F4-6D73B933B22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{BA0C9A3A-C0F2-45D1-8777-46923D09A8FF}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A80-4817-A3F4-6D73B933B22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{2E132A95-3224-4239-86D2-100866AD8CC4}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A80-4817-A3F4-6D73B933B2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47.5</c:v>
                </c:pt>
                <c:pt idx="8">
                  <c:v>49</c:v>
                </c:pt>
                <c:pt idx="16">
                  <c:v>50.7</c:v>
                </c:pt>
                <c:pt idx="24">
                  <c:v>52.4</c:v>
                </c:pt>
                <c:pt idx="32">
                  <c:v>48.7</c:v>
                </c:pt>
              </c:numCache>
            </c:numRef>
          </c:xVal>
          <c:yVal>
            <c:numRef>
              <c:f>公会計指標分析・財政指標組合せ分析表!$BP$51:$DC$51</c:f>
              <c:numCache>
                <c:formatCode>#,##0.0;"▲ "#,##0.0</c:formatCode>
                <c:ptCount val="40"/>
                <c:pt idx="0">
                  <c:v>98.4</c:v>
                </c:pt>
                <c:pt idx="8">
                  <c:v>96.8</c:v>
                </c:pt>
                <c:pt idx="16">
                  <c:v>87.8</c:v>
                </c:pt>
                <c:pt idx="24">
                  <c:v>62.7</c:v>
                </c:pt>
                <c:pt idx="32">
                  <c:v>60.1</c:v>
                </c:pt>
              </c:numCache>
            </c:numRef>
          </c:yVal>
          <c:smooth val="0"/>
          <c:extLst>
            <c:ext xmlns:c16="http://schemas.microsoft.com/office/drawing/2014/chart" uri="{C3380CC4-5D6E-409C-BE32-E72D297353CC}">
              <c16:uniqueId val="{00000009-5A80-4817-A3F4-6D73B933B2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4.0436541485245198E-2"/>
                  <c:y val="-6.4739042105865174E-2"/>
                </c:manualLayout>
              </c:layout>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{6D5F857A-19FB-4748-B39A-B3810D5839CD}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A80-4817-A3F4-6D73B933B22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{98769766-703E-47B2-8F5F-9CD26621F52E}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80-4817-A3F4-6D73B933B2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{A7F035E4-C772-4C90-8E31-C98D88072898}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80-4817-A3F4-6D73B933B2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{7DDEA406-70CA-46E9-9727-CA25F64781C1}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80-4817-A3F4-6D73B933B2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{F3CE713B-47B3-4DDF-A5A3-FEFA4FFF6DA8}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80-4817-A3F4-6D73B933B225}"/>
                </c:ext>
              </c:extLst>
            </c:dLbl>
            <c:dLbl>
              <c:idx val="8"/>
              <c:layout>
                <c:manualLayout>
                  <c:x val="-2.3853859453899409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{3BEE1BEE-E07E-4D74-94DD-4AA34CF27A20}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A80-4817-A3F4-6D73B933B22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{C66D4D14-936C-4C7F-AFBE-1235EFD70F00}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A80-4817-A3F4-6D73B933B22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{B775AB0A-1A21-4733-BB1E-651450EFC238}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A80-4817-A3F4-6D73B933B22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{DFE4CEFE-CDA6-4EEA-96DC-B879AC1CAA65}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A80-4817-A3F4-6D73B933B2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57.2</c:v>
                </c:pt>
                <c:pt idx="16">
                  <c:v>58.5</c:v>
                </c:pt>
                <c:pt idx="24">
                  <c:v>59.8</c:v>
                </c:pt>
                <c:pt idx="32">
                  <c:v>60.6</c:v>
                </c:pt>
              </c:numCache>
            </c:numRef>
          </c:xVal>
          <c:yVal>
            <c:numRef>
              <c:f>公会計指標分析・財政指標組合せ分析表!$BP$55:$DC$55</c:f>
              <c:numCache>
                <c:formatCode>#,##0.0;"▲ "#,##0.0</c:formatCode>
                <c:ptCount val="40"/>
                <c:pt idx="0">
                  <c:v>35.700000000000003</c:v>
                </c:pt>
                <c:pt idx="8">
                  <c:v>33.1</c:v>
                </c:pt>
                <c:pt idx="16">
                  <c:v>31.3</c:v>
                </c:pt>
                <c:pt idx="24">
                  <c:v>25.3</c:v>
                </c:pt>
                <c:pt idx="32">
                  <c:v>25.5</c:v>
                </c:pt>
              </c:numCache>
            </c:numRef>
          </c:yVal>
          <c:smooth val="0"/>
          <c:extLst>
            <c:ext xmlns:c16="http://schemas.microsoft.com/office/drawing/2014/chart" uri="{C3380CC4-5D6E-409C-BE32-E72D297353CC}">
              <c16:uniqueId val="{00000013-5A80-4817-A3F4-6D73B933B225}"/>
            </c:ext>
          </c:extLst>
        </c:ser>
        <c:dLbls>
          <c:showLegendKey val="0"/>
          <c:showVal val="1"/>
          <c:showCatName val="0"/>
          <c:showSerName val="0"/>
          <c:showPercent val="0"/>
          <c:showBubbleSize val="0"/>
        </c:dLbls>
        <c:axId val="46179840"/>
        <c:axId val="46181760"/>
      </c:scatterChart>
      <c:valAx>
        <c:axId val="46179840"/>
        <c:scaling>
          <c:orientation val="minMax"/>
          <c:max val="62"/>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{5F436BD1-E9BB-4B8D-8689-F282C3FDBC47}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C02-4BBD-8679-D30EE04D74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{14E657B7-B8F8-43C0-A3AB-0B790AFDAC08}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02-4BBD-8679-D30EE04D74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{57FD2C5E-2936-47E1-9F65-E0C144CAB221}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02-4BBD-8679-D30EE04D74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{B7A027EF-09B1-44F2-A7DE-93D4FED0E997}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02-4BBD-8679-D30EE04D74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{A004A178-C444-456A-99E1-EFB10B5C849F}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02-4BBD-8679-D30EE04D740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{66D615F3-B2B1-41E9-B632-04AE3B23F9CB}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C02-4BBD-8679-D30EE04D740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{77B3EC9B-272B-4117-BF41-D00C0534CC3A}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C02-4BBD-8679-D30EE04D740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{A033FCA4-EE0F-4EF2-B6B5-A68E9CCA3250}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C02-4BBD-8679-D30EE04D740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{1D8219EB-2C1A-48C7-8EE6-73255AFE8DEE}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C02-4BBD-8679-D30EE04D74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9.3000000000000007</c:v>
                </c:pt>
                <c:pt idx="16">
                  <c:v>8.8000000000000007</c:v>
                </c:pt>
                <c:pt idx="24">
                  <c:v>7.9</c:v>
                </c:pt>
                <c:pt idx="32">
                  <c:v>7.3</c:v>
                </c:pt>
              </c:numCache>
            </c:numRef>
          </c:xVal>
          <c:yVal>
            <c:numRef>
              <c:f>公会計指標分析・財政指標組合せ分析表!$BP$73:$DC$73</c:f>
              <c:numCache>
                <c:formatCode>#,##0.0;"▲ "#,##0.0</c:formatCode>
                <c:ptCount val="40"/>
                <c:pt idx="0">
                  <c:v>98.4</c:v>
                </c:pt>
                <c:pt idx="8">
                  <c:v>96.8</c:v>
                </c:pt>
                <c:pt idx="16">
                  <c:v>87.8</c:v>
                </c:pt>
                <c:pt idx="24">
                  <c:v>62.7</c:v>
                </c:pt>
                <c:pt idx="32">
                  <c:v>60.1</c:v>
                </c:pt>
              </c:numCache>
            </c:numRef>
          </c:yVal>
          <c:smooth val="0"/>
          <c:extLst>
            <c:ext xmlns:c16="http://schemas.microsoft.com/office/drawing/2014/chart" uri="{C3380CC4-5D6E-409C-BE32-E72D297353CC}">
              <c16:uniqueId val="{00000009-2C02-4BBD-8679-D30EE04D740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{26A389E5-0055-4EF0-B915-AEFBBB981B32}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C02-4BBD-8679-D30EE04D740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{47A3B830-FAEB-4A11-B59B-C8602B2ED2F1}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02-4BBD-8679-D30EE04D74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{E341B819-83A5-4383-8FA9-C8B7A1267EC8}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02-4BBD-8679-D30EE04D74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{6CA97E2D-4DB0-44BB-B1AF-032D84962A16}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02-4BBD-8679-D30EE04D74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{A8A9A817-4C3F-4BD2-9F3B-CC4C5B69E409}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02-4BBD-8679-D30EE04D740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{D5552956-7D3F-460F-B8A2-C0E3CFE9F91C}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C02-4BBD-8679-D30EE04D740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{61A6E780-3A88-4F8A-BF05-862F481D0D5D}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C02-4BBD-8679-D30EE04D740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{BD3C72EB-27FE-4270-8C0D-17550314304F}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C02-4BBD-8679-D30EE04D740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{2CBC0D33-5B57-4C5E-A128-0A01B9F7E0AA}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C02-4BBD-8679-D30EE04D74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7.5</c:v>
                </c:pt>
                <c:pt idx="16">
                  <c:v>7.2</c:v>
                </c:pt>
                <c:pt idx="24">
                  <c:v>6.9</c:v>
                </c:pt>
                <c:pt idx="32">
                  <c:v>6.6</c:v>
                </c:pt>
              </c:numCache>
            </c:numRef>
          </c:xVal>
          <c:yVal>
            <c:numRef>
              <c:f>公会計指標分析・財政指標組合せ分析表!$BP$77:$DC$77</c:f>
              <c:numCache>
                <c:formatCode>#,##0.0;"▲ "#,##0.0</c:formatCode>
                <c:ptCount val="40"/>
                <c:pt idx="0">
                  <c:v>35.700000000000003</c:v>
                </c:pt>
                <c:pt idx="8">
                  <c:v>33.1</c:v>
                </c:pt>
                <c:pt idx="16">
                  <c:v>31.3</c:v>
                </c:pt>
                <c:pt idx="24">
                  <c:v>25.3</c:v>
                </c:pt>
                <c:pt idx="32">
                  <c:v>25.5</c:v>
                </c:pt>
              </c:numCache>
            </c:numRef>
          </c:yVal>
          <c:smooth val="0"/>
          <c:extLst>
            <c:ext xmlns:c16="http://schemas.microsoft.com/office/drawing/2014/chart" uri="{C3380CC4-5D6E-409C-BE32-E72D297353CC}">
              <c16:uniqueId val="{00000013-2C02-4BBD-8679-D30EE04D740D}"/>
            </c:ext>
          </c:extLst>
        </c:ser>
        <c:dLbls>
          <c:showLegendKey val="0"/>
          <c:showVal val="1"/>
          <c:showCatName val="0"/>
          <c:showSerName val="0"/>
          <c:showPercent val="0"/>
          <c:showBubbleSize val="0"/>
        </c:dLbls>
        <c:axId val="84219776"/>
        <c:axId val="84234240"/>
      </c:scatterChart>
      <c:valAx>
        <c:axId val="84219776"/>
        <c:scaling>
          <c:orientation val="minMax"/>
          <c:max val="9.6"/>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元利償還金は元金償還額より新規発行額を抑制してきたことにより、段階的に減少している。令和元年度は公共施設の空調設備整備への起債発行により、償還額より発行額が多くなり、公債残高が増加し、今後元利償還金の増加が見込まれる。また、一部事務組合等の施設の新規整備などにより元利償還金に対する負担も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今後は、大型事業の平準化、補助金等の活用や地方交付税措置のある有利な起債の発行、新発債の借入条件の工夫により、実質公債費比率の上昇を抑制する。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満期一括償還地方債を発行していないことから、償還のための減債基金残高もない。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一般会計における地方債残高は平成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第三セクター等改革推進債を発行したことにより、大幅に増加したが、その後は順調に減少してきた。しかし、令和元年度に公共施設の空調設備整備へ起債発行したことで、償還額より発行額が多くなり、地方債残高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等繰入見込額は下水道事業の起債発行の抑制により減少が続いているが、組合等負担等見込額については、組合立諏訪中央病院の増改築により一時的に増加しており、今後は組合立諏訪南リサイクルセンターの整備により一時的に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今後、一部事務組合も含めて大型事業が予定されていることから、事業の平準化、補助金等の活用や地方交付税措置のある有利な起債の発行により、将来負担比率の改善に努める。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長野県茅野市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百万円の取崩しをしたほか、蓼科観光施設建設基金、パートナーシップのまちづくり基金で総額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百万円の取崩しをしたことから、取崩額が積立額を上回り、基金全体で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年度からの集中的な財政構造改革の取組により、平成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基金の取崩しに頼らない収支均衡予算を達成してきた。しかし、社会保障関連経費や一部事務組合への負担金の増加により財政運営が厳しくなり、令和元年度当初予算では財政調整基金の取崩しに頼る予算編成となり、決算におい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結果となった。人口一人当たりの基金残高が県内でも少ない状況にあるなかで、基金の取崩しに恒常的に頼らない持続可能な財政運営のため、既存事業の抜本的な見直しを含めた行財政改革に取り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公共施設整備基金：公共施設の整備全般に係る経費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蓼科観光建設基金：入湯税を主な原資とし、茅野市蓼科観光施設建設に係る経費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学校基金：茅野市立小中学校の建築及び増改築ならびに既存の学校教育施設の経費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蓼科観光施設建設基金：入湯税収入の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相当の新規積立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百万円と観光地整備に伴う取崩し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その他の基金：利子積立による増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公共施設整備基金：第５次総合計画期間中に予定されている大規模な公共施設整備事業の必要額に対し基金残高の不足が生じることから、不足額を計画的に積立て、現在高を維持していくこととする。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年度から３年間は退職手当必要額が増大し基金充当の必要が見込まれるため、計画的に積み立てていく。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百万円の利子積立と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年度からスタートした行政経営基本計画で、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年度財政調整基金と減債基金の合計残高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百万円以上を目標としている。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百万円の利子積立による増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年度からスタートした行政経営基本計画で、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年度財政調整基金と減債基金の合計残高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百万円以上を目標としている。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55,672
54,687
266.59
26,593,935
25,925,912
558,543
16,172,116
26,846,517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i="0">
              <a:solidFill>
                <a:schemeClr val="dk1"/>
              </a:solidFill>
              <a:effectLst/>
              <a:latin typeface="+mn-lt"/>
              <a:ea typeface="+mn-ea"/>
              <a:cs typeface="+mn-cs"/>
            </a:rPr>
            <a:t>　令和元年度は、公立保育所の改修並びに保育所等への空調設備の設置等の有形固定資産の新規取得が多く行われたことにより、有形固定資産減価償却率は大きく低下した</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今後は小中学校や廃棄物施設の建替え等の大規模事業が予定されており、引き続き計画的で継続的な投資に努める。</a:t>
          </a:r>
          <a:endParaRPr lang="ja-JP" altLang="ja-JP">
            <a:effectLst/>
          </a:endParaRPr>
        </a:p>
        <a:p>
          <a:endParaRPr lang="ja-JP" altLang="ja-JP" i="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4681129"/>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588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588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445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4681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813300" y="5361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5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5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53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527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128361</xdr:rowOff>
    </xdr:from>
    <xdr:to>
      <xdr:col>7</xdr:col>
      <xdr:colOff>187325</xdr:colOff>
      <xdr:row>31</xdr:row>
      <xdr:rowOff>58511</xdr:rowOff>
    </xdr:to>
    <xdr:sp macro="" textlink="">
      <xdr:nvSpPr>
        <xdr:cNvPr id="77" name="フローチャート: 判断 76"/>
        <xdr:cNvSpPr/>
      </xdr:nvSpPr>
      <xdr:spPr>
        <a:xfrm>
          <a:off x="1714500" y="5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83" name="楕円 82"/>
        <xdr:cNvSpPr/>
      </xdr:nvSpPr>
      <xdr:spPr>
        <a:xfrm>
          <a:off x="4711700" y="50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66692</xdr:rowOff>
    </xdr:from>
    <xdr:ext cx="405111" cy="259045"/>
    <xdr:sp macro="" textlink="">
      <xdr:nvSpPr>
        <xdr:cNvPr id="84" name="有形固定資産減価償却率該当値テキスト"/>
        <xdr:cNvSpPr txBox="1"/>
      </xdr:nvSpPr>
      <xdr:spPr>
        <a:xfrm>
          <a:off x="4813300" y="486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157933</xdr:rowOff>
    </xdr:from>
    <xdr:to>
      <xdr:col>19</xdr:col>
      <xdr:colOff>187325</xdr:colOff>
      <xdr:row>30</xdr:row>
      <xdr:rowOff>88083</xdr:rowOff>
    </xdr:to>
    <xdr:sp macro="" textlink="">
      <xdr:nvSpPr>
        <xdr:cNvPr id="85" name="楕円 84"/>
        <xdr:cNvSpPr/>
      </xdr:nvSpPr>
      <xdr:spPr>
        <a:xfrm>
          <a:off x="4000500" y="51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94615</xdr:rowOff>
    </xdr:from>
    <xdr:to>
      <xdr:col>23</xdr:col>
      <xdr:colOff>85725</xdr:colOff>
      <xdr:row>30</xdr:row>
      <xdr:rowOff>37283</xdr:rowOff>
    </xdr:to>
    <xdr:cxnSp macro="">
      <xdr:nvCxnSpPr>
        <xdr:cNvPr id="86" name="直線コネクタ 85"/>
        <xdr:cNvCxnSpPr/>
      </xdr:nvCxnSpPr>
      <xdr:spPr>
        <a:xfrm flipV="1">
          <a:off x="4051300" y="5066665"/>
          <a:ext cx="711200" cy="11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105501</xdr:rowOff>
    </xdr:from>
    <xdr:to>
      <xdr:col>15</xdr:col>
      <xdr:colOff>187325</xdr:colOff>
      <xdr:row>30</xdr:row>
      <xdr:rowOff>35651</xdr:rowOff>
    </xdr:to>
    <xdr:sp macro="" textlink="">
      <xdr:nvSpPr>
        <xdr:cNvPr id="87" name="楕円 86"/>
        <xdr:cNvSpPr/>
      </xdr:nvSpPr>
      <xdr:spPr>
        <a:xfrm>
          <a:off x="3238500" y="507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156301</xdr:rowOff>
    </xdr:from>
    <xdr:to>
      <xdr:col>19</xdr:col>
      <xdr:colOff>136525</xdr:colOff>
      <xdr:row>30</xdr:row>
      <xdr:rowOff>37283</xdr:rowOff>
    </xdr:to>
    <xdr:cxnSp macro="">
      <xdr:nvCxnSpPr>
        <xdr:cNvPr id="88" name="直線コネクタ 87"/>
        <xdr:cNvCxnSpPr/>
      </xdr:nvCxnSpPr>
      <xdr:spPr>
        <a:xfrm>
          <a:off x="3289300" y="5128351"/>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53068</xdr:rowOff>
    </xdr:from>
    <xdr:to>
      <xdr:col>11</xdr:col>
      <xdr:colOff>187325</xdr:colOff>
      <xdr:row>29</xdr:row>
      <xdr:rowOff>154668</xdr:rowOff>
    </xdr:to>
    <xdr:sp macro="" textlink="">
      <xdr:nvSpPr>
        <xdr:cNvPr id="89" name="楕円 88"/>
        <xdr:cNvSpPr/>
      </xdr:nvSpPr>
      <xdr:spPr>
        <a:xfrm>
          <a:off x="2476500" y="502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103868</xdr:rowOff>
    </xdr:from>
    <xdr:to>
      <xdr:col>15</xdr:col>
      <xdr:colOff>136525</xdr:colOff>
      <xdr:row>29</xdr:row>
      <xdr:rowOff>156301</xdr:rowOff>
    </xdr:to>
    <xdr:cxnSp macro="">
      <xdr:nvCxnSpPr>
        <xdr:cNvPr id="90" name="直線コネクタ 89"/>
        <xdr:cNvCxnSpPr/>
      </xdr:nvCxnSpPr>
      <xdr:spPr>
        <a:xfrm>
          <a:off x="2527300" y="5075918"/>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6803</xdr:rowOff>
    </xdr:from>
    <xdr:to>
      <xdr:col>7</xdr:col>
      <xdr:colOff>187325</xdr:colOff>
      <xdr:row>29</xdr:row>
      <xdr:rowOff>108403</xdr:rowOff>
    </xdr:to>
    <xdr:sp macro="" textlink="">
      <xdr:nvSpPr>
        <xdr:cNvPr id="91" name="楕円 90"/>
        <xdr:cNvSpPr/>
      </xdr:nvSpPr>
      <xdr:spPr>
        <a:xfrm>
          <a:off x="1714500" y="497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57603</xdr:rowOff>
    </xdr:from>
    <xdr:to>
      <xdr:col>11</xdr:col>
      <xdr:colOff>136525</xdr:colOff>
      <xdr:row>29</xdr:row>
      <xdr:rowOff>103868</xdr:rowOff>
    </xdr:to>
    <xdr:cxnSp macro="">
      <xdr:nvCxnSpPr>
        <xdr:cNvPr id="92" name="直線コネクタ 91"/>
        <xdr:cNvCxnSpPr/>
      </xdr:nvCxnSpPr>
      <xdr:spPr>
        <a:xfrm>
          <a:off x="1765300" y="5029653"/>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135998</xdr:rowOff>
    </xdr:from>
    <xdr:ext cx="405111" cy="259045"/>
    <xdr:sp macro="" textlink="">
      <xdr:nvSpPr>
        <xdr:cNvPr id="93" name="n_1aveValue有形固定資産減価償却率"/>
        <xdr:cNvSpPr txBox="1"/>
      </xdr:nvSpPr>
      <xdr:spPr>
        <a:xfrm>
          <a:off x="3836044" y="5450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4" name="n_2aveValue有形固定資産減価償却率"/>
        <xdr:cNvSpPr txBox="1"/>
      </xdr:nvSpPr>
      <xdr:spPr>
        <a:xfrm>
          <a:off x="3086744" y="54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55806</xdr:rowOff>
    </xdr:from>
    <xdr:ext cx="405111" cy="259045"/>
    <xdr:sp macro="" textlink="">
      <xdr:nvSpPr>
        <xdr:cNvPr id="95" name="n_3aveValue有形固定資産減価償却率"/>
        <xdr:cNvSpPr txBox="1"/>
      </xdr:nvSpPr>
      <xdr:spPr>
        <a:xfrm>
          <a:off x="2324744" y="5370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49638</xdr:rowOff>
    </xdr:from>
    <xdr:ext cx="405111" cy="259045"/>
    <xdr:sp macro="" textlink="">
      <xdr:nvSpPr>
        <xdr:cNvPr id="96" name="n_4aveValue有形固定資産減価償却率"/>
        <xdr:cNvSpPr txBox="1"/>
      </xdr:nvSpPr>
      <xdr:spPr>
        <a:xfrm>
          <a:off x="1562744" y="536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104610</xdr:rowOff>
    </xdr:from>
    <xdr:ext cx="405111" cy="259045"/>
    <xdr:sp macro="" textlink="">
      <xdr:nvSpPr>
        <xdr:cNvPr id="97" name="n_1mainValue有形固定資産減価償却率"/>
        <xdr:cNvSpPr txBox="1"/>
      </xdr:nvSpPr>
      <xdr:spPr>
        <a:xfrm>
          <a:off x="3836044" y="490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52178</xdr:rowOff>
    </xdr:from>
    <xdr:ext cx="405111" cy="259045"/>
    <xdr:sp macro="" textlink="">
      <xdr:nvSpPr>
        <xdr:cNvPr id="98" name="n_2mainValue有形固定資産減価償却率"/>
        <xdr:cNvSpPr txBox="1"/>
      </xdr:nvSpPr>
      <xdr:spPr>
        <a:xfrm>
          <a:off x="3086744" y="4852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171195</xdr:rowOff>
    </xdr:from>
    <xdr:ext cx="405111" cy="259045"/>
    <xdr:sp macro="" textlink="">
      <xdr:nvSpPr>
        <xdr:cNvPr id="99" name="n_3mainValue有形固定資産減価償却率"/>
        <xdr:cNvSpPr txBox="1"/>
      </xdr:nvSpPr>
      <xdr:spPr>
        <a:xfrm>
          <a:off x="2324744" y="4800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100" name="n_4mainValue有形固定資産減価償却率"/>
        <xdr:cNvSpPr txBox="1"/>
      </xdr:nvSpPr>
      <xdr:spPr>
        <a:xfrm>
          <a:off x="1562744" y="4754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i="0">
              <a:solidFill>
                <a:schemeClr val="dk1"/>
              </a:solidFill>
              <a:effectLst/>
              <a:latin typeface="+mn-lt"/>
              <a:ea typeface="+mn-ea"/>
              <a:cs typeface="+mn-cs"/>
            </a:rPr>
            <a:t>　</a:t>
          </a:r>
          <a:r>
            <a:rPr kumimoji="1" lang="ja-JP" altLang="en-US" sz="1100" i="0">
              <a:solidFill>
                <a:schemeClr val="dk1"/>
              </a:solidFill>
              <a:effectLst/>
              <a:latin typeface="+mn-lt"/>
              <a:ea typeface="+mn-ea"/>
              <a:cs typeface="+mn-cs"/>
            </a:rPr>
            <a:t>令和元年度は、基金残高の減少により充当可能財源が減少したものの、地方債残高の減少も進んでいることから、前年度から横這いとなった</a:t>
          </a:r>
          <a:r>
            <a:rPr kumimoji="1" lang="ja-JP" altLang="ja-JP" sz="1100" i="0">
              <a:solidFill>
                <a:schemeClr val="dk1"/>
              </a:solidFill>
              <a:effectLst/>
              <a:latin typeface="+mn-lt"/>
              <a:ea typeface="+mn-ea"/>
              <a:cs typeface="+mn-cs"/>
            </a:rPr>
            <a:t>が、全国平均、類似団体平均、長野県平均をいずれも上回っている。これは、第三セクター等改革推進債（地方債残高</a:t>
          </a:r>
          <a:r>
            <a:rPr kumimoji="1" lang="en-US" altLang="ja-JP" sz="1100" i="0">
              <a:solidFill>
                <a:schemeClr val="dk1"/>
              </a:solidFill>
              <a:effectLst/>
              <a:latin typeface="+mn-lt"/>
              <a:ea typeface="+mn-ea"/>
              <a:cs typeface="+mn-cs"/>
            </a:rPr>
            <a:t>268.5</a:t>
          </a:r>
          <a:r>
            <a:rPr kumimoji="1" lang="ja-JP" altLang="ja-JP" sz="1100" i="0">
              <a:solidFill>
                <a:schemeClr val="dk1"/>
              </a:solidFill>
              <a:effectLst/>
              <a:latin typeface="+mn-lt"/>
              <a:ea typeface="+mn-ea"/>
              <a:cs typeface="+mn-cs"/>
            </a:rPr>
            <a:t>億円のうち</a:t>
          </a:r>
          <a:r>
            <a:rPr kumimoji="1" lang="en-US" altLang="ja-JP" sz="1100" i="0">
              <a:solidFill>
                <a:schemeClr val="dk1"/>
              </a:solidFill>
              <a:effectLst/>
              <a:latin typeface="+mn-lt"/>
              <a:ea typeface="+mn-ea"/>
              <a:cs typeface="+mn-cs"/>
            </a:rPr>
            <a:t>39.6</a:t>
          </a:r>
          <a:r>
            <a:rPr kumimoji="1" lang="ja-JP" altLang="ja-JP" sz="1100" i="0">
              <a:solidFill>
                <a:schemeClr val="dk1"/>
              </a:solidFill>
              <a:effectLst/>
              <a:latin typeface="+mn-lt"/>
              <a:ea typeface="+mn-ea"/>
              <a:cs typeface="+mn-cs"/>
            </a:rPr>
            <a:t>億円（</a:t>
          </a:r>
          <a:r>
            <a:rPr kumimoji="1" lang="en-US" altLang="ja-JP" sz="1100" i="0">
              <a:solidFill>
                <a:schemeClr val="dk1"/>
              </a:solidFill>
              <a:effectLst/>
              <a:latin typeface="+mn-lt"/>
              <a:ea typeface="+mn-ea"/>
              <a:cs typeface="+mn-cs"/>
            </a:rPr>
            <a:t>14.7</a:t>
          </a:r>
          <a:r>
            <a:rPr kumimoji="1" lang="ja-JP" altLang="ja-JP" sz="1100" i="0">
              <a:solidFill>
                <a:schemeClr val="dk1"/>
              </a:solidFill>
              <a:effectLst/>
              <a:latin typeface="+mn-lt"/>
              <a:ea typeface="+mn-ea"/>
              <a:cs typeface="+mn-cs"/>
            </a:rPr>
            <a:t>％））の影響が大きいものと考えられる。</a:t>
          </a:r>
          <a:endParaRPr lang="ja-JP" altLang="ja-JP" i="0">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1" name="直線コネクタ 130"/>
        <xdr:cNvCxnSpPr/>
      </xdr:nvCxnSpPr>
      <xdr:spPr>
        <a:xfrm flipV="1">
          <a:off x="14793595" y="4489903"/>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2" name="債務償還比率最小値テキスト"/>
        <xdr:cNvSpPr txBox="1"/>
      </xdr:nvSpPr>
      <xdr:spPr>
        <a:xfrm>
          <a:off x="14846300" y="58154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3" name="直線コネクタ 132"/>
        <xdr:cNvCxnSpPr/>
      </xdr:nvCxnSpPr>
      <xdr:spPr>
        <a:xfrm>
          <a:off x="14706600" y="581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6" name="債務償還比率平均値テキスト"/>
        <xdr:cNvSpPr txBox="1"/>
      </xdr:nvSpPr>
      <xdr:spPr>
        <a:xfrm>
          <a:off x="14846300" y="494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7" name="フローチャート: 判断 136"/>
        <xdr:cNvSpPr/>
      </xdr:nvSpPr>
      <xdr:spPr>
        <a:xfrm>
          <a:off x="14744700" y="50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8" name="フローチャート: 判断 137"/>
        <xdr:cNvSpPr/>
      </xdr:nvSpPr>
      <xdr:spPr>
        <a:xfrm>
          <a:off x="14033500" y="50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9" name="フローチャート: 判断 138"/>
        <xdr:cNvSpPr/>
      </xdr:nvSpPr>
      <xdr:spPr>
        <a:xfrm>
          <a:off x="13271500" y="50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0" name="フローチャート: 判断 139"/>
        <xdr:cNvSpPr/>
      </xdr:nvSpPr>
      <xdr:spPr>
        <a:xfrm>
          <a:off x="12509500" y="510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39703</xdr:rowOff>
    </xdr:from>
    <xdr:to>
      <xdr:col>60</xdr:col>
      <xdr:colOff>123825</xdr:colOff>
      <xdr:row>29</xdr:row>
      <xdr:rowOff>141303</xdr:rowOff>
    </xdr:to>
    <xdr:sp macro="" textlink="">
      <xdr:nvSpPr>
        <xdr:cNvPr id="141" name="フローチャート: 判断 140"/>
        <xdr:cNvSpPr/>
      </xdr:nvSpPr>
      <xdr:spPr>
        <a:xfrm>
          <a:off x="11747500" y="501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170990</xdr:rowOff>
    </xdr:from>
    <xdr:to>
      <xdr:col>76</xdr:col>
      <xdr:colOff>73025</xdr:colOff>
      <xdr:row>30</xdr:row>
      <xdr:rowOff>101140</xdr:rowOff>
    </xdr:to>
    <xdr:sp macro="" textlink="">
      <xdr:nvSpPr>
        <xdr:cNvPr id="147" name="楕円 146"/>
        <xdr:cNvSpPr/>
      </xdr:nvSpPr>
      <xdr:spPr>
        <a:xfrm>
          <a:off x="14744700" y="51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149417</xdr:rowOff>
    </xdr:from>
    <xdr:ext cx="469744" cy="259045"/>
    <xdr:sp macro="" textlink="">
      <xdr:nvSpPr>
        <xdr:cNvPr id="148" name="債務償還比率該当値テキスト"/>
        <xdr:cNvSpPr txBox="1"/>
      </xdr:nvSpPr>
      <xdr:spPr>
        <a:xfrm>
          <a:off x="14846300" y="51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171196</xdr:rowOff>
    </xdr:from>
    <xdr:to>
      <xdr:col>72</xdr:col>
      <xdr:colOff>123825</xdr:colOff>
      <xdr:row>30</xdr:row>
      <xdr:rowOff>101346</xdr:rowOff>
    </xdr:to>
    <xdr:sp macro="" textlink="">
      <xdr:nvSpPr>
        <xdr:cNvPr id="149" name="楕円 148"/>
        <xdr:cNvSpPr/>
      </xdr:nvSpPr>
      <xdr:spPr>
        <a:xfrm>
          <a:off x="14033500" y="514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50340</xdr:rowOff>
    </xdr:from>
    <xdr:to>
      <xdr:col>76</xdr:col>
      <xdr:colOff>22225</xdr:colOff>
      <xdr:row>30</xdr:row>
      <xdr:rowOff>50546</xdr:rowOff>
    </xdr:to>
    <xdr:cxnSp macro="">
      <xdr:nvCxnSpPr>
        <xdr:cNvPr id="150" name="直線コネクタ 149"/>
        <xdr:cNvCxnSpPr/>
      </xdr:nvCxnSpPr>
      <xdr:spPr>
        <a:xfrm flipV="1">
          <a:off x="14084300" y="5193840"/>
          <a:ext cx="7112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59684</xdr:rowOff>
    </xdr:from>
    <xdr:to>
      <xdr:col>68</xdr:col>
      <xdr:colOff>123825</xdr:colOff>
      <xdr:row>30</xdr:row>
      <xdr:rowOff>161284</xdr:rowOff>
    </xdr:to>
    <xdr:sp macro="" textlink="">
      <xdr:nvSpPr>
        <xdr:cNvPr id="151" name="楕円 150"/>
        <xdr:cNvSpPr/>
      </xdr:nvSpPr>
      <xdr:spPr>
        <a:xfrm>
          <a:off x="13271500" y="520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50546</xdr:rowOff>
    </xdr:from>
    <xdr:to>
      <xdr:col>72</xdr:col>
      <xdr:colOff>73025</xdr:colOff>
      <xdr:row>30</xdr:row>
      <xdr:rowOff>110484</xdr:rowOff>
    </xdr:to>
    <xdr:cxnSp macro="">
      <xdr:nvCxnSpPr>
        <xdr:cNvPr id="152" name="直線コネクタ 151"/>
        <xdr:cNvCxnSpPr/>
      </xdr:nvCxnSpPr>
      <xdr:spPr>
        <a:xfrm flipV="1">
          <a:off x="13322300" y="5194046"/>
          <a:ext cx="762000" cy="5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94331</xdr:rowOff>
    </xdr:from>
    <xdr:to>
      <xdr:col>64</xdr:col>
      <xdr:colOff>123825</xdr:colOff>
      <xdr:row>31</xdr:row>
      <xdr:rowOff>24481</xdr:rowOff>
    </xdr:to>
    <xdr:sp macro="" textlink="">
      <xdr:nvSpPr>
        <xdr:cNvPr id="153" name="楕円 152"/>
        <xdr:cNvSpPr/>
      </xdr:nvSpPr>
      <xdr:spPr>
        <a:xfrm>
          <a:off x="12509500" y="523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110484</xdr:rowOff>
    </xdr:from>
    <xdr:to>
      <xdr:col>68</xdr:col>
      <xdr:colOff>73025</xdr:colOff>
      <xdr:row>30</xdr:row>
      <xdr:rowOff>145131</xdr:rowOff>
    </xdr:to>
    <xdr:cxnSp macro="">
      <xdr:nvCxnSpPr>
        <xdr:cNvPr id="154" name="直線コネクタ 153"/>
        <xdr:cNvCxnSpPr/>
      </xdr:nvCxnSpPr>
      <xdr:spPr>
        <a:xfrm flipV="1">
          <a:off x="12560300" y="5253984"/>
          <a:ext cx="762000" cy="3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16504</xdr:rowOff>
    </xdr:from>
    <xdr:to>
      <xdr:col>60</xdr:col>
      <xdr:colOff>123825</xdr:colOff>
      <xdr:row>30</xdr:row>
      <xdr:rowOff>118104</xdr:rowOff>
    </xdr:to>
    <xdr:sp macro="" textlink="">
      <xdr:nvSpPr>
        <xdr:cNvPr id="155" name="楕円 154"/>
        <xdr:cNvSpPr/>
      </xdr:nvSpPr>
      <xdr:spPr>
        <a:xfrm>
          <a:off x="11747500" y="516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67304</xdr:rowOff>
    </xdr:from>
    <xdr:to>
      <xdr:col>64</xdr:col>
      <xdr:colOff>73025</xdr:colOff>
      <xdr:row>30</xdr:row>
      <xdr:rowOff>145131</xdr:rowOff>
    </xdr:to>
    <xdr:cxnSp macro="">
      <xdr:nvCxnSpPr>
        <xdr:cNvPr id="156" name="直線コネクタ 155"/>
        <xdr:cNvCxnSpPr/>
      </xdr:nvCxnSpPr>
      <xdr:spPr>
        <a:xfrm>
          <a:off x="11798300" y="5210804"/>
          <a:ext cx="762000" cy="7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7" name="n_1aveValue債務償還比率"/>
        <xdr:cNvSpPr txBox="1"/>
      </xdr:nvSpPr>
      <xdr:spPr>
        <a:xfrm>
          <a:off x="13836727" y="485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8" name="n_2aveValue債務償還比率"/>
        <xdr:cNvSpPr txBox="1"/>
      </xdr:nvSpPr>
      <xdr:spPr>
        <a:xfrm>
          <a:off x="13087427" y="487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9" name="n_3aveValue債務償還比率"/>
        <xdr:cNvSpPr txBox="1"/>
      </xdr:nvSpPr>
      <xdr:spPr>
        <a:xfrm>
          <a:off x="12325427" y="487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157830</xdr:rowOff>
    </xdr:from>
    <xdr:ext cx="469744" cy="259045"/>
    <xdr:sp macro="" textlink="">
      <xdr:nvSpPr>
        <xdr:cNvPr id="160" name="n_4aveValue債務償還比率"/>
        <xdr:cNvSpPr txBox="1"/>
      </xdr:nvSpPr>
      <xdr:spPr>
        <a:xfrm>
          <a:off x="11563427" y="478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92473</xdr:rowOff>
    </xdr:from>
    <xdr:ext cx="469744" cy="259045"/>
    <xdr:sp macro="" textlink="">
      <xdr:nvSpPr>
        <xdr:cNvPr id="161" name="n_1mainValue債務償還比率"/>
        <xdr:cNvSpPr txBox="1"/>
      </xdr:nvSpPr>
      <xdr:spPr>
        <a:xfrm>
          <a:off x="13836727" y="523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152411</xdr:rowOff>
    </xdr:from>
    <xdr:ext cx="469744" cy="259045"/>
    <xdr:sp macro="" textlink="">
      <xdr:nvSpPr>
        <xdr:cNvPr id="162" name="n_2mainValue債務償還比率"/>
        <xdr:cNvSpPr txBox="1"/>
      </xdr:nvSpPr>
      <xdr:spPr>
        <a:xfrm>
          <a:off x="13087427" y="529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15608</xdr:rowOff>
    </xdr:from>
    <xdr:ext cx="469744" cy="259045"/>
    <xdr:sp macro="" textlink="">
      <xdr:nvSpPr>
        <xdr:cNvPr id="163" name="n_3mainValue債務償還比率"/>
        <xdr:cNvSpPr txBox="1"/>
      </xdr:nvSpPr>
      <xdr:spPr>
        <a:xfrm>
          <a:off x="12325427" y="533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109231</xdr:rowOff>
    </xdr:from>
    <xdr:ext cx="469744" cy="259045"/>
    <xdr:sp macro="" textlink="">
      <xdr:nvSpPr>
        <xdr:cNvPr id="164" name="n_4mainValue債務償還比率"/>
        <xdr:cNvSpPr txBox="1"/>
      </xdr:nvSpPr>
      <xdr:spPr>
        <a:xfrm>
          <a:off x="11563427" y="525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55,672
54,687
266.59
26,593,935
25,925,912
558,543
16,172,116
26,846,517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135128</xdr:rowOff>
    </xdr:from>
    <xdr:to>
      <xdr:col>6</xdr:col>
      <xdr:colOff>38100</xdr:colOff>
      <xdr:row>36</xdr:row>
      <xdr:rowOff>65278</xdr:rowOff>
    </xdr:to>
    <xdr:sp macro="" textlink="">
      <xdr:nvSpPr>
        <xdr:cNvPr id="65" name="フローチャート: 判断 64"/>
        <xdr:cNvSpPr/>
      </xdr:nvSpPr>
      <xdr:spPr>
        <a:xfrm>
          <a:off x="1079500" y="613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32258</xdr:rowOff>
    </xdr:from>
    <xdr:to>
      <xdr:col>24</xdr:col>
      <xdr:colOff>114300</xdr:colOff>
      <xdr:row>35</xdr:row>
      <xdr:rowOff>133858</xdr:rowOff>
    </xdr:to>
    <xdr:sp macro="" textlink="">
      <xdr:nvSpPr>
        <xdr:cNvPr id="71" name="楕円 70"/>
        <xdr:cNvSpPr/>
      </xdr:nvSpPr>
      <xdr:spPr>
        <a:xfrm>
          <a:off x="4584700" y="60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55135</xdr:rowOff>
    </xdr:from>
    <xdr:ext cx="405111" cy="259045"/>
    <xdr:sp macro="" textlink="">
      <xdr:nvSpPr>
        <xdr:cNvPr id="72" name="【道路】&#10;有形固定資産減価償却率該当値テキスト"/>
        <xdr:cNvSpPr txBox="1"/>
      </xdr:nvSpPr>
      <xdr:spPr>
        <a:xfrm>
          <a:off x="4673600" y="58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151130</xdr:rowOff>
    </xdr:from>
    <xdr:to>
      <xdr:col>20</xdr:col>
      <xdr:colOff>38100</xdr:colOff>
      <xdr:row>35</xdr:row>
      <xdr:rowOff>81280</xdr:rowOff>
    </xdr:to>
    <xdr:sp macro="" textlink="">
      <xdr:nvSpPr>
        <xdr:cNvPr id="73" name="楕円 72"/>
        <xdr:cNvSpPr/>
      </xdr:nvSpPr>
      <xdr:spPr>
        <a:xfrm>
          <a:off x="3746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30480</xdr:rowOff>
    </xdr:from>
    <xdr:to>
      <xdr:col>24</xdr:col>
      <xdr:colOff>63500</xdr:colOff>
      <xdr:row>35</xdr:row>
      <xdr:rowOff>83058</xdr:rowOff>
    </xdr:to>
    <xdr:cxnSp macro="">
      <xdr:nvCxnSpPr>
        <xdr:cNvPr id="74" name="直線コネクタ 73"/>
        <xdr:cNvCxnSpPr/>
      </xdr:nvCxnSpPr>
      <xdr:spPr>
        <a:xfrm>
          <a:off x="3797300" y="603123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109982</xdr:rowOff>
    </xdr:from>
    <xdr:to>
      <xdr:col>15</xdr:col>
      <xdr:colOff>101600</xdr:colOff>
      <xdr:row>35</xdr:row>
      <xdr:rowOff>40132</xdr:rowOff>
    </xdr:to>
    <xdr:sp macro="" textlink="">
      <xdr:nvSpPr>
        <xdr:cNvPr id="75" name="楕円 74"/>
        <xdr:cNvSpPr/>
      </xdr:nvSpPr>
      <xdr:spPr>
        <a:xfrm>
          <a:off x="2857500" y="59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160782</xdr:rowOff>
    </xdr:from>
    <xdr:to>
      <xdr:col>19</xdr:col>
      <xdr:colOff>177800</xdr:colOff>
      <xdr:row>35</xdr:row>
      <xdr:rowOff>30480</xdr:rowOff>
    </xdr:to>
    <xdr:cxnSp macro="">
      <xdr:nvCxnSpPr>
        <xdr:cNvPr id="76" name="直線コネクタ 75"/>
        <xdr:cNvCxnSpPr/>
      </xdr:nvCxnSpPr>
      <xdr:spPr>
        <a:xfrm>
          <a:off x="2908300" y="599008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68834</xdr:rowOff>
    </xdr:from>
    <xdr:to>
      <xdr:col>10</xdr:col>
      <xdr:colOff>165100</xdr:colOff>
      <xdr:row>34</xdr:row>
      <xdr:rowOff>170434</xdr:rowOff>
    </xdr:to>
    <xdr:sp macro="" textlink="">
      <xdr:nvSpPr>
        <xdr:cNvPr id="77" name="楕円 76"/>
        <xdr:cNvSpPr/>
      </xdr:nvSpPr>
      <xdr:spPr>
        <a:xfrm>
          <a:off x="1968500" y="58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119634</xdr:rowOff>
    </xdr:from>
    <xdr:to>
      <xdr:col>15</xdr:col>
      <xdr:colOff>50800</xdr:colOff>
      <xdr:row>34</xdr:row>
      <xdr:rowOff>160782</xdr:rowOff>
    </xdr:to>
    <xdr:cxnSp macro="">
      <xdr:nvCxnSpPr>
        <xdr:cNvPr id="78" name="直線コネクタ 77"/>
        <xdr:cNvCxnSpPr/>
      </xdr:nvCxnSpPr>
      <xdr:spPr>
        <a:xfrm>
          <a:off x="2019300" y="594893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29972</xdr:rowOff>
    </xdr:from>
    <xdr:to>
      <xdr:col>6</xdr:col>
      <xdr:colOff>38100</xdr:colOff>
      <xdr:row>34</xdr:row>
      <xdr:rowOff>131572</xdr:rowOff>
    </xdr:to>
    <xdr:sp macro="" textlink="">
      <xdr:nvSpPr>
        <xdr:cNvPr id="79" name="楕円 78"/>
        <xdr:cNvSpPr/>
      </xdr:nvSpPr>
      <xdr:spPr>
        <a:xfrm>
          <a:off x="1079500" y="585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80772</xdr:rowOff>
    </xdr:from>
    <xdr:to>
      <xdr:col>10</xdr:col>
      <xdr:colOff>114300</xdr:colOff>
      <xdr:row>34</xdr:row>
      <xdr:rowOff>119634</xdr:rowOff>
    </xdr:to>
    <xdr:cxnSp macro="">
      <xdr:nvCxnSpPr>
        <xdr:cNvPr id="80" name="直線コネクタ 79"/>
        <xdr:cNvCxnSpPr/>
      </xdr:nvCxnSpPr>
      <xdr:spPr>
        <a:xfrm>
          <a:off x="1130300" y="591007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81" name="n_1aveValue【道路】&#10;有形固定資産減価償却率"/>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2" name="n_2aveValue【道路】&#10;有形固定資産減価償却率"/>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3" name="n_3aveValue【道路】&#10;有形固定資産減価償却率"/>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56405</xdr:rowOff>
    </xdr:from>
    <xdr:ext cx="405111" cy="259045"/>
    <xdr:sp macro="" textlink="">
      <xdr:nvSpPr>
        <xdr:cNvPr id="84" name="n_4aveValue【道路】&#10;有形固定資産減価償却率"/>
        <xdr:cNvSpPr txBox="1"/>
      </xdr:nvSpPr>
      <xdr:spPr>
        <a:xfrm>
          <a:off x="927744" y="622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97807</xdr:rowOff>
    </xdr:from>
    <xdr:ext cx="405111" cy="259045"/>
    <xdr:sp macro="" textlink="">
      <xdr:nvSpPr>
        <xdr:cNvPr id="85" name="n_1mainValue【道路】&#10;有形固定資産減価償却率"/>
        <xdr:cNvSpPr txBox="1"/>
      </xdr:nvSpPr>
      <xdr:spPr>
        <a:xfrm>
          <a:off x="35820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56659</xdr:rowOff>
    </xdr:from>
    <xdr:ext cx="405111" cy="259045"/>
    <xdr:sp macro="" textlink="">
      <xdr:nvSpPr>
        <xdr:cNvPr id="86" name="n_2mainValue【道路】&#10;有形固定資産減価償却率"/>
        <xdr:cNvSpPr txBox="1"/>
      </xdr:nvSpPr>
      <xdr:spPr>
        <a:xfrm>
          <a:off x="2705744" y="571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15511</xdr:rowOff>
    </xdr:from>
    <xdr:ext cx="405111" cy="259045"/>
    <xdr:sp macro="" textlink="">
      <xdr:nvSpPr>
        <xdr:cNvPr id="87" name="n_3mainValue【道路】&#10;有形固定資産減価償却率"/>
        <xdr:cNvSpPr txBox="1"/>
      </xdr:nvSpPr>
      <xdr:spPr>
        <a:xfrm>
          <a:off x="1816744" y="56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148099</xdr:rowOff>
    </xdr:from>
    <xdr:ext cx="405111" cy="259045"/>
    <xdr:sp macro="" textlink="">
      <xdr:nvSpPr>
        <xdr:cNvPr id="88" name="n_4mainValue【道路】&#10;有形固定資産減価償却率"/>
        <xdr:cNvSpPr txBox="1"/>
      </xdr:nvSpPr>
      <xdr:spPr>
        <a:xfrm>
          <a:off x="927744" y="563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17" name="【道路】&#10;一人当たり延長平均値テキスト"/>
        <xdr:cNvSpPr txBox="1"/>
      </xdr:nvSpPr>
      <xdr:spPr>
        <a:xfrm>
          <a:off x="10515600" y="690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104077</xdr:rowOff>
    </xdr:from>
    <xdr:to>
      <xdr:col>36</xdr:col>
      <xdr:colOff>165100</xdr:colOff>
      <xdr:row>40</xdr:row>
      <xdr:rowOff>34227</xdr:rowOff>
    </xdr:to>
    <xdr:sp macro="" textlink="">
      <xdr:nvSpPr>
        <xdr:cNvPr id="122" name="フローチャート: 判断 121"/>
        <xdr:cNvSpPr/>
      </xdr:nvSpPr>
      <xdr:spPr>
        <a:xfrm>
          <a:off x="6921500" y="679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58547</xdr:rowOff>
    </xdr:from>
    <xdr:to>
      <xdr:col>55</xdr:col>
      <xdr:colOff>50800</xdr:colOff>
      <xdr:row>38</xdr:row>
      <xdr:rowOff>160147</xdr:rowOff>
    </xdr:to>
    <xdr:sp macro="" textlink="">
      <xdr:nvSpPr>
        <xdr:cNvPr id="128" name="楕円 127"/>
        <xdr:cNvSpPr/>
      </xdr:nvSpPr>
      <xdr:spPr>
        <a:xfrm>
          <a:off x="10426700" y="65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81424</xdr:rowOff>
    </xdr:from>
    <xdr:ext cx="534377" cy="259045"/>
    <xdr:sp macro="" textlink="">
      <xdr:nvSpPr>
        <xdr:cNvPr id="129" name="【道路】&#10;一人当たり延長該当値テキスト"/>
        <xdr:cNvSpPr txBox="1"/>
      </xdr:nvSpPr>
      <xdr:spPr>
        <a:xfrm>
          <a:off x="10515600" y="64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62262</xdr:rowOff>
    </xdr:from>
    <xdr:to>
      <xdr:col>50</xdr:col>
      <xdr:colOff>165100</xdr:colOff>
      <xdr:row>38</xdr:row>
      <xdr:rowOff>163862</xdr:rowOff>
    </xdr:to>
    <xdr:sp macro="" textlink="">
      <xdr:nvSpPr>
        <xdr:cNvPr id="130" name="楕円 129"/>
        <xdr:cNvSpPr/>
      </xdr:nvSpPr>
      <xdr:spPr>
        <a:xfrm>
          <a:off x="9588500" y="657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109347</xdr:rowOff>
    </xdr:from>
    <xdr:to>
      <xdr:col>55</xdr:col>
      <xdr:colOff>0</xdr:colOff>
      <xdr:row>38</xdr:row>
      <xdr:rowOff>113062</xdr:rowOff>
    </xdr:to>
    <xdr:cxnSp macro="">
      <xdr:nvCxnSpPr>
        <xdr:cNvPr id="131" name="直線コネクタ 130"/>
        <xdr:cNvCxnSpPr/>
      </xdr:nvCxnSpPr>
      <xdr:spPr>
        <a:xfrm flipV="1">
          <a:off x="9639300" y="6624447"/>
          <a:ext cx="8382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63633</xdr:rowOff>
    </xdr:from>
    <xdr:to>
      <xdr:col>46</xdr:col>
      <xdr:colOff>38100</xdr:colOff>
      <xdr:row>38</xdr:row>
      <xdr:rowOff>165233</xdr:rowOff>
    </xdr:to>
    <xdr:sp macro="" textlink="">
      <xdr:nvSpPr>
        <xdr:cNvPr id="132" name="楕円 131"/>
        <xdr:cNvSpPr/>
      </xdr:nvSpPr>
      <xdr:spPr>
        <a:xfrm>
          <a:off x="8699500" y="65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113062</xdr:rowOff>
    </xdr:from>
    <xdr:to>
      <xdr:col>50</xdr:col>
      <xdr:colOff>114300</xdr:colOff>
      <xdr:row>38</xdr:row>
      <xdr:rowOff>114433</xdr:rowOff>
    </xdr:to>
    <xdr:cxnSp macro="">
      <xdr:nvCxnSpPr>
        <xdr:cNvPr id="133" name="直線コネクタ 132"/>
        <xdr:cNvCxnSpPr/>
      </xdr:nvCxnSpPr>
      <xdr:spPr>
        <a:xfrm flipV="1">
          <a:off x="8750300" y="6628162"/>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63633</xdr:rowOff>
    </xdr:from>
    <xdr:to>
      <xdr:col>41</xdr:col>
      <xdr:colOff>101600</xdr:colOff>
      <xdr:row>38</xdr:row>
      <xdr:rowOff>165233</xdr:rowOff>
    </xdr:to>
    <xdr:sp macro="" textlink="">
      <xdr:nvSpPr>
        <xdr:cNvPr id="134" name="楕円 133"/>
        <xdr:cNvSpPr/>
      </xdr:nvSpPr>
      <xdr:spPr>
        <a:xfrm>
          <a:off x="7810500" y="65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114433</xdr:rowOff>
    </xdr:from>
    <xdr:to>
      <xdr:col>45</xdr:col>
      <xdr:colOff>177800</xdr:colOff>
      <xdr:row>38</xdr:row>
      <xdr:rowOff>114433</xdr:rowOff>
    </xdr:to>
    <xdr:cxnSp macro="">
      <xdr:nvCxnSpPr>
        <xdr:cNvPr id="135" name="直線コネクタ 134"/>
        <xdr:cNvCxnSpPr/>
      </xdr:nvCxnSpPr>
      <xdr:spPr>
        <a:xfrm>
          <a:off x="7861300" y="66295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64471</xdr:rowOff>
    </xdr:from>
    <xdr:to>
      <xdr:col>36</xdr:col>
      <xdr:colOff>165100</xdr:colOff>
      <xdr:row>38</xdr:row>
      <xdr:rowOff>166071</xdr:rowOff>
    </xdr:to>
    <xdr:sp macro="" textlink="">
      <xdr:nvSpPr>
        <xdr:cNvPr id="136" name="楕円 135"/>
        <xdr:cNvSpPr/>
      </xdr:nvSpPr>
      <xdr:spPr>
        <a:xfrm>
          <a:off x="6921500" y="65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114433</xdr:rowOff>
    </xdr:from>
    <xdr:to>
      <xdr:col>41</xdr:col>
      <xdr:colOff>50800</xdr:colOff>
      <xdr:row>38</xdr:row>
      <xdr:rowOff>115271</xdr:rowOff>
    </xdr:to>
    <xdr:cxnSp macro="">
      <xdr:nvCxnSpPr>
        <xdr:cNvPr id="137" name="直線コネクタ 136"/>
        <xdr:cNvCxnSpPr/>
      </xdr:nvCxnSpPr>
      <xdr:spPr>
        <a:xfrm flipV="1">
          <a:off x="6972300" y="6629533"/>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164075</xdr:rowOff>
    </xdr:from>
    <xdr:ext cx="534377" cy="259045"/>
    <xdr:sp macro="" textlink="">
      <xdr:nvSpPr>
        <xdr:cNvPr id="138" name="n_1aveValue【道路】&#10;一人当たり延長"/>
        <xdr:cNvSpPr txBox="1"/>
      </xdr:nvSpPr>
      <xdr:spPr>
        <a:xfrm>
          <a:off x="93594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124127</xdr:rowOff>
    </xdr:from>
    <xdr:ext cx="534377" cy="259045"/>
    <xdr:sp macro="" textlink="">
      <xdr:nvSpPr>
        <xdr:cNvPr id="139" name="n_2aveValue【道路】&#10;一人当たり延長"/>
        <xdr:cNvSpPr txBox="1"/>
      </xdr:nvSpPr>
      <xdr:spPr>
        <a:xfrm>
          <a:off x="8483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157427</xdr:rowOff>
    </xdr:from>
    <xdr:ext cx="534377" cy="259045"/>
    <xdr:sp macro="" textlink="">
      <xdr:nvSpPr>
        <xdr:cNvPr id="140" name="n_3aveValue【道路】&#10;一人当たり延長"/>
        <xdr:cNvSpPr txBox="1"/>
      </xdr:nvSpPr>
      <xdr:spPr>
        <a:xfrm>
          <a:off x="7594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25354</xdr:rowOff>
    </xdr:from>
    <xdr:ext cx="534377" cy="259045"/>
    <xdr:sp macro="" textlink="">
      <xdr:nvSpPr>
        <xdr:cNvPr id="141" name="n_4aveValue【道路】&#10;一人当たり延長"/>
        <xdr:cNvSpPr txBox="1"/>
      </xdr:nvSpPr>
      <xdr:spPr>
        <a:xfrm>
          <a:off x="6705111" y="688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8939</xdr:rowOff>
    </xdr:from>
    <xdr:ext cx="534377" cy="259045"/>
    <xdr:sp macro="" textlink="">
      <xdr:nvSpPr>
        <xdr:cNvPr id="142" name="n_1mainValue【道路】&#10;一人当たり延長"/>
        <xdr:cNvSpPr txBox="1"/>
      </xdr:nvSpPr>
      <xdr:spPr>
        <a:xfrm>
          <a:off x="9359411" y="63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10310</xdr:rowOff>
    </xdr:from>
    <xdr:ext cx="534377" cy="259045"/>
    <xdr:sp macro="" textlink="">
      <xdr:nvSpPr>
        <xdr:cNvPr id="143" name="n_2mainValue【道路】&#10;一人当たり延長"/>
        <xdr:cNvSpPr txBox="1"/>
      </xdr:nvSpPr>
      <xdr:spPr>
        <a:xfrm>
          <a:off x="8483111" y="635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10310</xdr:rowOff>
    </xdr:from>
    <xdr:ext cx="534377" cy="259045"/>
    <xdr:sp macro="" textlink="">
      <xdr:nvSpPr>
        <xdr:cNvPr id="144" name="n_3mainValue【道路】&#10;一人当たり延長"/>
        <xdr:cNvSpPr txBox="1"/>
      </xdr:nvSpPr>
      <xdr:spPr>
        <a:xfrm>
          <a:off x="7594111" y="635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11149</xdr:rowOff>
    </xdr:from>
    <xdr:ext cx="534377" cy="259045"/>
    <xdr:sp macro="" textlink="">
      <xdr:nvSpPr>
        <xdr:cNvPr id="145" name="n_4mainValue【道路】&#10;一人当たり延長"/>
        <xdr:cNvSpPr txBox="1"/>
      </xdr:nvSpPr>
      <xdr:spPr>
        <a:xfrm>
          <a:off x="6705111" y="63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75"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71120</xdr:rowOff>
    </xdr:from>
    <xdr:to>
      <xdr:col>6</xdr:col>
      <xdr:colOff>38100</xdr:colOff>
      <xdr:row>60</xdr:row>
      <xdr:rowOff>1270</xdr:rowOff>
    </xdr:to>
    <xdr:sp macro="" textlink="">
      <xdr:nvSpPr>
        <xdr:cNvPr id="180" name="フローチャート: 判断 179"/>
        <xdr:cNvSpPr/>
      </xdr:nvSpPr>
      <xdr:spPr>
        <a:xfrm>
          <a:off x="1079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86" name="楕円 185"/>
        <xdr:cNvSpPr/>
      </xdr:nvSpPr>
      <xdr:spPr>
        <a:xfrm>
          <a:off x="4584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71137</xdr:rowOff>
    </xdr:from>
    <xdr:ext cx="405111" cy="259045"/>
    <xdr:sp macro="" textlink="">
      <xdr:nvSpPr>
        <xdr:cNvPr id="187" name="【橋りょう・トンネル】&#10;有形固定資産減価償却率該当値テキスト"/>
        <xdr:cNvSpPr txBox="1"/>
      </xdr:nvSpPr>
      <xdr:spPr>
        <a:xfrm>
          <a:off x="4673600"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19685</xdr:rowOff>
    </xdr:from>
    <xdr:to>
      <xdr:col>20</xdr:col>
      <xdr:colOff>38100</xdr:colOff>
      <xdr:row>59</xdr:row>
      <xdr:rowOff>121285</xdr:rowOff>
    </xdr:to>
    <xdr:sp macro="" textlink="">
      <xdr:nvSpPr>
        <xdr:cNvPr id="188" name="楕円 187"/>
        <xdr:cNvSpPr/>
      </xdr:nvSpPr>
      <xdr:spPr>
        <a:xfrm>
          <a:off x="3746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70485</xdr:rowOff>
    </xdr:from>
    <xdr:to>
      <xdr:col>24</xdr:col>
      <xdr:colOff>63500</xdr:colOff>
      <xdr:row>59</xdr:row>
      <xdr:rowOff>99060</xdr:rowOff>
    </xdr:to>
    <xdr:cxnSp macro="">
      <xdr:nvCxnSpPr>
        <xdr:cNvPr id="189" name="直線コネクタ 188"/>
        <xdr:cNvCxnSpPr/>
      </xdr:nvCxnSpPr>
      <xdr:spPr>
        <a:xfrm>
          <a:off x="3797300" y="101860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164465</xdr:rowOff>
    </xdr:from>
    <xdr:to>
      <xdr:col>15</xdr:col>
      <xdr:colOff>101600</xdr:colOff>
      <xdr:row>59</xdr:row>
      <xdr:rowOff>94615</xdr:rowOff>
    </xdr:to>
    <xdr:sp macro="" textlink="">
      <xdr:nvSpPr>
        <xdr:cNvPr id="190" name="楕円 189"/>
        <xdr:cNvSpPr/>
      </xdr:nvSpPr>
      <xdr:spPr>
        <a:xfrm>
          <a:off x="2857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43815</xdr:rowOff>
    </xdr:from>
    <xdr:to>
      <xdr:col>19</xdr:col>
      <xdr:colOff>177800</xdr:colOff>
      <xdr:row>59</xdr:row>
      <xdr:rowOff>70485</xdr:rowOff>
    </xdr:to>
    <xdr:cxnSp macro="">
      <xdr:nvCxnSpPr>
        <xdr:cNvPr id="191" name="直線コネクタ 190"/>
        <xdr:cNvCxnSpPr/>
      </xdr:nvCxnSpPr>
      <xdr:spPr>
        <a:xfrm>
          <a:off x="2908300" y="101593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92" name="楕円 191"/>
        <xdr:cNvSpPr/>
      </xdr:nvSpPr>
      <xdr:spPr>
        <a:xfrm>
          <a:off x="1968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19050</xdr:rowOff>
    </xdr:from>
    <xdr:to>
      <xdr:col>15</xdr:col>
      <xdr:colOff>50800</xdr:colOff>
      <xdr:row>59</xdr:row>
      <xdr:rowOff>43815</xdr:rowOff>
    </xdr:to>
    <xdr:cxnSp macro="">
      <xdr:nvCxnSpPr>
        <xdr:cNvPr id="193" name="直線コネクタ 192"/>
        <xdr:cNvCxnSpPr/>
      </xdr:nvCxnSpPr>
      <xdr:spPr>
        <a:xfrm>
          <a:off x="2019300" y="101346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113030</xdr:rowOff>
    </xdr:from>
    <xdr:to>
      <xdr:col>6</xdr:col>
      <xdr:colOff>38100</xdr:colOff>
      <xdr:row>59</xdr:row>
      <xdr:rowOff>43180</xdr:rowOff>
    </xdr:to>
    <xdr:sp macro="" textlink="">
      <xdr:nvSpPr>
        <xdr:cNvPr id="194" name="楕円 193"/>
        <xdr:cNvSpPr/>
      </xdr:nvSpPr>
      <xdr:spPr>
        <a:xfrm>
          <a:off x="1079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163830</xdr:rowOff>
    </xdr:from>
    <xdr:to>
      <xdr:col>10</xdr:col>
      <xdr:colOff>114300</xdr:colOff>
      <xdr:row>59</xdr:row>
      <xdr:rowOff>19050</xdr:rowOff>
    </xdr:to>
    <xdr:cxnSp macro="">
      <xdr:nvCxnSpPr>
        <xdr:cNvPr id="195" name="直線コネクタ 194"/>
        <xdr:cNvCxnSpPr/>
      </xdr:nvCxnSpPr>
      <xdr:spPr>
        <a:xfrm>
          <a:off x="1130300" y="101079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96" name="n_1aveValue【橋りょう・トンネル】&#10;有形固定資産減価償却率"/>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97" name="n_2aveValue【橋りょう・トンネ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8" name="n_3aveValue【橋りょう・トンネ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163847</xdr:rowOff>
    </xdr:from>
    <xdr:ext cx="405111" cy="259045"/>
    <xdr:sp macro="" textlink="">
      <xdr:nvSpPr>
        <xdr:cNvPr id="199" name="n_4aveValue【橋りょう・トンネル】&#10;有形固定資産減価償却率"/>
        <xdr:cNvSpPr txBox="1"/>
      </xdr:nvSpPr>
      <xdr:spPr>
        <a:xfrm>
          <a:off x="927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137812</xdr:rowOff>
    </xdr:from>
    <xdr:ext cx="405111" cy="259045"/>
    <xdr:sp macro="" textlink="">
      <xdr:nvSpPr>
        <xdr:cNvPr id="200" name="n_1mainValue【橋りょう・トンネル】&#10;有形固定資産減価償却率"/>
        <xdr:cNvSpPr txBox="1"/>
      </xdr:nvSpPr>
      <xdr:spPr>
        <a:xfrm>
          <a:off x="35820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111142</xdr:rowOff>
    </xdr:from>
    <xdr:ext cx="405111" cy="259045"/>
    <xdr:sp macro="" textlink="">
      <xdr:nvSpPr>
        <xdr:cNvPr id="201" name="n_2mainValue【橋りょう・トンネル】&#10;有形固定資産減価償却率"/>
        <xdr:cNvSpPr txBox="1"/>
      </xdr:nvSpPr>
      <xdr:spPr>
        <a:xfrm>
          <a:off x="2705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202" name="n_3mainValue【橋りょう・トンネル】&#10;有形固定資産減価償却率"/>
        <xdr:cNvSpPr txBox="1"/>
      </xdr:nvSpPr>
      <xdr:spPr>
        <a:xfrm>
          <a:off x="1816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59707</xdr:rowOff>
    </xdr:from>
    <xdr:ext cx="405111" cy="259045"/>
    <xdr:sp macro="" textlink="">
      <xdr:nvSpPr>
        <xdr:cNvPr id="203" name="n_4mainValue【橋りょう・トンネル】&#10;有形固定資産減価償却率"/>
        <xdr:cNvSpPr txBox="1"/>
      </xdr:nvSpPr>
      <xdr:spPr>
        <a:xfrm>
          <a:off x="927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30" name="【橋りょう・トンネル】&#10;一人当たり有形固定資産（償却資産）額平均値テキスト"/>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110066</xdr:rowOff>
    </xdr:from>
    <xdr:to>
      <xdr:col>36</xdr:col>
      <xdr:colOff>165100</xdr:colOff>
      <xdr:row>62</xdr:row>
      <xdr:rowOff>40216</xdr:rowOff>
    </xdr:to>
    <xdr:sp macro="" textlink="">
      <xdr:nvSpPr>
        <xdr:cNvPr id="235" name="フローチャート: 判断 234"/>
        <xdr:cNvSpPr/>
      </xdr:nvSpPr>
      <xdr:spPr>
        <a:xfrm>
          <a:off x="6921500" y="105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64684</xdr:rowOff>
    </xdr:from>
    <xdr:to>
      <xdr:col>55</xdr:col>
      <xdr:colOff>50800</xdr:colOff>
      <xdr:row>60</xdr:row>
      <xdr:rowOff>166284</xdr:rowOff>
    </xdr:to>
    <xdr:sp macro="" textlink="">
      <xdr:nvSpPr>
        <xdr:cNvPr id="241" name="楕円 240"/>
        <xdr:cNvSpPr/>
      </xdr:nvSpPr>
      <xdr:spPr>
        <a:xfrm>
          <a:off x="10426700" y="1035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87561</xdr:rowOff>
    </xdr:from>
    <xdr:ext cx="599010" cy="259045"/>
    <xdr:sp macro="" textlink="">
      <xdr:nvSpPr>
        <xdr:cNvPr id="242" name="【橋りょう・トンネル】&#10;一人当たり有形固定資産（償却資産）額該当値テキスト"/>
        <xdr:cNvSpPr txBox="1"/>
      </xdr:nvSpPr>
      <xdr:spPr>
        <a:xfrm>
          <a:off x="10515600" y="1020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68166</xdr:rowOff>
    </xdr:from>
    <xdr:to>
      <xdr:col>50</xdr:col>
      <xdr:colOff>165100</xdr:colOff>
      <xdr:row>60</xdr:row>
      <xdr:rowOff>169766</xdr:rowOff>
    </xdr:to>
    <xdr:sp macro="" textlink="">
      <xdr:nvSpPr>
        <xdr:cNvPr id="243" name="楕円 242"/>
        <xdr:cNvSpPr/>
      </xdr:nvSpPr>
      <xdr:spPr>
        <a:xfrm>
          <a:off x="9588500" y="1035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115484</xdr:rowOff>
    </xdr:from>
    <xdr:to>
      <xdr:col>55</xdr:col>
      <xdr:colOff>0</xdr:colOff>
      <xdr:row>60</xdr:row>
      <xdr:rowOff>118966</xdr:rowOff>
    </xdr:to>
    <xdr:cxnSp macro="">
      <xdr:nvCxnSpPr>
        <xdr:cNvPr id="244" name="直線コネクタ 243"/>
        <xdr:cNvCxnSpPr/>
      </xdr:nvCxnSpPr>
      <xdr:spPr>
        <a:xfrm flipV="1">
          <a:off x="9639300" y="10402484"/>
          <a:ext cx="8382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70429</xdr:rowOff>
    </xdr:from>
    <xdr:to>
      <xdr:col>46</xdr:col>
      <xdr:colOff>38100</xdr:colOff>
      <xdr:row>61</xdr:row>
      <xdr:rowOff>579</xdr:rowOff>
    </xdr:to>
    <xdr:sp macro="" textlink="">
      <xdr:nvSpPr>
        <xdr:cNvPr id="245" name="楕円 244"/>
        <xdr:cNvSpPr/>
      </xdr:nvSpPr>
      <xdr:spPr>
        <a:xfrm>
          <a:off x="8699500" y="1035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118966</xdr:rowOff>
    </xdr:from>
    <xdr:to>
      <xdr:col>50</xdr:col>
      <xdr:colOff>114300</xdr:colOff>
      <xdr:row>60</xdr:row>
      <xdr:rowOff>121229</xdr:rowOff>
    </xdr:to>
    <xdr:cxnSp macro="">
      <xdr:nvCxnSpPr>
        <xdr:cNvPr id="246" name="直線コネクタ 245"/>
        <xdr:cNvCxnSpPr/>
      </xdr:nvCxnSpPr>
      <xdr:spPr>
        <a:xfrm flipV="1">
          <a:off x="8750300" y="10405966"/>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74937</xdr:rowOff>
    </xdr:from>
    <xdr:to>
      <xdr:col>41</xdr:col>
      <xdr:colOff>101600</xdr:colOff>
      <xdr:row>61</xdr:row>
      <xdr:rowOff>5087</xdr:rowOff>
    </xdr:to>
    <xdr:sp macro="" textlink="">
      <xdr:nvSpPr>
        <xdr:cNvPr id="247" name="楕円 246"/>
        <xdr:cNvSpPr/>
      </xdr:nvSpPr>
      <xdr:spPr>
        <a:xfrm>
          <a:off x="7810500" y="103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121229</xdr:rowOff>
    </xdr:from>
    <xdr:to>
      <xdr:col>45</xdr:col>
      <xdr:colOff>177800</xdr:colOff>
      <xdr:row>60</xdr:row>
      <xdr:rowOff>125737</xdr:rowOff>
    </xdr:to>
    <xdr:cxnSp macro="">
      <xdr:nvCxnSpPr>
        <xdr:cNvPr id="248" name="直線コネクタ 247"/>
        <xdr:cNvCxnSpPr/>
      </xdr:nvCxnSpPr>
      <xdr:spPr>
        <a:xfrm flipV="1">
          <a:off x="7861300" y="10408229"/>
          <a:ext cx="8890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77858</xdr:rowOff>
    </xdr:from>
    <xdr:to>
      <xdr:col>36</xdr:col>
      <xdr:colOff>165100</xdr:colOff>
      <xdr:row>61</xdr:row>
      <xdr:rowOff>8008</xdr:rowOff>
    </xdr:to>
    <xdr:sp macro="" textlink="">
      <xdr:nvSpPr>
        <xdr:cNvPr id="249" name="楕円 248"/>
        <xdr:cNvSpPr/>
      </xdr:nvSpPr>
      <xdr:spPr>
        <a:xfrm>
          <a:off x="6921500" y="1036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125737</xdr:rowOff>
    </xdr:from>
    <xdr:to>
      <xdr:col>41</xdr:col>
      <xdr:colOff>50800</xdr:colOff>
      <xdr:row>60</xdr:row>
      <xdr:rowOff>128658</xdr:rowOff>
    </xdr:to>
    <xdr:cxnSp macro="">
      <xdr:nvCxnSpPr>
        <xdr:cNvPr id="250" name="直線コネクタ 249"/>
        <xdr:cNvCxnSpPr/>
      </xdr:nvCxnSpPr>
      <xdr:spPr>
        <a:xfrm flipV="1">
          <a:off x="6972300" y="10412737"/>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94301</xdr:rowOff>
    </xdr:from>
    <xdr:ext cx="599010" cy="259045"/>
    <xdr:sp macro="" textlink="">
      <xdr:nvSpPr>
        <xdr:cNvPr id="251" name="n_1aveValue【橋りょう・トンネル】&#10;一人当たり有形固定資産（償却資産）額"/>
        <xdr:cNvSpPr txBox="1"/>
      </xdr:nvSpPr>
      <xdr:spPr>
        <a:xfrm>
          <a:off x="93270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109933</xdr:rowOff>
    </xdr:from>
    <xdr:ext cx="599010" cy="259045"/>
    <xdr:sp macro="" textlink="">
      <xdr:nvSpPr>
        <xdr:cNvPr id="252" name="n_2aveValue【橋りょう・トンネル】&#10;一人当たり有形固定資産（償却資産）額"/>
        <xdr:cNvSpPr txBox="1"/>
      </xdr:nvSpPr>
      <xdr:spPr>
        <a:xfrm>
          <a:off x="8450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129060</xdr:rowOff>
    </xdr:from>
    <xdr:ext cx="599010" cy="259045"/>
    <xdr:sp macro="" textlink="">
      <xdr:nvSpPr>
        <xdr:cNvPr id="253" name="n_3aveValue【橋りょう・トンネル】&#10;一人当たり有形固定資産（償却資産）額"/>
        <xdr:cNvSpPr txBox="1"/>
      </xdr:nvSpPr>
      <xdr:spPr>
        <a:xfrm>
          <a:off x="7561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31343</xdr:rowOff>
    </xdr:from>
    <xdr:ext cx="599010" cy="259045"/>
    <xdr:sp macro="" textlink="">
      <xdr:nvSpPr>
        <xdr:cNvPr id="254" name="n_4aveValue【橋りょう・トンネル】&#10;一人当たり有形固定資産（償却資産）額"/>
        <xdr:cNvSpPr txBox="1"/>
      </xdr:nvSpPr>
      <xdr:spPr>
        <a:xfrm>
          <a:off x="6672795" y="106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14843</xdr:rowOff>
    </xdr:from>
    <xdr:ext cx="599010" cy="259045"/>
    <xdr:sp macro="" textlink="">
      <xdr:nvSpPr>
        <xdr:cNvPr id="255" name="n_1mainValue【橋りょう・トンネル】&#10;一人当たり有形固定資産（償却資産）額"/>
        <xdr:cNvSpPr txBox="1"/>
      </xdr:nvSpPr>
      <xdr:spPr>
        <a:xfrm>
          <a:off x="9327095" y="1013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17106</xdr:rowOff>
    </xdr:from>
    <xdr:ext cx="599010" cy="259045"/>
    <xdr:sp macro="" textlink="">
      <xdr:nvSpPr>
        <xdr:cNvPr id="256" name="n_2mainValue【橋りょう・トンネル】&#10;一人当たり有形固定資産（償却資産）額"/>
        <xdr:cNvSpPr txBox="1"/>
      </xdr:nvSpPr>
      <xdr:spPr>
        <a:xfrm>
          <a:off x="8450795" y="1013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21614</xdr:rowOff>
    </xdr:from>
    <xdr:ext cx="599010" cy="259045"/>
    <xdr:sp macro="" textlink="">
      <xdr:nvSpPr>
        <xdr:cNvPr id="257" name="n_3mainValue【橋りょう・トンネル】&#10;一人当たり有形固定資産（償却資産）額"/>
        <xdr:cNvSpPr txBox="1"/>
      </xdr:nvSpPr>
      <xdr:spPr>
        <a:xfrm>
          <a:off x="7561795" y="1013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24535</xdr:rowOff>
    </xdr:from>
    <xdr:ext cx="599010" cy="259045"/>
    <xdr:sp macro="" textlink="">
      <xdr:nvSpPr>
        <xdr:cNvPr id="258" name="n_4mainValue【橋りょう・トンネル】&#10;一人当たり有形固定資産（償却資産）額"/>
        <xdr:cNvSpPr txBox="1"/>
      </xdr:nvSpPr>
      <xdr:spPr>
        <a:xfrm>
          <a:off x="6672795" y="101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89" name="【公営住宅】&#10;有形固定資産減価償却率平均値テキスト"/>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85271</xdr:rowOff>
    </xdr:from>
    <xdr:to>
      <xdr:col>6</xdr:col>
      <xdr:colOff>38100</xdr:colOff>
      <xdr:row>84</xdr:row>
      <xdr:rowOff>15421</xdr:rowOff>
    </xdr:to>
    <xdr:sp macro="" textlink="">
      <xdr:nvSpPr>
        <xdr:cNvPr id="294" name="フローチャート: 判断 293"/>
        <xdr:cNvSpPr/>
      </xdr:nvSpPr>
      <xdr:spPr>
        <a:xfrm>
          <a:off x="1079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139156</xdr:rowOff>
    </xdr:from>
    <xdr:to>
      <xdr:col>24</xdr:col>
      <xdr:colOff>114300</xdr:colOff>
      <xdr:row>82</xdr:row>
      <xdr:rowOff>69306</xdr:rowOff>
    </xdr:to>
    <xdr:sp macro="" textlink="">
      <xdr:nvSpPr>
        <xdr:cNvPr id="300" name="楕円 299"/>
        <xdr:cNvSpPr/>
      </xdr:nvSpPr>
      <xdr:spPr>
        <a:xfrm>
          <a:off x="45847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162033</xdr:rowOff>
    </xdr:from>
    <xdr:ext cx="405111" cy="259045"/>
    <xdr:sp macro="" textlink="">
      <xdr:nvSpPr>
        <xdr:cNvPr id="301" name="【公営住宅】&#10;有形固定資産減価償却率該当値テキスト"/>
        <xdr:cNvSpPr txBox="1"/>
      </xdr:nvSpPr>
      <xdr:spPr>
        <a:xfrm>
          <a:off x="4673600" y="1387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109764</xdr:rowOff>
    </xdr:from>
    <xdr:to>
      <xdr:col>20</xdr:col>
      <xdr:colOff>38100</xdr:colOff>
      <xdr:row>82</xdr:row>
      <xdr:rowOff>39914</xdr:rowOff>
    </xdr:to>
    <xdr:sp macro="" textlink="">
      <xdr:nvSpPr>
        <xdr:cNvPr id="302" name="楕円 301"/>
        <xdr:cNvSpPr/>
      </xdr:nvSpPr>
      <xdr:spPr>
        <a:xfrm>
          <a:off x="3746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160564</xdr:rowOff>
    </xdr:from>
    <xdr:to>
      <xdr:col>24</xdr:col>
      <xdr:colOff>63500</xdr:colOff>
      <xdr:row>82</xdr:row>
      <xdr:rowOff>18506</xdr:rowOff>
    </xdr:to>
    <xdr:cxnSp macro="">
      <xdr:nvCxnSpPr>
        <xdr:cNvPr id="303" name="直線コネクタ 302"/>
        <xdr:cNvCxnSpPr/>
      </xdr:nvCxnSpPr>
      <xdr:spPr>
        <a:xfrm>
          <a:off x="3797300" y="1404801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88537</xdr:rowOff>
    </xdr:from>
    <xdr:to>
      <xdr:col>15</xdr:col>
      <xdr:colOff>101600</xdr:colOff>
      <xdr:row>82</xdr:row>
      <xdr:rowOff>18687</xdr:rowOff>
    </xdr:to>
    <xdr:sp macro="" textlink="">
      <xdr:nvSpPr>
        <xdr:cNvPr id="304" name="楕円 303"/>
        <xdr:cNvSpPr/>
      </xdr:nvSpPr>
      <xdr:spPr>
        <a:xfrm>
          <a:off x="28575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139337</xdr:rowOff>
    </xdr:from>
    <xdr:to>
      <xdr:col>19</xdr:col>
      <xdr:colOff>177800</xdr:colOff>
      <xdr:row>81</xdr:row>
      <xdr:rowOff>160564</xdr:rowOff>
    </xdr:to>
    <xdr:cxnSp macro="">
      <xdr:nvCxnSpPr>
        <xdr:cNvPr id="305" name="直線コネクタ 304"/>
        <xdr:cNvCxnSpPr/>
      </xdr:nvCxnSpPr>
      <xdr:spPr>
        <a:xfrm>
          <a:off x="2908300" y="1402678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70576</xdr:rowOff>
    </xdr:from>
    <xdr:to>
      <xdr:col>10</xdr:col>
      <xdr:colOff>165100</xdr:colOff>
      <xdr:row>82</xdr:row>
      <xdr:rowOff>726</xdr:rowOff>
    </xdr:to>
    <xdr:sp macro="" textlink="">
      <xdr:nvSpPr>
        <xdr:cNvPr id="306" name="楕円 305"/>
        <xdr:cNvSpPr/>
      </xdr:nvSpPr>
      <xdr:spPr>
        <a:xfrm>
          <a:off x="1968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121376</xdr:rowOff>
    </xdr:from>
    <xdr:to>
      <xdr:col>15</xdr:col>
      <xdr:colOff>50800</xdr:colOff>
      <xdr:row>81</xdr:row>
      <xdr:rowOff>139337</xdr:rowOff>
    </xdr:to>
    <xdr:cxnSp macro="">
      <xdr:nvCxnSpPr>
        <xdr:cNvPr id="307" name="直線コネクタ 306"/>
        <xdr:cNvCxnSpPr/>
      </xdr:nvCxnSpPr>
      <xdr:spPr>
        <a:xfrm>
          <a:off x="2019300" y="1400882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44450</xdr:rowOff>
    </xdr:from>
    <xdr:to>
      <xdr:col>6</xdr:col>
      <xdr:colOff>38100</xdr:colOff>
      <xdr:row>81</xdr:row>
      <xdr:rowOff>146050</xdr:rowOff>
    </xdr:to>
    <xdr:sp macro="" textlink="">
      <xdr:nvSpPr>
        <xdr:cNvPr id="308" name="楕円 307"/>
        <xdr:cNvSpPr/>
      </xdr:nvSpPr>
      <xdr:spPr>
        <a:xfrm>
          <a:off x="1079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95250</xdr:rowOff>
    </xdr:from>
    <xdr:to>
      <xdr:col>10</xdr:col>
      <xdr:colOff>114300</xdr:colOff>
      <xdr:row>81</xdr:row>
      <xdr:rowOff>121376</xdr:rowOff>
    </xdr:to>
    <xdr:cxnSp macro="">
      <xdr:nvCxnSpPr>
        <xdr:cNvPr id="309" name="直線コネクタ 308"/>
        <xdr:cNvCxnSpPr/>
      </xdr:nvCxnSpPr>
      <xdr:spPr>
        <a:xfrm>
          <a:off x="1130300" y="139827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310" name="n_1aveValue【公営住宅】&#10;有形固定資産減価償却率"/>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311" name="n_2aveValue【公営住宅】&#10;有形固定資産減価償却率"/>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312" name="n_3aveValue【公営住宅】&#10;有形固定資産減価償却率"/>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6548</xdr:rowOff>
    </xdr:from>
    <xdr:ext cx="405111" cy="259045"/>
    <xdr:sp macro="" textlink="">
      <xdr:nvSpPr>
        <xdr:cNvPr id="313" name="n_4aveValue【公営住宅】&#10;有形固定資産減価償却率"/>
        <xdr:cNvSpPr txBox="1"/>
      </xdr:nvSpPr>
      <xdr:spPr>
        <a:xfrm>
          <a:off x="9277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56441</xdr:rowOff>
    </xdr:from>
    <xdr:ext cx="405111" cy="259045"/>
    <xdr:sp macro="" textlink="">
      <xdr:nvSpPr>
        <xdr:cNvPr id="314" name="n_1mainValue【公営住宅】&#10;有形固定資産減価償却率"/>
        <xdr:cNvSpPr txBox="1"/>
      </xdr:nvSpPr>
      <xdr:spPr>
        <a:xfrm>
          <a:off x="3582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35214</xdr:rowOff>
    </xdr:from>
    <xdr:ext cx="405111" cy="259045"/>
    <xdr:sp macro="" textlink="">
      <xdr:nvSpPr>
        <xdr:cNvPr id="315" name="n_2mainValue【公営住宅】&#10;有形固定資産減価償却率"/>
        <xdr:cNvSpPr txBox="1"/>
      </xdr:nvSpPr>
      <xdr:spPr>
        <a:xfrm>
          <a:off x="27057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17253</xdr:rowOff>
    </xdr:from>
    <xdr:ext cx="405111" cy="259045"/>
    <xdr:sp macro="" textlink="">
      <xdr:nvSpPr>
        <xdr:cNvPr id="316" name="n_3mainValue【公営住宅】&#10;有形固定資産減価償却率"/>
        <xdr:cNvSpPr txBox="1"/>
      </xdr:nvSpPr>
      <xdr:spPr>
        <a:xfrm>
          <a:off x="1816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17" name="n_4mainValue【公営住宅】&#10;有形固定資産減価償却率"/>
        <xdr:cNvSpPr txBox="1"/>
      </xdr:nvSpPr>
      <xdr:spPr>
        <a:xfrm>
          <a:off x="927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6"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157987</xdr:rowOff>
    </xdr:from>
    <xdr:to>
      <xdr:col>36</xdr:col>
      <xdr:colOff>165100</xdr:colOff>
      <xdr:row>84</xdr:row>
      <xdr:rowOff>88137</xdr:rowOff>
    </xdr:to>
    <xdr:sp macro="" textlink="">
      <xdr:nvSpPr>
        <xdr:cNvPr id="351" name="フローチャート: 判断 350"/>
        <xdr:cNvSpPr/>
      </xdr:nvSpPr>
      <xdr:spPr>
        <a:xfrm>
          <a:off x="6921500" y="1438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116839</xdr:rowOff>
    </xdr:from>
    <xdr:to>
      <xdr:col>55</xdr:col>
      <xdr:colOff>50800</xdr:colOff>
      <xdr:row>85</xdr:row>
      <xdr:rowOff>46989</xdr:rowOff>
    </xdr:to>
    <xdr:sp macro="" textlink="">
      <xdr:nvSpPr>
        <xdr:cNvPr id="357" name="楕円 356"/>
        <xdr:cNvSpPr/>
      </xdr:nvSpPr>
      <xdr:spPr>
        <a:xfrm>
          <a:off x="104267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95266</xdr:rowOff>
    </xdr:from>
    <xdr:ext cx="469744" cy="259045"/>
    <xdr:sp macro="" textlink="">
      <xdr:nvSpPr>
        <xdr:cNvPr id="358" name="【公営住宅】&#10;一人当たり面積該当値テキスト"/>
        <xdr:cNvSpPr txBox="1"/>
      </xdr:nvSpPr>
      <xdr:spPr>
        <a:xfrm>
          <a:off x="10515600"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119126</xdr:rowOff>
    </xdr:from>
    <xdr:to>
      <xdr:col>50</xdr:col>
      <xdr:colOff>165100</xdr:colOff>
      <xdr:row>85</xdr:row>
      <xdr:rowOff>49276</xdr:rowOff>
    </xdr:to>
    <xdr:sp macro="" textlink="">
      <xdr:nvSpPr>
        <xdr:cNvPr id="359" name="楕円 358"/>
        <xdr:cNvSpPr/>
      </xdr:nvSpPr>
      <xdr:spPr>
        <a:xfrm>
          <a:off x="9588500" y="1452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167639</xdr:rowOff>
    </xdr:from>
    <xdr:to>
      <xdr:col>55</xdr:col>
      <xdr:colOff>0</xdr:colOff>
      <xdr:row>84</xdr:row>
      <xdr:rowOff>169926</xdr:rowOff>
    </xdr:to>
    <xdr:cxnSp macro="">
      <xdr:nvCxnSpPr>
        <xdr:cNvPr id="360" name="直線コネクタ 359"/>
        <xdr:cNvCxnSpPr/>
      </xdr:nvCxnSpPr>
      <xdr:spPr>
        <a:xfrm flipV="1">
          <a:off x="9639300" y="1456943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119126</xdr:rowOff>
    </xdr:from>
    <xdr:to>
      <xdr:col>46</xdr:col>
      <xdr:colOff>38100</xdr:colOff>
      <xdr:row>85</xdr:row>
      <xdr:rowOff>49276</xdr:rowOff>
    </xdr:to>
    <xdr:sp macro="" textlink="">
      <xdr:nvSpPr>
        <xdr:cNvPr id="361" name="楕円 360"/>
        <xdr:cNvSpPr/>
      </xdr:nvSpPr>
      <xdr:spPr>
        <a:xfrm>
          <a:off x="8699500" y="1452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169926</xdr:rowOff>
    </xdr:from>
    <xdr:to>
      <xdr:col>50</xdr:col>
      <xdr:colOff>114300</xdr:colOff>
      <xdr:row>84</xdr:row>
      <xdr:rowOff>169926</xdr:rowOff>
    </xdr:to>
    <xdr:cxnSp macro="">
      <xdr:nvCxnSpPr>
        <xdr:cNvPr id="362" name="直線コネクタ 361"/>
        <xdr:cNvCxnSpPr/>
      </xdr:nvCxnSpPr>
      <xdr:spPr>
        <a:xfrm>
          <a:off x="8750300" y="145717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135128</xdr:rowOff>
    </xdr:from>
    <xdr:to>
      <xdr:col>41</xdr:col>
      <xdr:colOff>101600</xdr:colOff>
      <xdr:row>85</xdr:row>
      <xdr:rowOff>65278</xdr:rowOff>
    </xdr:to>
    <xdr:sp macro="" textlink="">
      <xdr:nvSpPr>
        <xdr:cNvPr id="363" name="楕円 362"/>
        <xdr:cNvSpPr/>
      </xdr:nvSpPr>
      <xdr:spPr>
        <a:xfrm>
          <a:off x="7810500" y="145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169926</xdr:rowOff>
    </xdr:from>
    <xdr:to>
      <xdr:col>45</xdr:col>
      <xdr:colOff>177800</xdr:colOff>
      <xdr:row>85</xdr:row>
      <xdr:rowOff>14478</xdr:rowOff>
    </xdr:to>
    <xdr:cxnSp macro="">
      <xdr:nvCxnSpPr>
        <xdr:cNvPr id="364" name="直線コネクタ 363"/>
        <xdr:cNvCxnSpPr/>
      </xdr:nvCxnSpPr>
      <xdr:spPr>
        <a:xfrm flipV="1">
          <a:off x="7861300" y="1457172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135128</xdr:rowOff>
    </xdr:from>
    <xdr:to>
      <xdr:col>36</xdr:col>
      <xdr:colOff>165100</xdr:colOff>
      <xdr:row>85</xdr:row>
      <xdr:rowOff>65278</xdr:rowOff>
    </xdr:to>
    <xdr:sp macro="" textlink="">
      <xdr:nvSpPr>
        <xdr:cNvPr id="365" name="楕円 364"/>
        <xdr:cNvSpPr/>
      </xdr:nvSpPr>
      <xdr:spPr>
        <a:xfrm>
          <a:off x="6921500" y="145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14478</xdr:rowOff>
    </xdr:from>
    <xdr:to>
      <xdr:col>41</xdr:col>
      <xdr:colOff>50800</xdr:colOff>
      <xdr:row>85</xdr:row>
      <xdr:rowOff>14478</xdr:rowOff>
    </xdr:to>
    <xdr:cxnSp macro="">
      <xdr:nvCxnSpPr>
        <xdr:cNvPr id="366" name="直線コネクタ 365"/>
        <xdr:cNvCxnSpPr/>
      </xdr:nvCxnSpPr>
      <xdr:spPr>
        <a:xfrm>
          <a:off x="6972300" y="14587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67" name="n_1aveValue【公営住宅】&#10;一人当たり面積"/>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68" name="n_2aveValue【公営住宅】&#10;一人当たり面積"/>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69" name="n_3aveValue【公営住宅】&#10;一人当たり面積"/>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104664</xdr:rowOff>
    </xdr:from>
    <xdr:ext cx="469744" cy="259045"/>
    <xdr:sp macro="" textlink="">
      <xdr:nvSpPr>
        <xdr:cNvPr id="370" name="n_4aveValue【公営住宅】&#10;一人当たり面積"/>
        <xdr:cNvSpPr txBox="1"/>
      </xdr:nvSpPr>
      <xdr:spPr>
        <a:xfrm>
          <a:off x="6737427" y="1416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40403</xdr:rowOff>
    </xdr:from>
    <xdr:ext cx="469744" cy="259045"/>
    <xdr:sp macro="" textlink="">
      <xdr:nvSpPr>
        <xdr:cNvPr id="371" name="n_1mainValue【公営住宅】&#10;一人当たり面積"/>
        <xdr:cNvSpPr txBox="1"/>
      </xdr:nvSpPr>
      <xdr:spPr>
        <a:xfrm>
          <a:off x="9391727" y="1461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40403</xdr:rowOff>
    </xdr:from>
    <xdr:ext cx="469744" cy="259045"/>
    <xdr:sp macro="" textlink="">
      <xdr:nvSpPr>
        <xdr:cNvPr id="372" name="n_2mainValue【公営住宅】&#10;一人当たり面積"/>
        <xdr:cNvSpPr txBox="1"/>
      </xdr:nvSpPr>
      <xdr:spPr>
        <a:xfrm>
          <a:off x="8515427" y="1461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56405</xdr:rowOff>
    </xdr:from>
    <xdr:ext cx="469744" cy="259045"/>
    <xdr:sp macro="" textlink="">
      <xdr:nvSpPr>
        <xdr:cNvPr id="373" name="n_3mainValue【公営住宅】&#10;一人当たり面積"/>
        <xdr:cNvSpPr txBox="1"/>
      </xdr:nvSpPr>
      <xdr:spPr>
        <a:xfrm>
          <a:off x="7626427" y="1462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56405</xdr:rowOff>
    </xdr:from>
    <xdr:ext cx="469744" cy="259045"/>
    <xdr:sp macro="" textlink="">
      <xdr:nvSpPr>
        <xdr:cNvPr id="374" name="n_4mainValue【公営住宅】&#10;一人当たり面積"/>
        <xdr:cNvSpPr txBox="1"/>
      </xdr:nvSpPr>
      <xdr:spPr>
        <a:xfrm>
          <a:off x="6737427" y="1462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15" name="直線コネクタ 414"/>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16"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17" name="直線コネクタ 416"/>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18"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19" name="直線コネクタ 418"/>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420" name="【認定こども園・幼稚園・保育所】&#10;有形固定資産減価償却率平均値テキスト"/>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21" name="フローチャート: 判断 420"/>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22" name="フローチャート: 判断 421"/>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23" name="フローチャート: 判断 422"/>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84455</xdr:rowOff>
    </xdr:from>
    <xdr:to>
      <xdr:col>67</xdr:col>
      <xdr:colOff>101600</xdr:colOff>
      <xdr:row>37</xdr:row>
      <xdr:rowOff>14605</xdr:rowOff>
    </xdr:to>
    <xdr:sp macro="" textlink="">
      <xdr:nvSpPr>
        <xdr:cNvPr id="425" name="フローチャート: 判断 424"/>
        <xdr:cNvSpPr/>
      </xdr:nvSpPr>
      <xdr:spPr>
        <a:xfrm>
          <a:off x="127635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12065</xdr:rowOff>
    </xdr:from>
    <xdr:to>
      <xdr:col>85</xdr:col>
      <xdr:colOff>177800</xdr:colOff>
      <xdr:row>35</xdr:row>
      <xdr:rowOff>113665</xdr:rowOff>
    </xdr:to>
    <xdr:sp macro="" textlink="">
      <xdr:nvSpPr>
        <xdr:cNvPr id="431" name="楕円 430"/>
        <xdr:cNvSpPr/>
      </xdr:nvSpPr>
      <xdr:spPr>
        <a:xfrm>
          <a:off x="162687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34942</xdr:rowOff>
    </xdr:from>
    <xdr:ext cx="405111" cy="259045"/>
    <xdr:sp macro="" textlink="">
      <xdr:nvSpPr>
        <xdr:cNvPr id="432" name="【認定こども園・幼稚園・保育所】&#10;有形固定資産減価償却率該当値テキスト"/>
        <xdr:cNvSpPr txBox="1"/>
      </xdr:nvSpPr>
      <xdr:spPr>
        <a:xfrm>
          <a:off x="16357600"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111125</xdr:rowOff>
    </xdr:from>
    <xdr:to>
      <xdr:col>81</xdr:col>
      <xdr:colOff>101600</xdr:colOff>
      <xdr:row>36</xdr:row>
      <xdr:rowOff>41275</xdr:rowOff>
    </xdr:to>
    <xdr:sp macro="" textlink="">
      <xdr:nvSpPr>
        <xdr:cNvPr id="433" name="楕円 432"/>
        <xdr:cNvSpPr/>
      </xdr:nvSpPr>
      <xdr:spPr>
        <a:xfrm>
          <a:off x="15430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62865</xdr:rowOff>
    </xdr:from>
    <xdr:to>
      <xdr:col>85</xdr:col>
      <xdr:colOff>127000</xdr:colOff>
      <xdr:row>35</xdr:row>
      <xdr:rowOff>161925</xdr:rowOff>
    </xdr:to>
    <xdr:cxnSp macro="">
      <xdr:nvCxnSpPr>
        <xdr:cNvPr id="434" name="直線コネクタ 433"/>
        <xdr:cNvCxnSpPr/>
      </xdr:nvCxnSpPr>
      <xdr:spPr>
        <a:xfrm flipV="1">
          <a:off x="15481300" y="6063615"/>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23495</xdr:rowOff>
    </xdr:from>
    <xdr:to>
      <xdr:col>76</xdr:col>
      <xdr:colOff>165100</xdr:colOff>
      <xdr:row>36</xdr:row>
      <xdr:rowOff>125095</xdr:rowOff>
    </xdr:to>
    <xdr:sp macro="" textlink="">
      <xdr:nvSpPr>
        <xdr:cNvPr id="435" name="楕円 434"/>
        <xdr:cNvSpPr/>
      </xdr:nvSpPr>
      <xdr:spPr>
        <a:xfrm>
          <a:off x="14541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161925</xdr:rowOff>
    </xdr:from>
    <xdr:to>
      <xdr:col>81</xdr:col>
      <xdr:colOff>50800</xdr:colOff>
      <xdr:row>36</xdr:row>
      <xdr:rowOff>74295</xdr:rowOff>
    </xdr:to>
    <xdr:cxnSp macro="">
      <xdr:nvCxnSpPr>
        <xdr:cNvPr id="436" name="直線コネクタ 435"/>
        <xdr:cNvCxnSpPr/>
      </xdr:nvCxnSpPr>
      <xdr:spPr>
        <a:xfrm flipV="1">
          <a:off x="14592300" y="616267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156845</xdr:rowOff>
    </xdr:from>
    <xdr:to>
      <xdr:col>72</xdr:col>
      <xdr:colOff>38100</xdr:colOff>
      <xdr:row>36</xdr:row>
      <xdr:rowOff>86995</xdr:rowOff>
    </xdr:to>
    <xdr:sp macro="" textlink="">
      <xdr:nvSpPr>
        <xdr:cNvPr id="437" name="楕円 436"/>
        <xdr:cNvSpPr/>
      </xdr:nvSpPr>
      <xdr:spPr>
        <a:xfrm>
          <a:off x="136525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36195</xdr:rowOff>
    </xdr:from>
    <xdr:to>
      <xdr:col>76</xdr:col>
      <xdr:colOff>114300</xdr:colOff>
      <xdr:row>36</xdr:row>
      <xdr:rowOff>74295</xdr:rowOff>
    </xdr:to>
    <xdr:cxnSp macro="">
      <xdr:nvCxnSpPr>
        <xdr:cNvPr id="438" name="直線コネクタ 437"/>
        <xdr:cNvCxnSpPr/>
      </xdr:nvCxnSpPr>
      <xdr:spPr>
        <a:xfrm>
          <a:off x="13703300" y="62083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101600</xdr:rowOff>
    </xdr:from>
    <xdr:to>
      <xdr:col>67</xdr:col>
      <xdr:colOff>101600</xdr:colOff>
      <xdr:row>36</xdr:row>
      <xdr:rowOff>31750</xdr:rowOff>
    </xdr:to>
    <xdr:sp macro="" textlink="">
      <xdr:nvSpPr>
        <xdr:cNvPr id="439" name="楕円 438"/>
        <xdr:cNvSpPr/>
      </xdr:nvSpPr>
      <xdr:spPr>
        <a:xfrm>
          <a:off x="12763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152400</xdr:rowOff>
    </xdr:from>
    <xdr:to>
      <xdr:col>71</xdr:col>
      <xdr:colOff>177800</xdr:colOff>
      <xdr:row>36</xdr:row>
      <xdr:rowOff>36195</xdr:rowOff>
    </xdr:to>
    <xdr:cxnSp macro="">
      <xdr:nvCxnSpPr>
        <xdr:cNvPr id="440" name="直線コネクタ 439"/>
        <xdr:cNvCxnSpPr/>
      </xdr:nvCxnSpPr>
      <xdr:spPr>
        <a:xfrm>
          <a:off x="12814300" y="61531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28592</xdr:rowOff>
    </xdr:from>
    <xdr:ext cx="405111" cy="259045"/>
    <xdr:sp macro="" textlink="">
      <xdr:nvSpPr>
        <xdr:cNvPr id="441" name="n_1aveValue【認定こども園・幼稚園・保育所】&#10;有形固定資産減価償却率"/>
        <xdr:cNvSpPr txBox="1"/>
      </xdr:nvSpPr>
      <xdr:spPr>
        <a:xfrm>
          <a:off x="15266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442" name="n_2aveValue【認定こども園・幼稚園・保育所】&#10;有形固定資産減価償却率"/>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443" name="n_3aveValue【認定こども園・幼稚園・保育所】&#10;有形固定資産減価償却率"/>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5732</xdr:rowOff>
    </xdr:from>
    <xdr:ext cx="405111" cy="259045"/>
    <xdr:sp macro="" textlink="">
      <xdr:nvSpPr>
        <xdr:cNvPr id="444" name="n_4aveValue【認定こども園・幼稚園・保育所】&#10;有形固定資産減価償却率"/>
        <xdr:cNvSpPr txBox="1"/>
      </xdr:nvSpPr>
      <xdr:spPr>
        <a:xfrm>
          <a:off x="12611744" y="634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57802</xdr:rowOff>
    </xdr:from>
    <xdr:ext cx="405111" cy="259045"/>
    <xdr:sp macro="" textlink="">
      <xdr:nvSpPr>
        <xdr:cNvPr id="445" name="n_1mainValue【認定こども園・幼稚園・保育所】&#10;有形固定資産減価償却率"/>
        <xdr:cNvSpPr txBox="1"/>
      </xdr:nvSpPr>
      <xdr:spPr>
        <a:xfrm>
          <a:off x="152660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141622</xdr:rowOff>
    </xdr:from>
    <xdr:ext cx="405111" cy="259045"/>
    <xdr:sp macro="" textlink="">
      <xdr:nvSpPr>
        <xdr:cNvPr id="446" name="n_2mainValue【認定こども園・幼稚園・保育所】&#10;有形固定資産減価償却率"/>
        <xdr:cNvSpPr txBox="1"/>
      </xdr:nvSpPr>
      <xdr:spPr>
        <a:xfrm>
          <a:off x="143897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103522</xdr:rowOff>
    </xdr:from>
    <xdr:ext cx="405111" cy="259045"/>
    <xdr:sp macro="" textlink="">
      <xdr:nvSpPr>
        <xdr:cNvPr id="447" name="n_3mainValue【認定こども園・幼稚園・保育所】&#10;有形固定資産減価償却率"/>
        <xdr:cNvSpPr txBox="1"/>
      </xdr:nvSpPr>
      <xdr:spPr>
        <a:xfrm>
          <a:off x="13500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48277</xdr:rowOff>
    </xdr:from>
    <xdr:ext cx="405111" cy="259045"/>
    <xdr:sp macro="" textlink="">
      <xdr:nvSpPr>
        <xdr:cNvPr id="448" name="n_4mainValue【認定こども園・幼稚園・保育所】&#10;有形固定資産減価償却率"/>
        <xdr:cNvSpPr txBox="1"/>
      </xdr:nvSpPr>
      <xdr:spPr>
        <a:xfrm>
          <a:off x="12611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72" name="直線コネクタ 471"/>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3"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4" name="直線コネクタ 473"/>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5"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6" name="直線コネクタ 475"/>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77"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78" name="フローチャート: 判断 477"/>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79" name="フローチャート: 判断 478"/>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0" name="フローチャート: 判断 479"/>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81" name="フローチャート: 判断 480"/>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132080</xdr:rowOff>
    </xdr:from>
    <xdr:to>
      <xdr:col>98</xdr:col>
      <xdr:colOff>38100</xdr:colOff>
      <xdr:row>37</xdr:row>
      <xdr:rowOff>62230</xdr:rowOff>
    </xdr:to>
    <xdr:sp macro="" textlink="">
      <xdr:nvSpPr>
        <xdr:cNvPr id="482" name="フローチャート: 判断 481"/>
        <xdr:cNvSpPr/>
      </xdr:nvSpPr>
      <xdr:spPr>
        <a:xfrm>
          <a:off x="18605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67310</xdr:rowOff>
    </xdr:from>
    <xdr:to>
      <xdr:col>116</xdr:col>
      <xdr:colOff>114300</xdr:colOff>
      <xdr:row>35</xdr:row>
      <xdr:rowOff>168910</xdr:rowOff>
    </xdr:to>
    <xdr:sp macro="" textlink="">
      <xdr:nvSpPr>
        <xdr:cNvPr id="488" name="楕円 487"/>
        <xdr:cNvSpPr/>
      </xdr:nvSpPr>
      <xdr:spPr>
        <a:xfrm>
          <a:off x="22110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90187</xdr:rowOff>
    </xdr:from>
    <xdr:ext cx="469744" cy="259045"/>
    <xdr:sp macro="" textlink="">
      <xdr:nvSpPr>
        <xdr:cNvPr id="489" name="【認定こども園・幼稚園・保育所】&#10;一人当たり面積該当値テキスト"/>
        <xdr:cNvSpPr txBox="1"/>
      </xdr:nvSpPr>
      <xdr:spPr>
        <a:xfrm>
          <a:off x="22199600"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78740</xdr:rowOff>
    </xdr:from>
    <xdr:to>
      <xdr:col>112</xdr:col>
      <xdr:colOff>38100</xdr:colOff>
      <xdr:row>36</xdr:row>
      <xdr:rowOff>8890</xdr:rowOff>
    </xdr:to>
    <xdr:sp macro="" textlink="">
      <xdr:nvSpPr>
        <xdr:cNvPr id="490" name="楕円 489"/>
        <xdr:cNvSpPr/>
      </xdr:nvSpPr>
      <xdr:spPr>
        <a:xfrm>
          <a:off x="21272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118110</xdr:rowOff>
    </xdr:from>
    <xdr:to>
      <xdr:col>116</xdr:col>
      <xdr:colOff>63500</xdr:colOff>
      <xdr:row>35</xdr:row>
      <xdr:rowOff>129540</xdr:rowOff>
    </xdr:to>
    <xdr:cxnSp macro="">
      <xdr:nvCxnSpPr>
        <xdr:cNvPr id="491" name="直線コネクタ 490"/>
        <xdr:cNvCxnSpPr/>
      </xdr:nvCxnSpPr>
      <xdr:spPr>
        <a:xfrm flipV="1">
          <a:off x="21323300" y="61188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78740</xdr:rowOff>
    </xdr:from>
    <xdr:to>
      <xdr:col>107</xdr:col>
      <xdr:colOff>101600</xdr:colOff>
      <xdr:row>36</xdr:row>
      <xdr:rowOff>8890</xdr:rowOff>
    </xdr:to>
    <xdr:sp macro="" textlink="">
      <xdr:nvSpPr>
        <xdr:cNvPr id="492" name="楕円 491"/>
        <xdr:cNvSpPr/>
      </xdr:nvSpPr>
      <xdr:spPr>
        <a:xfrm>
          <a:off x="20383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129540</xdr:rowOff>
    </xdr:from>
    <xdr:to>
      <xdr:col>111</xdr:col>
      <xdr:colOff>177800</xdr:colOff>
      <xdr:row>35</xdr:row>
      <xdr:rowOff>129540</xdr:rowOff>
    </xdr:to>
    <xdr:cxnSp macro="">
      <xdr:nvCxnSpPr>
        <xdr:cNvPr id="493" name="直線コネクタ 492"/>
        <xdr:cNvCxnSpPr/>
      </xdr:nvCxnSpPr>
      <xdr:spPr>
        <a:xfrm>
          <a:off x="20434300" y="6130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78740</xdr:rowOff>
    </xdr:from>
    <xdr:to>
      <xdr:col>102</xdr:col>
      <xdr:colOff>165100</xdr:colOff>
      <xdr:row>36</xdr:row>
      <xdr:rowOff>8890</xdr:rowOff>
    </xdr:to>
    <xdr:sp macro="" textlink="">
      <xdr:nvSpPr>
        <xdr:cNvPr id="494" name="楕円 493"/>
        <xdr:cNvSpPr/>
      </xdr:nvSpPr>
      <xdr:spPr>
        <a:xfrm>
          <a:off x="19494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129540</xdr:rowOff>
    </xdr:from>
    <xdr:to>
      <xdr:col>107</xdr:col>
      <xdr:colOff>50800</xdr:colOff>
      <xdr:row>35</xdr:row>
      <xdr:rowOff>129540</xdr:rowOff>
    </xdr:to>
    <xdr:cxnSp macro="">
      <xdr:nvCxnSpPr>
        <xdr:cNvPr id="495" name="直線コネクタ 494"/>
        <xdr:cNvCxnSpPr/>
      </xdr:nvCxnSpPr>
      <xdr:spPr>
        <a:xfrm>
          <a:off x="19545300" y="6130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82550</xdr:rowOff>
    </xdr:from>
    <xdr:to>
      <xdr:col>98</xdr:col>
      <xdr:colOff>38100</xdr:colOff>
      <xdr:row>36</xdr:row>
      <xdr:rowOff>12700</xdr:rowOff>
    </xdr:to>
    <xdr:sp macro="" textlink="">
      <xdr:nvSpPr>
        <xdr:cNvPr id="496" name="楕円 495"/>
        <xdr:cNvSpPr/>
      </xdr:nvSpPr>
      <xdr:spPr>
        <a:xfrm>
          <a:off x="18605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129540</xdr:rowOff>
    </xdr:from>
    <xdr:to>
      <xdr:col>102</xdr:col>
      <xdr:colOff>114300</xdr:colOff>
      <xdr:row>35</xdr:row>
      <xdr:rowOff>133350</xdr:rowOff>
    </xdr:to>
    <xdr:cxnSp macro="">
      <xdr:nvCxnSpPr>
        <xdr:cNvPr id="497" name="直線コネクタ 496"/>
        <xdr:cNvCxnSpPr/>
      </xdr:nvCxnSpPr>
      <xdr:spPr>
        <a:xfrm flipV="1">
          <a:off x="18656300" y="61302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498" name="n_1ave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99"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500" name="n_3aveValue【認定こども園・幼稚園・保育所】&#10;一人当たり面積"/>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53357</xdr:rowOff>
    </xdr:from>
    <xdr:ext cx="469744" cy="259045"/>
    <xdr:sp macro="" textlink="">
      <xdr:nvSpPr>
        <xdr:cNvPr id="501" name="n_4aveValue【認定こども園・幼稚園・保育所】&#10;一人当たり面積"/>
        <xdr:cNvSpPr txBox="1"/>
      </xdr:nvSpPr>
      <xdr:spPr>
        <a:xfrm>
          <a:off x="18421427" y="639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25417</xdr:rowOff>
    </xdr:from>
    <xdr:ext cx="469744" cy="259045"/>
    <xdr:sp macro="" textlink="">
      <xdr:nvSpPr>
        <xdr:cNvPr id="502" name="n_1mainValue【認定こども園・幼稚園・保育所】&#10;一人当たり面積"/>
        <xdr:cNvSpPr txBox="1"/>
      </xdr:nvSpPr>
      <xdr:spPr>
        <a:xfrm>
          <a:off x="21075727" y="585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25417</xdr:rowOff>
    </xdr:from>
    <xdr:ext cx="469744" cy="259045"/>
    <xdr:sp macro="" textlink="">
      <xdr:nvSpPr>
        <xdr:cNvPr id="503" name="n_2mainValue【認定こども園・幼稚園・保育所】&#10;一人当たり面積"/>
        <xdr:cNvSpPr txBox="1"/>
      </xdr:nvSpPr>
      <xdr:spPr>
        <a:xfrm>
          <a:off x="20199427" y="585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25417</xdr:rowOff>
    </xdr:from>
    <xdr:ext cx="469744" cy="259045"/>
    <xdr:sp macro="" textlink="">
      <xdr:nvSpPr>
        <xdr:cNvPr id="504" name="n_3mainValue【認定こども園・幼稚園・保育所】&#10;一人当たり面積"/>
        <xdr:cNvSpPr txBox="1"/>
      </xdr:nvSpPr>
      <xdr:spPr>
        <a:xfrm>
          <a:off x="19310427" y="585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29227</xdr:rowOff>
    </xdr:from>
    <xdr:ext cx="469744" cy="259045"/>
    <xdr:sp macro="" textlink="">
      <xdr:nvSpPr>
        <xdr:cNvPr id="505" name="n_4mainValue【認定こども園・幼稚園・保育所】&#10;一人当たり面積"/>
        <xdr:cNvSpPr txBox="1"/>
      </xdr:nvSpPr>
      <xdr:spPr>
        <a:xfrm>
          <a:off x="18421427"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32" name="直線コネクタ 531"/>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35"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6" name="直線コネクタ 535"/>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537" name="【学校施設】&#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38" name="フローチャート: 判断 537"/>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9" name="フローチャート: 判断 538"/>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0" name="フローチャート: 判断 539"/>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41" name="フローチャート: 判断 540"/>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53703</xdr:rowOff>
    </xdr:from>
    <xdr:to>
      <xdr:col>67</xdr:col>
      <xdr:colOff>101600</xdr:colOff>
      <xdr:row>58</xdr:row>
      <xdr:rowOff>155303</xdr:rowOff>
    </xdr:to>
    <xdr:sp macro="" textlink="">
      <xdr:nvSpPr>
        <xdr:cNvPr id="542" name="フローチャート: 判断 541"/>
        <xdr:cNvSpPr/>
      </xdr:nvSpPr>
      <xdr:spPr>
        <a:xfrm>
          <a:off x="12763500" y="999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48" name="楕円 547"/>
        <xdr:cNvSpPr/>
      </xdr:nvSpPr>
      <xdr:spPr>
        <a:xfrm>
          <a:off x="162687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104339</xdr:rowOff>
    </xdr:from>
    <xdr:ext cx="405111" cy="259045"/>
    <xdr:sp macro="" textlink="">
      <xdr:nvSpPr>
        <xdr:cNvPr id="549" name="【学校施設】&#10;有形固定資産減価償却率該当値テキスト"/>
        <xdr:cNvSpPr txBox="1"/>
      </xdr:nvSpPr>
      <xdr:spPr>
        <a:xfrm>
          <a:off x="16357600" y="1004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146776</xdr:rowOff>
    </xdr:from>
    <xdr:to>
      <xdr:col>81</xdr:col>
      <xdr:colOff>101600</xdr:colOff>
      <xdr:row>60</xdr:row>
      <xdr:rowOff>76926</xdr:rowOff>
    </xdr:to>
    <xdr:sp macro="" textlink="">
      <xdr:nvSpPr>
        <xdr:cNvPr id="550" name="楕円 549"/>
        <xdr:cNvSpPr/>
      </xdr:nvSpPr>
      <xdr:spPr>
        <a:xfrm>
          <a:off x="15430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132262</xdr:rowOff>
    </xdr:from>
    <xdr:to>
      <xdr:col>85</xdr:col>
      <xdr:colOff>127000</xdr:colOff>
      <xdr:row>60</xdr:row>
      <xdr:rowOff>26126</xdr:rowOff>
    </xdr:to>
    <xdr:cxnSp macro="">
      <xdr:nvCxnSpPr>
        <xdr:cNvPr id="551" name="直線コネクタ 550"/>
        <xdr:cNvCxnSpPr/>
      </xdr:nvCxnSpPr>
      <xdr:spPr>
        <a:xfrm flipV="1">
          <a:off x="15481300" y="1024781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97790</xdr:rowOff>
    </xdr:from>
    <xdr:to>
      <xdr:col>76</xdr:col>
      <xdr:colOff>165100</xdr:colOff>
      <xdr:row>60</xdr:row>
      <xdr:rowOff>27940</xdr:rowOff>
    </xdr:to>
    <xdr:sp macro="" textlink="">
      <xdr:nvSpPr>
        <xdr:cNvPr id="552" name="楕円 551"/>
        <xdr:cNvSpPr/>
      </xdr:nvSpPr>
      <xdr:spPr>
        <a:xfrm>
          <a:off x="14541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148590</xdr:rowOff>
    </xdr:from>
    <xdr:to>
      <xdr:col>81</xdr:col>
      <xdr:colOff>50800</xdr:colOff>
      <xdr:row>60</xdr:row>
      <xdr:rowOff>26126</xdr:rowOff>
    </xdr:to>
    <xdr:cxnSp macro="">
      <xdr:nvCxnSpPr>
        <xdr:cNvPr id="553" name="直線コネクタ 552"/>
        <xdr:cNvCxnSpPr/>
      </xdr:nvCxnSpPr>
      <xdr:spPr>
        <a:xfrm>
          <a:off x="14592300" y="1026414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54" name="楕円 553"/>
        <xdr:cNvSpPr/>
      </xdr:nvSpPr>
      <xdr:spPr>
        <a:xfrm>
          <a:off x="13652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80010</xdr:rowOff>
    </xdr:from>
    <xdr:to>
      <xdr:col>76</xdr:col>
      <xdr:colOff>114300</xdr:colOff>
      <xdr:row>59</xdr:row>
      <xdr:rowOff>148590</xdr:rowOff>
    </xdr:to>
    <xdr:cxnSp macro="">
      <xdr:nvCxnSpPr>
        <xdr:cNvPr id="555" name="直線コネクタ 554"/>
        <xdr:cNvCxnSpPr/>
      </xdr:nvCxnSpPr>
      <xdr:spPr>
        <a:xfrm>
          <a:off x="13703300" y="10195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135346</xdr:rowOff>
    </xdr:from>
    <xdr:to>
      <xdr:col>67</xdr:col>
      <xdr:colOff>101600</xdr:colOff>
      <xdr:row>59</xdr:row>
      <xdr:rowOff>65496</xdr:rowOff>
    </xdr:to>
    <xdr:sp macro="" textlink="">
      <xdr:nvSpPr>
        <xdr:cNvPr id="556" name="楕円 555"/>
        <xdr:cNvSpPr/>
      </xdr:nvSpPr>
      <xdr:spPr>
        <a:xfrm>
          <a:off x="12763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14696</xdr:rowOff>
    </xdr:from>
    <xdr:to>
      <xdr:col>71</xdr:col>
      <xdr:colOff>177800</xdr:colOff>
      <xdr:row>59</xdr:row>
      <xdr:rowOff>80010</xdr:rowOff>
    </xdr:to>
    <xdr:cxnSp macro="">
      <xdr:nvCxnSpPr>
        <xdr:cNvPr id="557" name="直線コネクタ 556"/>
        <xdr:cNvCxnSpPr/>
      </xdr:nvCxnSpPr>
      <xdr:spPr>
        <a:xfrm>
          <a:off x="12814300" y="1013024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58"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59"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560" name="n_3aveValue【学校施設】&#10;有形固定資産減価償却率"/>
        <xdr:cNvSpPr txBox="1"/>
      </xdr:nvSpPr>
      <xdr:spPr>
        <a:xfrm>
          <a:off x="13500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380</xdr:rowOff>
    </xdr:from>
    <xdr:ext cx="405111" cy="259045"/>
    <xdr:sp macro="" textlink="">
      <xdr:nvSpPr>
        <xdr:cNvPr id="561" name="n_4aveValue【学校施設】&#10;有形固定資産減価償却率"/>
        <xdr:cNvSpPr txBox="1"/>
      </xdr:nvSpPr>
      <xdr:spPr>
        <a:xfrm>
          <a:off x="126117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68053</xdr:rowOff>
    </xdr:from>
    <xdr:ext cx="405111" cy="259045"/>
    <xdr:sp macro="" textlink="">
      <xdr:nvSpPr>
        <xdr:cNvPr id="562" name="n_1mainValue【学校施設】&#10;有形固定資産減価償却率"/>
        <xdr:cNvSpPr txBox="1"/>
      </xdr:nvSpPr>
      <xdr:spPr>
        <a:xfrm>
          <a:off x="15266044"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63" name="n_2mainValue【学校施設】&#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64" name="n_3mainValue【学校施設】&#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56623</xdr:rowOff>
    </xdr:from>
    <xdr:ext cx="405111" cy="259045"/>
    <xdr:sp macro="" textlink="">
      <xdr:nvSpPr>
        <xdr:cNvPr id="565" name="n_4mainValue【学校施設】&#10;有形固定資産減価償却率"/>
        <xdr:cNvSpPr txBox="1"/>
      </xdr:nvSpPr>
      <xdr:spPr>
        <a:xfrm>
          <a:off x="126117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88" name="直線コネクタ 587"/>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89"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90" name="直線コネクタ 589"/>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91"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92" name="直線コネクタ 591"/>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593" name="【学校施設】&#10;一人当たり面積平均値テキスト"/>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94" name="フローチャート: 判断 593"/>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95" name="フローチャート: 判断 594"/>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96" name="フローチャート: 判断 595"/>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97" name="フローチャート: 判断 596"/>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22809</xdr:rowOff>
    </xdr:from>
    <xdr:to>
      <xdr:col>98</xdr:col>
      <xdr:colOff>38100</xdr:colOff>
      <xdr:row>59</xdr:row>
      <xdr:rowOff>124409</xdr:rowOff>
    </xdr:to>
    <xdr:sp macro="" textlink="">
      <xdr:nvSpPr>
        <xdr:cNvPr id="598" name="フローチャート: 判断 597"/>
        <xdr:cNvSpPr/>
      </xdr:nvSpPr>
      <xdr:spPr>
        <a:xfrm>
          <a:off x="18605500" y="1013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26924</xdr:rowOff>
    </xdr:from>
    <xdr:to>
      <xdr:col>116</xdr:col>
      <xdr:colOff>114300</xdr:colOff>
      <xdr:row>60</xdr:row>
      <xdr:rowOff>128524</xdr:rowOff>
    </xdr:to>
    <xdr:sp macro="" textlink="">
      <xdr:nvSpPr>
        <xdr:cNvPr id="604" name="楕円 603"/>
        <xdr:cNvSpPr/>
      </xdr:nvSpPr>
      <xdr:spPr>
        <a:xfrm>
          <a:off x="221107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49801</xdr:rowOff>
    </xdr:from>
    <xdr:ext cx="469744" cy="259045"/>
    <xdr:sp macro="" textlink="">
      <xdr:nvSpPr>
        <xdr:cNvPr id="605" name="【学校施設】&#10;一人当たり面積該当値テキスト"/>
        <xdr:cNvSpPr txBox="1"/>
      </xdr:nvSpPr>
      <xdr:spPr>
        <a:xfrm>
          <a:off x="22199600" y="1016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24181</xdr:rowOff>
    </xdr:from>
    <xdr:to>
      <xdr:col>112</xdr:col>
      <xdr:colOff>38100</xdr:colOff>
      <xdr:row>60</xdr:row>
      <xdr:rowOff>125781</xdr:rowOff>
    </xdr:to>
    <xdr:sp macro="" textlink="">
      <xdr:nvSpPr>
        <xdr:cNvPr id="606" name="楕円 605"/>
        <xdr:cNvSpPr/>
      </xdr:nvSpPr>
      <xdr:spPr>
        <a:xfrm>
          <a:off x="21272500" y="1031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74981</xdr:rowOff>
    </xdr:from>
    <xdr:to>
      <xdr:col>116</xdr:col>
      <xdr:colOff>63500</xdr:colOff>
      <xdr:row>60</xdr:row>
      <xdr:rowOff>77724</xdr:rowOff>
    </xdr:to>
    <xdr:cxnSp macro="">
      <xdr:nvCxnSpPr>
        <xdr:cNvPr id="607" name="直線コネクタ 606"/>
        <xdr:cNvCxnSpPr/>
      </xdr:nvCxnSpPr>
      <xdr:spPr>
        <a:xfrm>
          <a:off x="21323300" y="10361981"/>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26924</xdr:rowOff>
    </xdr:from>
    <xdr:to>
      <xdr:col>107</xdr:col>
      <xdr:colOff>101600</xdr:colOff>
      <xdr:row>60</xdr:row>
      <xdr:rowOff>128524</xdr:rowOff>
    </xdr:to>
    <xdr:sp macro="" textlink="">
      <xdr:nvSpPr>
        <xdr:cNvPr id="608" name="楕円 607"/>
        <xdr:cNvSpPr/>
      </xdr:nvSpPr>
      <xdr:spPr>
        <a:xfrm>
          <a:off x="203835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74981</xdr:rowOff>
    </xdr:from>
    <xdr:to>
      <xdr:col>111</xdr:col>
      <xdr:colOff>177800</xdr:colOff>
      <xdr:row>60</xdr:row>
      <xdr:rowOff>77724</xdr:rowOff>
    </xdr:to>
    <xdr:cxnSp macro="">
      <xdr:nvCxnSpPr>
        <xdr:cNvPr id="609" name="直線コネクタ 608"/>
        <xdr:cNvCxnSpPr/>
      </xdr:nvCxnSpPr>
      <xdr:spPr>
        <a:xfrm flipV="1">
          <a:off x="20434300" y="1036198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54356</xdr:rowOff>
    </xdr:from>
    <xdr:to>
      <xdr:col>102</xdr:col>
      <xdr:colOff>165100</xdr:colOff>
      <xdr:row>60</xdr:row>
      <xdr:rowOff>155956</xdr:rowOff>
    </xdr:to>
    <xdr:sp macro="" textlink="">
      <xdr:nvSpPr>
        <xdr:cNvPr id="610" name="楕円 609"/>
        <xdr:cNvSpPr/>
      </xdr:nvSpPr>
      <xdr:spPr>
        <a:xfrm>
          <a:off x="194945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77724</xdr:rowOff>
    </xdr:from>
    <xdr:to>
      <xdr:col>107</xdr:col>
      <xdr:colOff>50800</xdr:colOff>
      <xdr:row>60</xdr:row>
      <xdr:rowOff>105156</xdr:rowOff>
    </xdr:to>
    <xdr:cxnSp macro="">
      <xdr:nvCxnSpPr>
        <xdr:cNvPr id="611" name="直線コネクタ 610"/>
        <xdr:cNvCxnSpPr/>
      </xdr:nvCxnSpPr>
      <xdr:spPr>
        <a:xfrm flipV="1">
          <a:off x="19545300" y="103647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55270</xdr:rowOff>
    </xdr:from>
    <xdr:to>
      <xdr:col>98</xdr:col>
      <xdr:colOff>38100</xdr:colOff>
      <xdr:row>60</xdr:row>
      <xdr:rowOff>156870</xdr:rowOff>
    </xdr:to>
    <xdr:sp macro="" textlink="">
      <xdr:nvSpPr>
        <xdr:cNvPr id="612" name="楕円 611"/>
        <xdr:cNvSpPr/>
      </xdr:nvSpPr>
      <xdr:spPr>
        <a:xfrm>
          <a:off x="18605500" y="1034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105156</xdr:rowOff>
    </xdr:from>
    <xdr:to>
      <xdr:col>102</xdr:col>
      <xdr:colOff>114300</xdr:colOff>
      <xdr:row>60</xdr:row>
      <xdr:rowOff>106070</xdr:rowOff>
    </xdr:to>
    <xdr:cxnSp macro="">
      <xdr:nvCxnSpPr>
        <xdr:cNvPr id="613" name="直線コネクタ 612"/>
        <xdr:cNvCxnSpPr/>
      </xdr:nvCxnSpPr>
      <xdr:spPr>
        <a:xfrm flipV="1">
          <a:off x="18656300" y="1039215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614" name="n_1aveValue【学校施設】&#10;一人当たり面積"/>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615" name="n_2aveValue【学校施設】&#10;一人当たり面積"/>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616" name="n_3aveValue【学校施設】&#10;一人当たり面積"/>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140936</xdr:rowOff>
    </xdr:from>
    <xdr:ext cx="469744" cy="259045"/>
    <xdr:sp macro="" textlink="">
      <xdr:nvSpPr>
        <xdr:cNvPr id="617" name="n_4aveValue【学校施設】&#10;一人当たり面積"/>
        <xdr:cNvSpPr txBox="1"/>
      </xdr:nvSpPr>
      <xdr:spPr>
        <a:xfrm>
          <a:off x="18421427" y="991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142308</xdr:rowOff>
    </xdr:from>
    <xdr:ext cx="469744" cy="259045"/>
    <xdr:sp macro="" textlink="">
      <xdr:nvSpPr>
        <xdr:cNvPr id="618" name="n_1mainValue【学校施設】&#10;一人当たり面積"/>
        <xdr:cNvSpPr txBox="1"/>
      </xdr:nvSpPr>
      <xdr:spPr>
        <a:xfrm>
          <a:off x="21075727" y="1008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145051</xdr:rowOff>
    </xdr:from>
    <xdr:ext cx="469744" cy="259045"/>
    <xdr:sp macro="" textlink="">
      <xdr:nvSpPr>
        <xdr:cNvPr id="619" name="n_2mainValue【学校施設】&#10;一人当たり面積"/>
        <xdr:cNvSpPr txBox="1"/>
      </xdr:nvSpPr>
      <xdr:spPr>
        <a:xfrm>
          <a:off x="20199427" y="100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1033</xdr:rowOff>
    </xdr:from>
    <xdr:ext cx="469744" cy="259045"/>
    <xdr:sp macro="" textlink="">
      <xdr:nvSpPr>
        <xdr:cNvPr id="620" name="n_3mainValue【学校施設】&#10;一人当たり面積"/>
        <xdr:cNvSpPr txBox="1"/>
      </xdr:nvSpPr>
      <xdr:spPr>
        <a:xfrm>
          <a:off x="19310427" y="1011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147997</xdr:rowOff>
    </xdr:from>
    <xdr:ext cx="469744" cy="259045"/>
    <xdr:sp macro="" textlink="">
      <xdr:nvSpPr>
        <xdr:cNvPr id="621" name="n_4mainValue【学校施設】&#10;一人当たり面積"/>
        <xdr:cNvSpPr txBox="1"/>
      </xdr:nvSpPr>
      <xdr:spPr>
        <a:xfrm>
          <a:off x="18421427" y="104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0" name="テキスト ボックス 6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8" name="テキスト ボックス 6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0" name="テキスト ボックス 6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662" name="直線コネクタ 661"/>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663"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664" name="直線コネクタ 663"/>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665"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666" name="直線コネクタ 665"/>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667" name="【公民館】&#10;有形固定資産減価償却率平均値テキスト"/>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668" name="フローチャート: 判断 667"/>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669" name="フローチャート: 判断 668"/>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670" name="フローチャート: 判断 669"/>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671" name="フローチャート: 判断 670"/>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29211</xdr:rowOff>
    </xdr:from>
    <xdr:to>
      <xdr:col>67</xdr:col>
      <xdr:colOff>101600</xdr:colOff>
      <xdr:row>103</xdr:row>
      <xdr:rowOff>130811</xdr:rowOff>
    </xdr:to>
    <xdr:sp macro="" textlink="">
      <xdr:nvSpPr>
        <xdr:cNvPr id="672" name="フローチャート: 判断 671"/>
        <xdr:cNvSpPr/>
      </xdr:nvSpPr>
      <xdr:spPr>
        <a:xfrm>
          <a:off x="12763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55880</xdr:rowOff>
    </xdr:from>
    <xdr:to>
      <xdr:col>85</xdr:col>
      <xdr:colOff>177800</xdr:colOff>
      <xdr:row>106</xdr:row>
      <xdr:rowOff>157480</xdr:rowOff>
    </xdr:to>
    <xdr:sp macro="" textlink="">
      <xdr:nvSpPr>
        <xdr:cNvPr id="678" name="楕円 677"/>
        <xdr:cNvSpPr/>
      </xdr:nvSpPr>
      <xdr:spPr>
        <a:xfrm>
          <a:off x="162687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34307</xdr:rowOff>
    </xdr:from>
    <xdr:ext cx="405111" cy="259045"/>
    <xdr:sp macro="" textlink="">
      <xdr:nvSpPr>
        <xdr:cNvPr id="679" name="【公民館】&#10;有形固定資産減価償却率該当値テキスト"/>
        <xdr:cNvSpPr txBox="1"/>
      </xdr:nvSpPr>
      <xdr:spPr>
        <a:xfrm>
          <a:off x="16357600"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12064</xdr:rowOff>
    </xdr:from>
    <xdr:to>
      <xdr:col>81</xdr:col>
      <xdr:colOff>101600</xdr:colOff>
      <xdr:row>106</xdr:row>
      <xdr:rowOff>113664</xdr:rowOff>
    </xdr:to>
    <xdr:sp macro="" textlink="">
      <xdr:nvSpPr>
        <xdr:cNvPr id="680" name="楕円 679"/>
        <xdr:cNvSpPr/>
      </xdr:nvSpPr>
      <xdr:spPr>
        <a:xfrm>
          <a:off x="15430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62864</xdr:rowOff>
    </xdr:from>
    <xdr:to>
      <xdr:col>85</xdr:col>
      <xdr:colOff>127000</xdr:colOff>
      <xdr:row>106</xdr:row>
      <xdr:rowOff>106680</xdr:rowOff>
    </xdr:to>
    <xdr:cxnSp macro="">
      <xdr:nvCxnSpPr>
        <xdr:cNvPr id="681" name="直線コネクタ 680"/>
        <xdr:cNvCxnSpPr/>
      </xdr:nvCxnSpPr>
      <xdr:spPr>
        <a:xfrm>
          <a:off x="15481300" y="18236564"/>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143511</xdr:rowOff>
    </xdr:from>
    <xdr:to>
      <xdr:col>76</xdr:col>
      <xdr:colOff>165100</xdr:colOff>
      <xdr:row>106</xdr:row>
      <xdr:rowOff>73661</xdr:rowOff>
    </xdr:to>
    <xdr:sp macro="" textlink="">
      <xdr:nvSpPr>
        <xdr:cNvPr id="682" name="楕円 681"/>
        <xdr:cNvSpPr/>
      </xdr:nvSpPr>
      <xdr:spPr>
        <a:xfrm>
          <a:off x="14541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22861</xdr:rowOff>
    </xdr:from>
    <xdr:to>
      <xdr:col>81</xdr:col>
      <xdr:colOff>50800</xdr:colOff>
      <xdr:row>106</xdr:row>
      <xdr:rowOff>62864</xdr:rowOff>
    </xdr:to>
    <xdr:cxnSp macro="">
      <xdr:nvCxnSpPr>
        <xdr:cNvPr id="683" name="直線コネクタ 682"/>
        <xdr:cNvCxnSpPr/>
      </xdr:nvCxnSpPr>
      <xdr:spPr>
        <a:xfrm>
          <a:off x="14592300" y="181965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122555</xdr:rowOff>
    </xdr:from>
    <xdr:to>
      <xdr:col>72</xdr:col>
      <xdr:colOff>38100</xdr:colOff>
      <xdr:row>106</xdr:row>
      <xdr:rowOff>52705</xdr:rowOff>
    </xdr:to>
    <xdr:sp macro="" textlink="">
      <xdr:nvSpPr>
        <xdr:cNvPr id="684" name="楕円 683"/>
        <xdr:cNvSpPr/>
      </xdr:nvSpPr>
      <xdr:spPr>
        <a:xfrm>
          <a:off x="13652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1905</xdr:rowOff>
    </xdr:from>
    <xdr:to>
      <xdr:col>76</xdr:col>
      <xdr:colOff>114300</xdr:colOff>
      <xdr:row>106</xdr:row>
      <xdr:rowOff>22861</xdr:rowOff>
    </xdr:to>
    <xdr:cxnSp macro="">
      <xdr:nvCxnSpPr>
        <xdr:cNvPr id="685" name="直線コネクタ 684"/>
        <xdr:cNvCxnSpPr/>
      </xdr:nvCxnSpPr>
      <xdr:spPr>
        <a:xfrm>
          <a:off x="13703300" y="1817560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90170</xdr:rowOff>
    </xdr:from>
    <xdr:to>
      <xdr:col>67</xdr:col>
      <xdr:colOff>101600</xdr:colOff>
      <xdr:row>107</xdr:row>
      <xdr:rowOff>20320</xdr:rowOff>
    </xdr:to>
    <xdr:sp macro="" textlink="">
      <xdr:nvSpPr>
        <xdr:cNvPr id="686" name="楕円 685"/>
        <xdr:cNvSpPr/>
      </xdr:nvSpPr>
      <xdr:spPr>
        <a:xfrm>
          <a:off x="12763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1905</xdr:rowOff>
    </xdr:from>
    <xdr:to>
      <xdr:col>71</xdr:col>
      <xdr:colOff>177800</xdr:colOff>
      <xdr:row>106</xdr:row>
      <xdr:rowOff>140970</xdr:rowOff>
    </xdr:to>
    <xdr:cxnSp macro="">
      <xdr:nvCxnSpPr>
        <xdr:cNvPr id="687" name="直線コネクタ 686"/>
        <xdr:cNvCxnSpPr/>
      </xdr:nvCxnSpPr>
      <xdr:spPr>
        <a:xfrm flipV="1">
          <a:off x="12814300" y="18175605"/>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688" name="n_1aveValue【公民館】&#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689"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690"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147338</xdr:rowOff>
    </xdr:from>
    <xdr:ext cx="405111" cy="259045"/>
    <xdr:sp macro="" textlink="">
      <xdr:nvSpPr>
        <xdr:cNvPr id="691" name="n_4aveValue【公民館】&#10;有形固定資産減価償却率"/>
        <xdr:cNvSpPr txBox="1"/>
      </xdr:nvSpPr>
      <xdr:spPr>
        <a:xfrm>
          <a:off x="12611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104791</xdr:rowOff>
    </xdr:from>
    <xdr:ext cx="405111" cy="259045"/>
    <xdr:sp macro="" textlink="">
      <xdr:nvSpPr>
        <xdr:cNvPr id="692" name="n_1mainValue【公民館】&#10;有形固定資産減価償却率"/>
        <xdr:cNvSpPr txBox="1"/>
      </xdr:nvSpPr>
      <xdr:spPr>
        <a:xfrm>
          <a:off x="15266044" y="1827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64788</xdr:rowOff>
    </xdr:from>
    <xdr:ext cx="405111" cy="259045"/>
    <xdr:sp macro="" textlink="">
      <xdr:nvSpPr>
        <xdr:cNvPr id="693" name="n_2mainValue【公民館】&#10;有形固定資産減価償却率"/>
        <xdr:cNvSpPr txBox="1"/>
      </xdr:nvSpPr>
      <xdr:spPr>
        <a:xfrm>
          <a:off x="143897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43832</xdr:rowOff>
    </xdr:from>
    <xdr:ext cx="405111" cy="259045"/>
    <xdr:sp macro="" textlink="">
      <xdr:nvSpPr>
        <xdr:cNvPr id="694" name="n_3mainValue【公民館】&#10;有形固定資産減価償却率"/>
        <xdr:cNvSpPr txBox="1"/>
      </xdr:nvSpPr>
      <xdr:spPr>
        <a:xfrm>
          <a:off x="1350074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11447</xdr:rowOff>
    </xdr:from>
    <xdr:ext cx="405111" cy="259045"/>
    <xdr:sp macro="" textlink="">
      <xdr:nvSpPr>
        <xdr:cNvPr id="695" name="n_4mainValue【公民館】&#10;有形固定資産減価償却率"/>
        <xdr:cNvSpPr txBox="1"/>
      </xdr:nvSpPr>
      <xdr:spPr>
        <a:xfrm>
          <a:off x="12611744" y="183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19" name="直線コネクタ 718"/>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20"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21" name="直線コネクタ 720"/>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22"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23" name="直線コネクタ 722"/>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724"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5" name="フローチャート: 判断 724"/>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26" name="フローチャート: 判断 725"/>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27" name="フローチャート: 判断 726"/>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28" name="フローチャート: 判断 727"/>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729" name="フローチャート: 判断 728"/>
        <xdr:cNvSpPr/>
      </xdr:nvSpPr>
      <xdr:spPr>
        <a:xfrm>
          <a:off x="18605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735" name="楕円 734"/>
        <xdr:cNvSpPr/>
      </xdr:nvSpPr>
      <xdr:spPr>
        <a:xfrm>
          <a:off x="221107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53357</xdr:rowOff>
    </xdr:from>
    <xdr:ext cx="469744" cy="259045"/>
    <xdr:sp macro="" textlink="">
      <xdr:nvSpPr>
        <xdr:cNvPr id="736" name="【公民館】&#10;一人当たり面積該当値テキスト"/>
        <xdr:cNvSpPr txBox="1"/>
      </xdr:nvSpPr>
      <xdr:spPr>
        <a:xfrm>
          <a:off x="221996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74930</xdr:rowOff>
    </xdr:from>
    <xdr:to>
      <xdr:col>112</xdr:col>
      <xdr:colOff>38100</xdr:colOff>
      <xdr:row>108</xdr:row>
      <xdr:rowOff>5080</xdr:rowOff>
    </xdr:to>
    <xdr:sp macro="" textlink="">
      <xdr:nvSpPr>
        <xdr:cNvPr id="737" name="楕円 736"/>
        <xdr:cNvSpPr/>
      </xdr:nvSpPr>
      <xdr:spPr>
        <a:xfrm>
          <a:off x="21272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125730</xdr:rowOff>
    </xdr:from>
    <xdr:to>
      <xdr:col>116</xdr:col>
      <xdr:colOff>63500</xdr:colOff>
      <xdr:row>107</xdr:row>
      <xdr:rowOff>125730</xdr:rowOff>
    </xdr:to>
    <xdr:cxnSp macro="">
      <xdr:nvCxnSpPr>
        <xdr:cNvPr id="738" name="直線コネクタ 737"/>
        <xdr:cNvCxnSpPr/>
      </xdr:nvCxnSpPr>
      <xdr:spPr>
        <a:xfrm>
          <a:off x="21323300" y="18470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74930</xdr:rowOff>
    </xdr:from>
    <xdr:to>
      <xdr:col>107</xdr:col>
      <xdr:colOff>101600</xdr:colOff>
      <xdr:row>108</xdr:row>
      <xdr:rowOff>5080</xdr:rowOff>
    </xdr:to>
    <xdr:sp macro="" textlink="">
      <xdr:nvSpPr>
        <xdr:cNvPr id="739" name="楕円 738"/>
        <xdr:cNvSpPr/>
      </xdr:nvSpPr>
      <xdr:spPr>
        <a:xfrm>
          <a:off x="20383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125730</xdr:rowOff>
    </xdr:from>
    <xdr:to>
      <xdr:col>111</xdr:col>
      <xdr:colOff>177800</xdr:colOff>
      <xdr:row>107</xdr:row>
      <xdr:rowOff>125730</xdr:rowOff>
    </xdr:to>
    <xdr:cxnSp macro="">
      <xdr:nvCxnSpPr>
        <xdr:cNvPr id="740" name="直線コネクタ 739"/>
        <xdr:cNvCxnSpPr/>
      </xdr:nvCxnSpPr>
      <xdr:spPr>
        <a:xfrm>
          <a:off x="20434300" y="1847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74930</xdr:rowOff>
    </xdr:from>
    <xdr:to>
      <xdr:col>102</xdr:col>
      <xdr:colOff>165100</xdr:colOff>
      <xdr:row>108</xdr:row>
      <xdr:rowOff>5080</xdr:rowOff>
    </xdr:to>
    <xdr:sp macro="" textlink="">
      <xdr:nvSpPr>
        <xdr:cNvPr id="741" name="楕円 740"/>
        <xdr:cNvSpPr/>
      </xdr:nvSpPr>
      <xdr:spPr>
        <a:xfrm>
          <a:off x="19494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125730</xdr:rowOff>
    </xdr:from>
    <xdr:to>
      <xdr:col>107</xdr:col>
      <xdr:colOff>50800</xdr:colOff>
      <xdr:row>107</xdr:row>
      <xdr:rowOff>125730</xdr:rowOff>
    </xdr:to>
    <xdr:cxnSp macro="">
      <xdr:nvCxnSpPr>
        <xdr:cNvPr id="742" name="直線コネクタ 741"/>
        <xdr:cNvCxnSpPr/>
      </xdr:nvCxnSpPr>
      <xdr:spPr>
        <a:xfrm>
          <a:off x="19545300" y="1847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74930</xdr:rowOff>
    </xdr:from>
    <xdr:to>
      <xdr:col>98</xdr:col>
      <xdr:colOff>38100</xdr:colOff>
      <xdr:row>108</xdr:row>
      <xdr:rowOff>5080</xdr:rowOff>
    </xdr:to>
    <xdr:sp macro="" textlink="">
      <xdr:nvSpPr>
        <xdr:cNvPr id="743" name="楕円 742"/>
        <xdr:cNvSpPr/>
      </xdr:nvSpPr>
      <xdr:spPr>
        <a:xfrm>
          <a:off x="18605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125730</xdr:rowOff>
    </xdr:from>
    <xdr:to>
      <xdr:col>102</xdr:col>
      <xdr:colOff>114300</xdr:colOff>
      <xdr:row>107</xdr:row>
      <xdr:rowOff>125730</xdr:rowOff>
    </xdr:to>
    <xdr:cxnSp macro="">
      <xdr:nvCxnSpPr>
        <xdr:cNvPr id="744" name="直線コネクタ 743"/>
        <xdr:cNvCxnSpPr/>
      </xdr:nvCxnSpPr>
      <xdr:spPr>
        <a:xfrm>
          <a:off x="18656300" y="1847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745" name="n_1ave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746" name="n_2aveValue【公民館】&#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747" name="n_3aveValue【公民館】&#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71138</xdr:rowOff>
    </xdr:from>
    <xdr:ext cx="469744" cy="259045"/>
    <xdr:sp macro="" textlink="">
      <xdr:nvSpPr>
        <xdr:cNvPr id="748" name="n_4aveValue【公民館】&#10;一人当たり面積"/>
        <xdr:cNvSpPr txBox="1"/>
      </xdr:nvSpPr>
      <xdr:spPr>
        <a:xfrm>
          <a:off x="18421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167657</xdr:rowOff>
    </xdr:from>
    <xdr:ext cx="469744" cy="259045"/>
    <xdr:sp macro="" textlink="">
      <xdr:nvSpPr>
        <xdr:cNvPr id="749" name="n_1mainValue【公民館】&#10;一人当たり面積"/>
        <xdr:cNvSpPr txBox="1"/>
      </xdr:nvSpPr>
      <xdr:spPr>
        <a:xfrm>
          <a:off x="210757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167657</xdr:rowOff>
    </xdr:from>
    <xdr:ext cx="469744" cy="259045"/>
    <xdr:sp macro="" textlink="">
      <xdr:nvSpPr>
        <xdr:cNvPr id="750" name="n_2mainValue【公民館】&#10;一人当たり面積"/>
        <xdr:cNvSpPr txBox="1"/>
      </xdr:nvSpPr>
      <xdr:spPr>
        <a:xfrm>
          <a:off x="20199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167657</xdr:rowOff>
    </xdr:from>
    <xdr:ext cx="469744" cy="259045"/>
    <xdr:sp macro="" textlink="">
      <xdr:nvSpPr>
        <xdr:cNvPr id="751" name="n_3mainValue【公民館】&#10;一人当たり面積"/>
        <xdr:cNvSpPr txBox="1"/>
      </xdr:nvSpPr>
      <xdr:spPr>
        <a:xfrm>
          <a:off x="19310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167657</xdr:rowOff>
    </xdr:from>
    <xdr:ext cx="469744" cy="259045"/>
    <xdr:sp macro="" textlink="">
      <xdr:nvSpPr>
        <xdr:cNvPr id="752" name="n_4mainValue【公民館】&#10;一人当たり面積"/>
        <xdr:cNvSpPr txBox="1"/>
      </xdr:nvSpPr>
      <xdr:spPr>
        <a:xfrm>
          <a:off x="18421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i="0">
              <a:solidFill>
                <a:schemeClr val="dk1"/>
              </a:solidFill>
              <a:effectLst/>
              <a:latin typeface="+mn-lt"/>
              <a:ea typeface="+mn-ea"/>
              <a:cs typeface="+mn-cs"/>
            </a:rPr>
            <a:t>茅野市は広い市域を持つことから、</a:t>
          </a:r>
          <a:r>
            <a:rPr kumimoji="1" lang="en-US" altLang="ja-JP" sz="1100" i="0">
              <a:solidFill>
                <a:schemeClr val="dk1"/>
              </a:solidFill>
              <a:effectLst/>
              <a:latin typeface="+mn-lt"/>
              <a:ea typeface="+mn-ea"/>
              <a:cs typeface="+mn-cs"/>
            </a:rPr>
            <a:t>【</a:t>
          </a:r>
          <a:r>
            <a:rPr kumimoji="1" lang="ja-JP" altLang="ja-JP" sz="1100" i="0">
              <a:solidFill>
                <a:schemeClr val="dk1"/>
              </a:solidFill>
              <a:effectLst/>
              <a:latin typeface="+mn-lt"/>
              <a:ea typeface="+mn-ea"/>
              <a:cs typeface="+mn-cs"/>
            </a:rPr>
            <a:t>道路</a:t>
          </a:r>
          <a:r>
            <a:rPr kumimoji="1" lang="en-US" altLang="ja-JP" sz="1100" i="0">
              <a:solidFill>
                <a:schemeClr val="dk1"/>
              </a:solidFill>
              <a:effectLst/>
              <a:latin typeface="+mn-lt"/>
              <a:ea typeface="+mn-ea"/>
              <a:cs typeface="+mn-cs"/>
            </a:rPr>
            <a:t>】</a:t>
          </a:r>
          <a:r>
            <a:rPr kumimoji="1" lang="ja-JP" altLang="ja-JP" sz="1100" i="0">
              <a:solidFill>
                <a:schemeClr val="dk1"/>
              </a:solidFill>
              <a:effectLst/>
              <a:latin typeface="+mn-lt"/>
              <a:ea typeface="+mn-ea"/>
              <a:cs typeface="+mn-cs"/>
            </a:rPr>
            <a:t>、</a:t>
          </a:r>
          <a:r>
            <a:rPr kumimoji="1" lang="en-US" altLang="ja-JP" sz="1100" i="0">
              <a:solidFill>
                <a:schemeClr val="dk1"/>
              </a:solidFill>
              <a:effectLst/>
              <a:latin typeface="+mn-lt"/>
              <a:ea typeface="+mn-ea"/>
              <a:cs typeface="+mn-cs"/>
            </a:rPr>
            <a:t>【</a:t>
          </a:r>
          <a:r>
            <a:rPr kumimoji="1" lang="ja-JP" altLang="ja-JP" sz="1100" i="0">
              <a:solidFill>
                <a:schemeClr val="dk1"/>
              </a:solidFill>
              <a:effectLst/>
              <a:latin typeface="+mn-lt"/>
              <a:ea typeface="+mn-ea"/>
              <a:cs typeface="+mn-cs"/>
            </a:rPr>
            <a:t>橋りょう・トンネル</a:t>
          </a:r>
          <a:r>
            <a:rPr kumimoji="1" lang="en-US" altLang="ja-JP" sz="1100" i="0">
              <a:solidFill>
                <a:schemeClr val="dk1"/>
              </a:solidFill>
              <a:effectLst/>
              <a:latin typeface="+mn-lt"/>
              <a:ea typeface="+mn-ea"/>
              <a:cs typeface="+mn-cs"/>
            </a:rPr>
            <a:t>】</a:t>
          </a:r>
          <a:r>
            <a:rPr kumimoji="1" lang="ja-JP" altLang="ja-JP" sz="1100" i="0">
              <a:solidFill>
                <a:schemeClr val="dk1"/>
              </a:solidFill>
              <a:effectLst/>
              <a:latin typeface="+mn-lt"/>
              <a:ea typeface="+mn-ea"/>
              <a:cs typeface="+mn-cs"/>
            </a:rPr>
            <a:t>の一人当たりの資産量が多くなる傾向にあり、いずれも全国平均、類似団体平均、長野県平均より多くなっている。一方で、これらの資産に対しては、現況調査や点検結果に基づき積極的な改修や長寿命化を行っているため、有形固定資産減価償却率はいずれの平均よりも低くなって</a:t>
          </a:r>
          <a:r>
            <a:rPr kumimoji="1" lang="ja-JP" altLang="en-US" sz="1100" i="0">
              <a:solidFill>
                <a:schemeClr val="dk1"/>
              </a:solidFill>
              <a:effectLst/>
              <a:latin typeface="+mn-lt"/>
              <a:ea typeface="+mn-ea"/>
              <a:cs typeface="+mn-cs"/>
            </a:rPr>
            <a:t>おり、</a:t>
          </a:r>
          <a:r>
            <a:rPr kumimoji="1" lang="ja-JP" altLang="ja-JP" sz="1100" i="0">
              <a:solidFill>
                <a:schemeClr val="dk1"/>
              </a:solidFill>
              <a:effectLst/>
              <a:latin typeface="+mn-lt"/>
              <a:ea typeface="+mn-ea"/>
              <a:cs typeface="+mn-cs"/>
            </a:rPr>
            <a:t>同じく資産量が各平均より多い</a:t>
          </a:r>
          <a:r>
            <a:rPr kumimoji="1" lang="en-US" altLang="ja-JP" sz="1100" i="0">
              <a:solidFill>
                <a:schemeClr val="dk1"/>
              </a:solidFill>
              <a:effectLst/>
              <a:latin typeface="+mn-lt"/>
              <a:ea typeface="+mn-ea"/>
              <a:cs typeface="+mn-cs"/>
            </a:rPr>
            <a:t>【</a:t>
          </a:r>
          <a:r>
            <a:rPr kumimoji="1" lang="ja-JP" altLang="ja-JP" sz="1100" i="0">
              <a:solidFill>
                <a:schemeClr val="dk1"/>
              </a:solidFill>
              <a:effectLst/>
              <a:latin typeface="+mn-lt"/>
              <a:ea typeface="+mn-ea"/>
              <a:cs typeface="+mn-cs"/>
            </a:rPr>
            <a:t>認定こども園・幼稚園・保育所</a:t>
          </a:r>
          <a:r>
            <a:rPr kumimoji="1" lang="en-US" altLang="ja-JP" sz="1100" i="0">
              <a:solidFill>
                <a:schemeClr val="dk1"/>
              </a:solidFill>
              <a:effectLst/>
              <a:latin typeface="+mn-lt"/>
              <a:ea typeface="+mn-ea"/>
              <a:cs typeface="+mn-cs"/>
            </a:rPr>
            <a:t>】</a:t>
          </a:r>
          <a:r>
            <a:rPr kumimoji="1" lang="ja-JP" altLang="ja-JP" sz="1100" i="0">
              <a:solidFill>
                <a:schemeClr val="dk1"/>
              </a:solidFill>
              <a:effectLst/>
              <a:latin typeface="+mn-lt"/>
              <a:ea typeface="+mn-ea"/>
              <a:cs typeface="+mn-cs"/>
            </a:rPr>
            <a:t>についても、有形固定資産減価償却率は各平均値を下回っている。これは、平成</a:t>
          </a:r>
          <a:r>
            <a:rPr kumimoji="1" lang="en-US" altLang="ja-JP" sz="1100" i="0">
              <a:solidFill>
                <a:schemeClr val="dk1"/>
              </a:solidFill>
              <a:effectLst/>
              <a:latin typeface="+mn-lt"/>
              <a:ea typeface="+mn-ea"/>
              <a:cs typeface="+mn-cs"/>
            </a:rPr>
            <a:t>22</a:t>
          </a:r>
          <a:r>
            <a:rPr kumimoji="1" lang="ja-JP" altLang="ja-JP" sz="1100" i="0">
              <a:solidFill>
                <a:schemeClr val="dk1"/>
              </a:solidFill>
              <a:effectLst/>
              <a:latin typeface="+mn-lt"/>
              <a:ea typeface="+mn-ea"/>
              <a:cs typeface="+mn-cs"/>
            </a:rPr>
            <a:t>年度に策定した茅野市保育園建設計画に基づき行った老朽化の進んだ１園の建替え、２園の民設民営による建替え、平成</a:t>
          </a:r>
          <a:r>
            <a:rPr kumimoji="1" lang="en-US" altLang="ja-JP" sz="1100" i="0">
              <a:solidFill>
                <a:schemeClr val="dk1"/>
              </a:solidFill>
              <a:effectLst/>
              <a:latin typeface="+mn-lt"/>
              <a:ea typeface="+mn-ea"/>
              <a:cs typeface="+mn-cs"/>
            </a:rPr>
            <a:t>29</a:t>
          </a:r>
          <a:r>
            <a:rPr kumimoji="1" lang="ja-JP" altLang="ja-JP" sz="1100" i="0">
              <a:solidFill>
                <a:schemeClr val="dk1"/>
              </a:solidFill>
              <a:effectLst/>
              <a:latin typeface="+mn-lt"/>
              <a:ea typeface="+mn-ea"/>
              <a:cs typeface="+mn-cs"/>
            </a:rPr>
            <a:t>年度から実施している公立保育園５園の大規模改修の結果が表れているものと考えられる。</a:t>
          </a:r>
          <a:endParaRPr kumimoji="1" lang="en-US" altLang="ja-JP" sz="1100" i="0">
            <a:solidFill>
              <a:schemeClr val="dk1"/>
            </a:solidFill>
            <a:effectLst/>
            <a:latin typeface="+mn-lt"/>
            <a:ea typeface="+mn-ea"/>
            <a:cs typeface="+mn-cs"/>
          </a:endParaRPr>
        </a:p>
        <a:p>
          <a:r>
            <a:rPr kumimoji="1" lang="ja-JP" altLang="en-US" sz="1100" i="0">
              <a:solidFill>
                <a:schemeClr val="dk1"/>
              </a:solidFill>
              <a:effectLst/>
              <a:latin typeface="+mn-lt"/>
              <a:ea typeface="+mn-ea"/>
              <a:cs typeface="+mn-cs"/>
            </a:rPr>
            <a:t>　</a:t>
          </a:r>
          <a:r>
            <a:rPr kumimoji="1" lang="ja-JP" altLang="ja-JP" sz="1100" i="0">
              <a:solidFill>
                <a:schemeClr val="dk1"/>
              </a:solidFill>
              <a:effectLst/>
              <a:latin typeface="+mn-lt"/>
              <a:ea typeface="+mn-ea"/>
              <a:cs typeface="+mn-cs"/>
            </a:rPr>
            <a:t>なお、</a:t>
          </a:r>
          <a:r>
            <a:rPr kumimoji="1" lang="en-US" altLang="ja-JP" sz="1100" i="0">
              <a:solidFill>
                <a:schemeClr val="dk1"/>
              </a:solidFill>
              <a:effectLst/>
              <a:latin typeface="+mn-lt"/>
              <a:ea typeface="+mn-ea"/>
              <a:cs typeface="+mn-cs"/>
            </a:rPr>
            <a:t>【</a:t>
          </a:r>
          <a:r>
            <a:rPr kumimoji="1" lang="ja-JP" altLang="ja-JP" sz="1100" i="0">
              <a:solidFill>
                <a:schemeClr val="dk1"/>
              </a:solidFill>
              <a:effectLst/>
              <a:latin typeface="+mn-lt"/>
              <a:ea typeface="+mn-ea"/>
              <a:cs typeface="+mn-cs"/>
            </a:rPr>
            <a:t>学校施設</a:t>
          </a:r>
          <a:r>
            <a:rPr kumimoji="1" lang="en-US" altLang="ja-JP" sz="1100" i="0">
              <a:solidFill>
                <a:schemeClr val="dk1"/>
              </a:solidFill>
              <a:effectLst/>
              <a:latin typeface="+mn-lt"/>
              <a:ea typeface="+mn-ea"/>
              <a:cs typeface="+mn-cs"/>
            </a:rPr>
            <a:t>】</a:t>
          </a:r>
          <a:r>
            <a:rPr kumimoji="1" lang="ja-JP" altLang="en-US" sz="1100" i="0">
              <a:solidFill>
                <a:schemeClr val="dk1"/>
              </a:solidFill>
              <a:effectLst/>
              <a:latin typeface="+mn-lt"/>
              <a:ea typeface="+mn-ea"/>
              <a:cs typeface="+mn-cs"/>
            </a:rPr>
            <a:t>は</a:t>
          </a:r>
          <a:r>
            <a:rPr kumimoji="1" lang="ja-JP" altLang="ja-JP" sz="1100" i="0">
              <a:solidFill>
                <a:schemeClr val="dk1"/>
              </a:solidFill>
              <a:effectLst/>
              <a:latin typeface="+mn-lt"/>
              <a:ea typeface="+mn-ea"/>
              <a:cs typeface="+mn-cs"/>
            </a:rPr>
            <a:t>有形固定資産減価償却率が平均</a:t>
          </a:r>
          <a:r>
            <a:rPr kumimoji="1" lang="ja-JP" altLang="en-US" sz="1100" i="0">
              <a:solidFill>
                <a:schemeClr val="dk1"/>
              </a:solidFill>
              <a:effectLst/>
              <a:latin typeface="+mn-lt"/>
              <a:ea typeface="+mn-ea"/>
              <a:cs typeface="+mn-cs"/>
            </a:rPr>
            <a:t>以下</a:t>
          </a:r>
          <a:r>
            <a:rPr kumimoji="1" lang="ja-JP" altLang="ja-JP" sz="1100" i="0">
              <a:solidFill>
                <a:schemeClr val="dk1"/>
              </a:solidFill>
              <a:effectLst/>
              <a:latin typeface="+mn-lt"/>
              <a:ea typeface="+mn-ea"/>
              <a:cs typeface="+mn-cs"/>
            </a:rPr>
            <a:t>となっ</a:t>
          </a:r>
          <a:r>
            <a:rPr kumimoji="1" lang="ja-JP" altLang="en-US" sz="1100" i="0">
              <a:solidFill>
                <a:schemeClr val="dk1"/>
              </a:solidFill>
              <a:effectLst/>
              <a:latin typeface="+mn-lt"/>
              <a:ea typeface="+mn-ea"/>
              <a:cs typeface="+mn-cs"/>
            </a:rPr>
            <a:t>たが、これは集約化による小中学校の建替えに着手したことによるもので来年度以後も低下が見込まれる。</a:t>
          </a:r>
          <a:endParaRPr kumimoji="1" lang="en-US" altLang="ja-JP" sz="1100" i="0">
            <a:solidFill>
              <a:schemeClr val="dk1"/>
            </a:solidFill>
            <a:effectLst/>
            <a:latin typeface="+mn-lt"/>
            <a:ea typeface="+mn-ea"/>
            <a:cs typeface="+mn-cs"/>
          </a:endParaRPr>
        </a:p>
        <a:p>
          <a:r>
            <a:rPr kumimoji="1" lang="ja-JP" altLang="en-US" sz="1100" i="0">
              <a:solidFill>
                <a:schemeClr val="dk1"/>
              </a:solidFill>
              <a:effectLst/>
              <a:latin typeface="+mn-lt"/>
              <a:ea typeface="+mn-ea"/>
              <a:cs typeface="+mn-cs"/>
            </a:rPr>
            <a:t>　また、</a:t>
          </a:r>
          <a:r>
            <a:rPr kumimoji="1" lang="en-US" altLang="ja-JP" sz="1100" i="0">
              <a:solidFill>
                <a:schemeClr val="dk1"/>
              </a:solidFill>
              <a:effectLst/>
              <a:latin typeface="+mn-lt"/>
              <a:ea typeface="+mn-ea"/>
              <a:cs typeface="+mn-cs"/>
            </a:rPr>
            <a:t>【</a:t>
          </a:r>
          <a:r>
            <a:rPr kumimoji="1" lang="ja-JP" altLang="ja-JP" sz="1100" i="0">
              <a:solidFill>
                <a:schemeClr val="dk1"/>
              </a:solidFill>
              <a:effectLst/>
              <a:latin typeface="+mn-lt"/>
              <a:ea typeface="+mn-ea"/>
              <a:cs typeface="+mn-cs"/>
            </a:rPr>
            <a:t>公民館</a:t>
          </a:r>
          <a:r>
            <a:rPr kumimoji="1" lang="en-US" altLang="ja-JP" sz="1100" i="0">
              <a:solidFill>
                <a:schemeClr val="dk1"/>
              </a:solidFill>
              <a:effectLst/>
              <a:latin typeface="+mn-lt"/>
              <a:ea typeface="+mn-ea"/>
              <a:cs typeface="+mn-cs"/>
            </a:rPr>
            <a:t>】</a:t>
          </a:r>
          <a:r>
            <a:rPr kumimoji="1" lang="ja-JP" altLang="ja-JP" sz="1100" i="0">
              <a:solidFill>
                <a:schemeClr val="dk1"/>
              </a:solidFill>
              <a:effectLst/>
              <a:latin typeface="+mn-lt"/>
              <a:ea typeface="+mn-ea"/>
              <a:cs typeface="+mn-cs"/>
            </a:rPr>
            <a:t>公民館は償却率が</a:t>
          </a:r>
          <a:r>
            <a:rPr kumimoji="1" lang="en-US" altLang="ja-JP" sz="1100" i="0">
              <a:solidFill>
                <a:schemeClr val="dk1"/>
              </a:solidFill>
              <a:effectLst/>
              <a:latin typeface="+mn-lt"/>
              <a:ea typeface="+mn-ea"/>
              <a:cs typeface="+mn-cs"/>
            </a:rPr>
            <a:t>80</a:t>
          </a:r>
          <a:r>
            <a:rPr kumimoji="1" lang="ja-JP" altLang="ja-JP" sz="1100" i="0">
              <a:solidFill>
                <a:schemeClr val="dk1"/>
              </a:solidFill>
              <a:effectLst/>
              <a:latin typeface="+mn-lt"/>
              <a:ea typeface="+mn-ea"/>
              <a:cs typeface="+mn-cs"/>
            </a:rPr>
            <a:t>％近くまで達しているため、近隣施設の統廃合も踏まえた施設の方向性を早急に検討する必要がある。</a:t>
          </a:r>
          <a:endParaRPr lang="ja-JP" altLang="ja-JP" sz="1400" i="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55,672
54,687
266.59
26,593,935
25,925,912
558,543
16,172,116
26,846,517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152763</xdr:rowOff>
    </xdr:from>
    <xdr:to>
      <xdr:col>6</xdr:col>
      <xdr:colOff>38100</xdr:colOff>
      <xdr:row>37</xdr:row>
      <xdr:rowOff>82913</xdr:rowOff>
    </xdr:to>
    <xdr:sp macro="" textlink="">
      <xdr:nvSpPr>
        <xdr:cNvPr id="68" name="フローチャート: 判断 67"/>
        <xdr:cNvSpPr/>
      </xdr:nvSpPr>
      <xdr:spPr>
        <a:xfrm>
          <a:off x="1079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74" name="楕円 73"/>
        <xdr:cNvSpPr/>
      </xdr:nvSpPr>
      <xdr:spPr>
        <a:xfrm>
          <a:off x="45847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134455</xdr:rowOff>
    </xdr:from>
    <xdr:ext cx="405111" cy="259045"/>
    <xdr:sp macro="" textlink="">
      <xdr:nvSpPr>
        <xdr:cNvPr id="75" name="【図書館】&#10;有形固定資産減価償却率該当値テキスト"/>
        <xdr:cNvSpPr txBox="1"/>
      </xdr:nvSpPr>
      <xdr:spPr>
        <a:xfrm>
          <a:off x="4673600"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6" name="楕円 75"/>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19050</xdr:rowOff>
    </xdr:from>
    <xdr:to>
      <xdr:col>24</xdr:col>
      <xdr:colOff>63500</xdr:colOff>
      <xdr:row>39</xdr:row>
      <xdr:rowOff>35378</xdr:rowOff>
    </xdr:to>
    <xdr:cxnSp macro="">
      <xdr:nvCxnSpPr>
        <xdr:cNvPr id="77" name="直線コネクタ 76"/>
        <xdr:cNvCxnSpPr/>
      </xdr:nvCxnSpPr>
      <xdr:spPr>
        <a:xfrm>
          <a:off x="3797300" y="67056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110309</xdr:rowOff>
    </xdr:from>
    <xdr:to>
      <xdr:col>15</xdr:col>
      <xdr:colOff>101600</xdr:colOff>
      <xdr:row>39</xdr:row>
      <xdr:rowOff>40459</xdr:rowOff>
    </xdr:to>
    <xdr:sp macro="" textlink="">
      <xdr:nvSpPr>
        <xdr:cNvPr id="78" name="楕円 77"/>
        <xdr:cNvSpPr/>
      </xdr:nvSpPr>
      <xdr:spPr>
        <a:xfrm>
          <a:off x="2857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161109</xdr:rowOff>
    </xdr:from>
    <xdr:to>
      <xdr:col>19</xdr:col>
      <xdr:colOff>177800</xdr:colOff>
      <xdr:row>39</xdr:row>
      <xdr:rowOff>19050</xdr:rowOff>
    </xdr:to>
    <xdr:cxnSp macro="">
      <xdr:nvCxnSpPr>
        <xdr:cNvPr id="79" name="直線コネクタ 78"/>
        <xdr:cNvCxnSpPr/>
      </xdr:nvCxnSpPr>
      <xdr:spPr>
        <a:xfrm>
          <a:off x="2908300" y="667620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77651</xdr:rowOff>
    </xdr:from>
    <xdr:to>
      <xdr:col>10</xdr:col>
      <xdr:colOff>165100</xdr:colOff>
      <xdr:row>39</xdr:row>
      <xdr:rowOff>7801</xdr:rowOff>
    </xdr:to>
    <xdr:sp macro="" textlink="">
      <xdr:nvSpPr>
        <xdr:cNvPr id="80" name="楕円 79"/>
        <xdr:cNvSpPr/>
      </xdr:nvSpPr>
      <xdr:spPr>
        <a:xfrm>
          <a:off x="1968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128451</xdr:rowOff>
    </xdr:from>
    <xdr:to>
      <xdr:col>15</xdr:col>
      <xdr:colOff>50800</xdr:colOff>
      <xdr:row>38</xdr:row>
      <xdr:rowOff>161109</xdr:rowOff>
    </xdr:to>
    <xdr:cxnSp macro="">
      <xdr:nvCxnSpPr>
        <xdr:cNvPr id="81" name="直線コネクタ 80"/>
        <xdr:cNvCxnSpPr/>
      </xdr:nvCxnSpPr>
      <xdr:spPr>
        <a:xfrm>
          <a:off x="2019300" y="66435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25400</xdr:rowOff>
    </xdr:from>
    <xdr:to>
      <xdr:col>6</xdr:col>
      <xdr:colOff>38100</xdr:colOff>
      <xdr:row>38</xdr:row>
      <xdr:rowOff>127000</xdr:rowOff>
    </xdr:to>
    <xdr:sp macro="" textlink="">
      <xdr:nvSpPr>
        <xdr:cNvPr id="82" name="楕円 81"/>
        <xdr:cNvSpPr/>
      </xdr:nvSpPr>
      <xdr:spPr>
        <a:xfrm>
          <a:off x="107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76200</xdr:rowOff>
    </xdr:from>
    <xdr:to>
      <xdr:col>10</xdr:col>
      <xdr:colOff>114300</xdr:colOff>
      <xdr:row>38</xdr:row>
      <xdr:rowOff>128451</xdr:rowOff>
    </xdr:to>
    <xdr:cxnSp macro="">
      <xdr:nvCxnSpPr>
        <xdr:cNvPr id="83" name="直線コネクタ 82"/>
        <xdr:cNvCxnSpPr/>
      </xdr:nvCxnSpPr>
      <xdr:spPr>
        <a:xfrm>
          <a:off x="1130300" y="65913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99440</xdr:rowOff>
    </xdr:from>
    <xdr:ext cx="405111" cy="259045"/>
    <xdr:sp macro="" textlink="">
      <xdr:nvSpPr>
        <xdr:cNvPr id="87" name="n_4aveValue【図書館】&#10;有形固定資産減価償却率"/>
        <xdr:cNvSpPr txBox="1"/>
      </xdr:nvSpPr>
      <xdr:spPr>
        <a:xfrm>
          <a:off x="927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88" name="n_1mainValue【図書館】&#10;有形固定資産減価償却率"/>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31586</xdr:rowOff>
    </xdr:from>
    <xdr:ext cx="405111" cy="259045"/>
    <xdr:sp macro="" textlink="">
      <xdr:nvSpPr>
        <xdr:cNvPr id="89" name="n_2mainValue【図書館】&#10;有形固定資産減価償却率"/>
        <xdr:cNvSpPr txBox="1"/>
      </xdr:nvSpPr>
      <xdr:spPr>
        <a:xfrm>
          <a:off x="2705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170378</xdr:rowOff>
    </xdr:from>
    <xdr:ext cx="405111" cy="259045"/>
    <xdr:sp macro="" textlink="">
      <xdr:nvSpPr>
        <xdr:cNvPr id="90" name="n_3mainValue【図書館】&#10;有形固定資産減価償却率"/>
        <xdr:cNvSpPr txBox="1"/>
      </xdr:nvSpPr>
      <xdr:spPr>
        <a:xfrm>
          <a:off x="1816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118127</xdr:rowOff>
    </xdr:from>
    <xdr:ext cx="405111" cy="259045"/>
    <xdr:sp macro="" textlink="">
      <xdr:nvSpPr>
        <xdr:cNvPr id="91" name="n_4mainValue【図書館】&#10;有形固定資産減価償却率"/>
        <xdr:cNvSpPr txBox="1"/>
      </xdr:nvSpPr>
      <xdr:spPr>
        <a:xfrm>
          <a:off x="927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25" name="フローチャート: 判断 124"/>
        <xdr:cNvSpPr/>
      </xdr:nvSpPr>
      <xdr:spPr>
        <a:xfrm>
          <a:off x="6921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31" name="楕円 130"/>
        <xdr:cNvSpPr/>
      </xdr:nvSpPr>
      <xdr:spPr>
        <a:xfrm>
          <a:off x="104267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111777</xdr:rowOff>
    </xdr:from>
    <xdr:ext cx="469744" cy="259045"/>
    <xdr:sp macro="" textlink="">
      <xdr:nvSpPr>
        <xdr:cNvPr id="132" name="【図書館】&#10;一人当たり面積該当値テキスト"/>
        <xdr:cNvSpPr txBox="1"/>
      </xdr:nvSpPr>
      <xdr:spPr>
        <a:xfrm>
          <a:off x="105156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133350</xdr:rowOff>
    </xdr:from>
    <xdr:to>
      <xdr:col>50</xdr:col>
      <xdr:colOff>165100</xdr:colOff>
      <xdr:row>40</xdr:row>
      <xdr:rowOff>63500</xdr:rowOff>
    </xdr:to>
    <xdr:sp macro="" textlink="">
      <xdr:nvSpPr>
        <xdr:cNvPr id="133" name="楕円 132"/>
        <xdr:cNvSpPr/>
      </xdr:nvSpPr>
      <xdr:spPr>
        <a:xfrm>
          <a:off x="9588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xdr:rowOff>
    </xdr:from>
    <xdr:to>
      <xdr:col>55</xdr:col>
      <xdr:colOff>0</xdr:colOff>
      <xdr:row>40</xdr:row>
      <xdr:rowOff>12700</xdr:rowOff>
    </xdr:to>
    <xdr:cxnSp macro="">
      <xdr:nvCxnSpPr>
        <xdr:cNvPr id="134" name="直線コネクタ 133"/>
        <xdr:cNvCxnSpPr/>
      </xdr:nvCxnSpPr>
      <xdr:spPr>
        <a:xfrm>
          <a:off x="9639300" y="6870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133350</xdr:rowOff>
    </xdr:from>
    <xdr:to>
      <xdr:col>46</xdr:col>
      <xdr:colOff>38100</xdr:colOff>
      <xdr:row>40</xdr:row>
      <xdr:rowOff>63500</xdr:rowOff>
    </xdr:to>
    <xdr:sp macro="" textlink="">
      <xdr:nvSpPr>
        <xdr:cNvPr id="135" name="楕円 134"/>
        <xdr:cNvSpPr/>
      </xdr:nvSpPr>
      <xdr:spPr>
        <a:xfrm>
          <a:off x="8699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xdr:rowOff>
    </xdr:from>
    <xdr:to>
      <xdr:col>50</xdr:col>
      <xdr:colOff>114300</xdr:colOff>
      <xdr:row>40</xdr:row>
      <xdr:rowOff>12700</xdr:rowOff>
    </xdr:to>
    <xdr:cxnSp macro="">
      <xdr:nvCxnSpPr>
        <xdr:cNvPr id="136" name="直線コネクタ 135"/>
        <xdr:cNvCxnSpPr/>
      </xdr:nvCxnSpPr>
      <xdr:spPr>
        <a:xfrm>
          <a:off x="8750300" y="687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133350</xdr:rowOff>
    </xdr:from>
    <xdr:to>
      <xdr:col>41</xdr:col>
      <xdr:colOff>101600</xdr:colOff>
      <xdr:row>40</xdr:row>
      <xdr:rowOff>63500</xdr:rowOff>
    </xdr:to>
    <xdr:sp macro="" textlink="">
      <xdr:nvSpPr>
        <xdr:cNvPr id="137" name="楕円 136"/>
        <xdr:cNvSpPr/>
      </xdr:nvSpPr>
      <xdr:spPr>
        <a:xfrm>
          <a:off x="7810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12700</xdr:rowOff>
    </xdr:from>
    <xdr:to>
      <xdr:col>45</xdr:col>
      <xdr:colOff>177800</xdr:colOff>
      <xdr:row>40</xdr:row>
      <xdr:rowOff>12700</xdr:rowOff>
    </xdr:to>
    <xdr:cxnSp macro="">
      <xdr:nvCxnSpPr>
        <xdr:cNvPr id="138" name="直線コネクタ 137"/>
        <xdr:cNvCxnSpPr/>
      </xdr:nvCxnSpPr>
      <xdr:spPr>
        <a:xfrm>
          <a:off x="7861300" y="687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95250</xdr:rowOff>
    </xdr:from>
    <xdr:to>
      <xdr:col>36</xdr:col>
      <xdr:colOff>165100</xdr:colOff>
      <xdr:row>40</xdr:row>
      <xdr:rowOff>25400</xdr:rowOff>
    </xdr:to>
    <xdr:sp macro="" textlink="">
      <xdr:nvSpPr>
        <xdr:cNvPr id="139" name="楕円 138"/>
        <xdr:cNvSpPr/>
      </xdr:nvSpPr>
      <xdr:spPr>
        <a:xfrm>
          <a:off x="6921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146050</xdr:rowOff>
    </xdr:from>
    <xdr:to>
      <xdr:col>41</xdr:col>
      <xdr:colOff>50800</xdr:colOff>
      <xdr:row>40</xdr:row>
      <xdr:rowOff>12700</xdr:rowOff>
    </xdr:to>
    <xdr:cxnSp macro="">
      <xdr:nvCxnSpPr>
        <xdr:cNvPr id="140" name="直線コネクタ 139"/>
        <xdr:cNvCxnSpPr/>
      </xdr:nvCxnSpPr>
      <xdr:spPr>
        <a:xfrm>
          <a:off x="6972300" y="683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42"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73677</xdr:rowOff>
    </xdr:from>
    <xdr:ext cx="469744" cy="259045"/>
    <xdr:sp macro="" textlink="">
      <xdr:nvSpPr>
        <xdr:cNvPr id="144" name="n_4aveValue【図書館】&#10;一人当たり面積"/>
        <xdr:cNvSpPr txBox="1"/>
      </xdr:nvSpPr>
      <xdr:spPr>
        <a:xfrm>
          <a:off x="6737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54627</xdr:rowOff>
    </xdr:from>
    <xdr:ext cx="469744" cy="259045"/>
    <xdr:sp macro="" textlink="">
      <xdr:nvSpPr>
        <xdr:cNvPr id="145" name="n_1mainValue【図書館】&#10;一人当たり面積"/>
        <xdr:cNvSpPr txBox="1"/>
      </xdr:nvSpPr>
      <xdr:spPr>
        <a:xfrm>
          <a:off x="9391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54627</xdr:rowOff>
    </xdr:from>
    <xdr:ext cx="469744" cy="259045"/>
    <xdr:sp macro="" textlink="">
      <xdr:nvSpPr>
        <xdr:cNvPr id="146" name="n_2mainValue【図書館】&#10;一人当たり面積"/>
        <xdr:cNvSpPr txBox="1"/>
      </xdr:nvSpPr>
      <xdr:spPr>
        <a:xfrm>
          <a:off x="85154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54627</xdr:rowOff>
    </xdr:from>
    <xdr:ext cx="469744" cy="259045"/>
    <xdr:sp macro="" textlink="">
      <xdr:nvSpPr>
        <xdr:cNvPr id="147" name="n_3mainValue【図書館】&#10;一人当たり面積"/>
        <xdr:cNvSpPr txBox="1"/>
      </xdr:nvSpPr>
      <xdr:spPr>
        <a:xfrm>
          <a:off x="76264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16527</xdr:rowOff>
    </xdr:from>
    <xdr:ext cx="469744" cy="259045"/>
    <xdr:sp macro="" textlink="">
      <xdr:nvSpPr>
        <xdr:cNvPr id="148" name="n_4mainValue【図書館】&#10;一人当たり面積"/>
        <xdr:cNvSpPr txBox="1"/>
      </xdr:nvSpPr>
      <xdr:spPr>
        <a:xfrm>
          <a:off x="67374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9"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96157</xdr:rowOff>
    </xdr:from>
    <xdr:to>
      <xdr:col>6</xdr:col>
      <xdr:colOff>38100</xdr:colOff>
      <xdr:row>61</xdr:row>
      <xdr:rowOff>26307</xdr:rowOff>
    </xdr:to>
    <xdr:sp macro="" textlink="">
      <xdr:nvSpPr>
        <xdr:cNvPr id="184" name="フローチャート: 判断 183"/>
        <xdr:cNvSpPr/>
      </xdr:nvSpPr>
      <xdr:spPr>
        <a:xfrm>
          <a:off x="1079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3084</xdr:rowOff>
    </xdr:from>
    <xdr:to>
      <xdr:col>24</xdr:col>
      <xdr:colOff>114300</xdr:colOff>
      <xdr:row>63</xdr:row>
      <xdr:rowOff>104684</xdr:rowOff>
    </xdr:to>
    <xdr:sp macro="" textlink="">
      <xdr:nvSpPr>
        <xdr:cNvPr id="190" name="楕円 189"/>
        <xdr:cNvSpPr/>
      </xdr:nvSpPr>
      <xdr:spPr>
        <a:xfrm>
          <a:off x="45847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152961</xdr:rowOff>
    </xdr:from>
    <xdr:ext cx="405111" cy="259045"/>
    <xdr:sp macro="" textlink="">
      <xdr:nvSpPr>
        <xdr:cNvPr id="191" name="【体育館・プール】&#10;有形固定資産減価償却率該当値テキスト"/>
        <xdr:cNvSpPr txBox="1"/>
      </xdr:nvSpPr>
      <xdr:spPr>
        <a:xfrm>
          <a:off x="4673600"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141877</xdr:rowOff>
    </xdr:from>
    <xdr:to>
      <xdr:col>20</xdr:col>
      <xdr:colOff>38100</xdr:colOff>
      <xdr:row>63</xdr:row>
      <xdr:rowOff>72027</xdr:rowOff>
    </xdr:to>
    <xdr:sp macro="" textlink="">
      <xdr:nvSpPr>
        <xdr:cNvPr id="192" name="楕円 191"/>
        <xdr:cNvSpPr/>
      </xdr:nvSpPr>
      <xdr:spPr>
        <a:xfrm>
          <a:off x="3746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21227</xdr:rowOff>
    </xdr:from>
    <xdr:to>
      <xdr:col>24</xdr:col>
      <xdr:colOff>63500</xdr:colOff>
      <xdr:row>63</xdr:row>
      <xdr:rowOff>53884</xdr:rowOff>
    </xdr:to>
    <xdr:cxnSp macro="">
      <xdr:nvCxnSpPr>
        <xdr:cNvPr id="193" name="直線コネクタ 192"/>
        <xdr:cNvCxnSpPr/>
      </xdr:nvCxnSpPr>
      <xdr:spPr>
        <a:xfrm>
          <a:off x="3797300" y="108225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130447</xdr:rowOff>
    </xdr:from>
    <xdr:to>
      <xdr:col>15</xdr:col>
      <xdr:colOff>101600</xdr:colOff>
      <xdr:row>63</xdr:row>
      <xdr:rowOff>60597</xdr:rowOff>
    </xdr:to>
    <xdr:sp macro="" textlink="">
      <xdr:nvSpPr>
        <xdr:cNvPr id="194" name="楕円 193"/>
        <xdr:cNvSpPr/>
      </xdr:nvSpPr>
      <xdr:spPr>
        <a:xfrm>
          <a:off x="2857500" y="107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9797</xdr:rowOff>
    </xdr:from>
    <xdr:to>
      <xdr:col>19</xdr:col>
      <xdr:colOff>177800</xdr:colOff>
      <xdr:row>63</xdr:row>
      <xdr:rowOff>21227</xdr:rowOff>
    </xdr:to>
    <xdr:cxnSp macro="">
      <xdr:nvCxnSpPr>
        <xdr:cNvPr id="195" name="直線コネクタ 194"/>
        <xdr:cNvCxnSpPr/>
      </xdr:nvCxnSpPr>
      <xdr:spPr>
        <a:xfrm>
          <a:off x="2908300" y="1081114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32476</xdr:rowOff>
    </xdr:from>
    <xdr:to>
      <xdr:col>10</xdr:col>
      <xdr:colOff>165100</xdr:colOff>
      <xdr:row>62</xdr:row>
      <xdr:rowOff>134076</xdr:rowOff>
    </xdr:to>
    <xdr:sp macro="" textlink="">
      <xdr:nvSpPr>
        <xdr:cNvPr id="196" name="楕円 195"/>
        <xdr:cNvSpPr/>
      </xdr:nvSpPr>
      <xdr:spPr>
        <a:xfrm>
          <a:off x="19685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83276</xdr:rowOff>
    </xdr:from>
    <xdr:to>
      <xdr:col>15</xdr:col>
      <xdr:colOff>50800</xdr:colOff>
      <xdr:row>63</xdr:row>
      <xdr:rowOff>9797</xdr:rowOff>
    </xdr:to>
    <xdr:cxnSp macro="">
      <xdr:nvCxnSpPr>
        <xdr:cNvPr id="197" name="直線コネクタ 196"/>
        <xdr:cNvCxnSpPr/>
      </xdr:nvCxnSpPr>
      <xdr:spPr>
        <a:xfrm>
          <a:off x="2019300" y="1071317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47172</xdr:rowOff>
    </xdr:from>
    <xdr:to>
      <xdr:col>6</xdr:col>
      <xdr:colOff>38100</xdr:colOff>
      <xdr:row>62</xdr:row>
      <xdr:rowOff>148772</xdr:rowOff>
    </xdr:to>
    <xdr:sp macro="" textlink="">
      <xdr:nvSpPr>
        <xdr:cNvPr id="198" name="楕円 197"/>
        <xdr:cNvSpPr/>
      </xdr:nvSpPr>
      <xdr:spPr>
        <a:xfrm>
          <a:off x="1079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83276</xdr:rowOff>
    </xdr:from>
    <xdr:to>
      <xdr:col>10</xdr:col>
      <xdr:colOff>114300</xdr:colOff>
      <xdr:row>62</xdr:row>
      <xdr:rowOff>97972</xdr:rowOff>
    </xdr:to>
    <xdr:cxnSp macro="">
      <xdr:nvCxnSpPr>
        <xdr:cNvPr id="199" name="直線コネクタ 198"/>
        <xdr:cNvCxnSpPr/>
      </xdr:nvCxnSpPr>
      <xdr:spPr>
        <a:xfrm flipV="1">
          <a:off x="1130300" y="1071317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202"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42834</xdr:rowOff>
    </xdr:from>
    <xdr:ext cx="405111" cy="259045"/>
    <xdr:sp macro="" textlink="">
      <xdr:nvSpPr>
        <xdr:cNvPr id="203" name="n_4aveValue【体育館・プール】&#10;有形固定資産減価償却率"/>
        <xdr:cNvSpPr txBox="1"/>
      </xdr:nvSpPr>
      <xdr:spPr>
        <a:xfrm>
          <a:off x="927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63154</xdr:rowOff>
    </xdr:from>
    <xdr:ext cx="405111" cy="259045"/>
    <xdr:sp macro="" textlink="">
      <xdr:nvSpPr>
        <xdr:cNvPr id="204" name="n_1mainValue【体育館・プール】&#10;有形固定資産減価償却率"/>
        <xdr:cNvSpPr txBox="1"/>
      </xdr:nvSpPr>
      <xdr:spPr>
        <a:xfrm>
          <a:off x="358204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51724</xdr:rowOff>
    </xdr:from>
    <xdr:ext cx="405111" cy="259045"/>
    <xdr:sp macro="" textlink="">
      <xdr:nvSpPr>
        <xdr:cNvPr id="205" name="n_2mainValue【体育館・プール】&#10;有形固定資産減価償却率"/>
        <xdr:cNvSpPr txBox="1"/>
      </xdr:nvSpPr>
      <xdr:spPr>
        <a:xfrm>
          <a:off x="2705744" y="1085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125203</xdr:rowOff>
    </xdr:from>
    <xdr:ext cx="405111" cy="259045"/>
    <xdr:sp macro="" textlink="">
      <xdr:nvSpPr>
        <xdr:cNvPr id="206" name="n_3mainValue【体育館・プール】&#10;有形固定資産減価償却率"/>
        <xdr:cNvSpPr txBox="1"/>
      </xdr:nvSpPr>
      <xdr:spPr>
        <a:xfrm>
          <a:off x="1816744"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139899</xdr:rowOff>
    </xdr:from>
    <xdr:ext cx="405111" cy="259045"/>
    <xdr:sp macro="" textlink="">
      <xdr:nvSpPr>
        <xdr:cNvPr id="207" name="n_4mainValue【体育館・プール】&#10;有形固定資産減価償却率"/>
        <xdr:cNvSpPr txBox="1"/>
      </xdr:nvSpPr>
      <xdr:spPr>
        <a:xfrm>
          <a:off x="927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36" name="【体育館・プール】&#10;一人当たり面積平均値テキスト"/>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23495</xdr:rowOff>
    </xdr:from>
    <xdr:to>
      <xdr:col>55</xdr:col>
      <xdr:colOff>50800</xdr:colOff>
      <xdr:row>62</xdr:row>
      <xdr:rowOff>125095</xdr:rowOff>
    </xdr:to>
    <xdr:sp macro="" textlink="">
      <xdr:nvSpPr>
        <xdr:cNvPr id="247" name="楕円 246"/>
        <xdr:cNvSpPr/>
      </xdr:nvSpPr>
      <xdr:spPr>
        <a:xfrm>
          <a:off x="104267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1922</xdr:rowOff>
    </xdr:from>
    <xdr:ext cx="469744" cy="259045"/>
    <xdr:sp macro="" textlink="">
      <xdr:nvSpPr>
        <xdr:cNvPr id="248" name="【体育館・プール】&#10;一人当たり面積該当値テキスト"/>
        <xdr:cNvSpPr txBox="1"/>
      </xdr:nvSpPr>
      <xdr:spPr>
        <a:xfrm>
          <a:off x="10515600" y="1063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25400</xdr:rowOff>
    </xdr:from>
    <xdr:to>
      <xdr:col>50</xdr:col>
      <xdr:colOff>165100</xdr:colOff>
      <xdr:row>62</xdr:row>
      <xdr:rowOff>127000</xdr:rowOff>
    </xdr:to>
    <xdr:sp macro="" textlink="">
      <xdr:nvSpPr>
        <xdr:cNvPr id="249" name="楕円 248"/>
        <xdr:cNvSpPr/>
      </xdr:nvSpPr>
      <xdr:spPr>
        <a:xfrm>
          <a:off x="9588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74295</xdr:rowOff>
    </xdr:from>
    <xdr:to>
      <xdr:col>55</xdr:col>
      <xdr:colOff>0</xdr:colOff>
      <xdr:row>62</xdr:row>
      <xdr:rowOff>76200</xdr:rowOff>
    </xdr:to>
    <xdr:cxnSp macro="">
      <xdr:nvCxnSpPr>
        <xdr:cNvPr id="250" name="直線コネクタ 249"/>
        <xdr:cNvCxnSpPr/>
      </xdr:nvCxnSpPr>
      <xdr:spPr>
        <a:xfrm flipV="1">
          <a:off x="9639300" y="107041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25400</xdr:rowOff>
    </xdr:from>
    <xdr:to>
      <xdr:col>46</xdr:col>
      <xdr:colOff>38100</xdr:colOff>
      <xdr:row>62</xdr:row>
      <xdr:rowOff>127000</xdr:rowOff>
    </xdr:to>
    <xdr:sp macro="" textlink="">
      <xdr:nvSpPr>
        <xdr:cNvPr id="251" name="楕円 250"/>
        <xdr:cNvSpPr/>
      </xdr:nvSpPr>
      <xdr:spPr>
        <a:xfrm>
          <a:off x="8699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76200</xdr:rowOff>
    </xdr:from>
    <xdr:to>
      <xdr:col>50</xdr:col>
      <xdr:colOff>114300</xdr:colOff>
      <xdr:row>62</xdr:row>
      <xdr:rowOff>76200</xdr:rowOff>
    </xdr:to>
    <xdr:cxnSp macro="">
      <xdr:nvCxnSpPr>
        <xdr:cNvPr id="252" name="直線コネクタ 251"/>
        <xdr:cNvCxnSpPr/>
      </xdr:nvCxnSpPr>
      <xdr:spPr>
        <a:xfrm>
          <a:off x="8750300" y="1070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25400</xdr:rowOff>
    </xdr:from>
    <xdr:to>
      <xdr:col>41</xdr:col>
      <xdr:colOff>101600</xdr:colOff>
      <xdr:row>62</xdr:row>
      <xdr:rowOff>127000</xdr:rowOff>
    </xdr:to>
    <xdr:sp macro="" textlink="">
      <xdr:nvSpPr>
        <xdr:cNvPr id="253" name="楕円 252"/>
        <xdr:cNvSpPr/>
      </xdr:nvSpPr>
      <xdr:spPr>
        <a:xfrm>
          <a:off x="7810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76200</xdr:rowOff>
    </xdr:from>
    <xdr:to>
      <xdr:col>45</xdr:col>
      <xdr:colOff>177800</xdr:colOff>
      <xdr:row>62</xdr:row>
      <xdr:rowOff>76200</xdr:rowOff>
    </xdr:to>
    <xdr:cxnSp macro="">
      <xdr:nvCxnSpPr>
        <xdr:cNvPr id="254" name="直線コネクタ 253"/>
        <xdr:cNvCxnSpPr/>
      </xdr:nvCxnSpPr>
      <xdr:spPr>
        <a:xfrm>
          <a:off x="7861300" y="1070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97790</xdr:rowOff>
    </xdr:from>
    <xdr:to>
      <xdr:col>36</xdr:col>
      <xdr:colOff>165100</xdr:colOff>
      <xdr:row>63</xdr:row>
      <xdr:rowOff>27940</xdr:rowOff>
    </xdr:to>
    <xdr:sp macro="" textlink="">
      <xdr:nvSpPr>
        <xdr:cNvPr id="255" name="楕円 254"/>
        <xdr:cNvSpPr/>
      </xdr:nvSpPr>
      <xdr:spPr>
        <a:xfrm>
          <a:off x="6921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76200</xdr:rowOff>
    </xdr:from>
    <xdr:to>
      <xdr:col>41</xdr:col>
      <xdr:colOff>50800</xdr:colOff>
      <xdr:row>62</xdr:row>
      <xdr:rowOff>148590</xdr:rowOff>
    </xdr:to>
    <xdr:cxnSp macro="">
      <xdr:nvCxnSpPr>
        <xdr:cNvPr id="256" name="直線コネクタ 255"/>
        <xdr:cNvCxnSpPr/>
      </xdr:nvCxnSpPr>
      <xdr:spPr>
        <a:xfrm flipV="1">
          <a:off x="6972300" y="107061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58"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59" name="n_3aveValue【体育館・プール】&#10;一人当たり面積"/>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60"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118127</xdr:rowOff>
    </xdr:from>
    <xdr:ext cx="469744" cy="259045"/>
    <xdr:sp macro="" textlink="">
      <xdr:nvSpPr>
        <xdr:cNvPr id="261" name="n_1mainValue【体育館・プール】&#10;一人当たり面積"/>
        <xdr:cNvSpPr txBox="1"/>
      </xdr:nvSpPr>
      <xdr:spPr>
        <a:xfrm>
          <a:off x="9391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118127</xdr:rowOff>
    </xdr:from>
    <xdr:ext cx="469744" cy="259045"/>
    <xdr:sp macro="" textlink="">
      <xdr:nvSpPr>
        <xdr:cNvPr id="262" name="n_2mainValue【体育館・プール】&#10;一人当たり面積"/>
        <xdr:cNvSpPr txBox="1"/>
      </xdr:nvSpPr>
      <xdr:spPr>
        <a:xfrm>
          <a:off x="8515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143527</xdr:rowOff>
    </xdr:from>
    <xdr:ext cx="469744" cy="259045"/>
    <xdr:sp macro="" textlink="">
      <xdr:nvSpPr>
        <xdr:cNvPr id="263" name="n_3mainValue【体育館・プール】&#10;一人当たり面積"/>
        <xdr:cNvSpPr txBox="1"/>
      </xdr:nvSpPr>
      <xdr:spPr>
        <a:xfrm>
          <a:off x="7626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19067</xdr:rowOff>
    </xdr:from>
    <xdr:ext cx="469744" cy="259045"/>
    <xdr:sp macro="" textlink="">
      <xdr:nvSpPr>
        <xdr:cNvPr id="264" name="n_4mainValue【体育館・プール】&#10;一人当たり面積"/>
        <xdr:cNvSpPr txBox="1"/>
      </xdr:nvSpPr>
      <xdr:spPr>
        <a:xfrm>
          <a:off x="6737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94" name="【福祉施設】&#10;有形固定資産減価償却率平均値テキスト"/>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50164</xdr:rowOff>
    </xdr:from>
    <xdr:to>
      <xdr:col>6</xdr:col>
      <xdr:colOff>38100</xdr:colOff>
      <xdr:row>80</xdr:row>
      <xdr:rowOff>151764</xdr:rowOff>
    </xdr:to>
    <xdr:sp macro="" textlink="">
      <xdr:nvSpPr>
        <xdr:cNvPr id="299" name="フローチャート: 判断 298"/>
        <xdr:cNvSpPr/>
      </xdr:nvSpPr>
      <xdr:spPr>
        <a:xfrm>
          <a:off x="1079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154939</xdr:rowOff>
    </xdr:from>
    <xdr:to>
      <xdr:col>24</xdr:col>
      <xdr:colOff>114300</xdr:colOff>
      <xdr:row>80</xdr:row>
      <xdr:rowOff>85089</xdr:rowOff>
    </xdr:to>
    <xdr:sp macro="" textlink="">
      <xdr:nvSpPr>
        <xdr:cNvPr id="305" name="楕円 304"/>
        <xdr:cNvSpPr/>
      </xdr:nvSpPr>
      <xdr:spPr>
        <a:xfrm>
          <a:off x="45847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6366</xdr:rowOff>
    </xdr:from>
    <xdr:ext cx="405111" cy="259045"/>
    <xdr:sp macro="" textlink="">
      <xdr:nvSpPr>
        <xdr:cNvPr id="306" name="【福祉施設】&#10;有形固定資産減価償却率該当値テキスト"/>
        <xdr:cNvSpPr txBox="1"/>
      </xdr:nvSpPr>
      <xdr:spPr>
        <a:xfrm>
          <a:off x="4673600"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114936</xdr:rowOff>
    </xdr:from>
    <xdr:to>
      <xdr:col>20</xdr:col>
      <xdr:colOff>38100</xdr:colOff>
      <xdr:row>80</xdr:row>
      <xdr:rowOff>45086</xdr:rowOff>
    </xdr:to>
    <xdr:sp macro="" textlink="">
      <xdr:nvSpPr>
        <xdr:cNvPr id="307" name="楕円 306"/>
        <xdr:cNvSpPr/>
      </xdr:nvSpPr>
      <xdr:spPr>
        <a:xfrm>
          <a:off x="3746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165736</xdr:rowOff>
    </xdr:from>
    <xdr:to>
      <xdr:col>24</xdr:col>
      <xdr:colOff>63500</xdr:colOff>
      <xdr:row>80</xdr:row>
      <xdr:rowOff>34289</xdr:rowOff>
    </xdr:to>
    <xdr:cxnSp macro="">
      <xdr:nvCxnSpPr>
        <xdr:cNvPr id="308" name="直線コネクタ 307"/>
        <xdr:cNvCxnSpPr/>
      </xdr:nvCxnSpPr>
      <xdr:spPr>
        <a:xfrm>
          <a:off x="3797300" y="137102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74930</xdr:rowOff>
    </xdr:from>
    <xdr:to>
      <xdr:col>15</xdr:col>
      <xdr:colOff>101600</xdr:colOff>
      <xdr:row>80</xdr:row>
      <xdr:rowOff>5080</xdr:rowOff>
    </xdr:to>
    <xdr:sp macro="" textlink="">
      <xdr:nvSpPr>
        <xdr:cNvPr id="309" name="楕円 308"/>
        <xdr:cNvSpPr/>
      </xdr:nvSpPr>
      <xdr:spPr>
        <a:xfrm>
          <a:off x="2857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125730</xdr:rowOff>
    </xdr:from>
    <xdr:to>
      <xdr:col>19</xdr:col>
      <xdr:colOff>177800</xdr:colOff>
      <xdr:row>79</xdr:row>
      <xdr:rowOff>165736</xdr:rowOff>
    </xdr:to>
    <xdr:cxnSp macro="">
      <xdr:nvCxnSpPr>
        <xdr:cNvPr id="310" name="直線コネクタ 309"/>
        <xdr:cNvCxnSpPr/>
      </xdr:nvCxnSpPr>
      <xdr:spPr>
        <a:xfrm>
          <a:off x="2908300" y="136702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33020</xdr:rowOff>
    </xdr:from>
    <xdr:to>
      <xdr:col>10</xdr:col>
      <xdr:colOff>165100</xdr:colOff>
      <xdr:row>79</xdr:row>
      <xdr:rowOff>134620</xdr:rowOff>
    </xdr:to>
    <xdr:sp macro="" textlink="">
      <xdr:nvSpPr>
        <xdr:cNvPr id="311" name="楕円 310"/>
        <xdr:cNvSpPr/>
      </xdr:nvSpPr>
      <xdr:spPr>
        <a:xfrm>
          <a:off x="1968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83820</xdr:rowOff>
    </xdr:from>
    <xdr:to>
      <xdr:col>15</xdr:col>
      <xdr:colOff>50800</xdr:colOff>
      <xdr:row>79</xdr:row>
      <xdr:rowOff>125730</xdr:rowOff>
    </xdr:to>
    <xdr:cxnSp macro="">
      <xdr:nvCxnSpPr>
        <xdr:cNvPr id="312" name="直線コネクタ 311"/>
        <xdr:cNvCxnSpPr/>
      </xdr:nvCxnSpPr>
      <xdr:spPr>
        <a:xfrm>
          <a:off x="2019300" y="13628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135889</xdr:rowOff>
    </xdr:from>
    <xdr:to>
      <xdr:col>6</xdr:col>
      <xdr:colOff>38100</xdr:colOff>
      <xdr:row>80</xdr:row>
      <xdr:rowOff>66039</xdr:rowOff>
    </xdr:to>
    <xdr:sp macro="" textlink="">
      <xdr:nvSpPr>
        <xdr:cNvPr id="313" name="楕円 312"/>
        <xdr:cNvSpPr/>
      </xdr:nvSpPr>
      <xdr:spPr>
        <a:xfrm>
          <a:off x="1079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83820</xdr:rowOff>
    </xdr:from>
    <xdr:to>
      <xdr:col>10</xdr:col>
      <xdr:colOff>114300</xdr:colOff>
      <xdr:row>80</xdr:row>
      <xdr:rowOff>15239</xdr:rowOff>
    </xdr:to>
    <xdr:cxnSp macro="">
      <xdr:nvCxnSpPr>
        <xdr:cNvPr id="314" name="直線コネクタ 313"/>
        <xdr:cNvCxnSpPr/>
      </xdr:nvCxnSpPr>
      <xdr:spPr>
        <a:xfrm flipV="1">
          <a:off x="1130300" y="136283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315" name="n_1aveValue【福祉施設】&#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16" name="n_2aveValue【福祉施設】&#10;有形固定資産減価償却率"/>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163847</xdr:rowOff>
    </xdr:from>
    <xdr:ext cx="405111" cy="259045"/>
    <xdr:sp macro="" textlink="">
      <xdr:nvSpPr>
        <xdr:cNvPr id="317" name="n_3aveValue【福祉施設】&#10;有形固定資産減価償却率"/>
        <xdr:cNvSpPr txBox="1"/>
      </xdr:nvSpPr>
      <xdr:spPr>
        <a:xfrm>
          <a:off x="1816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142891</xdr:rowOff>
    </xdr:from>
    <xdr:ext cx="405111" cy="259045"/>
    <xdr:sp macro="" textlink="">
      <xdr:nvSpPr>
        <xdr:cNvPr id="318" name="n_4aveValue【福祉施設】&#10;有形固定資産減価償却率"/>
        <xdr:cNvSpPr txBox="1"/>
      </xdr:nvSpPr>
      <xdr:spPr>
        <a:xfrm>
          <a:off x="927744" y="1385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61613</xdr:rowOff>
    </xdr:from>
    <xdr:ext cx="405111" cy="259045"/>
    <xdr:sp macro="" textlink="">
      <xdr:nvSpPr>
        <xdr:cNvPr id="319" name="n_1mainValue【福祉施設】&#10;有形固定資産減価償却率"/>
        <xdr:cNvSpPr txBox="1"/>
      </xdr:nvSpPr>
      <xdr:spPr>
        <a:xfrm>
          <a:off x="35820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21607</xdr:rowOff>
    </xdr:from>
    <xdr:ext cx="405111" cy="259045"/>
    <xdr:sp macro="" textlink="">
      <xdr:nvSpPr>
        <xdr:cNvPr id="320" name="n_2mainValue【福祉施設】&#10;有形固定資産減価償却率"/>
        <xdr:cNvSpPr txBox="1"/>
      </xdr:nvSpPr>
      <xdr:spPr>
        <a:xfrm>
          <a:off x="27057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151147</xdr:rowOff>
    </xdr:from>
    <xdr:ext cx="405111" cy="259045"/>
    <xdr:sp macro="" textlink="">
      <xdr:nvSpPr>
        <xdr:cNvPr id="321" name="n_3mainValue【福祉施設】&#10;有形固定資産減価償却率"/>
        <xdr:cNvSpPr txBox="1"/>
      </xdr:nvSpPr>
      <xdr:spPr>
        <a:xfrm>
          <a:off x="1816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82566</xdr:rowOff>
    </xdr:from>
    <xdr:ext cx="405111" cy="259045"/>
    <xdr:sp macro="" textlink="">
      <xdr:nvSpPr>
        <xdr:cNvPr id="322" name="n_4mainValue【福祉施設】&#10;有形固定資産減価償却率"/>
        <xdr:cNvSpPr txBox="1"/>
      </xdr:nvSpPr>
      <xdr:spPr>
        <a:xfrm>
          <a:off x="927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53" name="【福祉施設】&#10;一人当たり面積平均値テキスト"/>
        <xdr:cNvSpPr txBox="1"/>
      </xdr:nvSpPr>
      <xdr:spPr>
        <a:xfrm>
          <a:off x="10515600"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150586</xdr:rowOff>
    </xdr:from>
    <xdr:to>
      <xdr:col>36</xdr:col>
      <xdr:colOff>165100</xdr:colOff>
      <xdr:row>85</xdr:row>
      <xdr:rowOff>80736</xdr:rowOff>
    </xdr:to>
    <xdr:sp macro="" textlink="">
      <xdr:nvSpPr>
        <xdr:cNvPr id="358" name="フローチャート: 判断 357"/>
        <xdr:cNvSpPr/>
      </xdr:nvSpPr>
      <xdr:spPr>
        <a:xfrm>
          <a:off x="6921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28121</xdr:rowOff>
    </xdr:from>
    <xdr:to>
      <xdr:col>55</xdr:col>
      <xdr:colOff>50800</xdr:colOff>
      <xdr:row>83</xdr:row>
      <xdr:rowOff>129721</xdr:rowOff>
    </xdr:to>
    <xdr:sp macro="" textlink="">
      <xdr:nvSpPr>
        <xdr:cNvPr id="364" name="楕円 363"/>
        <xdr:cNvSpPr/>
      </xdr:nvSpPr>
      <xdr:spPr>
        <a:xfrm>
          <a:off x="104267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50998</xdr:rowOff>
    </xdr:from>
    <xdr:ext cx="469744" cy="259045"/>
    <xdr:sp macro="" textlink="">
      <xdr:nvSpPr>
        <xdr:cNvPr id="365" name="【福祉施設】&#10;一人当たり面積該当値テキスト"/>
        <xdr:cNvSpPr txBox="1"/>
      </xdr:nvSpPr>
      <xdr:spPr>
        <a:xfrm>
          <a:off x="10515600" y="1410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31387</xdr:rowOff>
    </xdr:from>
    <xdr:to>
      <xdr:col>50</xdr:col>
      <xdr:colOff>165100</xdr:colOff>
      <xdr:row>83</xdr:row>
      <xdr:rowOff>132987</xdr:rowOff>
    </xdr:to>
    <xdr:sp macro="" textlink="">
      <xdr:nvSpPr>
        <xdr:cNvPr id="366" name="楕円 365"/>
        <xdr:cNvSpPr/>
      </xdr:nvSpPr>
      <xdr:spPr>
        <a:xfrm>
          <a:off x="9588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78921</xdr:rowOff>
    </xdr:from>
    <xdr:to>
      <xdr:col>55</xdr:col>
      <xdr:colOff>0</xdr:colOff>
      <xdr:row>83</xdr:row>
      <xdr:rowOff>82187</xdr:rowOff>
    </xdr:to>
    <xdr:cxnSp macro="">
      <xdr:nvCxnSpPr>
        <xdr:cNvPr id="367" name="直線コネクタ 366"/>
        <xdr:cNvCxnSpPr/>
      </xdr:nvCxnSpPr>
      <xdr:spPr>
        <a:xfrm flipV="1">
          <a:off x="9639300" y="1430927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31387</xdr:rowOff>
    </xdr:from>
    <xdr:to>
      <xdr:col>46</xdr:col>
      <xdr:colOff>38100</xdr:colOff>
      <xdr:row>83</xdr:row>
      <xdr:rowOff>132987</xdr:rowOff>
    </xdr:to>
    <xdr:sp macro="" textlink="">
      <xdr:nvSpPr>
        <xdr:cNvPr id="368" name="楕円 367"/>
        <xdr:cNvSpPr/>
      </xdr:nvSpPr>
      <xdr:spPr>
        <a:xfrm>
          <a:off x="8699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82187</xdr:rowOff>
    </xdr:from>
    <xdr:to>
      <xdr:col>50</xdr:col>
      <xdr:colOff>114300</xdr:colOff>
      <xdr:row>83</xdr:row>
      <xdr:rowOff>82187</xdr:rowOff>
    </xdr:to>
    <xdr:cxnSp macro="">
      <xdr:nvCxnSpPr>
        <xdr:cNvPr id="369" name="直線コネクタ 368"/>
        <xdr:cNvCxnSpPr/>
      </xdr:nvCxnSpPr>
      <xdr:spPr>
        <a:xfrm>
          <a:off x="8750300" y="143125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31387</xdr:rowOff>
    </xdr:from>
    <xdr:to>
      <xdr:col>41</xdr:col>
      <xdr:colOff>101600</xdr:colOff>
      <xdr:row>83</xdr:row>
      <xdr:rowOff>132987</xdr:rowOff>
    </xdr:to>
    <xdr:sp macro="" textlink="">
      <xdr:nvSpPr>
        <xdr:cNvPr id="370" name="楕円 369"/>
        <xdr:cNvSpPr/>
      </xdr:nvSpPr>
      <xdr:spPr>
        <a:xfrm>
          <a:off x="7810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82187</xdr:rowOff>
    </xdr:from>
    <xdr:to>
      <xdr:col>45</xdr:col>
      <xdr:colOff>177800</xdr:colOff>
      <xdr:row>83</xdr:row>
      <xdr:rowOff>82187</xdr:rowOff>
    </xdr:to>
    <xdr:cxnSp macro="">
      <xdr:nvCxnSpPr>
        <xdr:cNvPr id="371" name="直線コネクタ 370"/>
        <xdr:cNvCxnSpPr/>
      </xdr:nvCxnSpPr>
      <xdr:spPr>
        <a:xfrm>
          <a:off x="7861300" y="143125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101600</xdr:rowOff>
    </xdr:from>
    <xdr:to>
      <xdr:col>36</xdr:col>
      <xdr:colOff>165100</xdr:colOff>
      <xdr:row>81</xdr:row>
      <xdr:rowOff>31750</xdr:rowOff>
    </xdr:to>
    <xdr:sp macro="" textlink="">
      <xdr:nvSpPr>
        <xdr:cNvPr id="372" name="楕円 371"/>
        <xdr:cNvSpPr/>
      </xdr:nvSpPr>
      <xdr:spPr>
        <a:xfrm>
          <a:off x="6921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152400</xdr:rowOff>
    </xdr:from>
    <xdr:to>
      <xdr:col>41</xdr:col>
      <xdr:colOff>50800</xdr:colOff>
      <xdr:row>83</xdr:row>
      <xdr:rowOff>82187</xdr:rowOff>
    </xdr:to>
    <xdr:cxnSp macro="">
      <xdr:nvCxnSpPr>
        <xdr:cNvPr id="373" name="直線コネクタ 372"/>
        <xdr:cNvCxnSpPr/>
      </xdr:nvCxnSpPr>
      <xdr:spPr>
        <a:xfrm>
          <a:off x="6972300" y="13868400"/>
          <a:ext cx="889000" cy="44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101254</xdr:rowOff>
    </xdr:from>
    <xdr:ext cx="469744" cy="259045"/>
    <xdr:sp macro="" textlink="">
      <xdr:nvSpPr>
        <xdr:cNvPr id="374" name="n_1aveValue【福祉施設】&#10;一人当たり面積"/>
        <xdr:cNvSpPr txBox="1"/>
      </xdr:nvSpPr>
      <xdr:spPr>
        <a:xfrm>
          <a:off x="93917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107785</xdr:rowOff>
    </xdr:from>
    <xdr:ext cx="469744" cy="259045"/>
    <xdr:sp macro="" textlink="">
      <xdr:nvSpPr>
        <xdr:cNvPr id="375" name="n_2aveValue【福祉施設】&#10;一人当たり面積"/>
        <xdr:cNvSpPr txBox="1"/>
      </xdr:nvSpPr>
      <xdr:spPr>
        <a:xfrm>
          <a:off x="8515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76" name="n_3aveValue【福祉施設】&#10;一人当たり面積"/>
        <xdr:cNvSpPr txBox="1"/>
      </xdr:nvSpPr>
      <xdr:spPr>
        <a:xfrm>
          <a:off x="7626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71863</xdr:rowOff>
    </xdr:from>
    <xdr:ext cx="469744" cy="259045"/>
    <xdr:sp macro="" textlink="">
      <xdr:nvSpPr>
        <xdr:cNvPr id="377" name="n_4aveValue【福祉施設】&#10;一人当たり面積"/>
        <xdr:cNvSpPr txBox="1"/>
      </xdr:nvSpPr>
      <xdr:spPr>
        <a:xfrm>
          <a:off x="67374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149514</xdr:rowOff>
    </xdr:from>
    <xdr:ext cx="469744" cy="259045"/>
    <xdr:sp macro="" textlink="">
      <xdr:nvSpPr>
        <xdr:cNvPr id="378" name="n_1mainValue【福祉施設】&#10;一人当たり面積"/>
        <xdr:cNvSpPr txBox="1"/>
      </xdr:nvSpPr>
      <xdr:spPr>
        <a:xfrm>
          <a:off x="9391727" y="140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149514</xdr:rowOff>
    </xdr:from>
    <xdr:ext cx="469744" cy="259045"/>
    <xdr:sp macro="" textlink="">
      <xdr:nvSpPr>
        <xdr:cNvPr id="379" name="n_2mainValue【福祉施設】&#10;一人当たり面積"/>
        <xdr:cNvSpPr txBox="1"/>
      </xdr:nvSpPr>
      <xdr:spPr>
        <a:xfrm>
          <a:off x="8515427" y="140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149514</xdr:rowOff>
    </xdr:from>
    <xdr:ext cx="469744" cy="259045"/>
    <xdr:sp macro="" textlink="">
      <xdr:nvSpPr>
        <xdr:cNvPr id="380" name="n_3mainValue【福祉施設】&#10;一人当たり面積"/>
        <xdr:cNvSpPr txBox="1"/>
      </xdr:nvSpPr>
      <xdr:spPr>
        <a:xfrm>
          <a:off x="7626427" y="140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48277</xdr:rowOff>
    </xdr:from>
    <xdr:ext cx="469744" cy="259045"/>
    <xdr:sp macro="" textlink="">
      <xdr:nvSpPr>
        <xdr:cNvPr id="381" name="n_4mainValue【福祉施設】&#10;一人当たり面積"/>
        <xdr:cNvSpPr txBox="1"/>
      </xdr:nvSpPr>
      <xdr:spPr>
        <a:xfrm>
          <a:off x="6737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412"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74386</xdr:rowOff>
    </xdr:from>
    <xdr:to>
      <xdr:col>6</xdr:col>
      <xdr:colOff>38100</xdr:colOff>
      <xdr:row>104</xdr:row>
      <xdr:rowOff>4536</xdr:rowOff>
    </xdr:to>
    <xdr:sp macro="" textlink="">
      <xdr:nvSpPr>
        <xdr:cNvPr id="417" name="フローチャート: 判断 416"/>
        <xdr:cNvSpPr/>
      </xdr:nvSpPr>
      <xdr:spPr>
        <a:xfrm>
          <a:off x="1079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92348</xdr:rowOff>
    </xdr:from>
    <xdr:to>
      <xdr:col>24</xdr:col>
      <xdr:colOff>114300</xdr:colOff>
      <xdr:row>103</xdr:row>
      <xdr:rowOff>22498</xdr:rowOff>
    </xdr:to>
    <xdr:sp macro="" textlink="">
      <xdr:nvSpPr>
        <xdr:cNvPr id="423" name="楕円 422"/>
        <xdr:cNvSpPr/>
      </xdr:nvSpPr>
      <xdr:spPr>
        <a:xfrm>
          <a:off x="45847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115225</xdr:rowOff>
    </xdr:from>
    <xdr:ext cx="405111" cy="259045"/>
    <xdr:sp macro="" textlink="">
      <xdr:nvSpPr>
        <xdr:cNvPr id="424" name="【市民会館】&#10;有形固定資産減価償却率該当値テキスト"/>
        <xdr:cNvSpPr txBox="1"/>
      </xdr:nvSpPr>
      <xdr:spPr>
        <a:xfrm>
          <a:off x="4673600" y="1743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5806</xdr:rowOff>
    </xdr:from>
    <xdr:to>
      <xdr:col>20</xdr:col>
      <xdr:colOff>38100</xdr:colOff>
      <xdr:row>102</xdr:row>
      <xdr:rowOff>107406</xdr:rowOff>
    </xdr:to>
    <xdr:sp macro="" textlink="">
      <xdr:nvSpPr>
        <xdr:cNvPr id="425" name="楕円 424"/>
        <xdr:cNvSpPr/>
      </xdr:nvSpPr>
      <xdr:spPr>
        <a:xfrm>
          <a:off x="37465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56606</xdr:rowOff>
    </xdr:from>
    <xdr:to>
      <xdr:col>24</xdr:col>
      <xdr:colOff>63500</xdr:colOff>
      <xdr:row>102</xdr:row>
      <xdr:rowOff>143148</xdr:rowOff>
    </xdr:to>
    <xdr:cxnSp macro="">
      <xdr:nvCxnSpPr>
        <xdr:cNvPr id="426" name="直線コネクタ 425"/>
        <xdr:cNvCxnSpPr/>
      </xdr:nvCxnSpPr>
      <xdr:spPr>
        <a:xfrm>
          <a:off x="3797300" y="17544506"/>
          <a:ext cx="8382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146231</xdr:rowOff>
    </xdr:from>
    <xdr:to>
      <xdr:col>15</xdr:col>
      <xdr:colOff>101600</xdr:colOff>
      <xdr:row>102</xdr:row>
      <xdr:rowOff>76381</xdr:rowOff>
    </xdr:to>
    <xdr:sp macro="" textlink="">
      <xdr:nvSpPr>
        <xdr:cNvPr id="427" name="楕円 426"/>
        <xdr:cNvSpPr/>
      </xdr:nvSpPr>
      <xdr:spPr>
        <a:xfrm>
          <a:off x="2857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25581</xdr:rowOff>
    </xdr:from>
    <xdr:to>
      <xdr:col>19</xdr:col>
      <xdr:colOff>177800</xdr:colOff>
      <xdr:row>102</xdr:row>
      <xdr:rowOff>56606</xdr:rowOff>
    </xdr:to>
    <xdr:cxnSp macro="">
      <xdr:nvCxnSpPr>
        <xdr:cNvPr id="428" name="直線コネクタ 427"/>
        <xdr:cNvCxnSpPr/>
      </xdr:nvCxnSpPr>
      <xdr:spPr>
        <a:xfrm>
          <a:off x="2908300" y="175134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115207</xdr:rowOff>
    </xdr:from>
    <xdr:to>
      <xdr:col>10</xdr:col>
      <xdr:colOff>165100</xdr:colOff>
      <xdr:row>102</xdr:row>
      <xdr:rowOff>45357</xdr:rowOff>
    </xdr:to>
    <xdr:sp macro="" textlink="">
      <xdr:nvSpPr>
        <xdr:cNvPr id="429" name="楕円 428"/>
        <xdr:cNvSpPr/>
      </xdr:nvSpPr>
      <xdr:spPr>
        <a:xfrm>
          <a:off x="1968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166007</xdr:rowOff>
    </xdr:from>
    <xdr:to>
      <xdr:col>15</xdr:col>
      <xdr:colOff>50800</xdr:colOff>
      <xdr:row>102</xdr:row>
      <xdr:rowOff>25581</xdr:rowOff>
    </xdr:to>
    <xdr:cxnSp macro="">
      <xdr:nvCxnSpPr>
        <xdr:cNvPr id="430" name="直線コネクタ 429"/>
        <xdr:cNvCxnSpPr/>
      </xdr:nvCxnSpPr>
      <xdr:spPr>
        <a:xfrm>
          <a:off x="2019300" y="174824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80918</xdr:rowOff>
    </xdr:from>
    <xdr:to>
      <xdr:col>6</xdr:col>
      <xdr:colOff>38100</xdr:colOff>
      <xdr:row>102</xdr:row>
      <xdr:rowOff>11068</xdr:rowOff>
    </xdr:to>
    <xdr:sp macro="" textlink="">
      <xdr:nvSpPr>
        <xdr:cNvPr id="431" name="楕円 430"/>
        <xdr:cNvSpPr/>
      </xdr:nvSpPr>
      <xdr:spPr>
        <a:xfrm>
          <a:off x="1079500" y="1739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131718</xdr:rowOff>
    </xdr:from>
    <xdr:to>
      <xdr:col>10</xdr:col>
      <xdr:colOff>114300</xdr:colOff>
      <xdr:row>101</xdr:row>
      <xdr:rowOff>166007</xdr:rowOff>
    </xdr:to>
    <xdr:cxnSp macro="">
      <xdr:nvCxnSpPr>
        <xdr:cNvPr id="432" name="直線コネクタ 431"/>
        <xdr:cNvCxnSpPr/>
      </xdr:nvCxnSpPr>
      <xdr:spPr>
        <a:xfrm>
          <a:off x="1130300" y="1744816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33" name="n_1aveValue【市民会館】&#10;有形固定資産減価償却率"/>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434"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435" name="n_3aveValue【市民会館】&#10;有形固定資産減価償却率"/>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167113</xdr:rowOff>
    </xdr:from>
    <xdr:ext cx="405111" cy="259045"/>
    <xdr:sp macro="" textlink="">
      <xdr:nvSpPr>
        <xdr:cNvPr id="436" name="n_4aveValue【市民会館】&#10;有形固定資産減価償却率"/>
        <xdr:cNvSpPr txBox="1"/>
      </xdr:nvSpPr>
      <xdr:spPr>
        <a:xfrm>
          <a:off x="927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123933</xdr:rowOff>
    </xdr:from>
    <xdr:ext cx="405111" cy="259045"/>
    <xdr:sp macro="" textlink="">
      <xdr:nvSpPr>
        <xdr:cNvPr id="437" name="n_1mainValue【市民会館】&#10;有形固定資産減価償却率"/>
        <xdr:cNvSpPr txBox="1"/>
      </xdr:nvSpPr>
      <xdr:spPr>
        <a:xfrm>
          <a:off x="358204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92908</xdr:rowOff>
    </xdr:from>
    <xdr:ext cx="405111" cy="259045"/>
    <xdr:sp macro="" textlink="">
      <xdr:nvSpPr>
        <xdr:cNvPr id="438" name="n_2mainValue【市民会館】&#10;有形固定資産減価償却率"/>
        <xdr:cNvSpPr txBox="1"/>
      </xdr:nvSpPr>
      <xdr:spPr>
        <a:xfrm>
          <a:off x="27057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61884</xdr:rowOff>
    </xdr:from>
    <xdr:ext cx="405111" cy="259045"/>
    <xdr:sp macro="" textlink="">
      <xdr:nvSpPr>
        <xdr:cNvPr id="439" name="n_3mainValue【市民会館】&#10;有形固定資産減価償却率"/>
        <xdr:cNvSpPr txBox="1"/>
      </xdr:nvSpPr>
      <xdr:spPr>
        <a:xfrm>
          <a:off x="18167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27595</xdr:rowOff>
    </xdr:from>
    <xdr:ext cx="405111" cy="259045"/>
    <xdr:sp macro="" textlink="">
      <xdr:nvSpPr>
        <xdr:cNvPr id="440" name="n_4mainValue【市民会館】&#10;有形固定資産減価償却率"/>
        <xdr:cNvSpPr txBox="1"/>
      </xdr:nvSpPr>
      <xdr:spPr>
        <a:xfrm>
          <a:off x="927744" y="1717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71" name="【市民会館】&#10;一人当たり面積平均値テキスト"/>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156029</xdr:rowOff>
    </xdr:from>
    <xdr:to>
      <xdr:col>36</xdr:col>
      <xdr:colOff>165100</xdr:colOff>
      <xdr:row>107</xdr:row>
      <xdr:rowOff>86179</xdr:rowOff>
    </xdr:to>
    <xdr:sp macro="" textlink="">
      <xdr:nvSpPr>
        <xdr:cNvPr id="476" name="フローチャート: 判断 475"/>
        <xdr:cNvSpPr/>
      </xdr:nvSpPr>
      <xdr:spPr>
        <a:xfrm>
          <a:off x="6921500" y="183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46627</xdr:rowOff>
    </xdr:from>
    <xdr:to>
      <xdr:col>55</xdr:col>
      <xdr:colOff>50800</xdr:colOff>
      <xdr:row>105</xdr:row>
      <xdr:rowOff>148227</xdr:rowOff>
    </xdr:to>
    <xdr:sp macro="" textlink="">
      <xdr:nvSpPr>
        <xdr:cNvPr id="482" name="楕円 481"/>
        <xdr:cNvSpPr/>
      </xdr:nvSpPr>
      <xdr:spPr>
        <a:xfrm>
          <a:off x="104267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69504</xdr:rowOff>
    </xdr:from>
    <xdr:ext cx="469744" cy="259045"/>
    <xdr:sp macro="" textlink="">
      <xdr:nvSpPr>
        <xdr:cNvPr id="483" name="【市民会館】&#10;一人当たり面積該当値テキスト"/>
        <xdr:cNvSpPr txBox="1"/>
      </xdr:nvSpPr>
      <xdr:spPr>
        <a:xfrm>
          <a:off x="10515600"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49893</xdr:rowOff>
    </xdr:from>
    <xdr:to>
      <xdr:col>50</xdr:col>
      <xdr:colOff>165100</xdr:colOff>
      <xdr:row>105</xdr:row>
      <xdr:rowOff>151493</xdr:rowOff>
    </xdr:to>
    <xdr:sp macro="" textlink="">
      <xdr:nvSpPr>
        <xdr:cNvPr id="484" name="楕円 483"/>
        <xdr:cNvSpPr/>
      </xdr:nvSpPr>
      <xdr:spPr>
        <a:xfrm>
          <a:off x="9588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97427</xdr:rowOff>
    </xdr:from>
    <xdr:to>
      <xdr:col>55</xdr:col>
      <xdr:colOff>0</xdr:colOff>
      <xdr:row>105</xdr:row>
      <xdr:rowOff>100693</xdr:rowOff>
    </xdr:to>
    <xdr:cxnSp macro="">
      <xdr:nvCxnSpPr>
        <xdr:cNvPr id="485" name="直線コネクタ 484"/>
        <xdr:cNvCxnSpPr/>
      </xdr:nvCxnSpPr>
      <xdr:spPr>
        <a:xfrm flipV="1">
          <a:off x="9639300" y="1809967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53158</xdr:rowOff>
    </xdr:from>
    <xdr:to>
      <xdr:col>46</xdr:col>
      <xdr:colOff>38100</xdr:colOff>
      <xdr:row>105</xdr:row>
      <xdr:rowOff>154758</xdr:rowOff>
    </xdr:to>
    <xdr:sp macro="" textlink="">
      <xdr:nvSpPr>
        <xdr:cNvPr id="486" name="楕円 485"/>
        <xdr:cNvSpPr/>
      </xdr:nvSpPr>
      <xdr:spPr>
        <a:xfrm>
          <a:off x="8699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100693</xdr:rowOff>
    </xdr:from>
    <xdr:to>
      <xdr:col>50</xdr:col>
      <xdr:colOff>114300</xdr:colOff>
      <xdr:row>105</xdr:row>
      <xdr:rowOff>103958</xdr:rowOff>
    </xdr:to>
    <xdr:cxnSp macro="">
      <xdr:nvCxnSpPr>
        <xdr:cNvPr id="487" name="直線コネクタ 486"/>
        <xdr:cNvCxnSpPr/>
      </xdr:nvCxnSpPr>
      <xdr:spPr>
        <a:xfrm flipV="1">
          <a:off x="8750300" y="181029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53158</xdr:rowOff>
    </xdr:from>
    <xdr:to>
      <xdr:col>41</xdr:col>
      <xdr:colOff>101600</xdr:colOff>
      <xdr:row>105</xdr:row>
      <xdr:rowOff>154758</xdr:rowOff>
    </xdr:to>
    <xdr:sp macro="" textlink="">
      <xdr:nvSpPr>
        <xdr:cNvPr id="488" name="楕円 487"/>
        <xdr:cNvSpPr/>
      </xdr:nvSpPr>
      <xdr:spPr>
        <a:xfrm>
          <a:off x="7810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103958</xdr:rowOff>
    </xdr:from>
    <xdr:to>
      <xdr:col>45</xdr:col>
      <xdr:colOff>177800</xdr:colOff>
      <xdr:row>105</xdr:row>
      <xdr:rowOff>103958</xdr:rowOff>
    </xdr:to>
    <xdr:cxnSp macro="">
      <xdr:nvCxnSpPr>
        <xdr:cNvPr id="489" name="直線コネクタ 488"/>
        <xdr:cNvCxnSpPr/>
      </xdr:nvCxnSpPr>
      <xdr:spPr>
        <a:xfrm>
          <a:off x="7861300" y="1810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43362</xdr:rowOff>
    </xdr:from>
    <xdr:to>
      <xdr:col>36</xdr:col>
      <xdr:colOff>165100</xdr:colOff>
      <xdr:row>105</xdr:row>
      <xdr:rowOff>144962</xdr:rowOff>
    </xdr:to>
    <xdr:sp macro="" textlink="">
      <xdr:nvSpPr>
        <xdr:cNvPr id="490" name="楕円 489"/>
        <xdr:cNvSpPr/>
      </xdr:nvSpPr>
      <xdr:spPr>
        <a:xfrm>
          <a:off x="6921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94162</xdr:rowOff>
    </xdr:from>
    <xdr:to>
      <xdr:col>41</xdr:col>
      <xdr:colOff>50800</xdr:colOff>
      <xdr:row>105</xdr:row>
      <xdr:rowOff>103958</xdr:rowOff>
    </xdr:to>
    <xdr:cxnSp macro="">
      <xdr:nvCxnSpPr>
        <xdr:cNvPr id="491" name="直線コネクタ 490"/>
        <xdr:cNvCxnSpPr/>
      </xdr:nvCxnSpPr>
      <xdr:spPr>
        <a:xfrm>
          <a:off x="6972300" y="1809641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92"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493" name="n_2aveValue【市民会館】&#10;一人当たり面積"/>
        <xdr:cNvSpPr txBox="1"/>
      </xdr:nvSpPr>
      <xdr:spPr>
        <a:xfrm>
          <a:off x="8515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94"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77306</xdr:rowOff>
    </xdr:from>
    <xdr:ext cx="469744" cy="259045"/>
    <xdr:sp macro="" textlink="">
      <xdr:nvSpPr>
        <xdr:cNvPr id="495" name="n_4aveValue【市民会館】&#10;一人当たり面積"/>
        <xdr:cNvSpPr txBox="1"/>
      </xdr:nvSpPr>
      <xdr:spPr>
        <a:xfrm>
          <a:off x="67374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168020</xdr:rowOff>
    </xdr:from>
    <xdr:ext cx="469744" cy="259045"/>
    <xdr:sp macro="" textlink="">
      <xdr:nvSpPr>
        <xdr:cNvPr id="496" name="n_1mainValue【市民会館】&#10;一人当たり面積"/>
        <xdr:cNvSpPr txBox="1"/>
      </xdr:nvSpPr>
      <xdr:spPr>
        <a:xfrm>
          <a:off x="93917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171285</xdr:rowOff>
    </xdr:from>
    <xdr:ext cx="469744" cy="259045"/>
    <xdr:sp macro="" textlink="">
      <xdr:nvSpPr>
        <xdr:cNvPr id="497" name="n_2mainValue【市民会館】&#10;一人当たり面積"/>
        <xdr:cNvSpPr txBox="1"/>
      </xdr:nvSpPr>
      <xdr:spPr>
        <a:xfrm>
          <a:off x="8515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171285</xdr:rowOff>
    </xdr:from>
    <xdr:ext cx="469744" cy="259045"/>
    <xdr:sp macro="" textlink="">
      <xdr:nvSpPr>
        <xdr:cNvPr id="498" name="n_3mainValue【市民会館】&#10;一人当たり面積"/>
        <xdr:cNvSpPr txBox="1"/>
      </xdr:nvSpPr>
      <xdr:spPr>
        <a:xfrm>
          <a:off x="7626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161489</xdr:rowOff>
    </xdr:from>
    <xdr:ext cx="469744" cy="259045"/>
    <xdr:sp macro="" textlink="">
      <xdr:nvSpPr>
        <xdr:cNvPr id="499" name="n_4mainValue【市民会館】&#10;一人当たり面積"/>
        <xdr:cNvSpPr txBox="1"/>
      </xdr:nvSpPr>
      <xdr:spPr>
        <a:xfrm>
          <a:off x="6737427" y="1782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530" name="【一般廃棄物処理施設】&#10;有形固定資産減価償却率平均値テキスト"/>
        <xdr:cNvSpPr txBox="1"/>
      </xdr:nvSpPr>
      <xdr:spPr>
        <a:xfrm>
          <a:off x="16357600" y="6569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535" name="フローチャート: 判断 534"/>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20501</xdr:rowOff>
    </xdr:from>
    <xdr:to>
      <xdr:col>85</xdr:col>
      <xdr:colOff>177800</xdr:colOff>
      <xdr:row>41</xdr:row>
      <xdr:rowOff>122101</xdr:rowOff>
    </xdr:to>
    <xdr:sp macro="" textlink="">
      <xdr:nvSpPr>
        <xdr:cNvPr id="541" name="楕円 540"/>
        <xdr:cNvSpPr/>
      </xdr:nvSpPr>
      <xdr:spPr>
        <a:xfrm>
          <a:off x="162687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106878</xdr:rowOff>
    </xdr:from>
    <xdr:ext cx="405111" cy="259045"/>
    <xdr:sp macro="" textlink="">
      <xdr:nvSpPr>
        <xdr:cNvPr id="542" name="【一般廃棄物処理施設】&#10;有形固定資産減価償却率該当値テキスト"/>
        <xdr:cNvSpPr txBox="1"/>
      </xdr:nvSpPr>
      <xdr:spPr>
        <a:xfrm>
          <a:off x="16357600" y="6964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54791</xdr:rowOff>
    </xdr:from>
    <xdr:to>
      <xdr:col>81</xdr:col>
      <xdr:colOff>101600</xdr:colOff>
      <xdr:row>41</xdr:row>
      <xdr:rowOff>156391</xdr:rowOff>
    </xdr:to>
    <xdr:sp macro="" textlink="">
      <xdr:nvSpPr>
        <xdr:cNvPr id="543" name="楕円 542"/>
        <xdr:cNvSpPr/>
      </xdr:nvSpPr>
      <xdr:spPr>
        <a:xfrm>
          <a:off x="154305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71301</xdr:rowOff>
    </xdr:from>
    <xdr:to>
      <xdr:col>85</xdr:col>
      <xdr:colOff>127000</xdr:colOff>
      <xdr:row>41</xdr:row>
      <xdr:rowOff>105591</xdr:rowOff>
    </xdr:to>
    <xdr:cxnSp macro="">
      <xdr:nvCxnSpPr>
        <xdr:cNvPr id="544" name="直線コネクタ 543"/>
        <xdr:cNvCxnSpPr/>
      </xdr:nvCxnSpPr>
      <xdr:spPr>
        <a:xfrm flipV="1">
          <a:off x="15481300" y="710075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51526</xdr:rowOff>
    </xdr:from>
    <xdr:to>
      <xdr:col>76</xdr:col>
      <xdr:colOff>165100</xdr:colOff>
      <xdr:row>41</xdr:row>
      <xdr:rowOff>153126</xdr:rowOff>
    </xdr:to>
    <xdr:sp macro="" textlink="">
      <xdr:nvSpPr>
        <xdr:cNvPr id="545" name="楕円 544"/>
        <xdr:cNvSpPr/>
      </xdr:nvSpPr>
      <xdr:spPr>
        <a:xfrm>
          <a:off x="14541500" y="708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102326</xdr:rowOff>
    </xdr:from>
    <xdr:to>
      <xdr:col>81</xdr:col>
      <xdr:colOff>50800</xdr:colOff>
      <xdr:row>41</xdr:row>
      <xdr:rowOff>105591</xdr:rowOff>
    </xdr:to>
    <xdr:cxnSp macro="">
      <xdr:nvCxnSpPr>
        <xdr:cNvPr id="546" name="直線コネクタ 545"/>
        <xdr:cNvCxnSpPr/>
      </xdr:nvCxnSpPr>
      <xdr:spPr>
        <a:xfrm>
          <a:off x="14592300" y="713177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100512</xdr:rowOff>
    </xdr:from>
    <xdr:to>
      <xdr:col>72</xdr:col>
      <xdr:colOff>38100</xdr:colOff>
      <xdr:row>42</xdr:row>
      <xdr:rowOff>30662</xdr:rowOff>
    </xdr:to>
    <xdr:sp macro="" textlink="">
      <xdr:nvSpPr>
        <xdr:cNvPr id="547" name="楕円 546"/>
        <xdr:cNvSpPr/>
      </xdr:nvSpPr>
      <xdr:spPr>
        <a:xfrm>
          <a:off x="13652500" y="71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102326</xdr:rowOff>
    </xdr:from>
    <xdr:to>
      <xdr:col>76</xdr:col>
      <xdr:colOff>114300</xdr:colOff>
      <xdr:row>41</xdr:row>
      <xdr:rowOff>151312</xdr:rowOff>
    </xdr:to>
    <xdr:cxnSp macro="">
      <xdr:nvCxnSpPr>
        <xdr:cNvPr id="548" name="直線コネクタ 547"/>
        <xdr:cNvCxnSpPr/>
      </xdr:nvCxnSpPr>
      <xdr:spPr>
        <a:xfrm flipV="1">
          <a:off x="13703300" y="713177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92347</xdr:rowOff>
    </xdr:from>
    <xdr:to>
      <xdr:col>67</xdr:col>
      <xdr:colOff>101600</xdr:colOff>
      <xdr:row>42</xdr:row>
      <xdr:rowOff>22497</xdr:rowOff>
    </xdr:to>
    <xdr:sp macro="" textlink="">
      <xdr:nvSpPr>
        <xdr:cNvPr id="549" name="楕円 548"/>
        <xdr:cNvSpPr/>
      </xdr:nvSpPr>
      <xdr:spPr>
        <a:xfrm>
          <a:off x="12763500" y="71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143147</xdr:rowOff>
    </xdr:from>
    <xdr:to>
      <xdr:col>71</xdr:col>
      <xdr:colOff>177800</xdr:colOff>
      <xdr:row>41</xdr:row>
      <xdr:rowOff>151312</xdr:rowOff>
    </xdr:to>
    <xdr:cxnSp macro="">
      <xdr:nvCxnSpPr>
        <xdr:cNvPr id="550" name="直線コネクタ 549"/>
        <xdr:cNvCxnSpPr/>
      </xdr:nvCxnSpPr>
      <xdr:spPr>
        <a:xfrm>
          <a:off x="12814300" y="717259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51" name="n_1aveValue【一般廃棄物処理施設】&#10;有形固定資産減価償却率"/>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52" name="n_2aveValue【一般廃棄物処理施設】&#10;有形固定資産減価償却率"/>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53" name="n_3aveValue【一般廃棄物処理施設】&#10;有形固定資産減価償却率"/>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554" name="n_4aveValue【一般廃棄物処理施設】&#10;有形固定資産減価償却率"/>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147518</xdr:rowOff>
    </xdr:from>
    <xdr:ext cx="405111" cy="259045"/>
    <xdr:sp macro="" textlink="">
      <xdr:nvSpPr>
        <xdr:cNvPr id="555" name="n_1mainValue【一般廃棄物処理施設】&#10;有形固定資産減価償却率"/>
        <xdr:cNvSpPr txBox="1"/>
      </xdr:nvSpPr>
      <xdr:spPr>
        <a:xfrm>
          <a:off x="15266044" y="717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144253</xdr:rowOff>
    </xdr:from>
    <xdr:ext cx="405111" cy="259045"/>
    <xdr:sp macro="" textlink="">
      <xdr:nvSpPr>
        <xdr:cNvPr id="556" name="n_2mainValue【一般廃棄物処理施設】&#10;有形固定資産減価償却率"/>
        <xdr:cNvSpPr txBox="1"/>
      </xdr:nvSpPr>
      <xdr:spPr>
        <a:xfrm>
          <a:off x="14389744" y="717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21789</xdr:rowOff>
    </xdr:from>
    <xdr:ext cx="405111" cy="259045"/>
    <xdr:sp macro="" textlink="">
      <xdr:nvSpPr>
        <xdr:cNvPr id="557" name="n_3mainValue【一般廃棄物処理施設】&#10;有形固定資産減価償却率"/>
        <xdr:cNvSpPr txBox="1"/>
      </xdr:nvSpPr>
      <xdr:spPr>
        <a:xfrm>
          <a:off x="13500744" y="722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13624</xdr:rowOff>
    </xdr:from>
    <xdr:ext cx="405111" cy="259045"/>
    <xdr:sp macro="" textlink="">
      <xdr:nvSpPr>
        <xdr:cNvPr id="558" name="n_4mainValue【一般廃棄物処理施設】&#10;有形固定資産減価償却率"/>
        <xdr:cNvSpPr txBox="1"/>
      </xdr:nvSpPr>
      <xdr:spPr>
        <a:xfrm>
          <a:off x="12611744" y="721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70" name="テキスト ボックス 5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2" name="テキスト ボックス 57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4" name="テキスト ボックス 57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6" name="テキスト ボックス 57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8" name="テキスト ボックス 5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80" name="テキスト ボックス 57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82" name="直線コネクタ 581"/>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3"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4" name="直線コネクタ 583"/>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5"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6" name="直線コネクタ 585"/>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87" name="【一般廃棄物処理施設】&#10;一人当たり有形固定資産（償却資産）額平均値テキスト"/>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8" name="フローチャート: 判断 587"/>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9" name="フローチャート: 判断 588"/>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90" name="フローチャート: 判断 589"/>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91" name="フローチャート: 判断 590"/>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69762</xdr:rowOff>
    </xdr:from>
    <xdr:to>
      <xdr:col>98</xdr:col>
      <xdr:colOff>38100</xdr:colOff>
      <xdr:row>41</xdr:row>
      <xdr:rowOff>171362</xdr:rowOff>
    </xdr:to>
    <xdr:sp macro="" textlink="">
      <xdr:nvSpPr>
        <xdr:cNvPr id="592" name="フローチャート: 判断 591"/>
        <xdr:cNvSpPr/>
      </xdr:nvSpPr>
      <xdr:spPr>
        <a:xfrm>
          <a:off x="18605500" y="709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29901</xdr:rowOff>
    </xdr:from>
    <xdr:to>
      <xdr:col>116</xdr:col>
      <xdr:colOff>114300</xdr:colOff>
      <xdr:row>41</xdr:row>
      <xdr:rowOff>131501</xdr:rowOff>
    </xdr:to>
    <xdr:sp macro="" textlink="">
      <xdr:nvSpPr>
        <xdr:cNvPr id="598" name="楕円 597"/>
        <xdr:cNvSpPr/>
      </xdr:nvSpPr>
      <xdr:spPr>
        <a:xfrm>
          <a:off x="22110700" y="705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8328</xdr:rowOff>
    </xdr:from>
    <xdr:ext cx="534377" cy="259045"/>
    <xdr:sp macro="" textlink="">
      <xdr:nvSpPr>
        <xdr:cNvPr id="599" name="【一般廃棄物処理施設】&#10;一人当たり有形固定資産（償却資産）額該当値テキスト"/>
        <xdr:cNvSpPr txBox="1"/>
      </xdr:nvSpPr>
      <xdr:spPr>
        <a:xfrm>
          <a:off x="22199600" y="70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45235</xdr:rowOff>
    </xdr:from>
    <xdr:to>
      <xdr:col>112</xdr:col>
      <xdr:colOff>38100</xdr:colOff>
      <xdr:row>41</xdr:row>
      <xdr:rowOff>146835</xdr:rowOff>
    </xdr:to>
    <xdr:sp macro="" textlink="">
      <xdr:nvSpPr>
        <xdr:cNvPr id="600" name="楕円 599"/>
        <xdr:cNvSpPr/>
      </xdr:nvSpPr>
      <xdr:spPr>
        <a:xfrm>
          <a:off x="21272500" y="707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80701</xdr:rowOff>
    </xdr:from>
    <xdr:to>
      <xdr:col>116</xdr:col>
      <xdr:colOff>63500</xdr:colOff>
      <xdr:row>41</xdr:row>
      <xdr:rowOff>96035</xdr:rowOff>
    </xdr:to>
    <xdr:cxnSp macro="">
      <xdr:nvCxnSpPr>
        <xdr:cNvPr id="601" name="直線コネクタ 600"/>
        <xdr:cNvCxnSpPr/>
      </xdr:nvCxnSpPr>
      <xdr:spPr>
        <a:xfrm flipV="1">
          <a:off x="21323300" y="7110151"/>
          <a:ext cx="838200" cy="1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45749</xdr:rowOff>
    </xdr:from>
    <xdr:to>
      <xdr:col>107</xdr:col>
      <xdr:colOff>101600</xdr:colOff>
      <xdr:row>41</xdr:row>
      <xdr:rowOff>147349</xdr:rowOff>
    </xdr:to>
    <xdr:sp macro="" textlink="">
      <xdr:nvSpPr>
        <xdr:cNvPr id="602" name="楕円 601"/>
        <xdr:cNvSpPr/>
      </xdr:nvSpPr>
      <xdr:spPr>
        <a:xfrm>
          <a:off x="20383500" y="707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96035</xdr:rowOff>
    </xdr:from>
    <xdr:to>
      <xdr:col>111</xdr:col>
      <xdr:colOff>177800</xdr:colOff>
      <xdr:row>41</xdr:row>
      <xdr:rowOff>96549</xdr:rowOff>
    </xdr:to>
    <xdr:cxnSp macro="">
      <xdr:nvCxnSpPr>
        <xdr:cNvPr id="603" name="直線コネクタ 602"/>
        <xdr:cNvCxnSpPr/>
      </xdr:nvCxnSpPr>
      <xdr:spPr>
        <a:xfrm flipV="1">
          <a:off x="20434300" y="7125485"/>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52621</xdr:rowOff>
    </xdr:from>
    <xdr:to>
      <xdr:col>102</xdr:col>
      <xdr:colOff>165100</xdr:colOff>
      <xdr:row>41</xdr:row>
      <xdr:rowOff>154221</xdr:rowOff>
    </xdr:to>
    <xdr:sp macro="" textlink="">
      <xdr:nvSpPr>
        <xdr:cNvPr id="604" name="楕円 603"/>
        <xdr:cNvSpPr/>
      </xdr:nvSpPr>
      <xdr:spPr>
        <a:xfrm>
          <a:off x="19494500" y="708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96549</xdr:rowOff>
    </xdr:from>
    <xdr:to>
      <xdr:col>107</xdr:col>
      <xdr:colOff>50800</xdr:colOff>
      <xdr:row>41</xdr:row>
      <xdr:rowOff>103421</xdr:rowOff>
    </xdr:to>
    <xdr:cxnSp macro="">
      <xdr:nvCxnSpPr>
        <xdr:cNvPr id="605" name="直線コネクタ 604"/>
        <xdr:cNvCxnSpPr/>
      </xdr:nvCxnSpPr>
      <xdr:spPr>
        <a:xfrm flipV="1">
          <a:off x="19545300" y="7125999"/>
          <a:ext cx="889000" cy="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46584</xdr:rowOff>
    </xdr:from>
    <xdr:to>
      <xdr:col>98</xdr:col>
      <xdr:colOff>38100</xdr:colOff>
      <xdr:row>41</xdr:row>
      <xdr:rowOff>148184</xdr:rowOff>
    </xdr:to>
    <xdr:sp macro="" textlink="">
      <xdr:nvSpPr>
        <xdr:cNvPr id="606" name="楕円 605"/>
        <xdr:cNvSpPr/>
      </xdr:nvSpPr>
      <xdr:spPr>
        <a:xfrm>
          <a:off x="18605500" y="707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97384</xdr:rowOff>
    </xdr:from>
    <xdr:to>
      <xdr:col>102</xdr:col>
      <xdr:colOff>114300</xdr:colOff>
      <xdr:row>41</xdr:row>
      <xdr:rowOff>103421</xdr:rowOff>
    </xdr:to>
    <xdr:cxnSp macro="">
      <xdr:nvCxnSpPr>
        <xdr:cNvPr id="607" name="直線コネクタ 606"/>
        <xdr:cNvCxnSpPr/>
      </xdr:nvCxnSpPr>
      <xdr:spPr>
        <a:xfrm>
          <a:off x="18656300" y="7126834"/>
          <a:ext cx="889000" cy="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608"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609"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610"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162489</xdr:rowOff>
    </xdr:from>
    <xdr:ext cx="534377" cy="259045"/>
    <xdr:sp macro="" textlink="">
      <xdr:nvSpPr>
        <xdr:cNvPr id="611" name="n_4aveValue【一般廃棄物処理施設】&#10;一人当たり有形固定資産（償却資産）額"/>
        <xdr:cNvSpPr txBox="1"/>
      </xdr:nvSpPr>
      <xdr:spPr>
        <a:xfrm>
          <a:off x="18389111" y="71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137962</xdr:rowOff>
    </xdr:from>
    <xdr:ext cx="534377" cy="259045"/>
    <xdr:sp macro="" textlink="">
      <xdr:nvSpPr>
        <xdr:cNvPr id="612" name="n_1mainValue【一般廃棄物処理施設】&#10;一人当たり有形固定資産（償却資産）額"/>
        <xdr:cNvSpPr txBox="1"/>
      </xdr:nvSpPr>
      <xdr:spPr>
        <a:xfrm>
          <a:off x="21043411" y="716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138476</xdr:rowOff>
    </xdr:from>
    <xdr:ext cx="534377" cy="259045"/>
    <xdr:sp macro="" textlink="">
      <xdr:nvSpPr>
        <xdr:cNvPr id="613" name="n_2mainValue【一般廃棄物処理施設】&#10;一人当たり有形固定資産（償却資産）額"/>
        <xdr:cNvSpPr txBox="1"/>
      </xdr:nvSpPr>
      <xdr:spPr>
        <a:xfrm>
          <a:off x="20167111" y="71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145348</xdr:rowOff>
    </xdr:from>
    <xdr:ext cx="534377" cy="259045"/>
    <xdr:sp macro="" textlink="">
      <xdr:nvSpPr>
        <xdr:cNvPr id="614" name="n_3mainValue【一般廃棄物処理施設】&#10;一人当たり有形固定資産（償却資産）額"/>
        <xdr:cNvSpPr txBox="1"/>
      </xdr:nvSpPr>
      <xdr:spPr>
        <a:xfrm>
          <a:off x="19278111" y="717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164711</xdr:rowOff>
    </xdr:from>
    <xdr:ext cx="534377" cy="259045"/>
    <xdr:sp macro="" textlink="">
      <xdr:nvSpPr>
        <xdr:cNvPr id="615" name="n_4mainValue【一般廃棄物処理施設】&#10;一人当たり有形固定資産（償却資産）額"/>
        <xdr:cNvSpPr txBox="1"/>
      </xdr:nvSpPr>
      <xdr:spPr>
        <a:xfrm>
          <a:off x="18389111" y="68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6" name="テキスト ボックス 62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7" name="直線コネクタ 6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8" name="テキスト ボックス 62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9" name="直線コネクタ 6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0" name="テキスト ボックス 6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1" name="直線コネクタ 6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2" name="テキスト ボックス 6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3" name="直線コネクタ 6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4" name="テキスト ボックス 6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5" name="直線コネクタ 6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6" name="テキスト ボックス 6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7" name="直線コネクタ 6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8" name="テキスト ボックス 63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9" name="直線コネクタ 6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41" name="直線コネクタ 64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4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43" name="直線コネクタ 64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5" name="直線コネクタ 64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46" name="【保健センター・保健所】&#10;有形固定資産減価償却率平均値テキスト"/>
        <xdr:cNvSpPr txBox="1"/>
      </xdr:nvSpPr>
      <xdr:spPr>
        <a:xfrm>
          <a:off x="16357600" y="1011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7" name="フローチャート: 判断 64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8" name="フローチャート: 判断 64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9" name="フローチャート: 判断 64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50" name="フローチャート: 判断 64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117384</xdr:rowOff>
    </xdr:from>
    <xdr:to>
      <xdr:col>67</xdr:col>
      <xdr:colOff>101600</xdr:colOff>
      <xdr:row>59</xdr:row>
      <xdr:rowOff>47534</xdr:rowOff>
    </xdr:to>
    <xdr:sp macro="" textlink="">
      <xdr:nvSpPr>
        <xdr:cNvPr id="651" name="フローチャート: 判断 650"/>
        <xdr:cNvSpPr/>
      </xdr:nvSpPr>
      <xdr:spPr>
        <a:xfrm>
          <a:off x="12763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158206</xdr:rowOff>
    </xdr:from>
    <xdr:to>
      <xdr:col>85</xdr:col>
      <xdr:colOff>177800</xdr:colOff>
      <xdr:row>62</xdr:row>
      <xdr:rowOff>88356</xdr:rowOff>
    </xdr:to>
    <xdr:sp macro="" textlink="">
      <xdr:nvSpPr>
        <xdr:cNvPr id="657" name="楕円 656"/>
        <xdr:cNvSpPr/>
      </xdr:nvSpPr>
      <xdr:spPr>
        <a:xfrm>
          <a:off x="162687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136633</xdr:rowOff>
    </xdr:from>
    <xdr:ext cx="405111" cy="259045"/>
    <xdr:sp macro="" textlink="">
      <xdr:nvSpPr>
        <xdr:cNvPr id="658" name="【保健センター・保健所】&#10;有形固定資産減価償却率該当値テキスト"/>
        <xdr:cNvSpPr txBox="1"/>
      </xdr:nvSpPr>
      <xdr:spPr>
        <a:xfrm>
          <a:off x="16357600"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158206</xdr:rowOff>
    </xdr:from>
    <xdr:to>
      <xdr:col>81</xdr:col>
      <xdr:colOff>101600</xdr:colOff>
      <xdr:row>62</xdr:row>
      <xdr:rowOff>88356</xdr:rowOff>
    </xdr:to>
    <xdr:sp macro="" textlink="">
      <xdr:nvSpPr>
        <xdr:cNvPr id="659" name="楕円 658"/>
        <xdr:cNvSpPr/>
      </xdr:nvSpPr>
      <xdr:spPr>
        <a:xfrm>
          <a:off x="15430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37556</xdr:rowOff>
    </xdr:from>
    <xdr:to>
      <xdr:col>85</xdr:col>
      <xdr:colOff>127000</xdr:colOff>
      <xdr:row>62</xdr:row>
      <xdr:rowOff>37556</xdr:rowOff>
    </xdr:to>
    <xdr:cxnSp macro="">
      <xdr:nvCxnSpPr>
        <xdr:cNvPr id="660" name="直線コネクタ 659"/>
        <xdr:cNvCxnSpPr/>
      </xdr:nvCxnSpPr>
      <xdr:spPr>
        <a:xfrm>
          <a:off x="15481300" y="106674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112485</xdr:rowOff>
    </xdr:from>
    <xdr:to>
      <xdr:col>76</xdr:col>
      <xdr:colOff>165100</xdr:colOff>
      <xdr:row>62</xdr:row>
      <xdr:rowOff>42635</xdr:rowOff>
    </xdr:to>
    <xdr:sp macro="" textlink="">
      <xdr:nvSpPr>
        <xdr:cNvPr id="661" name="楕円 660"/>
        <xdr:cNvSpPr/>
      </xdr:nvSpPr>
      <xdr:spPr>
        <a:xfrm>
          <a:off x="14541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163285</xdr:rowOff>
    </xdr:from>
    <xdr:to>
      <xdr:col>81</xdr:col>
      <xdr:colOff>50800</xdr:colOff>
      <xdr:row>62</xdr:row>
      <xdr:rowOff>37556</xdr:rowOff>
    </xdr:to>
    <xdr:cxnSp macro="">
      <xdr:nvCxnSpPr>
        <xdr:cNvPr id="662" name="直線コネクタ 661"/>
        <xdr:cNvCxnSpPr/>
      </xdr:nvCxnSpPr>
      <xdr:spPr>
        <a:xfrm>
          <a:off x="14592300" y="1062173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107587</xdr:rowOff>
    </xdr:from>
    <xdr:to>
      <xdr:col>72</xdr:col>
      <xdr:colOff>38100</xdr:colOff>
      <xdr:row>62</xdr:row>
      <xdr:rowOff>37737</xdr:rowOff>
    </xdr:to>
    <xdr:sp macro="" textlink="">
      <xdr:nvSpPr>
        <xdr:cNvPr id="663" name="楕円 662"/>
        <xdr:cNvSpPr/>
      </xdr:nvSpPr>
      <xdr:spPr>
        <a:xfrm>
          <a:off x="13652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158387</xdr:rowOff>
    </xdr:from>
    <xdr:to>
      <xdr:col>76</xdr:col>
      <xdr:colOff>114300</xdr:colOff>
      <xdr:row>61</xdr:row>
      <xdr:rowOff>163285</xdr:rowOff>
    </xdr:to>
    <xdr:cxnSp macro="">
      <xdr:nvCxnSpPr>
        <xdr:cNvPr id="664" name="直線コネクタ 663"/>
        <xdr:cNvCxnSpPr/>
      </xdr:nvCxnSpPr>
      <xdr:spPr>
        <a:xfrm>
          <a:off x="13703300" y="10616837"/>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132080</xdr:rowOff>
    </xdr:from>
    <xdr:to>
      <xdr:col>67</xdr:col>
      <xdr:colOff>101600</xdr:colOff>
      <xdr:row>60</xdr:row>
      <xdr:rowOff>62230</xdr:rowOff>
    </xdr:to>
    <xdr:sp macro="" textlink="">
      <xdr:nvSpPr>
        <xdr:cNvPr id="665" name="楕円 664"/>
        <xdr:cNvSpPr/>
      </xdr:nvSpPr>
      <xdr:spPr>
        <a:xfrm>
          <a:off x="12763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xdr:rowOff>
    </xdr:from>
    <xdr:to>
      <xdr:col>71</xdr:col>
      <xdr:colOff>177800</xdr:colOff>
      <xdr:row>61</xdr:row>
      <xdr:rowOff>158387</xdr:rowOff>
    </xdr:to>
    <xdr:cxnSp macro="">
      <xdr:nvCxnSpPr>
        <xdr:cNvPr id="666" name="直線コネクタ 665"/>
        <xdr:cNvCxnSpPr/>
      </xdr:nvCxnSpPr>
      <xdr:spPr>
        <a:xfrm>
          <a:off x="12814300" y="10298430"/>
          <a:ext cx="889000" cy="3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67" name="n_1aveValue【保健センター・保健所】&#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68"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9"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64061</xdr:rowOff>
    </xdr:from>
    <xdr:ext cx="405111" cy="259045"/>
    <xdr:sp macro="" textlink="">
      <xdr:nvSpPr>
        <xdr:cNvPr id="670" name="n_4aveValue【保健センター・保健所】&#10;有形固定資産減価償却率"/>
        <xdr:cNvSpPr txBox="1"/>
      </xdr:nvSpPr>
      <xdr:spPr>
        <a:xfrm>
          <a:off x="12611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79483</xdr:rowOff>
    </xdr:from>
    <xdr:ext cx="405111" cy="259045"/>
    <xdr:sp macro="" textlink="">
      <xdr:nvSpPr>
        <xdr:cNvPr id="671" name="n_1mainValue【保健センター・保健所】&#10;有形固定資産減価償却率"/>
        <xdr:cNvSpPr txBox="1"/>
      </xdr:nvSpPr>
      <xdr:spPr>
        <a:xfrm>
          <a:off x="152660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33762</xdr:rowOff>
    </xdr:from>
    <xdr:ext cx="405111" cy="259045"/>
    <xdr:sp macro="" textlink="">
      <xdr:nvSpPr>
        <xdr:cNvPr id="672" name="n_2mainValue【保健センター・保健所】&#10;有形固定資産減価償却率"/>
        <xdr:cNvSpPr txBox="1"/>
      </xdr:nvSpPr>
      <xdr:spPr>
        <a:xfrm>
          <a:off x="14389744"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28864</xdr:rowOff>
    </xdr:from>
    <xdr:ext cx="405111" cy="259045"/>
    <xdr:sp macro="" textlink="">
      <xdr:nvSpPr>
        <xdr:cNvPr id="673" name="n_3mainValue【保健センター・保健所】&#10;有形固定資産減価償却率"/>
        <xdr:cNvSpPr txBox="1"/>
      </xdr:nvSpPr>
      <xdr:spPr>
        <a:xfrm>
          <a:off x="13500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53357</xdr:rowOff>
    </xdr:from>
    <xdr:ext cx="405111" cy="259045"/>
    <xdr:sp macro="" textlink="">
      <xdr:nvSpPr>
        <xdr:cNvPr id="674" name="n_4mainValue【保健センター・保健所】&#10;有形固定資産減価償却率"/>
        <xdr:cNvSpPr txBox="1"/>
      </xdr:nvSpPr>
      <xdr:spPr>
        <a:xfrm>
          <a:off x="12611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5" name="正方形/長方形 6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6" name="正方形/長方形 6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7" name="正方形/長方形 6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8" name="正方形/長方形 6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9" name="正方形/長方形 6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0" name="正方形/長方形 6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1" name="正方形/長方形 6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2" name="正方形/長方形 6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3" name="テキスト ボックス 6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4" name="直線コネクタ 6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5" name="直線コネクタ 6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6" name="テキスト ボックス 6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7" name="直線コネクタ 6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8" name="テキスト ボックス 6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9" name="直線コネクタ 6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0" name="テキスト ボックス 6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1" name="直線コネクタ 6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2" name="テキスト ボックス 6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3" name="直線コネクタ 6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4" name="テキスト ボックス 6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5" name="直線コネクタ 6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6" name="テキスト ボックス 6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8" name="直線コネクタ 697"/>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9"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700" name="直線コネクタ 699"/>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701"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702" name="直線コネクタ 701"/>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703"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4" name="フローチャート: 判断 703"/>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705" name="フローチャート: 判断 704"/>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6" name="フローチャート: 判断 705"/>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7" name="フローチャート: 判断 706"/>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146050</xdr:rowOff>
    </xdr:from>
    <xdr:to>
      <xdr:col>98</xdr:col>
      <xdr:colOff>38100</xdr:colOff>
      <xdr:row>60</xdr:row>
      <xdr:rowOff>76200</xdr:rowOff>
    </xdr:to>
    <xdr:sp macro="" textlink="">
      <xdr:nvSpPr>
        <xdr:cNvPr id="708" name="フローチャート: 判断 707"/>
        <xdr:cNvSpPr/>
      </xdr:nvSpPr>
      <xdr:spPr>
        <a:xfrm>
          <a:off x="186055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9" name="テキスト ボックス 7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0" name="テキスト ボックス 7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1" name="テキスト ボックス 7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2" name="テキスト ボックス 7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3" name="テキスト ボックス 7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76200</xdr:rowOff>
    </xdr:from>
    <xdr:to>
      <xdr:col>116</xdr:col>
      <xdr:colOff>114300</xdr:colOff>
      <xdr:row>63</xdr:row>
      <xdr:rowOff>6350</xdr:rowOff>
    </xdr:to>
    <xdr:sp macro="" textlink="">
      <xdr:nvSpPr>
        <xdr:cNvPr id="714" name="楕円 713"/>
        <xdr:cNvSpPr/>
      </xdr:nvSpPr>
      <xdr:spPr>
        <a:xfrm>
          <a:off x="221107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54627</xdr:rowOff>
    </xdr:from>
    <xdr:ext cx="469744" cy="259045"/>
    <xdr:sp macro="" textlink="">
      <xdr:nvSpPr>
        <xdr:cNvPr id="715" name="【保健センター・保健所】&#10;一人当たり面積該当値テキスト"/>
        <xdr:cNvSpPr txBox="1"/>
      </xdr:nvSpPr>
      <xdr:spPr>
        <a:xfrm>
          <a:off x="22199600" y="1068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76200</xdr:rowOff>
    </xdr:from>
    <xdr:to>
      <xdr:col>112</xdr:col>
      <xdr:colOff>38100</xdr:colOff>
      <xdr:row>63</xdr:row>
      <xdr:rowOff>6350</xdr:rowOff>
    </xdr:to>
    <xdr:sp macro="" textlink="">
      <xdr:nvSpPr>
        <xdr:cNvPr id="716" name="楕円 715"/>
        <xdr:cNvSpPr/>
      </xdr:nvSpPr>
      <xdr:spPr>
        <a:xfrm>
          <a:off x="212725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127000</xdr:rowOff>
    </xdr:from>
    <xdr:to>
      <xdr:col>116</xdr:col>
      <xdr:colOff>63500</xdr:colOff>
      <xdr:row>62</xdr:row>
      <xdr:rowOff>127000</xdr:rowOff>
    </xdr:to>
    <xdr:cxnSp macro="">
      <xdr:nvCxnSpPr>
        <xdr:cNvPr id="717" name="直線コネクタ 716"/>
        <xdr:cNvCxnSpPr/>
      </xdr:nvCxnSpPr>
      <xdr:spPr>
        <a:xfrm>
          <a:off x="21323300" y="1075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76200</xdr:rowOff>
    </xdr:from>
    <xdr:to>
      <xdr:col>107</xdr:col>
      <xdr:colOff>101600</xdr:colOff>
      <xdr:row>63</xdr:row>
      <xdr:rowOff>6350</xdr:rowOff>
    </xdr:to>
    <xdr:sp macro="" textlink="">
      <xdr:nvSpPr>
        <xdr:cNvPr id="718" name="楕円 717"/>
        <xdr:cNvSpPr/>
      </xdr:nvSpPr>
      <xdr:spPr>
        <a:xfrm>
          <a:off x="203835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127000</xdr:rowOff>
    </xdr:from>
    <xdr:to>
      <xdr:col>111</xdr:col>
      <xdr:colOff>177800</xdr:colOff>
      <xdr:row>62</xdr:row>
      <xdr:rowOff>127000</xdr:rowOff>
    </xdr:to>
    <xdr:cxnSp macro="">
      <xdr:nvCxnSpPr>
        <xdr:cNvPr id="719" name="直線コネクタ 718"/>
        <xdr:cNvCxnSpPr/>
      </xdr:nvCxnSpPr>
      <xdr:spPr>
        <a:xfrm>
          <a:off x="20434300" y="1075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76200</xdr:rowOff>
    </xdr:from>
    <xdr:to>
      <xdr:col>102</xdr:col>
      <xdr:colOff>165100</xdr:colOff>
      <xdr:row>63</xdr:row>
      <xdr:rowOff>6350</xdr:rowOff>
    </xdr:to>
    <xdr:sp macro="" textlink="">
      <xdr:nvSpPr>
        <xdr:cNvPr id="720" name="楕円 719"/>
        <xdr:cNvSpPr/>
      </xdr:nvSpPr>
      <xdr:spPr>
        <a:xfrm>
          <a:off x="194945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127000</xdr:rowOff>
    </xdr:from>
    <xdr:to>
      <xdr:col>107</xdr:col>
      <xdr:colOff>50800</xdr:colOff>
      <xdr:row>62</xdr:row>
      <xdr:rowOff>127000</xdr:rowOff>
    </xdr:to>
    <xdr:cxnSp macro="">
      <xdr:nvCxnSpPr>
        <xdr:cNvPr id="721" name="直線コネクタ 720"/>
        <xdr:cNvCxnSpPr/>
      </xdr:nvCxnSpPr>
      <xdr:spPr>
        <a:xfrm>
          <a:off x="19545300" y="1075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69850</xdr:rowOff>
    </xdr:from>
    <xdr:to>
      <xdr:col>98</xdr:col>
      <xdr:colOff>38100</xdr:colOff>
      <xdr:row>62</xdr:row>
      <xdr:rowOff>0</xdr:rowOff>
    </xdr:to>
    <xdr:sp macro="" textlink="">
      <xdr:nvSpPr>
        <xdr:cNvPr id="722" name="楕円 721"/>
        <xdr:cNvSpPr/>
      </xdr:nvSpPr>
      <xdr:spPr>
        <a:xfrm>
          <a:off x="186055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120650</xdr:rowOff>
    </xdr:from>
    <xdr:to>
      <xdr:col>102</xdr:col>
      <xdr:colOff>114300</xdr:colOff>
      <xdr:row>62</xdr:row>
      <xdr:rowOff>127000</xdr:rowOff>
    </xdr:to>
    <xdr:cxnSp macro="">
      <xdr:nvCxnSpPr>
        <xdr:cNvPr id="723" name="直線コネクタ 722"/>
        <xdr:cNvCxnSpPr/>
      </xdr:nvCxnSpPr>
      <xdr:spPr>
        <a:xfrm>
          <a:off x="18656300" y="10579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724" name="n_1aveValue【保健センター・保健所】&#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725"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726" name="n_3aveValue【保健センター・保健所】&#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92727</xdr:rowOff>
    </xdr:from>
    <xdr:ext cx="469744" cy="259045"/>
    <xdr:sp macro="" textlink="">
      <xdr:nvSpPr>
        <xdr:cNvPr id="727" name="n_4aveValue【保健センター・保健所】&#10;一人当たり面積"/>
        <xdr:cNvSpPr txBox="1"/>
      </xdr:nvSpPr>
      <xdr:spPr>
        <a:xfrm>
          <a:off x="18421427" y="100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168927</xdr:rowOff>
    </xdr:from>
    <xdr:ext cx="469744" cy="259045"/>
    <xdr:sp macro="" textlink="">
      <xdr:nvSpPr>
        <xdr:cNvPr id="728" name="n_1mainValue【保健センター・保健所】&#10;一人当たり面積"/>
        <xdr:cNvSpPr txBox="1"/>
      </xdr:nvSpPr>
      <xdr:spPr>
        <a:xfrm>
          <a:off x="210757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168927</xdr:rowOff>
    </xdr:from>
    <xdr:ext cx="469744" cy="259045"/>
    <xdr:sp macro="" textlink="">
      <xdr:nvSpPr>
        <xdr:cNvPr id="729" name="n_2mainValue【保健センター・保健所】&#10;一人当たり面積"/>
        <xdr:cNvSpPr txBox="1"/>
      </xdr:nvSpPr>
      <xdr:spPr>
        <a:xfrm>
          <a:off x="201994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168927</xdr:rowOff>
    </xdr:from>
    <xdr:ext cx="469744" cy="259045"/>
    <xdr:sp macro="" textlink="">
      <xdr:nvSpPr>
        <xdr:cNvPr id="730" name="n_3mainValue【保健センター・保健所】&#10;一人当たり面積"/>
        <xdr:cNvSpPr txBox="1"/>
      </xdr:nvSpPr>
      <xdr:spPr>
        <a:xfrm>
          <a:off x="193104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162577</xdr:rowOff>
    </xdr:from>
    <xdr:ext cx="469744" cy="259045"/>
    <xdr:sp macro="" textlink="">
      <xdr:nvSpPr>
        <xdr:cNvPr id="731" name="n_4mainValue【保健センター・保健所】&#10;一人当たり面積"/>
        <xdr:cNvSpPr txBox="1"/>
      </xdr:nvSpPr>
      <xdr:spPr>
        <a:xfrm>
          <a:off x="184214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2" name="正方形/長方形 7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3" name="正方形/長方形 7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4" name="正方形/長方形 7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5" name="正方形/長方形 7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6" name="正方形/長方形 7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7" name="正方形/長方形 7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8" name="正方形/長方形 7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正方形/長方形 7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0" name="テキスト ボックス 7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1" name="直線コネクタ 7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2" name="テキスト ボックス 7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3" name="直線コネクタ 7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4" name="テキスト ボックス 7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5" name="直線コネクタ 7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6" name="テキスト ボックス 7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7" name="直線コネクタ 7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8" name="テキスト ボックス 7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9" name="直線コネクタ 7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0" name="テキスト ボックス 7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1" name="直線コネクタ 7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2" name="テキスト ボックス 7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3" name="直線コネクタ 7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4" name="テキスト ボックス 7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6" name="直線コネクタ 755"/>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7"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8" name="直線コネクタ 757"/>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9"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60" name="直線コネクタ 759"/>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12082</xdr:rowOff>
    </xdr:from>
    <xdr:ext cx="405111" cy="259045"/>
    <xdr:sp macro="" textlink="">
      <xdr:nvSpPr>
        <xdr:cNvPr id="761" name="【消防施設】&#10;有形固定資産減価償却率平均値テキスト"/>
        <xdr:cNvSpPr txBox="1"/>
      </xdr:nvSpPr>
      <xdr:spPr>
        <a:xfrm>
          <a:off x="16357600" y="1389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62" name="フローチャート: 判断 761"/>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63" name="フローチャート: 判断 762"/>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64" name="フローチャート: 判断 763"/>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65" name="フローチャート: 判断 764"/>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766" name="フローチャート: 判断 765"/>
        <xdr:cNvSpPr/>
      </xdr:nvSpPr>
      <xdr:spPr>
        <a:xfrm>
          <a:off x="12763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7" name="テキスト ボックス 7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149225</xdr:rowOff>
    </xdr:from>
    <xdr:to>
      <xdr:col>85</xdr:col>
      <xdr:colOff>177800</xdr:colOff>
      <xdr:row>84</xdr:row>
      <xdr:rowOff>79375</xdr:rowOff>
    </xdr:to>
    <xdr:sp macro="" textlink="">
      <xdr:nvSpPr>
        <xdr:cNvPr id="772" name="楕円 771"/>
        <xdr:cNvSpPr/>
      </xdr:nvSpPr>
      <xdr:spPr>
        <a:xfrm>
          <a:off x="162687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127652</xdr:rowOff>
    </xdr:from>
    <xdr:ext cx="405111" cy="259045"/>
    <xdr:sp macro="" textlink="">
      <xdr:nvSpPr>
        <xdr:cNvPr id="773" name="【消防施設】&#10;有形固定資産減価償却率該当値テキスト"/>
        <xdr:cNvSpPr txBox="1"/>
      </xdr:nvSpPr>
      <xdr:spPr>
        <a:xfrm>
          <a:off x="16357600"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126364</xdr:rowOff>
    </xdr:from>
    <xdr:to>
      <xdr:col>81</xdr:col>
      <xdr:colOff>101600</xdr:colOff>
      <xdr:row>84</xdr:row>
      <xdr:rowOff>56514</xdr:rowOff>
    </xdr:to>
    <xdr:sp macro="" textlink="">
      <xdr:nvSpPr>
        <xdr:cNvPr id="774" name="楕円 773"/>
        <xdr:cNvSpPr/>
      </xdr:nvSpPr>
      <xdr:spPr>
        <a:xfrm>
          <a:off x="15430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5714</xdr:rowOff>
    </xdr:from>
    <xdr:to>
      <xdr:col>85</xdr:col>
      <xdr:colOff>127000</xdr:colOff>
      <xdr:row>84</xdr:row>
      <xdr:rowOff>28575</xdr:rowOff>
    </xdr:to>
    <xdr:cxnSp macro="">
      <xdr:nvCxnSpPr>
        <xdr:cNvPr id="775" name="直線コネクタ 774"/>
        <xdr:cNvCxnSpPr/>
      </xdr:nvCxnSpPr>
      <xdr:spPr>
        <a:xfrm>
          <a:off x="15481300" y="1440751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103505</xdr:rowOff>
    </xdr:from>
    <xdr:to>
      <xdr:col>76</xdr:col>
      <xdr:colOff>165100</xdr:colOff>
      <xdr:row>84</xdr:row>
      <xdr:rowOff>33655</xdr:rowOff>
    </xdr:to>
    <xdr:sp macro="" textlink="">
      <xdr:nvSpPr>
        <xdr:cNvPr id="776" name="楕円 775"/>
        <xdr:cNvSpPr/>
      </xdr:nvSpPr>
      <xdr:spPr>
        <a:xfrm>
          <a:off x="145415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154305</xdr:rowOff>
    </xdr:from>
    <xdr:to>
      <xdr:col>81</xdr:col>
      <xdr:colOff>50800</xdr:colOff>
      <xdr:row>84</xdr:row>
      <xdr:rowOff>5714</xdr:rowOff>
    </xdr:to>
    <xdr:cxnSp macro="">
      <xdr:nvCxnSpPr>
        <xdr:cNvPr id="777" name="直線コネクタ 776"/>
        <xdr:cNvCxnSpPr/>
      </xdr:nvCxnSpPr>
      <xdr:spPr>
        <a:xfrm>
          <a:off x="14592300" y="1438465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78739</xdr:rowOff>
    </xdr:from>
    <xdr:to>
      <xdr:col>72</xdr:col>
      <xdr:colOff>38100</xdr:colOff>
      <xdr:row>84</xdr:row>
      <xdr:rowOff>8889</xdr:rowOff>
    </xdr:to>
    <xdr:sp macro="" textlink="">
      <xdr:nvSpPr>
        <xdr:cNvPr id="778" name="楕円 777"/>
        <xdr:cNvSpPr/>
      </xdr:nvSpPr>
      <xdr:spPr>
        <a:xfrm>
          <a:off x="13652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129539</xdr:rowOff>
    </xdr:from>
    <xdr:to>
      <xdr:col>76</xdr:col>
      <xdr:colOff>114300</xdr:colOff>
      <xdr:row>83</xdr:row>
      <xdr:rowOff>154305</xdr:rowOff>
    </xdr:to>
    <xdr:cxnSp macro="">
      <xdr:nvCxnSpPr>
        <xdr:cNvPr id="779" name="直線コネクタ 778"/>
        <xdr:cNvCxnSpPr/>
      </xdr:nvCxnSpPr>
      <xdr:spPr>
        <a:xfrm>
          <a:off x="13703300" y="143598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50164</xdr:rowOff>
    </xdr:from>
    <xdr:to>
      <xdr:col>67</xdr:col>
      <xdr:colOff>101600</xdr:colOff>
      <xdr:row>83</xdr:row>
      <xdr:rowOff>151764</xdr:rowOff>
    </xdr:to>
    <xdr:sp macro="" textlink="">
      <xdr:nvSpPr>
        <xdr:cNvPr id="780" name="楕円 779"/>
        <xdr:cNvSpPr/>
      </xdr:nvSpPr>
      <xdr:spPr>
        <a:xfrm>
          <a:off x="12763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100964</xdr:rowOff>
    </xdr:from>
    <xdr:to>
      <xdr:col>71</xdr:col>
      <xdr:colOff>177800</xdr:colOff>
      <xdr:row>83</xdr:row>
      <xdr:rowOff>129539</xdr:rowOff>
    </xdr:to>
    <xdr:cxnSp macro="">
      <xdr:nvCxnSpPr>
        <xdr:cNvPr id="781" name="直線コネクタ 780"/>
        <xdr:cNvCxnSpPr/>
      </xdr:nvCxnSpPr>
      <xdr:spPr>
        <a:xfrm>
          <a:off x="12814300" y="143313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782" name="n_1aveValue【消防施設】&#10;有形固定資産減価償却率"/>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783" name="n_2aveValue【消防施設】&#10;有形固定資産減価償却率"/>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84"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139716</xdr:rowOff>
    </xdr:from>
    <xdr:ext cx="405111" cy="259045"/>
    <xdr:sp macro="" textlink="">
      <xdr:nvSpPr>
        <xdr:cNvPr id="785" name="n_4aveValue【消防施設】&#10;有形固定資産減価償却率"/>
        <xdr:cNvSpPr txBox="1"/>
      </xdr:nvSpPr>
      <xdr:spPr>
        <a:xfrm>
          <a:off x="12611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47641</xdr:rowOff>
    </xdr:from>
    <xdr:ext cx="405111" cy="259045"/>
    <xdr:sp macro="" textlink="">
      <xdr:nvSpPr>
        <xdr:cNvPr id="786" name="n_1mainValue【消防施設】&#10;有形固定資産減価償却率"/>
        <xdr:cNvSpPr txBox="1"/>
      </xdr:nvSpPr>
      <xdr:spPr>
        <a:xfrm>
          <a:off x="152660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24782</xdr:rowOff>
    </xdr:from>
    <xdr:ext cx="405111" cy="259045"/>
    <xdr:sp macro="" textlink="">
      <xdr:nvSpPr>
        <xdr:cNvPr id="787" name="n_2mainValue【消防施設】&#10;有形固定資産減価償却率"/>
        <xdr:cNvSpPr txBox="1"/>
      </xdr:nvSpPr>
      <xdr:spPr>
        <a:xfrm>
          <a:off x="143897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xdr:rowOff>
    </xdr:from>
    <xdr:ext cx="405111" cy="259045"/>
    <xdr:sp macro="" textlink="">
      <xdr:nvSpPr>
        <xdr:cNvPr id="788" name="n_3mainValue【消防施設】&#10;有形固定資産減価償却率"/>
        <xdr:cNvSpPr txBox="1"/>
      </xdr:nvSpPr>
      <xdr:spPr>
        <a:xfrm>
          <a:off x="13500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142891</xdr:rowOff>
    </xdr:from>
    <xdr:ext cx="405111" cy="259045"/>
    <xdr:sp macro="" textlink="">
      <xdr:nvSpPr>
        <xdr:cNvPr id="789" name="n_4mainValue【消防施設】&#10;有形固定資産減価償却率"/>
        <xdr:cNvSpPr txBox="1"/>
      </xdr:nvSpPr>
      <xdr:spPr>
        <a:xfrm>
          <a:off x="126117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0" name="正方形/長方形 7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1" name="正方形/長方形 7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2" name="正方形/長方形 7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3" name="正方形/長方形 7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4" name="正方形/長方形 7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5" name="正方形/長方形 7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6" name="正方形/長方形 7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7" name="正方形/長方形 7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8" name="テキスト ボックス 7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9" name="直線コネクタ 7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0" name="直線コネクタ 7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1" name="テキスト ボックス 8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2" name="直線コネクタ 8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3" name="テキスト ボックス 8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4" name="直線コネクタ 8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5" name="テキスト ボックス 8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6" name="直線コネクタ 8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7" name="テキスト ボックス 8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11" name="直線コネクタ 810"/>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12"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13" name="直線コネクタ 812"/>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5" name="直線コネクタ 81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816" name="【消防施設】&#10;一人当たり面積平均値テキスト"/>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7" name="フローチャート: 判断 816"/>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8" name="フローチャート: 判断 81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9" name="フローチャート: 判断 818"/>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20" name="フローチャート: 判断 819"/>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131318</xdr:rowOff>
    </xdr:from>
    <xdr:to>
      <xdr:col>98</xdr:col>
      <xdr:colOff>38100</xdr:colOff>
      <xdr:row>84</xdr:row>
      <xdr:rowOff>61468</xdr:rowOff>
    </xdr:to>
    <xdr:sp macro="" textlink="">
      <xdr:nvSpPr>
        <xdr:cNvPr id="821" name="フローチャート: 判断 820"/>
        <xdr:cNvSpPr/>
      </xdr:nvSpPr>
      <xdr:spPr>
        <a:xfrm>
          <a:off x="18605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827" name="楕円 826"/>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828" name="【消防施設】&#10;一人当たり面積該当値テキスト"/>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829" name="楕円 828"/>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140970</xdr:rowOff>
    </xdr:to>
    <xdr:cxnSp macro="">
      <xdr:nvCxnSpPr>
        <xdr:cNvPr id="830" name="直線コネクタ 829"/>
        <xdr:cNvCxnSpPr/>
      </xdr:nvCxnSpPr>
      <xdr:spPr>
        <a:xfrm>
          <a:off x="21323300" y="1471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831" name="楕円 830"/>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140970</xdr:rowOff>
    </xdr:to>
    <xdr:cxnSp macro="">
      <xdr:nvCxnSpPr>
        <xdr:cNvPr id="832" name="直線コネクタ 831"/>
        <xdr:cNvCxnSpPr/>
      </xdr:nvCxnSpPr>
      <xdr:spPr>
        <a:xfrm>
          <a:off x="20434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833" name="楕円 832"/>
        <xdr:cNvSpPr/>
      </xdr:nvSpPr>
      <xdr:spPr>
        <a:xfrm>
          <a:off x="19494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140970</xdr:rowOff>
    </xdr:from>
    <xdr:to>
      <xdr:col>107</xdr:col>
      <xdr:colOff>50800</xdr:colOff>
      <xdr:row>85</xdr:row>
      <xdr:rowOff>140970</xdr:rowOff>
    </xdr:to>
    <xdr:cxnSp macro="">
      <xdr:nvCxnSpPr>
        <xdr:cNvPr id="834" name="直線コネクタ 833"/>
        <xdr:cNvCxnSpPr/>
      </xdr:nvCxnSpPr>
      <xdr:spPr>
        <a:xfrm>
          <a:off x="19545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147320</xdr:rowOff>
    </xdr:from>
    <xdr:to>
      <xdr:col>98</xdr:col>
      <xdr:colOff>38100</xdr:colOff>
      <xdr:row>85</xdr:row>
      <xdr:rowOff>77470</xdr:rowOff>
    </xdr:to>
    <xdr:sp macro="" textlink="">
      <xdr:nvSpPr>
        <xdr:cNvPr id="835" name="楕円 834"/>
        <xdr:cNvSpPr/>
      </xdr:nvSpPr>
      <xdr:spPr>
        <a:xfrm>
          <a:off x="18605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26670</xdr:rowOff>
    </xdr:from>
    <xdr:to>
      <xdr:col>102</xdr:col>
      <xdr:colOff>114300</xdr:colOff>
      <xdr:row>85</xdr:row>
      <xdr:rowOff>140970</xdr:rowOff>
    </xdr:to>
    <xdr:cxnSp macro="">
      <xdr:nvCxnSpPr>
        <xdr:cNvPr id="836" name="直線コネクタ 835"/>
        <xdr:cNvCxnSpPr/>
      </xdr:nvCxnSpPr>
      <xdr:spPr>
        <a:xfrm>
          <a:off x="18656300" y="14599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837"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8"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839"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77995</xdr:rowOff>
    </xdr:from>
    <xdr:ext cx="469744" cy="259045"/>
    <xdr:sp macro="" textlink="">
      <xdr:nvSpPr>
        <xdr:cNvPr id="840" name="n_4aveValue【消防施設】&#10;一人当たり面積"/>
        <xdr:cNvSpPr txBox="1"/>
      </xdr:nvSpPr>
      <xdr:spPr>
        <a:xfrm>
          <a:off x="18421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841" name="n_1mainValue【消防施設】&#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842" name="n_2mainValue【消防施設】&#10;一人当たり面積"/>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843" name="n_3mainValue【消防施設】&#10;一人当たり面積"/>
        <xdr:cNvSpPr txBox="1"/>
      </xdr:nvSpPr>
      <xdr:spPr>
        <a:xfrm>
          <a:off x="19310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844" name="n_4mainValue【消防施設】&#10;一人当たり面積"/>
        <xdr:cNvSpPr txBox="1"/>
      </xdr:nvSpPr>
      <xdr:spPr>
        <a:xfrm>
          <a:off x="18421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70" name="直線コネクタ 869"/>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71"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72" name="直線コネクタ 871"/>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73"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74" name="直線コネクタ 873"/>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75"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76" name="フローチャート: 判断 875"/>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77" name="フローチャート: 判断 876"/>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78" name="フローチャート: 判断 877"/>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79" name="フローチャート: 判断 878"/>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880" name="フローチャート: 判断 879"/>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90714</xdr:rowOff>
    </xdr:from>
    <xdr:to>
      <xdr:col>85</xdr:col>
      <xdr:colOff>177800</xdr:colOff>
      <xdr:row>105</xdr:row>
      <xdr:rowOff>20864</xdr:rowOff>
    </xdr:to>
    <xdr:sp macro="" textlink="">
      <xdr:nvSpPr>
        <xdr:cNvPr id="886" name="楕円 885"/>
        <xdr:cNvSpPr/>
      </xdr:nvSpPr>
      <xdr:spPr>
        <a:xfrm>
          <a:off x="162687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69141</xdr:rowOff>
    </xdr:from>
    <xdr:ext cx="405111" cy="259045"/>
    <xdr:sp macro="" textlink="">
      <xdr:nvSpPr>
        <xdr:cNvPr id="887" name="【庁舎】&#10;有形固定資産減価償却率該当値テキスト"/>
        <xdr:cNvSpPr txBox="1"/>
      </xdr:nvSpPr>
      <xdr:spPr>
        <a:xfrm>
          <a:off x="16357600" y="1789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51526</xdr:rowOff>
    </xdr:from>
    <xdr:to>
      <xdr:col>81</xdr:col>
      <xdr:colOff>101600</xdr:colOff>
      <xdr:row>104</xdr:row>
      <xdr:rowOff>153126</xdr:rowOff>
    </xdr:to>
    <xdr:sp macro="" textlink="">
      <xdr:nvSpPr>
        <xdr:cNvPr id="888" name="楕円 887"/>
        <xdr:cNvSpPr/>
      </xdr:nvSpPr>
      <xdr:spPr>
        <a:xfrm>
          <a:off x="15430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102326</xdr:rowOff>
    </xdr:from>
    <xdr:to>
      <xdr:col>85</xdr:col>
      <xdr:colOff>127000</xdr:colOff>
      <xdr:row>104</xdr:row>
      <xdr:rowOff>141514</xdr:rowOff>
    </xdr:to>
    <xdr:cxnSp macro="">
      <xdr:nvCxnSpPr>
        <xdr:cNvPr id="889" name="直線コネクタ 888"/>
        <xdr:cNvCxnSpPr/>
      </xdr:nvCxnSpPr>
      <xdr:spPr>
        <a:xfrm>
          <a:off x="15481300" y="1793312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27032</xdr:rowOff>
    </xdr:from>
    <xdr:to>
      <xdr:col>76</xdr:col>
      <xdr:colOff>165100</xdr:colOff>
      <xdr:row>104</xdr:row>
      <xdr:rowOff>128632</xdr:rowOff>
    </xdr:to>
    <xdr:sp macro="" textlink="">
      <xdr:nvSpPr>
        <xdr:cNvPr id="890" name="楕円 889"/>
        <xdr:cNvSpPr/>
      </xdr:nvSpPr>
      <xdr:spPr>
        <a:xfrm>
          <a:off x="14541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77832</xdr:rowOff>
    </xdr:from>
    <xdr:to>
      <xdr:col>81</xdr:col>
      <xdr:colOff>50800</xdr:colOff>
      <xdr:row>104</xdr:row>
      <xdr:rowOff>102326</xdr:rowOff>
    </xdr:to>
    <xdr:cxnSp macro="">
      <xdr:nvCxnSpPr>
        <xdr:cNvPr id="891" name="直線コネクタ 890"/>
        <xdr:cNvCxnSpPr/>
      </xdr:nvCxnSpPr>
      <xdr:spPr>
        <a:xfrm>
          <a:off x="14592300" y="17908632"/>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23768</xdr:rowOff>
    </xdr:from>
    <xdr:to>
      <xdr:col>72</xdr:col>
      <xdr:colOff>38100</xdr:colOff>
      <xdr:row>104</xdr:row>
      <xdr:rowOff>125368</xdr:rowOff>
    </xdr:to>
    <xdr:sp macro="" textlink="">
      <xdr:nvSpPr>
        <xdr:cNvPr id="892" name="楕円 891"/>
        <xdr:cNvSpPr/>
      </xdr:nvSpPr>
      <xdr:spPr>
        <a:xfrm>
          <a:off x="13652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74568</xdr:rowOff>
    </xdr:from>
    <xdr:to>
      <xdr:col>76</xdr:col>
      <xdr:colOff>114300</xdr:colOff>
      <xdr:row>104</xdr:row>
      <xdr:rowOff>77832</xdr:rowOff>
    </xdr:to>
    <xdr:cxnSp macro="">
      <xdr:nvCxnSpPr>
        <xdr:cNvPr id="893" name="直線コネクタ 892"/>
        <xdr:cNvCxnSpPr/>
      </xdr:nvCxnSpPr>
      <xdr:spPr>
        <a:xfrm>
          <a:off x="13703300" y="1790536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74386</xdr:rowOff>
    </xdr:from>
    <xdr:to>
      <xdr:col>67</xdr:col>
      <xdr:colOff>101600</xdr:colOff>
      <xdr:row>105</xdr:row>
      <xdr:rowOff>4536</xdr:rowOff>
    </xdr:to>
    <xdr:sp macro="" textlink="">
      <xdr:nvSpPr>
        <xdr:cNvPr id="894" name="楕円 893"/>
        <xdr:cNvSpPr/>
      </xdr:nvSpPr>
      <xdr:spPr>
        <a:xfrm>
          <a:off x="12763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74568</xdr:rowOff>
    </xdr:from>
    <xdr:to>
      <xdr:col>71</xdr:col>
      <xdr:colOff>177800</xdr:colOff>
      <xdr:row>104</xdr:row>
      <xdr:rowOff>125186</xdr:rowOff>
    </xdr:to>
    <xdr:cxnSp macro="">
      <xdr:nvCxnSpPr>
        <xdr:cNvPr id="895" name="直線コネクタ 894"/>
        <xdr:cNvCxnSpPr/>
      </xdr:nvCxnSpPr>
      <xdr:spPr>
        <a:xfrm flipV="1">
          <a:off x="12814300" y="17905368"/>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74040</xdr:rowOff>
    </xdr:from>
    <xdr:ext cx="405111" cy="259045"/>
    <xdr:sp macro="" textlink="">
      <xdr:nvSpPr>
        <xdr:cNvPr id="896" name="n_1aveValue【庁舎】&#10;有形固定資産減価償却率"/>
        <xdr:cNvSpPr txBox="1"/>
      </xdr:nvSpPr>
      <xdr:spPr>
        <a:xfrm>
          <a:off x="15266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897" name="n_2aveValue【庁舎】&#10;有形固定資産減価償却率"/>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98" name="n_3aveValue【庁舎】&#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21789</xdr:rowOff>
    </xdr:from>
    <xdr:ext cx="405111" cy="259045"/>
    <xdr:sp macro="" textlink="">
      <xdr:nvSpPr>
        <xdr:cNvPr id="899" name="n_4aveValue【庁舎】&#10;有形固定資産減価償却率"/>
        <xdr:cNvSpPr txBox="1"/>
      </xdr:nvSpPr>
      <xdr:spPr>
        <a:xfrm>
          <a:off x="12611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169653</xdr:rowOff>
    </xdr:from>
    <xdr:ext cx="405111" cy="259045"/>
    <xdr:sp macro="" textlink="">
      <xdr:nvSpPr>
        <xdr:cNvPr id="900" name="n_1mainValue【庁舎】&#10;有形固定資産減価償却率"/>
        <xdr:cNvSpPr txBox="1"/>
      </xdr:nvSpPr>
      <xdr:spPr>
        <a:xfrm>
          <a:off x="152660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145159</xdr:rowOff>
    </xdr:from>
    <xdr:ext cx="405111" cy="259045"/>
    <xdr:sp macro="" textlink="">
      <xdr:nvSpPr>
        <xdr:cNvPr id="901" name="n_2mainValue【庁舎】&#10;有形固定資産減価償却率"/>
        <xdr:cNvSpPr txBox="1"/>
      </xdr:nvSpPr>
      <xdr:spPr>
        <a:xfrm>
          <a:off x="14389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141895</xdr:rowOff>
    </xdr:from>
    <xdr:ext cx="405111" cy="259045"/>
    <xdr:sp macro="" textlink="">
      <xdr:nvSpPr>
        <xdr:cNvPr id="902" name="n_3mainValue【庁舎】&#10;有形固定資産減価償却率"/>
        <xdr:cNvSpPr txBox="1"/>
      </xdr:nvSpPr>
      <xdr:spPr>
        <a:xfrm>
          <a:off x="135007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21063</xdr:rowOff>
    </xdr:from>
    <xdr:ext cx="405111" cy="259045"/>
    <xdr:sp macro="" textlink="">
      <xdr:nvSpPr>
        <xdr:cNvPr id="903" name="n_4mainValue【庁舎】&#10;有形固定資産減価償却率"/>
        <xdr:cNvSpPr txBox="1"/>
      </xdr:nvSpPr>
      <xdr:spPr>
        <a:xfrm>
          <a:off x="12611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4" name="直線コネクタ 9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5" name="テキスト ボックス 9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6" name="直線コネクタ 9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7" name="テキスト ボックス 9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8" name="直線コネクタ 9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9" name="テキスト ボックス 9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0" name="直線コネクタ 9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1" name="テキスト ボックス 9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25" name="直線コネクタ 924"/>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26"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27" name="直線コネクタ 926"/>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28"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9" name="直線コネクタ 928"/>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930" name="【庁舎】&#10;一人当たり面積平均値テキスト"/>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31" name="フローチャート: 判断 930"/>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32" name="フローチャート: 判断 931"/>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33" name="フローチャート: 判断 932"/>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34" name="フローチャート: 判断 933"/>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935" name="フローチャート: 判断 934"/>
        <xdr:cNvSpPr/>
      </xdr:nvSpPr>
      <xdr:spPr>
        <a:xfrm>
          <a:off x="18605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89408</xdr:rowOff>
    </xdr:from>
    <xdr:to>
      <xdr:col>116</xdr:col>
      <xdr:colOff>114300</xdr:colOff>
      <xdr:row>103</xdr:row>
      <xdr:rowOff>19558</xdr:rowOff>
    </xdr:to>
    <xdr:sp macro="" textlink="">
      <xdr:nvSpPr>
        <xdr:cNvPr id="941" name="楕円 940"/>
        <xdr:cNvSpPr/>
      </xdr:nvSpPr>
      <xdr:spPr>
        <a:xfrm>
          <a:off x="22110700" y="175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112285</xdr:rowOff>
    </xdr:from>
    <xdr:ext cx="469744" cy="259045"/>
    <xdr:sp macro="" textlink="">
      <xdr:nvSpPr>
        <xdr:cNvPr id="942" name="【庁舎】&#10;一人当たり面積該当値テキスト"/>
        <xdr:cNvSpPr txBox="1"/>
      </xdr:nvSpPr>
      <xdr:spPr>
        <a:xfrm>
          <a:off x="22199600" y="1742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153415</xdr:rowOff>
    </xdr:from>
    <xdr:to>
      <xdr:col>112</xdr:col>
      <xdr:colOff>38100</xdr:colOff>
      <xdr:row>102</xdr:row>
      <xdr:rowOff>83565</xdr:rowOff>
    </xdr:to>
    <xdr:sp macro="" textlink="">
      <xdr:nvSpPr>
        <xdr:cNvPr id="943" name="楕円 942"/>
        <xdr:cNvSpPr/>
      </xdr:nvSpPr>
      <xdr:spPr>
        <a:xfrm>
          <a:off x="21272500" y="1746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32765</xdr:rowOff>
    </xdr:from>
    <xdr:to>
      <xdr:col>116</xdr:col>
      <xdr:colOff>63500</xdr:colOff>
      <xdr:row>102</xdr:row>
      <xdr:rowOff>140208</xdr:rowOff>
    </xdr:to>
    <xdr:cxnSp macro="">
      <xdr:nvCxnSpPr>
        <xdr:cNvPr id="944" name="直線コネクタ 943"/>
        <xdr:cNvCxnSpPr/>
      </xdr:nvCxnSpPr>
      <xdr:spPr>
        <a:xfrm>
          <a:off x="21323300" y="17520665"/>
          <a:ext cx="838200" cy="10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155702</xdr:rowOff>
    </xdr:from>
    <xdr:to>
      <xdr:col>107</xdr:col>
      <xdr:colOff>101600</xdr:colOff>
      <xdr:row>102</xdr:row>
      <xdr:rowOff>85852</xdr:rowOff>
    </xdr:to>
    <xdr:sp macro="" textlink="">
      <xdr:nvSpPr>
        <xdr:cNvPr id="945" name="楕円 944"/>
        <xdr:cNvSpPr/>
      </xdr:nvSpPr>
      <xdr:spPr>
        <a:xfrm>
          <a:off x="20383500" y="1747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32765</xdr:rowOff>
    </xdr:from>
    <xdr:to>
      <xdr:col>111</xdr:col>
      <xdr:colOff>177800</xdr:colOff>
      <xdr:row>102</xdr:row>
      <xdr:rowOff>35052</xdr:rowOff>
    </xdr:to>
    <xdr:cxnSp macro="">
      <xdr:nvCxnSpPr>
        <xdr:cNvPr id="946" name="直線コネクタ 945"/>
        <xdr:cNvCxnSpPr/>
      </xdr:nvCxnSpPr>
      <xdr:spPr>
        <a:xfrm flipV="1">
          <a:off x="20434300" y="175206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20828</xdr:rowOff>
    </xdr:from>
    <xdr:to>
      <xdr:col>102</xdr:col>
      <xdr:colOff>165100</xdr:colOff>
      <xdr:row>102</xdr:row>
      <xdr:rowOff>122428</xdr:rowOff>
    </xdr:to>
    <xdr:sp macro="" textlink="">
      <xdr:nvSpPr>
        <xdr:cNvPr id="947" name="楕円 946"/>
        <xdr:cNvSpPr/>
      </xdr:nvSpPr>
      <xdr:spPr>
        <a:xfrm>
          <a:off x="19494500" y="175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35052</xdr:rowOff>
    </xdr:from>
    <xdr:to>
      <xdr:col>107</xdr:col>
      <xdr:colOff>50800</xdr:colOff>
      <xdr:row>102</xdr:row>
      <xdr:rowOff>71628</xdr:rowOff>
    </xdr:to>
    <xdr:cxnSp macro="">
      <xdr:nvCxnSpPr>
        <xdr:cNvPr id="948" name="直線コネクタ 947"/>
        <xdr:cNvCxnSpPr/>
      </xdr:nvCxnSpPr>
      <xdr:spPr>
        <a:xfrm flipV="1">
          <a:off x="19545300" y="175229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103124</xdr:rowOff>
    </xdr:from>
    <xdr:to>
      <xdr:col>98</xdr:col>
      <xdr:colOff>38100</xdr:colOff>
      <xdr:row>103</xdr:row>
      <xdr:rowOff>33274</xdr:rowOff>
    </xdr:to>
    <xdr:sp macro="" textlink="">
      <xdr:nvSpPr>
        <xdr:cNvPr id="949" name="楕円 948"/>
        <xdr:cNvSpPr/>
      </xdr:nvSpPr>
      <xdr:spPr>
        <a:xfrm>
          <a:off x="18605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71628</xdr:rowOff>
    </xdr:from>
    <xdr:to>
      <xdr:col>102</xdr:col>
      <xdr:colOff>114300</xdr:colOff>
      <xdr:row>102</xdr:row>
      <xdr:rowOff>153924</xdr:rowOff>
    </xdr:to>
    <xdr:cxnSp macro="">
      <xdr:nvCxnSpPr>
        <xdr:cNvPr id="950" name="直線コネクタ 949"/>
        <xdr:cNvCxnSpPr/>
      </xdr:nvCxnSpPr>
      <xdr:spPr>
        <a:xfrm flipV="1">
          <a:off x="18656300" y="175595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951" name="n_1aveValue【庁舎】&#10;一人当たり面積"/>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952" name="n_2aveValue【庁舎】&#10;一人当たり面積"/>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53" name="n_3aveValue【庁舎】&#10;一人当たり面積"/>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60977</xdr:rowOff>
    </xdr:from>
    <xdr:ext cx="469744" cy="259045"/>
    <xdr:sp macro="" textlink="">
      <xdr:nvSpPr>
        <xdr:cNvPr id="954" name="n_4aveValue【庁舎】&#10;一人当たり面積"/>
        <xdr:cNvSpPr txBox="1"/>
      </xdr:nvSpPr>
      <xdr:spPr>
        <a:xfrm>
          <a:off x="18421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100092</xdr:rowOff>
    </xdr:from>
    <xdr:ext cx="469744" cy="259045"/>
    <xdr:sp macro="" textlink="">
      <xdr:nvSpPr>
        <xdr:cNvPr id="955" name="n_1mainValue【庁舎】&#10;一人当たり面積"/>
        <xdr:cNvSpPr txBox="1"/>
      </xdr:nvSpPr>
      <xdr:spPr>
        <a:xfrm>
          <a:off x="21075727" y="172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102379</xdr:rowOff>
    </xdr:from>
    <xdr:ext cx="469744" cy="259045"/>
    <xdr:sp macro="" textlink="">
      <xdr:nvSpPr>
        <xdr:cNvPr id="956" name="n_2mainValue【庁舎】&#10;一人当たり面積"/>
        <xdr:cNvSpPr txBox="1"/>
      </xdr:nvSpPr>
      <xdr:spPr>
        <a:xfrm>
          <a:off x="20199427" y="1724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138955</xdr:rowOff>
    </xdr:from>
    <xdr:ext cx="469744" cy="259045"/>
    <xdr:sp macro="" textlink="">
      <xdr:nvSpPr>
        <xdr:cNvPr id="957" name="n_3mainValue【庁舎】&#10;一人当たり面積"/>
        <xdr:cNvSpPr txBox="1"/>
      </xdr:nvSpPr>
      <xdr:spPr>
        <a:xfrm>
          <a:off x="19310427" y="1728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49801</xdr:rowOff>
    </xdr:from>
    <xdr:ext cx="469744" cy="259045"/>
    <xdr:sp macro="" textlink="">
      <xdr:nvSpPr>
        <xdr:cNvPr id="958" name="n_4mainValue【庁舎】&#10;一人当たり面積"/>
        <xdr:cNvSpPr txBox="1"/>
      </xdr:nvSpPr>
      <xdr:spPr>
        <a:xfrm>
          <a:off x="18421427" y="1736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i="0">
              <a:solidFill>
                <a:schemeClr val="dk1"/>
              </a:solidFill>
              <a:effectLst/>
              <a:latin typeface="+mn-lt"/>
              <a:ea typeface="+mn-ea"/>
              <a:cs typeface="+mn-cs"/>
            </a:rPr>
            <a:t>　</a:t>
          </a:r>
          <a:r>
            <a:rPr kumimoji="1" lang="en-US" altLang="ja-JP" sz="1100" i="0">
              <a:solidFill>
                <a:schemeClr val="dk1"/>
              </a:solidFill>
              <a:effectLst/>
              <a:latin typeface="+mn-lt"/>
              <a:ea typeface="+mn-ea"/>
              <a:cs typeface="+mn-cs"/>
            </a:rPr>
            <a:t>【</a:t>
          </a:r>
          <a:r>
            <a:rPr kumimoji="1" lang="ja-JP" altLang="ja-JP" sz="1100" i="0">
              <a:solidFill>
                <a:schemeClr val="dk1"/>
              </a:solidFill>
              <a:effectLst/>
              <a:latin typeface="+mn-lt"/>
              <a:ea typeface="+mn-ea"/>
              <a:cs typeface="+mn-cs"/>
            </a:rPr>
            <a:t>図書館</a:t>
          </a:r>
          <a:r>
            <a:rPr kumimoji="1" lang="en-US" altLang="ja-JP" sz="1100" i="0">
              <a:solidFill>
                <a:schemeClr val="dk1"/>
              </a:solidFill>
              <a:effectLst/>
              <a:latin typeface="+mn-lt"/>
              <a:ea typeface="+mn-ea"/>
              <a:cs typeface="+mn-cs"/>
            </a:rPr>
            <a:t>】</a:t>
          </a:r>
          <a:r>
            <a:rPr kumimoji="1" lang="ja-JP" altLang="ja-JP" sz="1100" i="0">
              <a:solidFill>
                <a:schemeClr val="dk1"/>
              </a:solidFill>
              <a:effectLst/>
              <a:latin typeface="+mn-lt"/>
              <a:ea typeface="+mn-ea"/>
              <a:cs typeface="+mn-cs"/>
            </a:rPr>
            <a:t>、</a:t>
          </a:r>
          <a:r>
            <a:rPr kumimoji="1" lang="en-US" altLang="ja-JP" sz="1100" i="0">
              <a:solidFill>
                <a:schemeClr val="dk1"/>
              </a:solidFill>
              <a:effectLst/>
              <a:latin typeface="+mn-lt"/>
              <a:ea typeface="+mn-ea"/>
              <a:cs typeface="+mn-cs"/>
            </a:rPr>
            <a:t>【</a:t>
          </a:r>
          <a:r>
            <a:rPr kumimoji="1" lang="ja-JP" altLang="ja-JP" sz="1100" i="0">
              <a:solidFill>
                <a:schemeClr val="dk1"/>
              </a:solidFill>
              <a:effectLst/>
              <a:latin typeface="+mn-lt"/>
              <a:ea typeface="+mn-ea"/>
              <a:cs typeface="+mn-cs"/>
            </a:rPr>
            <a:t>体育館・プール</a:t>
          </a:r>
          <a:r>
            <a:rPr kumimoji="1" lang="en-US" altLang="ja-JP" sz="1100" i="0">
              <a:solidFill>
                <a:schemeClr val="dk1"/>
              </a:solidFill>
              <a:effectLst/>
              <a:latin typeface="+mn-lt"/>
              <a:ea typeface="+mn-ea"/>
              <a:cs typeface="+mn-cs"/>
            </a:rPr>
            <a:t>】</a:t>
          </a:r>
          <a:r>
            <a:rPr kumimoji="1" lang="ja-JP" altLang="ja-JP" sz="1100" i="0">
              <a:solidFill>
                <a:schemeClr val="dk1"/>
              </a:solidFill>
              <a:effectLst/>
              <a:latin typeface="+mn-lt"/>
              <a:ea typeface="+mn-ea"/>
              <a:cs typeface="+mn-cs"/>
            </a:rPr>
            <a:t>、</a:t>
          </a:r>
          <a:r>
            <a:rPr kumimoji="1" lang="en-US" altLang="ja-JP" sz="1100" i="0">
              <a:solidFill>
                <a:schemeClr val="dk1"/>
              </a:solidFill>
              <a:effectLst/>
              <a:latin typeface="+mn-lt"/>
              <a:ea typeface="+mn-ea"/>
              <a:cs typeface="+mn-cs"/>
            </a:rPr>
            <a:t>【</a:t>
          </a:r>
          <a:r>
            <a:rPr kumimoji="1" lang="ja-JP" altLang="ja-JP" sz="1100" i="0">
              <a:solidFill>
                <a:schemeClr val="dk1"/>
              </a:solidFill>
              <a:effectLst/>
              <a:latin typeface="+mn-lt"/>
              <a:ea typeface="+mn-ea"/>
              <a:cs typeface="+mn-cs"/>
            </a:rPr>
            <a:t>一般廃棄物処理施設</a:t>
          </a:r>
          <a:r>
            <a:rPr kumimoji="1" lang="en-US" altLang="ja-JP" sz="1100" i="0">
              <a:solidFill>
                <a:schemeClr val="dk1"/>
              </a:solidFill>
              <a:effectLst/>
              <a:latin typeface="+mn-lt"/>
              <a:ea typeface="+mn-ea"/>
              <a:cs typeface="+mn-cs"/>
            </a:rPr>
            <a:t>】</a:t>
          </a:r>
          <a:r>
            <a:rPr kumimoji="1" lang="ja-JP" altLang="ja-JP" sz="1100" i="0">
              <a:solidFill>
                <a:schemeClr val="dk1"/>
              </a:solidFill>
              <a:effectLst/>
              <a:latin typeface="+mn-lt"/>
              <a:ea typeface="+mn-ea"/>
              <a:cs typeface="+mn-cs"/>
            </a:rPr>
            <a:t>、</a:t>
          </a:r>
          <a:r>
            <a:rPr kumimoji="1" lang="en-US" altLang="ja-JP" sz="1100" i="0">
              <a:solidFill>
                <a:schemeClr val="dk1"/>
              </a:solidFill>
              <a:effectLst/>
              <a:latin typeface="+mn-lt"/>
              <a:ea typeface="+mn-ea"/>
              <a:cs typeface="+mn-cs"/>
            </a:rPr>
            <a:t>【</a:t>
          </a:r>
          <a:r>
            <a:rPr kumimoji="1" lang="ja-JP" altLang="ja-JP" sz="1100" i="0">
              <a:solidFill>
                <a:schemeClr val="dk1"/>
              </a:solidFill>
              <a:effectLst/>
              <a:latin typeface="+mn-lt"/>
              <a:ea typeface="+mn-ea"/>
              <a:cs typeface="+mn-cs"/>
            </a:rPr>
            <a:t>保健センター・保健所</a:t>
          </a:r>
          <a:r>
            <a:rPr kumimoji="1" lang="en-US" altLang="ja-JP" sz="1100" i="0">
              <a:solidFill>
                <a:schemeClr val="dk1"/>
              </a:solidFill>
              <a:effectLst/>
              <a:latin typeface="+mn-lt"/>
              <a:ea typeface="+mn-ea"/>
              <a:cs typeface="+mn-cs"/>
            </a:rPr>
            <a:t>】</a:t>
          </a:r>
          <a:r>
            <a:rPr kumimoji="1" lang="ja-JP" altLang="ja-JP" sz="1100" i="0">
              <a:solidFill>
                <a:schemeClr val="dk1"/>
              </a:solidFill>
              <a:effectLst/>
              <a:latin typeface="+mn-lt"/>
              <a:ea typeface="+mn-ea"/>
              <a:cs typeface="+mn-cs"/>
            </a:rPr>
            <a:t>、</a:t>
          </a:r>
          <a:r>
            <a:rPr kumimoji="1" lang="en-US" altLang="ja-JP" sz="1100" i="0">
              <a:solidFill>
                <a:schemeClr val="dk1"/>
              </a:solidFill>
              <a:effectLst/>
              <a:latin typeface="+mn-lt"/>
              <a:ea typeface="+mn-ea"/>
              <a:cs typeface="+mn-cs"/>
            </a:rPr>
            <a:t>【</a:t>
          </a:r>
          <a:r>
            <a:rPr kumimoji="1" lang="ja-JP" altLang="ja-JP" sz="1100" i="0">
              <a:solidFill>
                <a:schemeClr val="dk1"/>
              </a:solidFill>
              <a:effectLst/>
              <a:latin typeface="+mn-lt"/>
              <a:ea typeface="+mn-ea"/>
              <a:cs typeface="+mn-cs"/>
            </a:rPr>
            <a:t>消防施設</a:t>
          </a:r>
          <a:r>
            <a:rPr kumimoji="1" lang="en-US" altLang="ja-JP" sz="1100" i="0">
              <a:solidFill>
                <a:schemeClr val="dk1"/>
              </a:solidFill>
              <a:effectLst/>
              <a:latin typeface="+mn-lt"/>
              <a:ea typeface="+mn-ea"/>
              <a:cs typeface="+mn-cs"/>
            </a:rPr>
            <a:t>】</a:t>
          </a:r>
          <a:r>
            <a:rPr kumimoji="1" lang="ja-JP" altLang="ja-JP" sz="1100" i="0">
              <a:solidFill>
                <a:schemeClr val="dk1"/>
              </a:solidFill>
              <a:effectLst/>
              <a:latin typeface="+mn-lt"/>
              <a:ea typeface="+mn-ea"/>
              <a:cs typeface="+mn-cs"/>
            </a:rPr>
            <a:t>で有形固定資産減価償却率が各平均を上回っているが、この中で具体的な施設整備計画に着手しているのは一般廃棄物施設のみであるため、その他の施設について公共施設等総合管理計画や個別施設計画に基づいた計画的な施設更新を検討していく必要がある。</a:t>
          </a:r>
          <a:endParaRPr lang="ja-JP" altLang="ja-JP" sz="1400" i="0">
            <a:effectLst/>
          </a:endParaRPr>
        </a:p>
        <a:p>
          <a:r>
            <a:rPr kumimoji="1" lang="ja-JP" altLang="ja-JP" sz="1100" i="0">
              <a:solidFill>
                <a:schemeClr val="dk1"/>
              </a:solidFill>
              <a:effectLst/>
              <a:latin typeface="+mn-lt"/>
              <a:ea typeface="+mn-ea"/>
              <a:cs typeface="+mn-cs"/>
            </a:rPr>
            <a:t>　また、</a:t>
          </a:r>
          <a:r>
            <a:rPr kumimoji="1" lang="en-US" altLang="ja-JP" sz="1100" i="0">
              <a:solidFill>
                <a:schemeClr val="dk1"/>
              </a:solidFill>
              <a:effectLst/>
              <a:latin typeface="+mn-lt"/>
              <a:ea typeface="+mn-ea"/>
              <a:cs typeface="+mn-cs"/>
            </a:rPr>
            <a:t>【</a:t>
          </a:r>
          <a:r>
            <a:rPr kumimoji="1" lang="ja-JP" altLang="ja-JP" sz="1100" i="0">
              <a:solidFill>
                <a:schemeClr val="dk1"/>
              </a:solidFill>
              <a:effectLst/>
              <a:latin typeface="+mn-lt"/>
              <a:ea typeface="+mn-ea"/>
              <a:cs typeface="+mn-cs"/>
            </a:rPr>
            <a:t>福祉施設</a:t>
          </a:r>
          <a:r>
            <a:rPr kumimoji="1" lang="en-US" altLang="ja-JP" sz="1100" i="0">
              <a:solidFill>
                <a:schemeClr val="dk1"/>
              </a:solidFill>
              <a:effectLst/>
              <a:latin typeface="+mn-lt"/>
              <a:ea typeface="+mn-ea"/>
              <a:cs typeface="+mn-cs"/>
            </a:rPr>
            <a:t>】</a:t>
          </a:r>
          <a:r>
            <a:rPr kumimoji="1" lang="ja-JP" altLang="ja-JP" sz="1100" i="0">
              <a:solidFill>
                <a:schemeClr val="dk1"/>
              </a:solidFill>
              <a:effectLst/>
              <a:latin typeface="+mn-lt"/>
              <a:ea typeface="+mn-ea"/>
              <a:cs typeface="+mn-cs"/>
            </a:rPr>
            <a:t>及び</a:t>
          </a:r>
          <a:r>
            <a:rPr kumimoji="1" lang="en-US" altLang="ja-JP" sz="1100" i="0">
              <a:solidFill>
                <a:schemeClr val="dk1"/>
              </a:solidFill>
              <a:effectLst/>
              <a:latin typeface="+mn-lt"/>
              <a:ea typeface="+mn-ea"/>
              <a:cs typeface="+mn-cs"/>
            </a:rPr>
            <a:t>【</a:t>
          </a:r>
          <a:r>
            <a:rPr kumimoji="1" lang="ja-JP" altLang="ja-JP" sz="1100" i="0">
              <a:solidFill>
                <a:schemeClr val="dk1"/>
              </a:solidFill>
              <a:effectLst/>
              <a:latin typeface="+mn-lt"/>
              <a:ea typeface="+mn-ea"/>
              <a:cs typeface="+mn-cs"/>
            </a:rPr>
            <a:t>庁舎</a:t>
          </a:r>
          <a:r>
            <a:rPr kumimoji="1" lang="en-US" altLang="ja-JP" sz="1100" i="0">
              <a:solidFill>
                <a:schemeClr val="dk1"/>
              </a:solidFill>
              <a:effectLst/>
              <a:latin typeface="+mn-lt"/>
              <a:ea typeface="+mn-ea"/>
              <a:cs typeface="+mn-cs"/>
            </a:rPr>
            <a:t>】</a:t>
          </a:r>
          <a:r>
            <a:rPr kumimoji="1" lang="ja-JP" altLang="ja-JP" sz="1100" i="0">
              <a:solidFill>
                <a:schemeClr val="dk1"/>
              </a:solidFill>
              <a:effectLst/>
              <a:latin typeface="+mn-lt"/>
              <a:ea typeface="+mn-ea"/>
              <a:cs typeface="+mn-cs"/>
            </a:rPr>
            <a:t>の一人当たりの施設量が類似団体内平均値を大きく上回っているが、これらは本市の特徴として、福祉施設については市内６か所に福祉温泉施設を有していること、庁舎については市内１０地区にコミュニティーセンターを設置していることが要因と考えられるが、これらは直ちに縮減できるものではないため、住民ニーズを踏まえながらの中長期的な施設のあり方を検討していく必要がある。</a:t>
          </a:r>
          <a:endParaRPr lang="ja-JP" altLang="ja-JP" sz="1400" i="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55,672
54,687
266.59
26,593,935
25,925,912
558,543
16,172,116
26,846,517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年度に諏訪東京理科大学が公立化したことに伴い、普通交付税の基準財政需要額に公立大学に係る算入が始まった。令和元年度需要額には前年度比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億円増の</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億円が算入され、需要額が段階的に増加していることから、交付税への依存度が高まっている。単年度の財政力指数はＨ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0.66</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0.60</a:t>
          </a:r>
          <a:r>
            <a:rPr kumimoji="1" lang="ja-JP" altLang="en-US" sz="1300">
              <a:latin typeface="ＭＳ Ｐゴシック" panose="020B0600070205080204" pitchFamily="50" charset="-128"/>
              <a:ea typeface="ＭＳ Ｐゴシック" panose="020B0600070205080204" pitchFamily="50" charset="-128"/>
            </a:rPr>
            <a:t>、Ｒ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0.58</a:t>
          </a:r>
          <a:r>
            <a:rPr kumimoji="1" lang="ja-JP" altLang="en-US" sz="1300">
              <a:latin typeface="ＭＳ Ｐゴシック" panose="020B0600070205080204" pitchFamily="50" charset="-128"/>
              <a:ea typeface="ＭＳ Ｐゴシック" panose="020B0600070205080204" pitchFamily="50" charset="-128"/>
            </a:rPr>
            <a:t>と段階的に低下しており、３年平均の財政力指数も</a:t>
          </a:r>
          <a:r>
            <a:rPr kumimoji="1" lang="en-US" altLang="ja-JP" sz="1300">
              <a:latin typeface="ＭＳ Ｐゴシック" panose="020B0600070205080204" pitchFamily="50" charset="-128"/>
              <a:ea typeface="ＭＳ Ｐゴシック" panose="020B0600070205080204" pitchFamily="50" charset="-128"/>
            </a:rPr>
            <a:t>0.61</a:t>
          </a:r>
          <a:r>
            <a:rPr kumimoji="1" lang="ja-JP" altLang="en-US" sz="1300">
              <a:latin typeface="ＭＳ Ｐゴシック" panose="020B0600070205080204" pitchFamily="50" charset="-128"/>
              <a:ea typeface="ＭＳ Ｐゴシック" panose="020B0600070205080204" pitchFamily="50" charset="-128"/>
            </a:rPr>
            <a:t>に減少し、今後も同様の傾向が続く見込み。</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43</xdr:row>
      <xdr:rowOff>1411</xdr:rowOff>
    </xdr:to>
    <xdr:cxnSp macro="">
      <xdr:nvCxnSpPr>
        <xdr:cNvPr id="69" name="直線コネクタ 68"/>
        <xdr:cNvCxnSpPr/>
      </xdr:nvCxnSpPr>
      <xdr:spPr>
        <a:xfrm>
          <a:off x="4114800" y="733354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132645</xdr:rowOff>
    </xdr:to>
    <xdr:cxnSp macro="">
      <xdr:nvCxnSpPr>
        <xdr:cNvPr id="72" name="直線コネクタ 71"/>
        <xdr:cNvCxnSpPr/>
      </xdr:nvCxnSpPr>
      <xdr:spPr>
        <a:xfrm>
          <a:off x="3225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132645</xdr:rowOff>
    </xdr:to>
    <xdr:cxnSp macro="">
      <xdr:nvCxnSpPr>
        <xdr:cNvPr id="75" name="直線コネクタ 74"/>
        <xdr:cNvCxnSpPr/>
      </xdr:nvCxnSpPr>
      <xdr:spPr>
        <a:xfrm flipV="1">
          <a:off x="2336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132645</xdr:rowOff>
    </xdr:to>
    <xdr:cxnSp macro="">
      <xdr:nvCxnSpPr>
        <xdr:cNvPr id="78" name="直線コネクタ 77"/>
        <xdr:cNvCxnSpPr/>
      </xdr:nvCxnSpPr>
      <xdr:spPr>
        <a:xfrm>
          <a:off x="1447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8" name="楕円 87"/>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94138</xdr:rowOff>
    </xdr:from>
    <xdr:ext cx="762000" cy="259045"/>
    <xdr:sp macro="" textlink="">
      <xdr:nvSpPr>
        <xdr:cNvPr id="89" name="財政力該当値テキスト"/>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前年度と比べて扶助費や補助費等といった経常経費が増加しており、経常収支比率は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92.8</a:t>
          </a:r>
          <a:r>
            <a:rPr kumimoji="1" lang="ja-JP" altLang="en-US" sz="1300">
              <a:latin typeface="ＭＳ Ｐゴシック" panose="020B0600070205080204" pitchFamily="50" charset="-128"/>
              <a:ea typeface="ＭＳ Ｐゴシック" panose="020B0600070205080204" pitchFamily="50" charset="-128"/>
            </a:rPr>
            <a:t>％となった。全国平均は下回っているものの、長野県平均、類似団体平均を依然として上回っている。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経常的に支出する扶助費や補助費等、公債費の増加が見込まれ、財政の硬直化が懸念されることから、令和元年度には事務事業の棚卸に着手し、全業務の必要性、有効性、効率性を検証し、経常経費の削減に向けた取組を開始し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63</xdr:row>
      <xdr:rowOff>106256</xdr:rowOff>
    </xdr:to>
    <xdr:cxnSp macro="">
      <xdr:nvCxnSpPr>
        <xdr:cNvPr id="132" name="直線コネクタ 131"/>
        <xdr:cNvCxnSpPr/>
      </xdr:nvCxnSpPr>
      <xdr:spPr>
        <a:xfrm>
          <a:off x="4114800" y="1089152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63</xdr:row>
      <xdr:rowOff>114300</xdr:rowOff>
    </xdr:to>
    <xdr:cxnSp macro="">
      <xdr:nvCxnSpPr>
        <xdr:cNvPr id="135" name="直線コネクタ 134"/>
        <xdr:cNvCxnSpPr/>
      </xdr:nvCxnSpPr>
      <xdr:spPr>
        <a:xfrm flipV="1">
          <a:off x="3225800" y="1089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63</xdr:row>
      <xdr:rowOff>138430</xdr:rowOff>
    </xdr:to>
    <xdr:cxnSp macro="">
      <xdr:nvCxnSpPr>
        <xdr:cNvPr id="138" name="直線コネクタ 137"/>
        <xdr:cNvCxnSpPr/>
      </xdr:nvCxnSpPr>
      <xdr:spPr>
        <a:xfrm flipV="1">
          <a:off x="2336800" y="1091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45931</xdr:rowOff>
    </xdr:from>
    <xdr:to>
      <xdr:col>11</xdr:col>
      <xdr:colOff>31750</xdr:colOff>
      <xdr:row>63</xdr:row>
      <xdr:rowOff>138430</xdr:rowOff>
    </xdr:to>
    <xdr:cxnSp macro="">
      <xdr:nvCxnSpPr>
        <xdr:cNvPr id="141" name="直線コネクタ 140"/>
        <xdr:cNvCxnSpPr/>
      </xdr:nvCxnSpPr>
      <xdr:spPr>
        <a:xfrm>
          <a:off x="1447800" y="10847281"/>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4" name="フローチャート: 判断 143"/>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45" name="テキスト ボックス 144"/>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51" name="楕円 150"/>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27533</xdr:rowOff>
    </xdr:from>
    <xdr:ext cx="762000" cy="259045"/>
    <xdr:sp macro="" textlink="">
      <xdr:nvSpPr>
        <xdr:cNvPr id="152" name="財政構造の弾力性該当値テキスト"/>
        <xdr:cNvSpPr txBox="1"/>
      </xdr:nvSpPr>
      <xdr:spPr>
        <a:xfrm>
          <a:off x="5041900" y="108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3" name="楕円 152"/>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54" name="テキスト ボックス 153"/>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5" name="楕円 154"/>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56" name="テキスト ボックス 155"/>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7" name="楕円 156"/>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58" name="テキスト ボックス 157"/>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166581</xdr:rowOff>
    </xdr:from>
    <xdr:to>
      <xdr:col>7</xdr:col>
      <xdr:colOff>31750</xdr:colOff>
      <xdr:row>63</xdr:row>
      <xdr:rowOff>96731</xdr:rowOff>
    </xdr:to>
    <xdr:sp macro="" textlink="">
      <xdr:nvSpPr>
        <xdr:cNvPr id="159" name="楕円 158"/>
        <xdr:cNvSpPr/>
      </xdr:nvSpPr>
      <xdr:spPr>
        <a:xfrm>
          <a:off x="1397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81508</xdr:rowOff>
    </xdr:from>
    <xdr:ext cx="762000" cy="259045"/>
    <xdr:sp macro="" textlink="">
      <xdr:nvSpPr>
        <xdr:cNvPr id="160" name="テキスト ボックス 159"/>
        <xdr:cNvSpPr txBox="1"/>
      </xdr:nvSpPr>
      <xdr:spPr>
        <a:xfrm>
          <a:off x="1066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人件費は対前年度比</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％増、物件費は同</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％増などにより、人口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人当たりでは</a:t>
          </a:r>
          <a:r>
            <a:rPr kumimoji="1" lang="en-US" altLang="ja-JP" sz="1300">
              <a:latin typeface="ＭＳ Ｐゴシック" panose="020B0600070205080204" pitchFamily="50" charset="-128"/>
              <a:ea typeface="ＭＳ Ｐゴシック" panose="020B0600070205080204" pitchFamily="50" charset="-128"/>
            </a:rPr>
            <a:t>595</a:t>
          </a:r>
          <a:r>
            <a:rPr kumimoji="1" lang="ja-JP" altLang="en-US" sz="1300">
              <a:latin typeface="ＭＳ Ｐゴシック" panose="020B0600070205080204" pitchFamily="50" charset="-128"/>
              <a:ea typeface="ＭＳ Ｐゴシック" panose="020B0600070205080204" pitchFamily="50" charset="-128"/>
            </a:rPr>
            <a:t>円の微増となった。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減少が懸念される中で、公共施設の最適化と適正な人員配置による経費の削減が必要となっている。令和２年度に策定した公共施設再編計画に基づく公共施設の最適化による物件費及び維持補修費の削減のほか、組織機構の見直しや職員配置の工夫による人件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114936</xdr:rowOff>
    </xdr:from>
    <xdr:to>
      <xdr:col>23</xdr:col>
      <xdr:colOff>133350</xdr:colOff>
      <xdr:row>82</xdr:row>
      <xdr:rowOff>120678</xdr:rowOff>
    </xdr:to>
    <xdr:cxnSp macro="">
      <xdr:nvCxnSpPr>
        <xdr:cNvPr id="193" name="直線コネクタ 192"/>
        <xdr:cNvCxnSpPr/>
      </xdr:nvCxnSpPr>
      <xdr:spPr>
        <a:xfrm>
          <a:off x="4114800" y="14173836"/>
          <a:ext cx="8382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78248</xdr:rowOff>
    </xdr:from>
    <xdr:to>
      <xdr:col>19</xdr:col>
      <xdr:colOff>133350</xdr:colOff>
      <xdr:row>82</xdr:row>
      <xdr:rowOff>114936</xdr:rowOff>
    </xdr:to>
    <xdr:cxnSp macro="">
      <xdr:nvCxnSpPr>
        <xdr:cNvPr id="196" name="直線コネクタ 195"/>
        <xdr:cNvCxnSpPr/>
      </xdr:nvCxnSpPr>
      <xdr:spPr>
        <a:xfrm>
          <a:off x="3225800" y="14137148"/>
          <a:ext cx="889000" cy="3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59793</xdr:rowOff>
    </xdr:from>
    <xdr:to>
      <xdr:col>15</xdr:col>
      <xdr:colOff>82550</xdr:colOff>
      <xdr:row>82</xdr:row>
      <xdr:rowOff>78248</xdr:rowOff>
    </xdr:to>
    <xdr:cxnSp macro="">
      <xdr:nvCxnSpPr>
        <xdr:cNvPr id="199" name="直線コネクタ 198"/>
        <xdr:cNvCxnSpPr/>
      </xdr:nvCxnSpPr>
      <xdr:spPr>
        <a:xfrm>
          <a:off x="2336800" y="14118693"/>
          <a:ext cx="889000" cy="1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14101</xdr:rowOff>
    </xdr:from>
    <xdr:to>
      <xdr:col>11</xdr:col>
      <xdr:colOff>31750</xdr:colOff>
      <xdr:row>82</xdr:row>
      <xdr:rowOff>59793</xdr:rowOff>
    </xdr:to>
    <xdr:cxnSp macro="">
      <xdr:nvCxnSpPr>
        <xdr:cNvPr id="202" name="直線コネクタ 201"/>
        <xdr:cNvCxnSpPr/>
      </xdr:nvCxnSpPr>
      <xdr:spPr>
        <a:xfrm>
          <a:off x="1447800" y="14073001"/>
          <a:ext cx="889000" cy="4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88216</xdr:rowOff>
    </xdr:from>
    <xdr:to>
      <xdr:col>7</xdr:col>
      <xdr:colOff>31750</xdr:colOff>
      <xdr:row>84</xdr:row>
      <xdr:rowOff>18366</xdr:rowOff>
    </xdr:to>
    <xdr:sp macro="" textlink="">
      <xdr:nvSpPr>
        <xdr:cNvPr id="205" name="フローチャート: 判断 204"/>
        <xdr:cNvSpPr/>
      </xdr:nvSpPr>
      <xdr:spPr>
        <a:xfrm>
          <a:off x="1397000" y="1431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3143</xdr:rowOff>
    </xdr:from>
    <xdr:ext cx="762000" cy="259045"/>
    <xdr:sp macro="" textlink="">
      <xdr:nvSpPr>
        <xdr:cNvPr id="206" name="テキスト ボックス 205"/>
        <xdr:cNvSpPr txBox="1"/>
      </xdr:nvSpPr>
      <xdr:spPr>
        <a:xfrm>
          <a:off x="1066800" y="1440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69878</xdr:rowOff>
    </xdr:from>
    <xdr:to>
      <xdr:col>23</xdr:col>
      <xdr:colOff>184150</xdr:colOff>
      <xdr:row>83</xdr:row>
      <xdr:rowOff>28</xdr:rowOff>
    </xdr:to>
    <xdr:sp macro="" textlink="">
      <xdr:nvSpPr>
        <xdr:cNvPr id="212" name="楕円 211"/>
        <xdr:cNvSpPr/>
      </xdr:nvSpPr>
      <xdr:spPr>
        <a:xfrm>
          <a:off x="4902200" y="1412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41955</xdr:rowOff>
    </xdr:from>
    <xdr:ext cx="762000" cy="259045"/>
    <xdr:sp macro="" textlink="">
      <xdr:nvSpPr>
        <xdr:cNvPr id="213" name="人件費・物件費等の状況該当値テキスト"/>
        <xdr:cNvSpPr txBox="1"/>
      </xdr:nvSpPr>
      <xdr:spPr>
        <a:xfrm>
          <a:off x="5041900" y="1410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64136</xdr:rowOff>
    </xdr:from>
    <xdr:to>
      <xdr:col>19</xdr:col>
      <xdr:colOff>184150</xdr:colOff>
      <xdr:row>82</xdr:row>
      <xdr:rowOff>165736</xdr:rowOff>
    </xdr:to>
    <xdr:sp macro="" textlink="">
      <xdr:nvSpPr>
        <xdr:cNvPr id="214" name="楕円 213"/>
        <xdr:cNvSpPr/>
      </xdr:nvSpPr>
      <xdr:spPr>
        <a:xfrm>
          <a:off x="4064000" y="1412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150513</xdr:rowOff>
    </xdr:from>
    <xdr:ext cx="736600" cy="259045"/>
    <xdr:sp macro="" textlink="">
      <xdr:nvSpPr>
        <xdr:cNvPr id="215" name="テキスト ボックス 214"/>
        <xdr:cNvSpPr txBox="1"/>
      </xdr:nvSpPr>
      <xdr:spPr>
        <a:xfrm>
          <a:off x="3733800" y="14209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27448</xdr:rowOff>
    </xdr:from>
    <xdr:to>
      <xdr:col>15</xdr:col>
      <xdr:colOff>133350</xdr:colOff>
      <xdr:row>82</xdr:row>
      <xdr:rowOff>129048</xdr:rowOff>
    </xdr:to>
    <xdr:sp macro="" textlink="">
      <xdr:nvSpPr>
        <xdr:cNvPr id="216" name="楕円 215"/>
        <xdr:cNvSpPr/>
      </xdr:nvSpPr>
      <xdr:spPr>
        <a:xfrm>
          <a:off x="3175000" y="140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113825</xdr:rowOff>
    </xdr:from>
    <xdr:ext cx="762000" cy="259045"/>
    <xdr:sp macro="" textlink="">
      <xdr:nvSpPr>
        <xdr:cNvPr id="217" name="テキスト ボックス 216"/>
        <xdr:cNvSpPr txBox="1"/>
      </xdr:nvSpPr>
      <xdr:spPr>
        <a:xfrm>
          <a:off x="2844800" y="14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8993</xdr:rowOff>
    </xdr:from>
    <xdr:to>
      <xdr:col>11</xdr:col>
      <xdr:colOff>82550</xdr:colOff>
      <xdr:row>82</xdr:row>
      <xdr:rowOff>110593</xdr:rowOff>
    </xdr:to>
    <xdr:sp macro="" textlink="">
      <xdr:nvSpPr>
        <xdr:cNvPr id="218" name="楕円 217"/>
        <xdr:cNvSpPr/>
      </xdr:nvSpPr>
      <xdr:spPr>
        <a:xfrm>
          <a:off x="2286000" y="1406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120770</xdr:rowOff>
    </xdr:from>
    <xdr:ext cx="762000" cy="259045"/>
    <xdr:sp macro="" textlink="">
      <xdr:nvSpPr>
        <xdr:cNvPr id="219" name="テキスト ボックス 218"/>
        <xdr:cNvSpPr txBox="1"/>
      </xdr:nvSpPr>
      <xdr:spPr>
        <a:xfrm>
          <a:off x="1955800" y="1383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134751</xdr:rowOff>
    </xdr:from>
    <xdr:to>
      <xdr:col>7</xdr:col>
      <xdr:colOff>31750</xdr:colOff>
      <xdr:row>82</xdr:row>
      <xdr:rowOff>64901</xdr:rowOff>
    </xdr:to>
    <xdr:sp macro="" textlink="">
      <xdr:nvSpPr>
        <xdr:cNvPr id="220" name="楕円 219"/>
        <xdr:cNvSpPr/>
      </xdr:nvSpPr>
      <xdr:spPr>
        <a:xfrm>
          <a:off x="1397000" y="1402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75078</xdr:rowOff>
    </xdr:from>
    <xdr:ext cx="762000" cy="259045"/>
    <xdr:sp macro="" textlink="">
      <xdr:nvSpPr>
        <xdr:cNvPr id="221" name="テキスト ボックス 220"/>
        <xdr:cNvSpPr txBox="1"/>
      </xdr:nvSpPr>
      <xdr:spPr>
        <a:xfrm>
          <a:off x="1066800" y="1379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全国市平均、類似団体平均と比較すると依然として下回っている。今後も引き続き適正な給与体系の運用に努める。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99786</xdr:rowOff>
    </xdr:to>
    <xdr:cxnSp macro="">
      <xdr:nvCxnSpPr>
        <xdr:cNvPr id="257" name="直線コネクタ 256"/>
        <xdr:cNvCxnSpPr/>
      </xdr:nvCxnSpPr>
      <xdr:spPr>
        <a:xfrm flipV="1">
          <a:off x="16179800" y="14444134"/>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84</xdr:row>
      <xdr:rowOff>157238</xdr:rowOff>
    </xdr:to>
    <xdr:cxnSp macro="">
      <xdr:nvCxnSpPr>
        <xdr:cNvPr id="260" name="直線コネクタ 259"/>
        <xdr:cNvCxnSpPr/>
      </xdr:nvCxnSpPr>
      <xdr:spPr>
        <a:xfrm flipV="1">
          <a:off x="15290800" y="1450158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157238</xdr:rowOff>
    </xdr:from>
    <xdr:to>
      <xdr:col>72</xdr:col>
      <xdr:colOff>203200</xdr:colOff>
      <xdr:row>85</xdr:row>
      <xdr:rowOff>8768</xdr:rowOff>
    </xdr:to>
    <xdr:cxnSp macro="">
      <xdr:nvCxnSpPr>
        <xdr:cNvPr id="263" name="直線コネクタ 262"/>
        <xdr:cNvCxnSpPr/>
      </xdr:nvCxnSpPr>
      <xdr:spPr>
        <a:xfrm flipV="1">
          <a:off x="14401800" y="1455903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8768</xdr:rowOff>
    </xdr:from>
    <xdr:to>
      <xdr:col>68</xdr:col>
      <xdr:colOff>152400</xdr:colOff>
      <xdr:row>85</xdr:row>
      <xdr:rowOff>8768</xdr:rowOff>
    </xdr:to>
    <xdr:cxnSp macro="">
      <xdr:nvCxnSpPr>
        <xdr:cNvPr id="266" name="直線コネクタ 265"/>
        <xdr:cNvCxnSpPr/>
      </xdr:nvCxnSpPr>
      <xdr:spPr>
        <a:xfrm>
          <a:off x="13512800" y="145820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6" name="楕円 275"/>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7"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8" name="楕円 277"/>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79" name="テキスト ボックス 278"/>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106438</xdr:rowOff>
    </xdr:from>
    <xdr:to>
      <xdr:col>73</xdr:col>
      <xdr:colOff>44450</xdr:colOff>
      <xdr:row>85</xdr:row>
      <xdr:rowOff>36588</xdr:rowOff>
    </xdr:to>
    <xdr:sp macro="" textlink="">
      <xdr:nvSpPr>
        <xdr:cNvPr id="280" name="楕円 279"/>
        <xdr:cNvSpPr/>
      </xdr:nvSpPr>
      <xdr:spPr>
        <a:xfrm>
          <a:off x="15240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46765</xdr:rowOff>
    </xdr:from>
    <xdr:ext cx="762000" cy="259045"/>
    <xdr:sp macro="" textlink="">
      <xdr:nvSpPr>
        <xdr:cNvPr id="281" name="テキスト ボックス 280"/>
        <xdr:cNvSpPr txBox="1"/>
      </xdr:nvSpPr>
      <xdr:spPr>
        <a:xfrm>
          <a:off x="14909800" y="1427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129418</xdr:rowOff>
    </xdr:from>
    <xdr:to>
      <xdr:col>68</xdr:col>
      <xdr:colOff>203200</xdr:colOff>
      <xdr:row>85</xdr:row>
      <xdr:rowOff>59568</xdr:rowOff>
    </xdr:to>
    <xdr:sp macro="" textlink="">
      <xdr:nvSpPr>
        <xdr:cNvPr id="282" name="楕円 281"/>
        <xdr:cNvSpPr/>
      </xdr:nvSpPr>
      <xdr:spPr>
        <a:xfrm>
          <a:off x="14351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69745</xdr:rowOff>
    </xdr:from>
    <xdr:ext cx="762000" cy="259045"/>
    <xdr:sp macro="" textlink="">
      <xdr:nvSpPr>
        <xdr:cNvPr id="283" name="テキスト ボックス 282"/>
        <xdr:cNvSpPr txBox="1"/>
      </xdr:nvSpPr>
      <xdr:spPr>
        <a:xfrm>
          <a:off x="14020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129418</xdr:rowOff>
    </xdr:from>
    <xdr:to>
      <xdr:col>64</xdr:col>
      <xdr:colOff>152400</xdr:colOff>
      <xdr:row>85</xdr:row>
      <xdr:rowOff>59568</xdr:rowOff>
    </xdr:to>
    <xdr:sp macro="" textlink="">
      <xdr:nvSpPr>
        <xdr:cNvPr id="284" name="楕円 283"/>
        <xdr:cNvSpPr/>
      </xdr:nvSpPr>
      <xdr:spPr>
        <a:xfrm>
          <a:off x="13462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69745</xdr:rowOff>
    </xdr:from>
    <xdr:ext cx="762000" cy="259045"/>
    <xdr:sp macro="" textlink="">
      <xdr:nvSpPr>
        <xdr:cNvPr id="285" name="テキスト ボックス 284"/>
        <xdr:cNvSpPr txBox="1"/>
      </xdr:nvSpPr>
      <xdr:spPr>
        <a:xfrm>
          <a:off x="13131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近年は保育職員を充足させるため、総職員数が増加傾向にあるが、原則として定員を超えない範囲の採用にとどめている。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今後は、人口が減少する中で、時代や社会環境の変化に対応できる柔軟な組織機構改革と適正な人員配置を進めていく。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76094</xdr:rowOff>
    </xdr:from>
    <xdr:to>
      <xdr:col>81</xdr:col>
      <xdr:colOff>44450</xdr:colOff>
      <xdr:row>63</xdr:row>
      <xdr:rowOff>86148</xdr:rowOff>
    </xdr:to>
    <xdr:cxnSp macro="">
      <xdr:nvCxnSpPr>
        <xdr:cNvPr id="320" name="直線コネクタ 319"/>
        <xdr:cNvCxnSpPr/>
      </xdr:nvCxnSpPr>
      <xdr:spPr>
        <a:xfrm>
          <a:off x="16179800" y="10877444"/>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72072</xdr:rowOff>
    </xdr:from>
    <xdr:to>
      <xdr:col>77</xdr:col>
      <xdr:colOff>44450</xdr:colOff>
      <xdr:row>63</xdr:row>
      <xdr:rowOff>76094</xdr:rowOff>
    </xdr:to>
    <xdr:cxnSp macro="">
      <xdr:nvCxnSpPr>
        <xdr:cNvPr id="323" name="直線コネクタ 322"/>
        <xdr:cNvCxnSpPr/>
      </xdr:nvCxnSpPr>
      <xdr:spPr>
        <a:xfrm>
          <a:off x="15290800" y="1087342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70062</xdr:rowOff>
    </xdr:from>
    <xdr:to>
      <xdr:col>72</xdr:col>
      <xdr:colOff>203200</xdr:colOff>
      <xdr:row>63</xdr:row>
      <xdr:rowOff>72072</xdr:rowOff>
    </xdr:to>
    <xdr:cxnSp macro="">
      <xdr:nvCxnSpPr>
        <xdr:cNvPr id="326" name="直線コネクタ 325"/>
        <xdr:cNvCxnSpPr/>
      </xdr:nvCxnSpPr>
      <xdr:spPr>
        <a:xfrm>
          <a:off x="14401800" y="10871412"/>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60007</xdr:rowOff>
    </xdr:from>
    <xdr:to>
      <xdr:col>68</xdr:col>
      <xdr:colOff>152400</xdr:colOff>
      <xdr:row>63</xdr:row>
      <xdr:rowOff>70062</xdr:rowOff>
    </xdr:to>
    <xdr:cxnSp macro="">
      <xdr:nvCxnSpPr>
        <xdr:cNvPr id="329" name="直線コネクタ 328"/>
        <xdr:cNvCxnSpPr/>
      </xdr:nvCxnSpPr>
      <xdr:spPr>
        <a:xfrm>
          <a:off x="13512800" y="10861357"/>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74083</xdr:rowOff>
    </xdr:from>
    <xdr:to>
      <xdr:col>64</xdr:col>
      <xdr:colOff>152400</xdr:colOff>
      <xdr:row>63</xdr:row>
      <xdr:rowOff>4233</xdr:rowOff>
    </xdr:to>
    <xdr:sp macro="" textlink="">
      <xdr:nvSpPr>
        <xdr:cNvPr id="332" name="フローチャート: 判断 331"/>
        <xdr:cNvSpPr/>
      </xdr:nvSpPr>
      <xdr:spPr>
        <a:xfrm>
          <a:off x="13462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14410</xdr:rowOff>
    </xdr:from>
    <xdr:ext cx="762000" cy="259045"/>
    <xdr:sp macro="" textlink="">
      <xdr:nvSpPr>
        <xdr:cNvPr id="333" name="テキスト ボックス 332"/>
        <xdr:cNvSpPr txBox="1"/>
      </xdr:nvSpPr>
      <xdr:spPr>
        <a:xfrm>
          <a:off x="13131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35348</xdr:rowOff>
    </xdr:from>
    <xdr:to>
      <xdr:col>81</xdr:col>
      <xdr:colOff>95250</xdr:colOff>
      <xdr:row>63</xdr:row>
      <xdr:rowOff>136948</xdr:rowOff>
    </xdr:to>
    <xdr:sp macro="" textlink="">
      <xdr:nvSpPr>
        <xdr:cNvPr id="339" name="楕円 338"/>
        <xdr:cNvSpPr/>
      </xdr:nvSpPr>
      <xdr:spPr>
        <a:xfrm>
          <a:off x="169672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7425</xdr:rowOff>
    </xdr:from>
    <xdr:ext cx="762000" cy="259045"/>
    <xdr:sp macro="" textlink="">
      <xdr:nvSpPr>
        <xdr:cNvPr id="340" name="定員管理の状況該当値テキスト"/>
        <xdr:cNvSpPr txBox="1"/>
      </xdr:nvSpPr>
      <xdr:spPr>
        <a:xfrm>
          <a:off x="17106900" y="1080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25294</xdr:rowOff>
    </xdr:from>
    <xdr:to>
      <xdr:col>77</xdr:col>
      <xdr:colOff>95250</xdr:colOff>
      <xdr:row>63</xdr:row>
      <xdr:rowOff>126894</xdr:rowOff>
    </xdr:to>
    <xdr:sp macro="" textlink="">
      <xdr:nvSpPr>
        <xdr:cNvPr id="341" name="楕円 340"/>
        <xdr:cNvSpPr/>
      </xdr:nvSpPr>
      <xdr:spPr>
        <a:xfrm>
          <a:off x="16129000" y="108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111671</xdr:rowOff>
    </xdr:from>
    <xdr:ext cx="736600" cy="259045"/>
    <xdr:sp macro="" textlink="">
      <xdr:nvSpPr>
        <xdr:cNvPr id="342" name="テキスト ボックス 341"/>
        <xdr:cNvSpPr txBox="1"/>
      </xdr:nvSpPr>
      <xdr:spPr>
        <a:xfrm>
          <a:off x="15798800" y="109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21272</xdr:rowOff>
    </xdr:from>
    <xdr:to>
      <xdr:col>73</xdr:col>
      <xdr:colOff>44450</xdr:colOff>
      <xdr:row>63</xdr:row>
      <xdr:rowOff>122872</xdr:rowOff>
    </xdr:to>
    <xdr:sp macro="" textlink="">
      <xdr:nvSpPr>
        <xdr:cNvPr id="343" name="楕円 342"/>
        <xdr:cNvSpPr/>
      </xdr:nvSpPr>
      <xdr:spPr>
        <a:xfrm>
          <a:off x="15240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107649</xdr:rowOff>
    </xdr:from>
    <xdr:ext cx="762000" cy="259045"/>
    <xdr:sp macro="" textlink="">
      <xdr:nvSpPr>
        <xdr:cNvPr id="344" name="テキスト ボックス 343"/>
        <xdr:cNvSpPr txBox="1"/>
      </xdr:nvSpPr>
      <xdr:spPr>
        <a:xfrm>
          <a:off x="14909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19262</xdr:rowOff>
    </xdr:from>
    <xdr:to>
      <xdr:col>68</xdr:col>
      <xdr:colOff>203200</xdr:colOff>
      <xdr:row>63</xdr:row>
      <xdr:rowOff>120862</xdr:rowOff>
    </xdr:to>
    <xdr:sp macro="" textlink="">
      <xdr:nvSpPr>
        <xdr:cNvPr id="345" name="楕円 344"/>
        <xdr:cNvSpPr/>
      </xdr:nvSpPr>
      <xdr:spPr>
        <a:xfrm>
          <a:off x="14351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105639</xdr:rowOff>
    </xdr:from>
    <xdr:ext cx="762000" cy="259045"/>
    <xdr:sp macro="" textlink="">
      <xdr:nvSpPr>
        <xdr:cNvPr id="346" name="テキスト ボックス 345"/>
        <xdr:cNvSpPr txBox="1"/>
      </xdr:nvSpPr>
      <xdr:spPr>
        <a:xfrm>
          <a:off x="14020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9207</xdr:rowOff>
    </xdr:from>
    <xdr:to>
      <xdr:col>64</xdr:col>
      <xdr:colOff>152400</xdr:colOff>
      <xdr:row>63</xdr:row>
      <xdr:rowOff>110807</xdr:rowOff>
    </xdr:to>
    <xdr:sp macro="" textlink="">
      <xdr:nvSpPr>
        <xdr:cNvPr id="347" name="楕円 346"/>
        <xdr:cNvSpPr/>
      </xdr:nvSpPr>
      <xdr:spPr>
        <a:xfrm>
          <a:off x="13462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95584</xdr:rowOff>
    </xdr:from>
    <xdr:ext cx="762000" cy="259045"/>
    <xdr:sp macro="" textlink="">
      <xdr:nvSpPr>
        <xdr:cNvPr id="348" name="テキスト ボックス 347"/>
        <xdr:cNvSpPr txBox="1"/>
      </xdr:nvSpPr>
      <xdr:spPr>
        <a:xfrm>
          <a:off x="13131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年度に借り入れた第三セクター等改革推進債の償還などにより、実質公債費比率は長野県平均、類似団体平均を上回っているが、一般会計及び公営企業の償還額の減少と平成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年度からの標準財政規模の増加により、減少傾向が続いており、令和元年度は前年度比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今後も一部事務組合も含めて大型建設事業が予定されていることから、補助金等の活用や地方交付税措置のある有利な起債の発行により、実質公債費比率の上昇を抑制する。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42</xdr:row>
      <xdr:rowOff>17356</xdr:rowOff>
    </xdr:to>
    <xdr:cxnSp macro="">
      <xdr:nvCxnSpPr>
        <xdr:cNvPr id="381" name="直線コネクタ 380"/>
        <xdr:cNvCxnSpPr/>
      </xdr:nvCxnSpPr>
      <xdr:spPr>
        <a:xfrm flipV="1">
          <a:off x="16179800" y="716999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89746</xdr:rowOff>
    </xdr:to>
    <xdr:cxnSp macro="">
      <xdr:nvCxnSpPr>
        <xdr:cNvPr id="384" name="直線コネクタ 383"/>
        <xdr:cNvCxnSpPr/>
      </xdr:nvCxnSpPr>
      <xdr:spPr>
        <a:xfrm flipV="1">
          <a:off x="15290800" y="72182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42</xdr:row>
      <xdr:rowOff>129963</xdr:rowOff>
    </xdr:to>
    <xdr:cxnSp macro="">
      <xdr:nvCxnSpPr>
        <xdr:cNvPr id="387" name="直線コネクタ 386"/>
        <xdr:cNvCxnSpPr/>
      </xdr:nvCxnSpPr>
      <xdr:spPr>
        <a:xfrm flipV="1">
          <a:off x="14401800" y="72906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42</xdr:row>
      <xdr:rowOff>129963</xdr:rowOff>
    </xdr:to>
    <xdr:cxnSp macro="">
      <xdr:nvCxnSpPr>
        <xdr:cNvPr id="390" name="直線コネクタ 389"/>
        <xdr:cNvCxnSpPr/>
      </xdr:nvCxnSpPr>
      <xdr:spPr>
        <a:xfrm>
          <a:off x="13512800" y="73067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4" name="テキスト ボックス 393"/>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400" name="楕円 399"/>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61823</xdr:rowOff>
    </xdr:from>
    <xdr:ext cx="762000" cy="259045"/>
    <xdr:sp macro="" textlink="">
      <xdr:nvSpPr>
        <xdr:cNvPr id="401" name="公債費負担の状況該当値テキスト"/>
        <xdr:cNvSpPr txBox="1"/>
      </xdr:nvSpPr>
      <xdr:spPr>
        <a:xfrm>
          <a:off x="17106900" y="70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2" name="楕円 401"/>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3" name="テキスト ボックス 402"/>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38946</xdr:rowOff>
    </xdr:from>
    <xdr:to>
      <xdr:col>73</xdr:col>
      <xdr:colOff>44450</xdr:colOff>
      <xdr:row>42</xdr:row>
      <xdr:rowOff>140546</xdr:rowOff>
    </xdr:to>
    <xdr:sp macro="" textlink="">
      <xdr:nvSpPr>
        <xdr:cNvPr id="404" name="楕円 403"/>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405" name="テキスト ボックス 404"/>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406" name="楕円 405"/>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407" name="テキスト ボックス 406"/>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08" name="楕円 407"/>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09" name="テキスト ボックス 408"/>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年度に第三セクター等改革推進債を発行したことにより、将来負担比率は一時的に大幅に増加したが、その後は順調に減少。平成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年度からは公立諏訪東京理科大学に係る普通交付税の増加に伴い、標準財政規模が大幅に増加したため、さらに数値が減少し、令和元年度は前年度比</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60.1</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茅野市行政経営基本計画では、</a:t>
          </a:r>
          <a:r>
            <a:rPr kumimoji="1" lang="en-US" altLang="ja-JP" sz="1300">
              <a:latin typeface="ＭＳ Ｐゴシック" panose="020B0600070205080204" pitchFamily="50" charset="-128"/>
              <a:ea typeface="ＭＳ Ｐゴシック" panose="020B0600070205080204" pitchFamily="50" charset="-128"/>
            </a:rPr>
            <a:t>2027</a:t>
          </a:r>
          <a:r>
            <a:rPr kumimoji="1" lang="ja-JP" altLang="en-US" sz="1300">
              <a:latin typeface="ＭＳ Ｐゴシック" panose="020B0600070205080204" pitchFamily="50" charset="-128"/>
              <a:ea typeface="ＭＳ Ｐゴシック" panose="020B0600070205080204" pitchFamily="50" charset="-128"/>
            </a:rPr>
            <a:t>年度の目標値を</a:t>
          </a:r>
          <a:r>
            <a:rPr kumimoji="1" lang="en-US" altLang="ja-JP" sz="1300">
              <a:latin typeface="ＭＳ Ｐゴシック" panose="020B0600070205080204" pitchFamily="50" charset="-128"/>
              <a:ea typeface="ＭＳ Ｐゴシック" panose="020B0600070205080204" pitchFamily="50" charset="-128"/>
            </a:rPr>
            <a:t>90.0</a:t>
          </a:r>
          <a:r>
            <a:rPr kumimoji="1" lang="ja-JP" altLang="en-US" sz="1300">
              <a:latin typeface="ＭＳ Ｐゴシック" panose="020B0600070205080204" pitchFamily="50" charset="-128"/>
              <a:ea typeface="ＭＳ Ｐゴシック" panose="020B0600070205080204" pitchFamily="50" charset="-128"/>
            </a:rPr>
            <a:t>％未満としており、引き続き計画的な事業実施と補助金等の活用による起債発行の抑制に努め、財政の健全性を保つ。</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110871</xdr:rowOff>
    </xdr:from>
    <xdr:to>
      <xdr:col>81</xdr:col>
      <xdr:colOff>44450</xdr:colOff>
      <xdr:row>16</xdr:row>
      <xdr:rowOff>131784</xdr:rowOff>
    </xdr:to>
    <xdr:cxnSp macro="">
      <xdr:nvCxnSpPr>
        <xdr:cNvPr id="443" name="直線コネクタ 442"/>
        <xdr:cNvCxnSpPr/>
      </xdr:nvCxnSpPr>
      <xdr:spPr>
        <a:xfrm flipV="1">
          <a:off x="16179800" y="2854071"/>
          <a:ext cx="8382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131784</xdr:rowOff>
    </xdr:from>
    <xdr:to>
      <xdr:col>77</xdr:col>
      <xdr:colOff>44450</xdr:colOff>
      <xdr:row>17</xdr:row>
      <xdr:rowOff>162221</xdr:rowOff>
    </xdr:to>
    <xdr:cxnSp macro="">
      <xdr:nvCxnSpPr>
        <xdr:cNvPr id="446" name="直線コネクタ 445"/>
        <xdr:cNvCxnSpPr/>
      </xdr:nvCxnSpPr>
      <xdr:spPr>
        <a:xfrm flipV="1">
          <a:off x="15290800" y="2874984"/>
          <a:ext cx="889000" cy="20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162221</xdr:rowOff>
    </xdr:from>
    <xdr:to>
      <xdr:col>72</xdr:col>
      <xdr:colOff>203200</xdr:colOff>
      <xdr:row>18</xdr:row>
      <xdr:rowOff>63161</xdr:rowOff>
    </xdr:to>
    <xdr:cxnSp macro="">
      <xdr:nvCxnSpPr>
        <xdr:cNvPr id="449" name="直線コネクタ 448"/>
        <xdr:cNvCxnSpPr/>
      </xdr:nvCxnSpPr>
      <xdr:spPr>
        <a:xfrm flipV="1">
          <a:off x="14401800" y="307687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63161</xdr:rowOff>
    </xdr:from>
    <xdr:to>
      <xdr:col>68</xdr:col>
      <xdr:colOff>152400</xdr:colOff>
      <xdr:row>18</xdr:row>
      <xdr:rowOff>76031</xdr:rowOff>
    </xdr:to>
    <xdr:cxnSp macro="">
      <xdr:nvCxnSpPr>
        <xdr:cNvPr id="452" name="直線コネクタ 451"/>
        <xdr:cNvCxnSpPr/>
      </xdr:nvCxnSpPr>
      <xdr:spPr>
        <a:xfrm flipV="1">
          <a:off x="13512800" y="3149261"/>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35264</xdr:rowOff>
    </xdr:from>
    <xdr:to>
      <xdr:col>64</xdr:col>
      <xdr:colOff>152400</xdr:colOff>
      <xdr:row>15</xdr:row>
      <xdr:rowOff>136864</xdr:rowOff>
    </xdr:to>
    <xdr:sp macro="" textlink="">
      <xdr:nvSpPr>
        <xdr:cNvPr id="455" name="フローチャート: 判断 454"/>
        <xdr:cNvSpPr/>
      </xdr:nvSpPr>
      <xdr:spPr>
        <a:xfrm>
          <a:off x="13462000" y="260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147041</xdr:rowOff>
    </xdr:from>
    <xdr:ext cx="762000" cy="259045"/>
    <xdr:sp macro="" textlink="">
      <xdr:nvSpPr>
        <xdr:cNvPr id="456" name="テキスト ボックス 455"/>
        <xdr:cNvSpPr txBox="1"/>
      </xdr:nvSpPr>
      <xdr:spPr>
        <a:xfrm>
          <a:off x="13131800" y="237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60071</xdr:rowOff>
    </xdr:from>
    <xdr:to>
      <xdr:col>81</xdr:col>
      <xdr:colOff>95250</xdr:colOff>
      <xdr:row>16</xdr:row>
      <xdr:rowOff>161671</xdr:rowOff>
    </xdr:to>
    <xdr:sp macro="" textlink="">
      <xdr:nvSpPr>
        <xdr:cNvPr id="462" name="楕円 461"/>
        <xdr:cNvSpPr/>
      </xdr:nvSpPr>
      <xdr:spPr>
        <a:xfrm>
          <a:off x="16967200" y="2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32148</xdr:rowOff>
    </xdr:from>
    <xdr:ext cx="762000" cy="259045"/>
    <xdr:sp macro="" textlink="">
      <xdr:nvSpPr>
        <xdr:cNvPr id="463" name="将来負担の状況該当値テキスト"/>
        <xdr:cNvSpPr txBox="1"/>
      </xdr:nvSpPr>
      <xdr:spPr>
        <a:xfrm>
          <a:off x="17106900" y="277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80984</xdr:rowOff>
    </xdr:from>
    <xdr:to>
      <xdr:col>77</xdr:col>
      <xdr:colOff>95250</xdr:colOff>
      <xdr:row>17</xdr:row>
      <xdr:rowOff>11134</xdr:rowOff>
    </xdr:to>
    <xdr:sp macro="" textlink="">
      <xdr:nvSpPr>
        <xdr:cNvPr id="464" name="楕円 463"/>
        <xdr:cNvSpPr/>
      </xdr:nvSpPr>
      <xdr:spPr>
        <a:xfrm>
          <a:off x="16129000" y="282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167361</xdr:rowOff>
    </xdr:from>
    <xdr:ext cx="736600" cy="259045"/>
    <xdr:sp macro="" textlink="">
      <xdr:nvSpPr>
        <xdr:cNvPr id="465" name="テキスト ボックス 464"/>
        <xdr:cNvSpPr txBox="1"/>
      </xdr:nvSpPr>
      <xdr:spPr>
        <a:xfrm>
          <a:off x="15798800" y="2910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111421</xdr:rowOff>
    </xdr:from>
    <xdr:to>
      <xdr:col>73</xdr:col>
      <xdr:colOff>44450</xdr:colOff>
      <xdr:row>18</xdr:row>
      <xdr:rowOff>41571</xdr:rowOff>
    </xdr:to>
    <xdr:sp macro="" textlink="">
      <xdr:nvSpPr>
        <xdr:cNvPr id="466" name="楕円 465"/>
        <xdr:cNvSpPr/>
      </xdr:nvSpPr>
      <xdr:spPr>
        <a:xfrm>
          <a:off x="15240000" y="302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26348</xdr:rowOff>
    </xdr:from>
    <xdr:ext cx="762000" cy="259045"/>
    <xdr:sp macro="" textlink="">
      <xdr:nvSpPr>
        <xdr:cNvPr id="467" name="テキスト ボックス 466"/>
        <xdr:cNvSpPr txBox="1"/>
      </xdr:nvSpPr>
      <xdr:spPr>
        <a:xfrm>
          <a:off x="14909800" y="311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12361</xdr:rowOff>
    </xdr:from>
    <xdr:to>
      <xdr:col>68</xdr:col>
      <xdr:colOff>203200</xdr:colOff>
      <xdr:row>18</xdr:row>
      <xdr:rowOff>113961</xdr:rowOff>
    </xdr:to>
    <xdr:sp macro="" textlink="">
      <xdr:nvSpPr>
        <xdr:cNvPr id="468" name="楕円 467"/>
        <xdr:cNvSpPr/>
      </xdr:nvSpPr>
      <xdr:spPr>
        <a:xfrm>
          <a:off x="14351000" y="309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98738</xdr:rowOff>
    </xdr:from>
    <xdr:ext cx="762000" cy="259045"/>
    <xdr:sp macro="" textlink="">
      <xdr:nvSpPr>
        <xdr:cNvPr id="469" name="テキスト ボックス 468"/>
        <xdr:cNvSpPr txBox="1"/>
      </xdr:nvSpPr>
      <xdr:spPr>
        <a:xfrm>
          <a:off x="14020800" y="318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25231</xdr:rowOff>
    </xdr:from>
    <xdr:to>
      <xdr:col>64</xdr:col>
      <xdr:colOff>152400</xdr:colOff>
      <xdr:row>18</xdr:row>
      <xdr:rowOff>126831</xdr:rowOff>
    </xdr:to>
    <xdr:sp macro="" textlink="">
      <xdr:nvSpPr>
        <xdr:cNvPr id="470" name="楕円 469"/>
        <xdr:cNvSpPr/>
      </xdr:nvSpPr>
      <xdr:spPr>
        <a:xfrm>
          <a:off x="13462000" y="311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111608</xdr:rowOff>
    </xdr:from>
    <xdr:ext cx="762000" cy="259045"/>
    <xdr:sp macro="" textlink="">
      <xdr:nvSpPr>
        <xdr:cNvPr id="471" name="テキスト ボックス 470"/>
        <xdr:cNvSpPr txBox="1"/>
      </xdr:nvSpPr>
      <xdr:spPr>
        <a:xfrm>
          <a:off x="13131800" y="319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55,672
54,687
266.59
26,593,935
25,925,912
558,543
16,172,116
26,846,517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業務を広域連合で行っていること、小中学校・保育園の給食業務、市民館の管理を民間委託していることなどにより、人件費に係る経常収支比率は、類似団体の平均を下回っている。しかし、地区コミュニティセンターや保健福祉サービスセンターなど地域毎に複数ある公共施設の維持のため、人件費が削減できない状況にある。人口減少の中で、社会環境の変化に合った施設、人員の配置に努め、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xdr:rowOff>
    </xdr:from>
    <xdr:to>
      <xdr:col>24</xdr:col>
      <xdr:colOff>25400</xdr:colOff>
      <xdr:row>34</xdr:row>
      <xdr:rowOff>27940</xdr:rowOff>
    </xdr:to>
    <xdr:cxnSp macro="">
      <xdr:nvCxnSpPr>
        <xdr:cNvPr id="66" name="直線コネクタ 65"/>
        <xdr:cNvCxnSpPr/>
      </xdr:nvCxnSpPr>
      <xdr:spPr>
        <a:xfrm flipV="1">
          <a:off x="3987800" y="5834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27940</xdr:rowOff>
    </xdr:from>
    <xdr:to>
      <xdr:col>19</xdr:col>
      <xdr:colOff>187325</xdr:colOff>
      <xdr:row>35</xdr:row>
      <xdr:rowOff>92710</xdr:rowOff>
    </xdr:to>
    <xdr:cxnSp macro="">
      <xdr:nvCxnSpPr>
        <xdr:cNvPr id="69" name="直線コネクタ 68"/>
        <xdr:cNvCxnSpPr/>
      </xdr:nvCxnSpPr>
      <xdr:spPr>
        <a:xfrm flipV="1">
          <a:off x="3098800" y="58572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92710</xdr:rowOff>
    </xdr:to>
    <xdr:cxnSp macro="">
      <xdr:nvCxnSpPr>
        <xdr:cNvPr id="72" name="直線コネクタ 71"/>
        <xdr:cNvCxnSpPr/>
      </xdr:nvCxnSpPr>
      <xdr:spPr>
        <a:xfrm>
          <a:off x="2209800" y="604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46990</xdr:rowOff>
    </xdr:to>
    <xdr:cxnSp macro="">
      <xdr:nvCxnSpPr>
        <xdr:cNvPr id="75" name="直線コネクタ 74"/>
        <xdr:cNvCxnSpPr/>
      </xdr:nvCxnSpPr>
      <xdr:spPr>
        <a:xfrm>
          <a:off x="1320800" y="6032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125730</xdr:rowOff>
    </xdr:from>
    <xdr:to>
      <xdr:col>24</xdr:col>
      <xdr:colOff>76200</xdr:colOff>
      <xdr:row>34</xdr:row>
      <xdr:rowOff>55880</xdr:rowOff>
    </xdr:to>
    <xdr:sp macro="" textlink="">
      <xdr:nvSpPr>
        <xdr:cNvPr id="85" name="楕円 84"/>
        <xdr:cNvSpPr/>
      </xdr:nvSpPr>
      <xdr:spPr>
        <a:xfrm>
          <a:off x="47752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34307</xdr:rowOff>
    </xdr:from>
    <xdr:ext cx="762000" cy="259045"/>
    <xdr:sp macro="" textlink="">
      <xdr:nvSpPr>
        <xdr:cNvPr id="86" name="人件費該当値テキスト"/>
        <xdr:cNvSpPr txBox="1"/>
      </xdr:nvSpPr>
      <xdr:spPr>
        <a:xfrm>
          <a:off x="4914900" y="569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148590</xdr:rowOff>
    </xdr:from>
    <xdr:to>
      <xdr:col>20</xdr:col>
      <xdr:colOff>38100</xdr:colOff>
      <xdr:row>34</xdr:row>
      <xdr:rowOff>78740</xdr:rowOff>
    </xdr:to>
    <xdr:sp macro="" textlink="">
      <xdr:nvSpPr>
        <xdr:cNvPr id="87" name="楕円 86"/>
        <xdr:cNvSpPr/>
      </xdr:nvSpPr>
      <xdr:spPr>
        <a:xfrm>
          <a:off x="3937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88917</xdr:rowOff>
    </xdr:from>
    <xdr:ext cx="736600" cy="259045"/>
    <xdr:sp macro="" textlink="">
      <xdr:nvSpPr>
        <xdr:cNvPr id="88" name="テキスト ボックス 87"/>
        <xdr:cNvSpPr txBox="1"/>
      </xdr:nvSpPr>
      <xdr:spPr>
        <a:xfrm>
          <a:off x="3606800" y="557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90" name="テキスト ボックス 89"/>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167640</xdr:rowOff>
    </xdr:from>
    <xdr:to>
      <xdr:col>11</xdr:col>
      <xdr:colOff>60325</xdr:colOff>
      <xdr:row>35</xdr:row>
      <xdr:rowOff>97790</xdr:rowOff>
    </xdr:to>
    <xdr:sp macro="" textlink="">
      <xdr:nvSpPr>
        <xdr:cNvPr id="91" name="楕円 90"/>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107967</xdr:rowOff>
    </xdr:from>
    <xdr:ext cx="762000" cy="259045"/>
    <xdr:sp macro="" textlink="">
      <xdr:nvSpPr>
        <xdr:cNvPr id="92" name="テキスト ボックス 91"/>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4" name="テキスト ボックス 93"/>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全国平均、類似団体平均、長野県平均を下回っているが、指定管理者制度の導入やＩＣＴ教育の推進などにより、委託料や使用料は増加傾向にある。今後も庁内業務デジタル化のためのシステム導入等により増加が見込まれるが、最小の経費で最大の効果が得られる手段の選択に努めコスト削減につなげ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56134</xdr:rowOff>
    </xdr:from>
    <xdr:to>
      <xdr:col>82</xdr:col>
      <xdr:colOff>107950</xdr:colOff>
      <xdr:row>15</xdr:row>
      <xdr:rowOff>74422</xdr:rowOff>
    </xdr:to>
    <xdr:cxnSp macro="">
      <xdr:nvCxnSpPr>
        <xdr:cNvPr id="125" name="直線コネクタ 124"/>
        <xdr:cNvCxnSpPr/>
      </xdr:nvCxnSpPr>
      <xdr:spPr>
        <a:xfrm>
          <a:off x="15671800" y="26278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56134</xdr:rowOff>
    </xdr:from>
    <xdr:to>
      <xdr:col>78</xdr:col>
      <xdr:colOff>69850</xdr:colOff>
      <xdr:row>15</xdr:row>
      <xdr:rowOff>138430</xdr:rowOff>
    </xdr:to>
    <xdr:cxnSp macro="">
      <xdr:nvCxnSpPr>
        <xdr:cNvPr id="128" name="直線コネクタ 127"/>
        <xdr:cNvCxnSpPr/>
      </xdr:nvCxnSpPr>
      <xdr:spPr>
        <a:xfrm flipV="1">
          <a:off x="14782800" y="26278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16</xdr:row>
      <xdr:rowOff>40132</xdr:rowOff>
    </xdr:to>
    <xdr:cxnSp macro="">
      <xdr:nvCxnSpPr>
        <xdr:cNvPr id="131" name="直線コネクタ 130"/>
        <xdr:cNvCxnSpPr/>
      </xdr:nvCxnSpPr>
      <xdr:spPr>
        <a:xfrm flipV="1">
          <a:off x="13893800" y="27101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147574</xdr:rowOff>
    </xdr:from>
    <xdr:to>
      <xdr:col>69</xdr:col>
      <xdr:colOff>92075</xdr:colOff>
      <xdr:row>16</xdr:row>
      <xdr:rowOff>40132</xdr:rowOff>
    </xdr:to>
    <xdr:cxnSp macro="">
      <xdr:nvCxnSpPr>
        <xdr:cNvPr id="134" name="直線コネクタ 133"/>
        <xdr:cNvCxnSpPr/>
      </xdr:nvCxnSpPr>
      <xdr:spPr>
        <a:xfrm>
          <a:off x="13004800" y="27193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37" name="フローチャート: 判断 136"/>
        <xdr:cNvSpPr/>
      </xdr:nvSpPr>
      <xdr:spPr>
        <a:xfrm>
          <a:off x="12954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75709</xdr:rowOff>
    </xdr:from>
    <xdr:ext cx="762000" cy="259045"/>
    <xdr:sp macro="" textlink="">
      <xdr:nvSpPr>
        <xdr:cNvPr id="138" name="テキスト ボックス 137"/>
        <xdr:cNvSpPr txBox="1"/>
      </xdr:nvSpPr>
      <xdr:spPr>
        <a:xfrm>
          <a:off x="12623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44" name="楕円 143"/>
        <xdr:cNvSpPr/>
      </xdr:nvSpPr>
      <xdr:spPr>
        <a:xfrm>
          <a:off x="164592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40149</xdr:rowOff>
    </xdr:from>
    <xdr:ext cx="762000" cy="259045"/>
    <xdr:sp macro="" textlink="">
      <xdr:nvSpPr>
        <xdr:cNvPr id="145" name="物件費該当値テキスト"/>
        <xdr:cNvSpPr txBox="1"/>
      </xdr:nvSpPr>
      <xdr:spPr>
        <a:xfrm>
          <a:off x="16598900" y="244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5334</xdr:rowOff>
    </xdr:from>
    <xdr:to>
      <xdr:col>78</xdr:col>
      <xdr:colOff>120650</xdr:colOff>
      <xdr:row>15</xdr:row>
      <xdr:rowOff>106934</xdr:rowOff>
    </xdr:to>
    <xdr:sp macro="" textlink="">
      <xdr:nvSpPr>
        <xdr:cNvPr id="146" name="楕円 145"/>
        <xdr:cNvSpPr/>
      </xdr:nvSpPr>
      <xdr:spPr>
        <a:xfrm>
          <a:off x="15621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117111</xdr:rowOff>
    </xdr:from>
    <xdr:ext cx="736600" cy="259045"/>
    <xdr:sp macro="" textlink="">
      <xdr:nvSpPr>
        <xdr:cNvPr id="147" name="テキスト ボックス 146"/>
        <xdr:cNvSpPr txBox="1"/>
      </xdr:nvSpPr>
      <xdr:spPr>
        <a:xfrm>
          <a:off x="15290800" y="234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8" name="楕円 147"/>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49" name="テキスト ボックス 148"/>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160782</xdr:rowOff>
    </xdr:from>
    <xdr:to>
      <xdr:col>69</xdr:col>
      <xdr:colOff>142875</xdr:colOff>
      <xdr:row>16</xdr:row>
      <xdr:rowOff>90932</xdr:rowOff>
    </xdr:to>
    <xdr:sp macro="" textlink="">
      <xdr:nvSpPr>
        <xdr:cNvPr id="150" name="楕円 149"/>
        <xdr:cNvSpPr/>
      </xdr:nvSpPr>
      <xdr:spPr>
        <a:xfrm>
          <a:off x="13843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101109</xdr:rowOff>
    </xdr:from>
    <xdr:ext cx="762000" cy="259045"/>
    <xdr:sp macro="" textlink="">
      <xdr:nvSpPr>
        <xdr:cNvPr id="151" name="テキスト ボックス 150"/>
        <xdr:cNvSpPr txBox="1"/>
      </xdr:nvSpPr>
      <xdr:spPr>
        <a:xfrm>
          <a:off x="13512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52" name="楕円 151"/>
        <xdr:cNvSpPr/>
      </xdr:nvSpPr>
      <xdr:spPr>
        <a:xfrm>
          <a:off x="12954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53" name="テキスト ボックス 152"/>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障害福祉サービス、医療給付等の増加により、扶助費に係る経常収支比率は前年度比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％となったが、全国平均、類似団体平均は下回っている。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今後高齢化の進行により社会保障費の増加が見込まれるため、市単独の給付事業の見直しや、高齢者の健康増進の取組強化になどより、上昇傾向に歯止めをかけるよう努める。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147574</xdr:rowOff>
    </xdr:from>
    <xdr:to>
      <xdr:col>24</xdr:col>
      <xdr:colOff>25400</xdr:colOff>
      <xdr:row>56</xdr:row>
      <xdr:rowOff>40132</xdr:rowOff>
    </xdr:to>
    <xdr:cxnSp macro="">
      <xdr:nvCxnSpPr>
        <xdr:cNvPr id="184" name="直線コネクタ 183"/>
        <xdr:cNvCxnSpPr/>
      </xdr:nvCxnSpPr>
      <xdr:spPr>
        <a:xfrm>
          <a:off x="3987800" y="95773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147574</xdr:rowOff>
    </xdr:from>
    <xdr:to>
      <xdr:col>19</xdr:col>
      <xdr:colOff>187325</xdr:colOff>
      <xdr:row>56</xdr:row>
      <xdr:rowOff>30988</xdr:rowOff>
    </xdr:to>
    <xdr:cxnSp macro="">
      <xdr:nvCxnSpPr>
        <xdr:cNvPr id="187" name="直線コネクタ 186"/>
        <xdr:cNvCxnSpPr/>
      </xdr:nvCxnSpPr>
      <xdr:spPr>
        <a:xfrm flipV="1">
          <a:off x="3098800" y="95773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30988</xdr:rowOff>
    </xdr:from>
    <xdr:to>
      <xdr:col>15</xdr:col>
      <xdr:colOff>98425</xdr:colOff>
      <xdr:row>56</xdr:row>
      <xdr:rowOff>58420</xdr:rowOff>
    </xdr:to>
    <xdr:cxnSp macro="">
      <xdr:nvCxnSpPr>
        <xdr:cNvPr id="190" name="直線コネクタ 189"/>
        <xdr:cNvCxnSpPr/>
      </xdr:nvCxnSpPr>
      <xdr:spPr>
        <a:xfrm flipV="1">
          <a:off x="2209800" y="96321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3556</xdr:rowOff>
    </xdr:from>
    <xdr:to>
      <xdr:col>11</xdr:col>
      <xdr:colOff>9525</xdr:colOff>
      <xdr:row>56</xdr:row>
      <xdr:rowOff>58420</xdr:rowOff>
    </xdr:to>
    <xdr:cxnSp macro="">
      <xdr:nvCxnSpPr>
        <xdr:cNvPr id="193" name="直線コネクタ 192"/>
        <xdr:cNvCxnSpPr/>
      </xdr:nvCxnSpPr>
      <xdr:spPr>
        <a:xfrm>
          <a:off x="1320800" y="96047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158496</xdr:rowOff>
    </xdr:from>
    <xdr:to>
      <xdr:col>6</xdr:col>
      <xdr:colOff>171450</xdr:colOff>
      <xdr:row>55</xdr:row>
      <xdr:rowOff>88646</xdr:rowOff>
    </xdr:to>
    <xdr:sp macro="" textlink="">
      <xdr:nvSpPr>
        <xdr:cNvPr id="196" name="フローチャート: 判断 195"/>
        <xdr:cNvSpPr/>
      </xdr:nvSpPr>
      <xdr:spPr>
        <a:xfrm>
          <a:off x="1270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98823</xdr:rowOff>
    </xdr:from>
    <xdr:ext cx="762000" cy="259045"/>
    <xdr:sp macro="" textlink="">
      <xdr:nvSpPr>
        <xdr:cNvPr id="197" name="テキスト ボックス 196"/>
        <xdr:cNvSpPr txBox="1"/>
      </xdr:nvSpPr>
      <xdr:spPr>
        <a:xfrm>
          <a:off x="939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160782</xdr:rowOff>
    </xdr:from>
    <xdr:to>
      <xdr:col>24</xdr:col>
      <xdr:colOff>76200</xdr:colOff>
      <xdr:row>56</xdr:row>
      <xdr:rowOff>90932</xdr:rowOff>
    </xdr:to>
    <xdr:sp macro="" textlink="">
      <xdr:nvSpPr>
        <xdr:cNvPr id="203" name="楕円 202"/>
        <xdr:cNvSpPr/>
      </xdr:nvSpPr>
      <xdr:spPr>
        <a:xfrm>
          <a:off x="47752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5859</xdr:rowOff>
    </xdr:from>
    <xdr:ext cx="762000" cy="259045"/>
    <xdr:sp macro="" textlink="">
      <xdr:nvSpPr>
        <xdr:cNvPr id="204" name="扶助費該当値テキスト"/>
        <xdr:cNvSpPr txBox="1"/>
      </xdr:nvSpPr>
      <xdr:spPr>
        <a:xfrm>
          <a:off x="4914900" y="943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96774</xdr:rowOff>
    </xdr:from>
    <xdr:to>
      <xdr:col>20</xdr:col>
      <xdr:colOff>38100</xdr:colOff>
      <xdr:row>56</xdr:row>
      <xdr:rowOff>26924</xdr:rowOff>
    </xdr:to>
    <xdr:sp macro="" textlink="">
      <xdr:nvSpPr>
        <xdr:cNvPr id="205" name="楕円 204"/>
        <xdr:cNvSpPr/>
      </xdr:nvSpPr>
      <xdr:spPr>
        <a:xfrm>
          <a:off x="3937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37101</xdr:rowOff>
    </xdr:from>
    <xdr:ext cx="736600" cy="259045"/>
    <xdr:sp macro="" textlink="">
      <xdr:nvSpPr>
        <xdr:cNvPr id="206" name="テキスト ボックス 205"/>
        <xdr:cNvSpPr txBox="1"/>
      </xdr:nvSpPr>
      <xdr:spPr>
        <a:xfrm>
          <a:off x="3606800" y="9295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151638</xdr:rowOff>
    </xdr:from>
    <xdr:to>
      <xdr:col>15</xdr:col>
      <xdr:colOff>149225</xdr:colOff>
      <xdr:row>56</xdr:row>
      <xdr:rowOff>81788</xdr:rowOff>
    </xdr:to>
    <xdr:sp macro="" textlink="">
      <xdr:nvSpPr>
        <xdr:cNvPr id="207" name="楕円 206"/>
        <xdr:cNvSpPr/>
      </xdr:nvSpPr>
      <xdr:spPr>
        <a:xfrm>
          <a:off x="3048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91965</xdr:rowOff>
    </xdr:from>
    <xdr:ext cx="762000" cy="259045"/>
    <xdr:sp macro="" textlink="">
      <xdr:nvSpPr>
        <xdr:cNvPr id="208" name="テキスト ボックス 207"/>
        <xdr:cNvSpPr txBox="1"/>
      </xdr:nvSpPr>
      <xdr:spPr>
        <a:xfrm>
          <a:off x="2717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09" name="楕円 208"/>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210" name="テキスト ボックス 209"/>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211" name="楕円 210"/>
        <xdr:cNvSpPr/>
      </xdr:nvSpPr>
      <xdr:spPr>
        <a:xfrm>
          <a:off x="1270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39133</xdr:rowOff>
    </xdr:from>
    <xdr:ext cx="762000" cy="259045"/>
    <xdr:sp macro="" textlink="">
      <xdr:nvSpPr>
        <xdr:cNvPr id="212" name="テキスト ボックス 211"/>
        <xdr:cNvSpPr txBox="1"/>
      </xdr:nvSpPr>
      <xdr:spPr>
        <a:xfrm>
          <a:off x="939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高齢者人口の増加などにより広域連合で実施する介護保険事業や後期高齢者医療に係る繰出金が増加し、令和元年度のその他に係る経常収支比率は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る。下水道事業の公営企業法適用化の影響で全国平均、類似団体平均、長野県平均を下回っているが、今後も繰出金の増加が予想されることから、特に介護保険事業では負担金が給付に応じた適正な負担となるよう、負担割の見直し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69850</xdr:rowOff>
    </xdr:to>
    <xdr:cxnSp macro="">
      <xdr:nvCxnSpPr>
        <xdr:cNvPr id="245" name="直線コネクタ 244"/>
        <xdr:cNvCxnSpPr/>
      </xdr:nvCxnSpPr>
      <xdr:spPr>
        <a:xfrm>
          <a:off x="15671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77470</xdr:rowOff>
    </xdr:to>
    <xdr:cxnSp macro="">
      <xdr:nvCxnSpPr>
        <xdr:cNvPr id="248" name="直線コネクタ 247"/>
        <xdr:cNvCxnSpPr/>
      </xdr:nvCxnSpPr>
      <xdr:spPr>
        <a:xfrm flipV="1">
          <a:off x="14782800" y="9461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55</xdr:row>
      <xdr:rowOff>77470</xdr:rowOff>
    </xdr:to>
    <xdr:cxnSp macro="">
      <xdr:nvCxnSpPr>
        <xdr:cNvPr id="251" name="直線コネクタ 250"/>
        <xdr:cNvCxnSpPr/>
      </xdr:nvCxnSpPr>
      <xdr:spPr>
        <a:xfrm>
          <a:off x="13893800" y="9453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24130</xdr:rowOff>
    </xdr:from>
    <xdr:to>
      <xdr:col>69</xdr:col>
      <xdr:colOff>92075</xdr:colOff>
      <xdr:row>55</xdr:row>
      <xdr:rowOff>39370</xdr:rowOff>
    </xdr:to>
    <xdr:cxnSp macro="">
      <xdr:nvCxnSpPr>
        <xdr:cNvPr id="254" name="直線コネクタ 253"/>
        <xdr:cNvCxnSpPr/>
      </xdr:nvCxnSpPr>
      <xdr:spPr>
        <a:xfrm flipV="1">
          <a:off x="13004800" y="945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57" name="フローチャート: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86377</xdr:rowOff>
    </xdr:from>
    <xdr:ext cx="762000" cy="259045"/>
    <xdr:sp macro="" textlink="">
      <xdr:nvSpPr>
        <xdr:cNvPr id="258" name="テキスト ボックス 257"/>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4" name="楕円 263"/>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65"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66" name="楕円 265"/>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67" name="テキスト ボックス 266"/>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26670</xdr:rowOff>
    </xdr:from>
    <xdr:to>
      <xdr:col>74</xdr:col>
      <xdr:colOff>31750</xdr:colOff>
      <xdr:row>55</xdr:row>
      <xdr:rowOff>128270</xdr:rowOff>
    </xdr:to>
    <xdr:sp macro="" textlink="">
      <xdr:nvSpPr>
        <xdr:cNvPr id="268" name="楕円 267"/>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138447</xdr:rowOff>
    </xdr:from>
    <xdr:ext cx="762000" cy="259045"/>
    <xdr:sp macro="" textlink="">
      <xdr:nvSpPr>
        <xdr:cNvPr id="269" name="テキスト ボックス 268"/>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144780</xdr:rowOff>
    </xdr:from>
    <xdr:to>
      <xdr:col>69</xdr:col>
      <xdr:colOff>142875</xdr:colOff>
      <xdr:row>55</xdr:row>
      <xdr:rowOff>74930</xdr:rowOff>
    </xdr:to>
    <xdr:sp macro="" textlink="">
      <xdr:nvSpPr>
        <xdr:cNvPr id="270" name="楕円 269"/>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85107</xdr:rowOff>
    </xdr:from>
    <xdr:ext cx="762000" cy="259045"/>
    <xdr:sp macro="" textlink="">
      <xdr:nvSpPr>
        <xdr:cNvPr id="271" name="テキスト ボックス 270"/>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160020</xdr:rowOff>
    </xdr:from>
    <xdr:to>
      <xdr:col>65</xdr:col>
      <xdr:colOff>53975</xdr:colOff>
      <xdr:row>55</xdr:row>
      <xdr:rowOff>90170</xdr:rowOff>
    </xdr:to>
    <xdr:sp macro="" textlink="">
      <xdr:nvSpPr>
        <xdr:cNvPr id="272" name="楕円 271"/>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100347</xdr:rowOff>
    </xdr:from>
    <xdr:ext cx="762000" cy="259045"/>
    <xdr:sp macro="" textlink="">
      <xdr:nvSpPr>
        <xdr:cNvPr id="273" name="テキスト ボックス 272"/>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年度から下水道事業会計が地方公営企業法の適用を受けたこと、平成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年度から公立諏訪東京理科大学を運営する組合への負担金が計上されたことから、補助費等に占める経常収支比率は、類似団体の平均を大幅に上回っており、令和元年度は</a:t>
          </a:r>
          <a:r>
            <a:rPr kumimoji="1" lang="en-US" altLang="ja-JP" sz="1300">
              <a:latin typeface="ＭＳ Ｐゴシック" panose="020B0600070205080204" pitchFamily="50" charset="-128"/>
              <a:ea typeface="ＭＳ Ｐゴシック" panose="020B0600070205080204" pitchFamily="50" charset="-128"/>
            </a:rPr>
            <a:t>25.1</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今後も一部事務組合の起債償還などにより負担の増加が見込まれるため、徹底した経費の削減や事業の見直しに努める。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8128</xdr:rowOff>
    </xdr:from>
    <xdr:to>
      <xdr:col>82</xdr:col>
      <xdr:colOff>107950</xdr:colOff>
      <xdr:row>40</xdr:row>
      <xdr:rowOff>17272</xdr:rowOff>
    </xdr:to>
    <xdr:cxnSp macro="">
      <xdr:nvCxnSpPr>
        <xdr:cNvPr id="303" name="直線コネクタ 302"/>
        <xdr:cNvCxnSpPr/>
      </xdr:nvCxnSpPr>
      <xdr:spPr>
        <a:xfrm>
          <a:off x="15671800" y="68661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35560</xdr:rowOff>
    </xdr:from>
    <xdr:to>
      <xdr:col>78</xdr:col>
      <xdr:colOff>69850</xdr:colOff>
      <xdr:row>40</xdr:row>
      <xdr:rowOff>8128</xdr:rowOff>
    </xdr:to>
    <xdr:cxnSp macro="">
      <xdr:nvCxnSpPr>
        <xdr:cNvPr id="306" name="直線コネクタ 305"/>
        <xdr:cNvCxnSpPr/>
      </xdr:nvCxnSpPr>
      <xdr:spPr>
        <a:xfrm>
          <a:off x="14782800" y="6550660"/>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35560</xdr:rowOff>
    </xdr:from>
    <xdr:to>
      <xdr:col>73</xdr:col>
      <xdr:colOff>180975</xdr:colOff>
      <xdr:row>38</xdr:row>
      <xdr:rowOff>40132</xdr:rowOff>
    </xdr:to>
    <xdr:cxnSp macro="">
      <xdr:nvCxnSpPr>
        <xdr:cNvPr id="309" name="直線コネクタ 308"/>
        <xdr:cNvCxnSpPr/>
      </xdr:nvCxnSpPr>
      <xdr:spPr>
        <a:xfrm flipV="1">
          <a:off x="13893800" y="65506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21844</xdr:rowOff>
    </xdr:from>
    <xdr:to>
      <xdr:col>69</xdr:col>
      <xdr:colOff>92075</xdr:colOff>
      <xdr:row>38</xdr:row>
      <xdr:rowOff>40132</xdr:rowOff>
    </xdr:to>
    <xdr:cxnSp macro="">
      <xdr:nvCxnSpPr>
        <xdr:cNvPr id="312" name="直線コネクタ 311"/>
        <xdr:cNvCxnSpPr/>
      </xdr:nvCxnSpPr>
      <xdr:spPr>
        <a:xfrm>
          <a:off x="13004800" y="65369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15" name="フローチャート: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16" name="テキスト ボックス 31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137922</xdr:rowOff>
    </xdr:from>
    <xdr:to>
      <xdr:col>82</xdr:col>
      <xdr:colOff>158750</xdr:colOff>
      <xdr:row>40</xdr:row>
      <xdr:rowOff>68072</xdr:rowOff>
    </xdr:to>
    <xdr:sp macro="" textlink="">
      <xdr:nvSpPr>
        <xdr:cNvPr id="322" name="楕円 321"/>
        <xdr:cNvSpPr/>
      </xdr:nvSpPr>
      <xdr:spPr>
        <a:xfrm>
          <a:off x="164592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46499</xdr:rowOff>
    </xdr:from>
    <xdr:ext cx="762000" cy="259045"/>
    <xdr:sp macro="" textlink="">
      <xdr:nvSpPr>
        <xdr:cNvPr id="323" name="補助費等該当値テキスト"/>
        <xdr:cNvSpPr txBox="1"/>
      </xdr:nvSpPr>
      <xdr:spPr>
        <a:xfrm>
          <a:off x="16598900" y="67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128778</xdr:rowOff>
    </xdr:from>
    <xdr:to>
      <xdr:col>78</xdr:col>
      <xdr:colOff>120650</xdr:colOff>
      <xdr:row>40</xdr:row>
      <xdr:rowOff>58928</xdr:rowOff>
    </xdr:to>
    <xdr:sp macro="" textlink="">
      <xdr:nvSpPr>
        <xdr:cNvPr id="324" name="楕円 323"/>
        <xdr:cNvSpPr/>
      </xdr:nvSpPr>
      <xdr:spPr>
        <a:xfrm>
          <a:off x="15621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43705</xdr:rowOff>
    </xdr:from>
    <xdr:ext cx="736600" cy="259045"/>
    <xdr:sp macro="" textlink="">
      <xdr:nvSpPr>
        <xdr:cNvPr id="325" name="テキスト ボックス 324"/>
        <xdr:cNvSpPr txBox="1"/>
      </xdr:nvSpPr>
      <xdr:spPr>
        <a:xfrm>
          <a:off x="15290800" y="690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156210</xdr:rowOff>
    </xdr:from>
    <xdr:to>
      <xdr:col>74</xdr:col>
      <xdr:colOff>31750</xdr:colOff>
      <xdr:row>38</xdr:row>
      <xdr:rowOff>86360</xdr:rowOff>
    </xdr:to>
    <xdr:sp macro="" textlink="">
      <xdr:nvSpPr>
        <xdr:cNvPr id="326" name="楕円 325"/>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71137</xdr:rowOff>
    </xdr:from>
    <xdr:ext cx="762000" cy="259045"/>
    <xdr:sp macro="" textlink="">
      <xdr:nvSpPr>
        <xdr:cNvPr id="327" name="テキスト ボックス 326"/>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160782</xdr:rowOff>
    </xdr:from>
    <xdr:to>
      <xdr:col>69</xdr:col>
      <xdr:colOff>142875</xdr:colOff>
      <xdr:row>38</xdr:row>
      <xdr:rowOff>90932</xdr:rowOff>
    </xdr:to>
    <xdr:sp macro="" textlink="">
      <xdr:nvSpPr>
        <xdr:cNvPr id="328" name="楕円 327"/>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75709</xdr:rowOff>
    </xdr:from>
    <xdr:ext cx="762000" cy="259045"/>
    <xdr:sp macro="" textlink="">
      <xdr:nvSpPr>
        <xdr:cNvPr id="329" name="テキスト ボックス 328"/>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142494</xdr:rowOff>
    </xdr:from>
    <xdr:to>
      <xdr:col>65</xdr:col>
      <xdr:colOff>53975</xdr:colOff>
      <xdr:row>38</xdr:row>
      <xdr:rowOff>72644</xdr:rowOff>
    </xdr:to>
    <xdr:sp macro="" textlink="">
      <xdr:nvSpPr>
        <xdr:cNvPr id="330" name="楕円 329"/>
        <xdr:cNvSpPr/>
      </xdr:nvSpPr>
      <xdr:spPr>
        <a:xfrm>
          <a:off x="12954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57421</xdr:rowOff>
    </xdr:from>
    <xdr:ext cx="762000" cy="259045"/>
    <xdr:sp macro="" textlink="">
      <xdr:nvSpPr>
        <xdr:cNvPr id="331" name="テキスト ボックス 330"/>
        <xdr:cNvSpPr txBox="1"/>
      </xdr:nvSpPr>
      <xdr:spPr>
        <a:xfrm>
          <a:off x="12623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第三セクター等改革推進債を発行したことにより地方債残高が上昇したが、その後償還が進み、公債費に係る経常収支比率は全国平均、類似団体平均に近い水準まで減少している。しかし、令和元年度に起債発行により公共施設へ空調設備を設置し地方債残高が増加。今後も大型事業が予定されており、今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年間は公債費の増加が見込まれる。中長期の財政需要を把握し、事業の平準化や補助金等の活用に努める。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101854</xdr:rowOff>
    </xdr:from>
    <xdr:to>
      <xdr:col>24</xdr:col>
      <xdr:colOff>25400</xdr:colOff>
      <xdr:row>77</xdr:row>
      <xdr:rowOff>143002</xdr:rowOff>
    </xdr:to>
    <xdr:cxnSp macro="">
      <xdr:nvCxnSpPr>
        <xdr:cNvPr id="361" name="直線コネクタ 360"/>
        <xdr:cNvCxnSpPr/>
      </xdr:nvCxnSpPr>
      <xdr:spPr>
        <a:xfrm flipV="1">
          <a:off x="3987800" y="133035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2"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143002</xdr:rowOff>
    </xdr:from>
    <xdr:to>
      <xdr:col>19</xdr:col>
      <xdr:colOff>187325</xdr:colOff>
      <xdr:row>78</xdr:row>
      <xdr:rowOff>76708</xdr:rowOff>
    </xdr:to>
    <xdr:cxnSp macro="">
      <xdr:nvCxnSpPr>
        <xdr:cNvPr id="364" name="直線コネクタ 363"/>
        <xdr:cNvCxnSpPr/>
      </xdr:nvCxnSpPr>
      <xdr:spPr>
        <a:xfrm flipV="1">
          <a:off x="3098800" y="133446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76708</xdr:rowOff>
    </xdr:from>
    <xdr:to>
      <xdr:col>15</xdr:col>
      <xdr:colOff>98425</xdr:colOff>
      <xdr:row>78</xdr:row>
      <xdr:rowOff>108713</xdr:rowOff>
    </xdr:to>
    <xdr:cxnSp macro="">
      <xdr:nvCxnSpPr>
        <xdr:cNvPr id="367" name="直線コネクタ 366"/>
        <xdr:cNvCxnSpPr/>
      </xdr:nvCxnSpPr>
      <xdr:spPr>
        <a:xfrm flipV="1">
          <a:off x="2209800" y="134498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78</xdr:row>
      <xdr:rowOff>108713</xdr:rowOff>
    </xdr:to>
    <xdr:cxnSp macro="">
      <xdr:nvCxnSpPr>
        <xdr:cNvPr id="370" name="直線コネクタ 369"/>
        <xdr:cNvCxnSpPr/>
      </xdr:nvCxnSpPr>
      <xdr:spPr>
        <a:xfrm>
          <a:off x="1320800" y="134543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3" name="フローチャート: 判断 372"/>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74" name="テキスト ボックス 373"/>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80" name="楕円 379"/>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23131</xdr:rowOff>
    </xdr:from>
    <xdr:ext cx="762000" cy="259045"/>
    <xdr:sp macro="" textlink="">
      <xdr:nvSpPr>
        <xdr:cNvPr id="381" name="公債費該当値テキスト"/>
        <xdr:cNvSpPr txBox="1"/>
      </xdr:nvSpPr>
      <xdr:spPr>
        <a:xfrm>
          <a:off x="4914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92202</xdr:rowOff>
    </xdr:from>
    <xdr:to>
      <xdr:col>20</xdr:col>
      <xdr:colOff>38100</xdr:colOff>
      <xdr:row>78</xdr:row>
      <xdr:rowOff>22352</xdr:rowOff>
    </xdr:to>
    <xdr:sp macro="" textlink="">
      <xdr:nvSpPr>
        <xdr:cNvPr id="382" name="楕円 381"/>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7129</xdr:rowOff>
    </xdr:from>
    <xdr:ext cx="736600" cy="259045"/>
    <xdr:sp macro="" textlink="">
      <xdr:nvSpPr>
        <xdr:cNvPr id="383" name="テキスト ボックス 382"/>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25908</xdr:rowOff>
    </xdr:from>
    <xdr:to>
      <xdr:col>15</xdr:col>
      <xdr:colOff>149225</xdr:colOff>
      <xdr:row>78</xdr:row>
      <xdr:rowOff>127508</xdr:rowOff>
    </xdr:to>
    <xdr:sp macro="" textlink="">
      <xdr:nvSpPr>
        <xdr:cNvPr id="384" name="楕円 383"/>
        <xdr:cNvSpPr/>
      </xdr:nvSpPr>
      <xdr:spPr>
        <a:xfrm>
          <a:off x="3048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112285</xdr:rowOff>
    </xdr:from>
    <xdr:ext cx="762000" cy="259045"/>
    <xdr:sp macro="" textlink="">
      <xdr:nvSpPr>
        <xdr:cNvPr id="385" name="テキスト ボックス 384"/>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57913</xdr:rowOff>
    </xdr:from>
    <xdr:to>
      <xdr:col>11</xdr:col>
      <xdr:colOff>60325</xdr:colOff>
      <xdr:row>78</xdr:row>
      <xdr:rowOff>159513</xdr:rowOff>
    </xdr:to>
    <xdr:sp macro="" textlink="">
      <xdr:nvSpPr>
        <xdr:cNvPr id="386" name="楕円 385"/>
        <xdr:cNvSpPr/>
      </xdr:nvSpPr>
      <xdr:spPr>
        <a:xfrm>
          <a:off x="2159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144290</xdr:rowOff>
    </xdr:from>
    <xdr:ext cx="762000" cy="259045"/>
    <xdr:sp macro="" textlink="">
      <xdr:nvSpPr>
        <xdr:cNvPr id="387" name="テキスト ボックス 386"/>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8" name="楕円 387"/>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9" name="テキスト ボックス 388"/>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公債費以外の経常収支比率は扶助費や補助費等の増加により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ポイント上昇し、類似団体の平均を上回り</a:t>
          </a:r>
          <a:r>
            <a:rPr kumimoji="1" lang="en-US" altLang="ja-JP" sz="1300">
              <a:latin typeface="ＭＳ Ｐゴシック" panose="020B0600070205080204" pitchFamily="50" charset="-128"/>
              <a:ea typeface="ＭＳ Ｐゴシック" panose="020B0600070205080204" pitchFamily="50" charset="-128"/>
            </a:rPr>
            <a:t>77.1</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今後予定される大型事業に伴い、公債費の増加が見込まれることから、令和元年度に着手した業務の棚卸による見直しの結果を反映し、経常経費の縮減に努める。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76</xdr:row>
      <xdr:rowOff>130811</xdr:rowOff>
    </xdr:to>
    <xdr:cxnSp macro="">
      <xdr:nvCxnSpPr>
        <xdr:cNvPr id="422" name="直線コネクタ 421"/>
        <xdr:cNvCxnSpPr/>
      </xdr:nvCxnSpPr>
      <xdr:spPr>
        <a:xfrm>
          <a:off x="15671800" y="131114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16511</xdr:rowOff>
    </xdr:from>
    <xdr:to>
      <xdr:col>78</xdr:col>
      <xdr:colOff>69850</xdr:colOff>
      <xdr:row>76</xdr:row>
      <xdr:rowOff>81280</xdr:rowOff>
    </xdr:to>
    <xdr:cxnSp macro="">
      <xdr:nvCxnSpPr>
        <xdr:cNvPr id="425" name="直線コネクタ 424"/>
        <xdr:cNvCxnSpPr/>
      </xdr:nvCxnSpPr>
      <xdr:spPr>
        <a:xfrm>
          <a:off x="14782800" y="130467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16511</xdr:rowOff>
    </xdr:to>
    <xdr:cxnSp macro="">
      <xdr:nvCxnSpPr>
        <xdr:cNvPr id="428" name="直線コネクタ 427"/>
        <xdr:cNvCxnSpPr/>
      </xdr:nvCxnSpPr>
      <xdr:spPr>
        <a:xfrm>
          <a:off x="13893800" y="13042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119380</xdr:rowOff>
    </xdr:from>
    <xdr:to>
      <xdr:col>69</xdr:col>
      <xdr:colOff>92075</xdr:colOff>
      <xdr:row>76</xdr:row>
      <xdr:rowOff>12700</xdr:rowOff>
    </xdr:to>
    <xdr:cxnSp macro="">
      <xdr:nvCxnSpPr>
        <xdr:cNvPr id="431" name="直線コネクタ 430"/>
        <xdr:cNvCxnSpPr/>
      </xdr:nvCxnSpPr>
      <xdr:spPr>
        <a:xfrm>
          <a:off x="13004800" y="129781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152400</xdr:rowOff>
    </xdr:from>
    <xdr:to>
      <xdr:col>65</xdr:col>
      <xdr:colOff>53975</xdr:colOff>
      <xdr:row>75</xdr:row>
      <xdr:rowOff>82550</xdr:rowOff>
    </xdr:to>
    <xdr:sp macro="" textlink="">
      <xdr:nvSpPr>
        <xdr:cNvPr id="434" name="フローチャート: 判断 433"/>
        <xdr:cNvSpPr/>
      </xdr:nvSpPr>
      <xdr:spPr>
        <a:xfrm>
          <a:off x="12954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92727</xdr:rowOff>
    </xdr:from>
    <xdr:ext cx="762000" cy="259045"/>
    <xdr:sp macro="" textlink="">
      <xdr:nvSpPr>
        <xdr:cNvPr id="435" name="テキスト ボックス 434"/>
        <xdr:cNvSpPr txBox="1"/>
      </xdr:nvSpPr>
      <xdr:spPr>
        <a:xfrm>
          <a:off x="12623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80011</xdr:rowOff>
    </xdr:from>
    <xdr:to>
      <xdr:col>82</xdr:col>
      <xdr:colOff>158750</xdr:colOff>
      <xdr:row>77</xdr:row>
      <xdr:rowOff>10161</xdr:rowOff>
    </xdr:to>
    <xdr:sp macro="" textlink="">
      <xdr:nvSpPr>
        <xdr:cNvPr id="441" name="楕円 440"/>
        <xdr:cNvSpPr/>
      </xdr:nvSpPr>
      <xdr:spPr>
        <a:xfrm>
          <a:off x="164592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52088</xdr:rowOff>
    </xdr:from>
    <xdr:ext cx="762000" cy="259045"/>
    <xdr:sp macro="" textlink="">
      <xdr:nvSpPr>
        <xdr:cNvPr id="442" name="公債費以外該当値テキスト"/>
        <xdr:cNvSpPr txBox="1"/>
      </xdr:nvSpPr>
      <xdr:spPr>
        <a:xfrm>
          <a:off x="165989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43" name="楕円 442"/>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116857</xdr:rowOff>
    </xdr:from>
    <xdr:ext cx="736600" cy="259045"/>
    <xdr:sp macro="" textlink="">
      <xdr:nvSpPr>
        <xdr:cNvPr id="444" name="テキスト ボックス 443"/>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137160</xdr:rowOff>
    </xdr:from>
    <xdr:to>
      <xdr:col>74</xdr:col>
      <xdr:colOff>31750</xdr:colOff>
      <xdr:row>76</xdr:row>
      <xdr:rowOff>67311</xdr:rowOff>
    </xdr:to>
    <xdr:sp macro="" textlink="">
      <xdr:nvSpPr>
        <xdr:cNvPr id="445" name="楕円 444"/>
        <xdr:cNvSpPr/>
      </xdr:nvSpPr>
      <xdr:spPr>
        <a:xfrm>
          <a:off x="14732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77487</xdr:rowOff>
    </xdr:from>
    <xdr:ext cx="762000" cy="259045"/>
    <xdr:sp macro="" textlink="">
      <xdr:nvSpPr>
        <xdr:cNvPr id="446" name="テキスト ボックス 445"/>
        <xdr:cNvSpPr txBox="1"/>
      </xdr:nvSpPr>
      <xdr:spPr>
        <a:xfrm>
          <a:off x="14401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47" name="楕円 446"/>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8" name="テキスト ボックス 447"/>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68580</xdr:rowOff>
    </xdr:from>
    <xdr:to>
      <xdr:col>65</xdr:col>
      <xdr:colOff>53975</xdr:colOff>
      <xdr:row>75</xdr:row>
      <xdr:rowOff>170180</xdr:rowOff>
    </xdr:to>
    <xdr:sp macro="" textlink="">
      <xdr:nvSpPr>
        <xdr:cNvPr id="449" name="楕円 448"/>
        <xdr:cNvSpPr/>
      </xdr:nvSpPr>
      <xdr:spPr>
        <a:xfrm>
          <a:off x="12954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154957</xdr:rowOff>
    </xdr:from>
    <xdr:ext cx="762000" cy="259045"/>
    <xdr:sp macro="" textlink="">
      <xdr:nvSpPr>
        <xdr:cNvPr id="450" name="テキスト ボックス 449"/>
        <xdr:cNvSpPr txBox="1"/>
      </xdr:nvSpPr>
      <xdr:spPr>
        <a:xfrm>
          <a:off x="12623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116120</xdr:rowOff>
    </xdr:from>
    <xdr:to>
      <xdr:col>29</xdr:col>
      <xdr:colOff>127000</xdr:colOff>
      <xdr:row>16</xdr:row>
      <xdr:rowOff>138376</xdr:rowOff>
    </xdr:to>
    <xdr:cxnSp macro="">
      <xdr:nvCxnSpPr>
        <xdr:cNvPr id="52" name="直線コネクタ 51"/>
        <xdr:cNvCxnSpPr/>
      </xdr:nvCxnSpPr>
      <xdr:spPr bwMode="auto">
        <a:xfrm flipV="1">
          <a:off x="5003800" y="2906945"/>
          <a:ext cx="647700" cy="22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135567</xdr:rowOff>
    </xdr:from>
    <xdr:to>
      <xdr:col>26</xdr:col>
      <xdr:colOff>50800</xdr:colOff>
      <xdr:row>16</xdr:row>
      <xdr:rowOff>138376</xdr:rowOff>
    </xdr:to>
    <xdr:cxnSp macro="">
      <xdr:nvCxnSpPr>
        <xdr:cNvPr id="55" name="直線コネクタ 54"/>
        <xdr:cNvCxnSpPr/>
      </xdr:nvCxnSpPr>
      <xdr:spPr bwMode="auto">
        <a:xfrm>
          <a:off x="4305300" y="2926392"/>
          <a:ext cx="698500" cy="2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135567</xdr:rowOff>
    </xdr:from>
    <xdr:to>
      <xdr:col>22</xdr:col>
      <xdr:colOff>114300</xdr:colOff>
      <xdr:row>17</xdr:row>
      <xdr:rowOff>1167</xdr:rowOff>
    </xdr:to>
    <xdr:cxnSp macro="">
      <xdr:nvCxnSpPr>
        <xdr:cNvPr id="58" name="直線コネクタ 57"/>
        <xdr:cNvCxnSpPr/>
      </xdr:nvCxnSpPr>
      <xdr:spPr bwMode="auto">
        <a:xfrm flipV="1">
          <a:off x="3606800" y="2926392"/>
          <a:ext cx="698500" cy="37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1167</xdr:rowOff>
    </xdr:from>
    <xdr:to>
      <xdr:col>18</xdr:col>
      <xdr:colOff>177800</xdr:colOff>
      <xdr:row>17</xdr:row>
      <xdr:rowOff>24092</xdr:rowOff>
    </xdr:to>
    <xdr:cxnSp macro="">
      <xdr:nvCxnSpPr>
        <xdr:cNvPr id="61" name="直線コネクタ 60"/>
        <xdr:cNvCxnSpPr/>
      </xdr:nvCxnSpPr>
      <xdr:spPr bwMode="auto">
        <a:xfrm flipV="1">
          <a:off x="2908300" y="2963442"/>
          <a:ext cx="698500" cy="22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99234</xdr:rowOff>
    </xdr:from>
    <xdr:to>
      <xdr:col>15</xdr:col>
      <xdr:colOff>101600</xdr:colOff>
      <xdr:row>17</xdr:row>
      <xdr:rowOff>29384</xdr:rowOff>
    </xdr:to>
    <xdr:sp macro="" textlink="">
      <xdr:nvSpPr>
        <xdr:cNvPr id="64" name="フローチャート: 判断 63"/>
        <xdr:cNvSpPr/>
      </xdr:nvSpPr>
      <xdr:spPr bwMode="auto">
        <a:xfrm>
          <a:off x="2857500" y="2890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39561</xdr:rowOff>
    </xdr:from>
    <xdr:ext cx="762000" cy="259045"/>
    <xdr:sp macro="" textlink="">
      <xdr:nvSpPr>
        <xdr:cNvPr id="65" name="テキスト ボックス 64"/>
        <xdr:cNvSpPr txBox="1"/>
      </xdr:nvSpPr>
      <xdr:spPr>
        <a:xfrm>
          <a:off x="2527300" y="265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65320</xdr:rowOff>
    </xdr:from>
    <xdr:to>
      <xdr:col>29</xdr:col>
      <xdr:colOff>177800</xdr:colOff>
      <xdr:row>16</xdr:row>
      <xdr:rowOff>166920</xdr:rowOff>
    </xdr:to>
    <xdr:sp macro="" textlink="">
      <xdr:nvSpPr>
        <xdr:cNvPr id="71" name="楕円 70"/>
        <xdr:cNvSpPr/>
      </xdr:nvSpPr>
      <xdr:spPr bwMode="auto">
        <a:xfrm>
          <a:off x="5600700" y="2856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81847</xdr:rowOff>
    </xdr:from>
    <xdr:ext cx="762000" cy="259045"/>
    <xdr:sp macro="" textlink="">
      <xdr:nvSpPr>
        <xdr:cNvPr id="72" name="人口1人当たり決算額の推移該当値テキスト130"/>
        <xdr:cNvSpPr txBox="1"/>
      </xdr:nvSpPr>
      <xdr:spPr>
        <a:xfrm>
          <a:off x="5740400" y="270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87576</xdr:rowOff>
    </xdr:from>
    <xdr:to>
      <xdr:col>26</xdr:col>
      <xdr:colOff>101600</xdr:colOff>
      <xdr:row>17</xdr:row>
      <xdr:rowOff>17726</xdr:rowOff>
    </xdr:to>
    <xdr:sp macro="" textlink="">
      <xdr:nvSpPr>
        <xdr:cNvPr id="73" name="楕円 72"/>
        <xdr:cNvSpPr/>
      </xdr:nvSpPr>
      <xdr:spPr bwMode="auto">
        <a:xfrm>
          <a:off x="4953000" y="2878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27903</xdr:rowOff>
    </xdr:from>
    <xdr:ext cx="736600" cy="259045"/>
    <xdr:sp macro="" textlink="">
      <xdr:nvSpPr>
        <xdr:cNvPr id="74" name="テキスト ボックス 73"/>
        <xdr:cNvSpPr txBox="1"/>
      </xdr:nvSpPr>
      <xdr:spPr>
        <a:xfrm>
          <a:off x="4622800" y="2647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84767</xdr:rowOff>
    </xdr:from>
    <xdr:to>
      <xdr:col>22</xdr:col>
      <xdr:colOff>165100</xdr:colOff>
      <xdr:row>17</xdr:row>
      <xdr:rowOff>14917</xdr:rowOff>
    </xdr:to>
    <xdr:sp macro="" textlink="">
      <xdr:nvSpPr>
        <xdr:cNvPr id="75" name="楕円 74"/>
        <xdr:cNvSpPr/>
      </xdr:nvSpPr>
      <xdr:spPr bwMode="auto">
        <a:xfrm>
          <a:off x="4254500" y="2875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25094</xdr:rowOff>
    </xdr:from>
    <xdr:ext cx="762000" cy="259045"/>
    <xdr:sp macro="" textlink="">
      <xdr:nvSpPr>
        <xdr:cNvPr id="76" name="テキスト ボックス 75"/>
        <xdr:cNvSpPr txBox="1"/>
      </xdr:nvSpPr>
      <xdr:spPr>
        <a:xfrm>
          <a:off x="3924300" y="26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121817</xdr:rowOff>
    </xdr:from>
    <xdr:to>
      <xdr:col>19</xdr:col>
      <xdr:colOff>38100</xdr:colOff>
      <xdr:row>17</xdr:row>
      <xdr:rowOff>51967</xdr:rowOff>
    </xdr:to>
    <xdr:sp macro="" textlink="">
      <xdr:nvSpPr>
        <xdr:cNvPr id="77" name="楕円 76"/>
        <xdr:cNvSpPr/>
      </xdr:nvSpPr>
      <xdr:spPr bwMode="auto">
        <a:xfrm>
          <a:off x="3556000" y="2912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62144</xdr:rowOff>
    </xdr:from>
    <xdr:ext cx="762000" cy="259045"/>
    <xdr:sp macro="" textlink="">
      <xdr:nvSpPr>
        <xdr:cNvPr id="78" name="テキスト ボックス 77"/>
        <xdr:cNvSpPr txBox="1"/>
      </xdr:nvSpPr>
      <xdr:spPr>
        <a:xfrm>
          <a:off x="3225800" y="26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144742</xdr:rowOff>
    </xdr:from>
    <xdr:to>
      <xdr:col>15</xdr:col>
      <xdr:colOff>101600</xdr:colOff>
      <xdr:row>17</xdr:row>
      <xdr:rowOff>74892</xdr:rowOff>
    </xdr:to>
    <xdr:sp macro="" textlink="">
      <xdr:nvSpPr>
        <xdr:cNvPr id="79" name="楕円 78"/>
        <xdr:cNvSpPr/>
      </xdr:nvSpPr>
      <xdr:spPr bwMode="auto">
        <a:xfrm>
          <a:off x="2857500" y="2935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59669</xdr:rowOff>
    </xdr:from>
    <xdr:ext cx="762000" cy="259045"/>
    <xdr:sp macro="" textlink="">
      <xdr:nvSpPr>
        <xdr:cNvPr id="80" name="テキスト ボックス 79"/>
        <xdr:cNvSpPr txBox="1"/>
      </xdr:nvSpPr>
      <xdr:spPr>
        <a:xfrm>
          <a:off x="2527300" y="302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114884</xdr:rowOff>
    </xdr:from>
    <xdr:to>
      <xdr:col>29</xdr:col>
      <xdr:colOff>127000</xdr:colOff>
      <xdr:row>35</xdr:row>
      <xdr:rowOff>134936</xdr:rowOff>
    </xdr:to>
    <xdr:cxnSp macro="">
      <xdr:nvCxnSpPr>
        <xdr:cNvPr id="115" name="直線コネクタ 114"/>
        <xdr:cNvCxnSpPr/>
      </xdr:nvCxnSpPr>
      <xdr:spPr bwMode="auto">
        <a:xfrm flipV="1">
          <a:off x="5003800" y="6725234"/>
          <a:ext cx="647700" cy="20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169011</xdr:rowOff>
    </xdr:from>
    <xdr:ext cx="762000" cy="259045"/>
    <xdr:sp macro="" textlink="">
      <xdr:nvSpPr>
        <xdr:cNvPr id="116" name="人口1人当たり決算額の推移平均値テキスト445"/>
        <xdr:cNvSpPr txBox="1"/>
      </xdr:nvSpPr>
      <xdr:spPr>
        <a:xfrm>
          <a:off x="5740400" y="6779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87126</xdr:rowOff>
    </xdr:from>
    <xdr:to>
      <xdr:col>26</xdr:col>
      <xdr:colOff>50800</xdr:colOff>
      <xdr:row>35</xdr:row>
      <xdr:rowOff>134936</xdr:rowOff>
    </xdr:to>
    <xdr:cxnSp macro="">
      <xdr:nvCxnSpPr>
        <xdr:cNvPr id="118" name="直線コネクタ 117"/>
        <xdr:cNvCxnSpPr/>
      </xdr:nvCxnSpPr>
      <xdr:spPr bwMode="auto">
        <a:xfrm>
          <a:off x="4305300" y="6697476"/>
          <a:ext cx="698500" cy="47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69001</xdr:rowOff>
    </xdr:from>
    <xdr:to>
      <xdr:col>22</xdr:col>
      <xdr:colOff>114300</xdr:colOff>
      <xdr:row>35</xdr:row>
      <xdr:rowOff>87126</xdr:rowOff>
    </xdr:to>
    <xdr:cxnSp macro="">
      <xdr:nvCxnSpPr>
        <xdr:cNvPr id="121" name="直線コネクタ 120"/>
        <xdr:cNvCxnSpPr/>
      </xdr:nvCxnSpPr>
      <xdr:spPr bwMode="auto">
        <a:xfrm>
          <a:off x="3606800" y="6679351"/>
          <a:ext cx="698500" cy="18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30988</xdr:rowOff>
    </xdr:from>
    <xdr:to>
      <xdr:col>18</xdr:col>
      <xdr:colOff>177800</xdr:colOff>
      <xdr:row>35</xdr:row>
      <xdr:rowOff>69001</xdr:rowOff>
    </xdr:to>
    <xdr:cxnSp macro="">
      <xdr:nvCxnSpPr>
        <xdr:cNvPr id="124" name="直線コネクタ 123"/>
        <xdr:cNvCxnSpPr/>
      </xdr:nvCxnSpPr>
      <xdr:spPr bwMode="auto">
        <a:xfrm>
          <a:off x="2908300" y="6641338"/>
          <a:ext cx="698500" cy="38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32341</xdr:rowOff>
    </xdr:from>
    <xdr:to>
      <xdr:col>15</xdr:col>
      <xdr:colOff>101600</xdr:colOff>
      <xdr:row>35</xdr:row>
      <xdr:rowOff>133941</xdr:rowOff>
    </xdr:to>
    <xdr:sp macro="" textlink="">
      <xdr:nvSpPr>
        <xdr:cNvPr id="127" name="フローチャート: 判断 126"/>
        <xdr:cNvSpPr/>
      </xdr:nvSpPr>
      <xdr:spPr bwMode="auto">
        <a:xfrm>
          <a:off x="2857500" y="66426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118718</xdr:rowOff>
    </xdr:from>
    <xdr:ext cx="762000" cy="259045"/>
    <xdr:sp macro="" textlink="">
      <xdr:nvSpPr>
        <xdr:cNvPr id="128" name="テキスト ボックス 127"/>
        <xdr:cNvSpPr txBox="1"/>
      </xdr:nvSpPr>
      <xdr:spPr>
        <a:xfrm>
          <a:off x="2527300" y="672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64084</xdr:rowOff>
    </xdr:from>
    <xdr:to>
      <xdr:col>29</xdr:col>
      <xdr:colOff>177800</xdr:colOff>
      <xdr:row>35</xdr:row>
      <xdr:rowOff>165684</xdr:rowOff>
    </xdr:to>
    <xdr:sp macro="" textlink="">
      <xdr:nvSpPr>
        <xdr:cNvPr id="134" name="楕円 133"/>
        <xdr:cNvSpPr/>
      </xdr:nvSpPr>
      <xdr:spPr bwMode="auto">
        <a:xfrm>
          <a:off x="5600700" y="6674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252061</xdr:rowOff>
    </xdr:from>
    <xdr:ext cx="762000" cy="259045"/>
    <xdr:sp macro="" textlink="">
      <xdr:nvSpPr>
        <xdr:cNvPr id="135" name="人口1人当たり決算額の推移該当値テキスト445"/>
        <xdr:cNvSpPr txBox="1"/>
      </xdr:nvSpPr>
      <xdr:spPr>
        <a:xfrm>
          <a:off x="5740400" y="651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84136</xdr:rowOff>
    </xdr:from>
    <xdr:to>
      <xdr:col>26</xdr:col>
      <xdr:colOff>101600</xdr:colOff>
      <xdr:row>35</xdr:row>
      <xdr:rowOff>185736</xdr:rowOff>
    </xdr:to>
    <xdr:sp macro="" textlink="">
      <xdr:nvSpPr>
        <xdr:cNvPr id="136" name="楕円 135"/>
        <xdr:cNvSpPr/>
      </xdr:nvSpPr>
      <xdr:spPr bwMode="auto">
        <a:xfrm>
          <a:off x="4953000" y="6694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195913</xdr:rowOff>
    </xdr:from>
    <xdr:ext cx="736600" cy="259045"/>
    <xdr:sp macro="" textlink="">
      <xdr:nvSpPr>
        <xdr:cNvPr id="137" name="テキスト ボックス 136"/>
        <xdr:cNvSpPr txBox="1"/>
      </xdr:nvSpPr>
      <xdr:spPr>
        <a:xfrm>
          <a:off x="4622800" y="646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36326</xdr:rowOff>
    </xdr:from>
    <xdr:to>
      <xdr:col>22</xdr:col>
      <xdr:colOff>165100</xdr:colOff>
      <xdr:row>35</xdr:row>
      <xdr:rowOff>137926</xdr:rowOff>
    </xdr:to>
    <xdr:sp macro="" textlink="">
      <xdr:nvSpPr>
        <xdr:cNvPr id="138" name="楕円 137"/>
        <xdr:cNvSpPr/>
      </xdr:nvSpPr>
      <xdr:spPr bwMode="auto">
        <a:xfrm>
          <a:off x="4254500" y="6646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148103</xdr:rowOff>
    </xdr:from>
    <xdr:ext cx="762000" cy="259045"/>
    <xdr:sp macro="" textlink="">
      <xdr:nvSpPr>
        <xdr:cNvPr id="139" name="テキスト ボックス 138"/>
        <xdr:cNvSpPr txBox="1"/>
      </xdr:nvSpPr>
      <xdr:spPr>
        <a:xfrm>
          <a:off x="3924300" y="641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18201</xdr:rowOff>
    </xdr:from>
    <xdr:to>
      <xdr:col>19</xdr:col>
      <xdr:colOff>38100</xdr:colOff>
      <xdr:row>35</xdr:row>
      <xdr:rowOff>119801</xdr:rowOff>
    </xdr:to>
    <xdr:sp macro="" textlink="">
      <xdr:nvSpPr>
        <xdr:cNvPr id="140" name="楕円 139"/>
        <xdr:cNvSpPr/>
      </xdr:nvSpPr>
      <xdr:spPr bwMode="auto">
        <a:xfrm>
          <a:off x="3556000" y="6628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129978</xdr:rowOff>
    </xdr:from>
    <xdr:ext cx="762000" cy="259045"/>
    <xdr:sp macro="" textlink="">
      <xdr:nvSpPr>
        <xdr:cNvPr id="141" name="テキスト ボックス 140"/>
        <xdr:cNvSpPr txBox="1"/>
      </xdr:nvSpPr>
      <xdr:spPr>
        <a:xfrm>
          <a:off x="3225800" y="6397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323088</xdr:rowOff>
    </xdr:from>
    <xdr:to>
      <xdr:col>15</xdr:col>
      <xdr:colOff>101600</xdr:colOff>
      <xdr:row>35</xdr:row>
      <xdr:rowOff>81788</xdr:rowOff>
    </xdr:to>
    <xdr:sp macro="" textlink="">
      <xdr:nvSpPr>
        <xdr:cNvPr id="142" name="楕円 141"/>
        <xdr:cNvSpPr/>
      </xdr:nvSpPr>
      <xdr:spPr bwMode="auto">
        <a:xfrm>
          <a:off x="2857500" y="6590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91965</xdr:rowOff>
    </xdr:from>
    <xdr:ext cx="762000" cy="259045"/>
    <xdr:sp macro="" textlink="">
      <xdr:nvSpPr>
        <xdr:cNvPr id="143" name="テキスト ボックス 142"/>
        <xdr:cNvSpPr txBox="1"/>
      </xdr:nvSpPr>
      <xdr:spPr>
        <a:xfrm>
          <a:off x="2527300" y="635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55,672
54,687
266.59
26,593,935
25,925,912
558,543
16,172,116
26,846,517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82276</xdr:rowOff>
    </xdr:from>
    <xdr:to>
      <xdr:col>24</xdr:col>
      <xdr:colOff>63500</xdr:colOff>
      <xdr:row>35</xdr:row>
      <xdr:rowOff>127470</xdr:rowOff>
    </xdr:to>
    <xdr:cxnSp macro="">
      <xdr:nvCxnSpPr>
        <xdr:cNvPr id="59" name="直線コネクタ 58"/>
        <xdr:cNvCxnSpPr/>
      </xdr:nvCxnSpPr>
      <xdr:spPr>
        <a:xfrm flipV="1">
          <a:off x="3797300" y="6083026"/>
          <a:ext cx="838200" cy="4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51049</xdr:rowOff>
    </xdr:from>
    <xdr:to>
      <xdr:col>19</xdr:col>
      <xdr:colOff>177800</xdr:colOff>
      <xdr:row>35</xdr:row>
      <xdr:rowOff>127470</xdr:rowOff>
    </xdr:to>
    <xdr:cxnSp macro="">
      <xdr:nvCxnSpPr>
        <xdr:cNvPr id="62" name="直線コネクタ 61"/>
        <xdr:cNvCxnSpPr/>
      </xdr:nvCxnSpPr>
      <xdr:spPr>
        <a:xfrm>
          <a:off x="2908300" y="6051799"/>
          <a:ext cx="889000" cy="7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39184</xdr:rowOff>
    </xdr:from>
    <xdr:to>
      <xdr:col>15</xdr:col>
      <xdr:colOff>50800</xdr:colOff>
      <xdr:row>35</xdr:row>
      <xdr:rowOff>51049</xdr:rowOff>
    </xdr:to>
    <xdr:cxnSp macro="">
      <xdr:nvCxnSpPr>
        <xdr:cNvPr id="65" name="直線コネクタ 64"/>
        <xdr:cNvCxnSpPr/>
      </xdr:nvCxnSpPr>
      <xdr:spPr>
        <a:xfrm>
          <a:off x="2019300" y="6039934"/>
          <a:ext cx="889000" cy="1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39184</xdr:rowOff>
    </xdr:from>
    <xdr:to>
      <xdr:col>10</xdr:col>
      <xdr:colOff>114300</xdr:colOff>
      <xdr:row>35</xdr:row>
      <xdr:rowOff>78870</xdr:rowOff>
    </xdr:to>
    <xdr:cxnSp macro="">
      <xdr:nvCxnSpPr>
        <xdr:cNvPr id="68" name="直線コネクタ 67"/>
        <xdr:cNvCxnSpPr/>
      </xdr:nvCxnSpPr>
      <xdr:spPr>
        <a:xfrm flipV="1">
          <a:off x="1130300" y="6039934"/>
          <a:ext cx="889000" cy="3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113955</xdr:rowOff>
    </xdr:from>
    <xdr:to>
      <xdr:col>6</xdr:col>
      <xdr:colOff>38100</xdr:colOff>
      <xdr:row>35</xdr:row>
      <xdr:rowOff>44105</xdr:rowOff>
    </xdr:to>
    <xdr:sp macro="" textlink="">
      <xdr:nvSpPr>
        <xdr:cNvPr id="71" name="フローチャート: 判断 70"/>
        <xdr:cNvSpPr/>
      </xdr:nvSpPr>
      <xdr:spPr>
        <a:xfrm>
          <a:off x="1079500" y="594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60632</xdr:rowOff>
    </xdr:from>
    <xdr:ext cx="534377" cy="259045"/>
    <xdr:sp macro="" textlink="">
      <xdr:nvSpPr>
        <xdr:cNvPr id="72" name="テキスト ボックス 71"/>
        <xdr:cNvSpPr txBox="1"/>
      </xdr:nvSpPr>
      <xdr:spPr>
        <a:xfrm>
          <a:off x="863111" y="571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31476</xdr:rowOff>
    </xdr:from>
    <xdr:to>
      <xdr:col>24</xdr:col>
      <xdr:colOff>114300</xdr:colOff>
      <xdr:row>35</xdr:row>
      <xdr:rowOff>133076</xdr:rowOff>
    </xdr:to>
    <xdr:sp macro="" textlink="">
      <xdr:nvSpPr>
        <xdr:cNvPr id="78" name="楕円 77"/>
        <xdr:cNvSpPr/>
      </xdr:nvSpPr>
      <xdr:spPr>
        <a:xfrm>
          <a:off x="4584700" y="603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54353</xdr:rowOff>
    </xdr:from>
    <xdr:ext cx="534377" cy="259045"/>
    <xdr:sp macro="" textlink="">
      <xdr:nvSpPr>
        <xdr:cNvPr id="79" name="人件費該当値テキスト"/>
        <xdr:cNvSpPr txBox="1"/>
      </xdr:nvSpPr>
      <xdr:spPr>
        <a:xfrm>
          <a:off x="4686300" y="58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76670</xdr:rowOff>
    </xdr:from>
    <xdr:to>
      <xdr:col>20</xdr:col>
      <xdr:colOff>38100</xdr:colOff>
      <xdr:row>36</xdr:row>
      <xdr:rowOff>6820</xdr:rowOff>
    </xdr:to>
    <xdr:sp macro="" textlink="">
      <xdr:nvSpPr>
        <xdr:cNvPr id="80" name="楕円 79"/>
        <xdr:cNvSpPr/>
      </xdr:nvSpPr>
      <xdr:spPr>
        <a:xfrm>
          <a:off x="3746500" y="607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23347</xdr:rowOff>
    </xdr:from>
    <xdr:ext cx="534377" cy="259045"/>
    <xdr:sp macro="" textlink="">
      <xdr:nvSpPr>
        <xdr:cNvPr id="81" name="テキスト ボックス 80"/>
        <xdr:cNvSpPr txBox="1"/>
      </xdr:nvSpPr>
      <xdr:spPr>
        <a:xfrm>
          <a:off x="3530111" y="585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249</xdr:rowOff>
    </xdr:from>
    <xdr:to>
      <xdr:col>15</xdr:col>
      <xdr:colOff>101600</xdr:colOff>
      <xdr:row>35</xdr:row>
      <xdr:rowOff>101849</xdr:rowOff>
    </xdr:to>
    <xdr:sp macro="" textlink="">
      <xdr:nvSpPr>
        <xdr:cNvPr id="82" name="楕円 81"/>
        <xdr:cNvSpPr/>
      </xdr:nvSpPr>
      <xdr:spPr>
        <a:xfrm>
          <a:off x="2857500" y="600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118376</xdr:rowOff>
    </xdr:from>
    <xdr:ext cx="534377" cy="259045"/>
    <xdr:sp macro="" textlink="">
      <xdr:nvSpPr>
        <xdr:cNvPr id="83" name="テキスト ボックス 82"/>
        <xdr:cNvSpPr txBox="1"/>
      </xdr:nvSpPr>
      <xdr:spPr>
        <a:xfrm>
          <a:off x="2641111" y="577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159834</xdr:rowOff>
    </xdr:from>
    <xdr:to>
      <xdr:col>10</xdr:col>
      <xdr:colOff>165100</xdr:colOff>
      <xdr:row>35</xdr:row>
      <xdr:rowOff>89984</xdr:rowOff>
    </xdr:to>
    <xdr:sp macro="" textlink="">
      <xdr:nvSpPr>
        <xdr:cNvPr id="84" name="楕円 83"/>
        <xdr:cNvSpPr/>
      </xdr:nvSpPr>
      <xdr:spPr>
        <a:xfrm>
          <a:off x="1968500" y="598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106511</xdr:rowOff>
    </xdr:from>
    <xdr:ext cx="534377" cy="259045"/>
    <xdr:sp macro="" textlink="">
      <xdr:nvSpPr>
        <xdr:cNvPr id="85" name="テキスト ボックス 84"/>
        <xdr:cNvSpPr txBox="1"/>
      </xdr:nvSpPr>
      <xdr:spPr>
        <a:xfrm>
          <a:off x="1752111" y="576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28070</xdr:rowOff>
    </xdr:from>
    <xdr:to>
      <xdr:col>6</xdr:col>
      <xdr:colOff>38100</xdr:colOff>
      <xdr:row>35</xdr:row>
      <xdr:rowOff>129670</xdr:rowOff>
    </xdr:to>
    <xdr:sp macro="" textlink="">
      <xdr:nvSpPr>
        <xdr:cNvPr id="86" name="楕円 85"/>
        <xdr:cNvSpPr/>
      </xdr:nvSpPr>
      <xdr:spPr>
        <a:xfrm>
          <a:off x="1079500" y="602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120797</xdr:rowOff>
    </xdr:from>
    <xdr:ext cx="534377" cy="259045"/>
    <xdr:sp macro="" textlink="">
      <xdr:nvSpPr>
        <xdr:cNvPr id="87" name="テキスト ボックス 86"/>
        <xdr:cNvSpPr txBox="1"/>
      </xdr:nvSpPr>
      <xdr:spPr>
        <a:xfrm>
          <a:off x="863111" y="612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71686</xdr:rowOff>
    </xdr:from>
    <xdr:to>
      <xdr:col>24</xdr:col>
      <xdr:colOff>63500</xdr:colOff>
      <xdr:row>57</xdr:row>
      <xdr:rowOff>80428</xdr:rowOff>
    </xdr:to>
    <xdr:cxnSp macro="">
      <xdr:nvCxnSpPr>
        <xdr:cNvPr id="119" name="直線コネクタ 118"/>
        <xdr:cNvCxnSpPr/>
      </xdr:nvCxnSpPr>
      <xdr:spPr>
        <a:xfrm flipV="1">
          <a:off x="3797300" y="9844336"/>
          <a:ext cx="838200" cy="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80428</xdr:rowOff>
    </xdr:from>
    <xdr:to>
      <xdr:col>19</xdr:col>
      <xdr:colOff>177800</xdr:colOff>
      <xdr:row>57</xdr:row>
      <xdr:rowOff>114772</xdr:rowOff>
    </xdr:to>
    <xdr:cxnSp macro="">
      <xdr:nvCxnSpPr>
        <xdr:cNvPr id="122" name="直線コネクタ 121"/>
        <xdr:cNvCxnSpPr/>
      </xdr:nvCxnSpPr>
      <xdr:spPr>
        <a:xfrm flipV="1">
          <a:off x="2908300" y="9853078"/>
          <a:ext cx="889000" cy="3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114772</xdr:rowOff>
    </xdr:from>
    <xdr:to>
      <xdr:col>15</xdr:col>
      <xdr:colOff>50800</xdr:colOff>
      <xdr:row>57</xdr:row>
      <xdr:rowOff>116143</xdr:rowOff>
    </xdr:to>
    <xdr:cxnSp macro="">
      <xdr:nvCxnSpPr>
        <xdr:cNvPr id="125" name="直線コネクタ 124"/>
        <xdr:cNvCxnSpPr/>
      </xdr:nvCxnSpPr>
      <xdr:spPr>
        <a:xfrm flipV="1">
          <a:off x="2019300" y="9887422"/>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116143</xdr:rowOff>
    </xdr:from>
    <xdr:to>
      <xdr:col>10</xdr:col>
      <xdr:colOff>114300</xdr:colOff>
      <xdr:row>57</xdr:row>
      <xdr:rowOff>170779</xdr:rowOff>
    </xdr:to>
    <xdr:cxnSp macro="">
      <xdr:nvCxnSpPr>
        <xdr:cNvPr id="128" name="直線コネクタ 127"/>
        <xdr:cNvCxnSpPr/>
      </xdr:nvCxnSpPr>
      <xdr:spPr>
        <a:xfrm flipV="1">
          <a:off x="1130300" y="9888793"/>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167451</xdr:rowOff>
    </xdr:from>
    <xdr:to>
      <xdr:col>6</xdr:col>
      <xdr:colOff>38100</xdr:colOff>
      <xdr:row>56</xdr:row>
      <xdr:rowOff>97601</xdr:rowOff>
    </xdr:to>
    <xdr:sp macro="" textlink="">
      <xdr:nvSpPr>
        <xdr:cNvPr id="131" name="フローチャート: 判断 130"/>
        <xdr:cNvSpPr/>
      </xdr:nvSpPr>
      <xdr:spPr>
        <a:xfrm>
          <a:off x="1079500" y="959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114128</xdr:rowOff>
    </xdr:from>
    <xdr:ext cx="534377" cy="259045"/>
    <xdr:sp macro="" textlink="">
      <xdr:nvSpPr>
        <xdr:cNvPr id="132" name="テキスト ボックス 131"/>
        <xdr:cNvSpPr txBox="1"/>
      </xdr:nvSpPr>
      <xdr:spPr>
        <a:xfrm>
          <a:off x="863111" y="937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20886</xdr:rowOff>
    </xdr:from>
    <xdr:to>
      <xdr:col>24</xdr:col>
      <xdr:colOff>114300</xdr:colOff>
      <xdr:row>57</xdr:row>
      <xdr:rowOff>122486</xdr:rowOff>
    </xdr:to>
    <xdr:sp macro="" textlink="">
      <xdr:nvSpPr>
        <xdr:cNvPr id="138" name="楕円 137"/>
        <xdr:cNvSpPr/>
      </xdr:nvSpPr>
      <xdr:spPr>
        <a:xfrm>
          <a:off x="4584700" y="97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170763</xdr:rowOff>
    </xdr:from>
    <xdr:ext cx="534377" cy="259045"/>
    <xdr:sp macro="" textlink="">
      <xdr:nvSpPr>
        <xdr:cNvPr id="139" name="物件費該当値テキスト"/>
        <xdr:cNvSpPr txBox="1"/>
      </xdr:nvSpPr>
      <xdr:spPr>
        <a:xfrm>
          <a:off x="4686300" y="977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29628</xdr:rowOff>
    </xdr:from>
    <xdr:to>
      <xdr:col>20</xdr:col>
      <xdr:colOff>38100</xdr:colOff>
      <xdr:row>57</xdr:row>
      <xdr:rowOff>131228</xdr:rowOff>
    </xdr:to>
    <xdr:sp macro="" textlink="">
      <xdr:nvSpPr>
        <xdr:cNvPr id="140" name="楕円 139"/>
        <xdr:cNvSpPr/>
      </xdr:nvSpPr>
      <xdr:spPr>
        <a:xfrm>
          <a:off x="3746500" y="980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147755</xdr:rowOff>
    </xdr:from>
    <xdr:ext cx="534377" cy="259045"/>
    <xdr:sp macro="" textlink="">
      <xdr:nvSpPr>
        <xdr:cNvPr id="141" name="テキスト ボックス 140"/>
        <xdr:cNvSpPr txBox="1"/>
      </xdr:nvSpPr>
      <xdr:spPr>
        <a:xfrm>
          <a:off x="3530111" y="957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63972</xdr:rowOff>
    </xdr:from>
    <xdr:to>
      <xdr:col>15</xdr:col>
      <xdr:colOff>101600</xdr:colOff>
      <xdr:row>57</xdr:row>
      <xdr:rowOff>165572</xdr:rowOff>
    </xdr:to>
    <xdr:sp macro="" textlink="">
      <xdr:nvSpPr>
        <xdr:cNvPr id="142" name="楕円 141"/>
        <xdr:cNvSpPr/>
      </xdr:nvSpPr>
      <xdr:spPr>
        <a:xfrm>
          <a:off x="2857500" y="983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156699</xdr:rowOff>
    </xdr:from>
    <xdr:ext cx="534377" cy="259045"/>
    <xdr:sp macro="" textlink="">
      <xdr:nvSpPr>
        <xdr:cNvPr id="143" name="テキスト ボックス 142"/>
        <xdr:cNvSpPr txBox="1"/>
      </xdr:nvSpPr>
      <xdr:spPr>
        <a:xfrm>
          <a:off x="2641111" y="992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65343</xdr:rowOff>
    </xdr:from>
    <xdr:to>
      <xdr:col>10</xdr:col>
      <xdr:colOff>165100</xdr:colOff>
      <xdr:row>57</xdr:row>
      <xdr:rowOff>166943</xdr:rowOff>
    </xdr:to>
    <xdr:sp macro="" textlink="">
      <xdr:nvSpPr>
        <xdr:cNvPr id="144" name="楕円 143"/>
        <xdr:cNvSpPr/>
      </xdr:nvSpPr>
      <xdr:spPr>
        <a:xfrm>
          <a:off x="1968500" y="983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158070</xdr:rowOff>
    </xdr:from>
    <xdr:ext cx="534377" cy="259045"/>
    <xdr:sp macro="" textlink="">
      <xdr:nvSpPr>
        <xdr:cNvPr id="145" name="テキスト ボックス 144"/>
        <xdr:cNvSpPr txBox="1"/>
      </xdr:nvSpPr>
      <xdr:spPr>
        <a:xfrm>
          <a:off x="1752111" y="993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119979</xdr:rowOff>
    </xdr:from>
    <xdr:to>
      <xdr:col>6</xdr:col>
      <xdr:colOff>38100</xdr:colOff>
      <xdr:row>58</xdr:row>
      <xdr:rowOff>50129</xdr:rowOff>
    </xdr:to>
    <xdr:sp macro="" textlink="">
      <xdr:nvSpPr>
        <xdr:cNvPr id="146" name="楕円 145"/>
        <xdr:cNvSpPr/>
      </xdr:nvSpPr>
      <xdr:spPr>
        <a:xfrm>
          <a:off x="1079500" y="98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41256</xdr:rowOff>
    </xdr:from>
    <xdr:ext cx="534377" cy="259045"/>
    <xdr:sp macro="" textlink="">
      <xdr:nvSpPr>
        <xdr:cNvPr id="147" name="テキスト ボックス 146"/>
        <xdr:cNvSpPr txBox="1"/>
      </xdr:nvSpPr>
      <xdr:spPr>
        <a:xfrm>
          <a:off x="863111" y="998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75257</xdr:rowOff>
    </xdr:from>
    <xdr:to>
      <xdr:col>24</xdr:col>
      <xdr:colOff>63500</xdr:colOff>
      <xdr:row>75</xdr:row>
      <xdr:rowOff>154614</xdr:rowOff>
    </xdr:to>
    <xdr:cxnSp macro="">
      <xdr:nvCxnSpPr>
        <xdr:cNvPr id="178" name="直線コネクタ 177"/>
        <xdr:cNvCxnSpPr/>
      </xdr:nvCxnSpPr>
      <xdr:spPr>
        <a:xfrm>
          <a:off x="3797300" y="12934007"/>
          <a:ext cx="838200" cy="7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117401</xdr:rowOff>
    </xdr:from>
    <xdr:ext cx="469744" cy="259045"/>
    <xdr:sp macro="" textlink="">
      <xdr:nvSpPr>
        <xdr:cNvPr id="179" name="維持補修費平均値テキスト"/>
        <xdr:cNvSpPr txBox="1"/>
      </xdr:nvSpPr>
      <xdr:spPr>
        <a:xfrm>
          <a:off x="4686300" y="13147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75257</xdr:rowOff>
    </xdr:from>
    <xdr:to>
      <xdr:col>19</xdr:col>
      <xdr:colOff>177800</xdr:colOff>
      <xdr:row>75</xdr:row>
      <xdr:rowOff>144490</xdr:rowOff>
    </xdr:to>
    <xdr:cxnSp macro="">
      <xdr:nvCxnSpPr>
        <xdr:cNvPr id="181" name="直線コネクタ 180"/>
        <xdr:cNvCxnSpPr/>
      </xdr:nvCxnSpPr>
      <xdr:spPr>
        <a:xfrm flipV="1">
          <a:off x="2908300" y="12934007"/>
          <a:ext cx="8890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39895</xdr:rowOff>
    </xdr:from>
    <xdr:ext cx="469744" cy="259045"/>
    <xdr:sp macro="" textlink="">
      <xdr:nvSpPr>
        <xdr:cNvPr id="183" name="テキスト ボックス 182"/>
        <xdr:cNvSpPr txBox="1"/>
      </xdr:nvSpPr>
      <xdr:spPr>
        <a:xfrm>
          <a:off x="3562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144490</xdr:rowOff>
    </xdr:from>
    <xdr:to>
      <xdr:col>15</xdr:col>
      <xdr:colOff>50800</xdr:colOff>
      <xdr:row>76</xdr:row>
      <xdr:rowOff>8418</xdr:rowOff>
    </xdr:to>
    <xdr:cxnSp macro="">
      <xdr:nvCxnSpPr>
        <xdr:cNvPr id="184" name="直線コネクタ 183"/>
        <xdr:cNvCxnSpPr/>
      </xdr:nvCxnSpPr>
      <xdr:spPr>
        <a:xfrm flipV="1">
          <a:off x="2019300" y="13003240"/>
          <a:ext cx="88900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117510</xdr:rowOff>
    </xdr:from>
    <xdr:ext cx="469744" cy="259045"/>
    <xdr:sp macro="" textlink="">
      <xdr:nvSpPr>
        <xdr:cNvPr id="186" name="テキスト ボックス 185"/>
        <xdr:cNvSpPr txBox="1"/>
      </xdr:nvSpPr>
      <xdr:spPr>
        <a:xfrm>
          <a:off x="2673428" y="1314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143510</xdr:rowOff>
    </xdr:from>
    <xdr:to>
      <xdr:col>10</xdr:col>
      <xdr:colOff>114300</xdr:colOff>
      <xdr:row>76</xdr:row>
      <xdr:rowOff>8418</xdr:rowOff>
    </xdr:to>
    <xdr:cxnSp macro="">
      <xdr:nvCxnSpPr>
        <xdr:cNvPr id="187" name="直線コネクタ 186"/>
        <xdr:cNvCxnSpPr/>
      </xdr:nvCxnSpPr>
      <xdr:spPr>
        <a:xfrm>
          <a:off x="1130300" y="13002260"/>
          <a:ext cx="889000" cy="3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49584</xdr:rowOff>
    </xdr:from>
    <xdr:ext cx="469744" cy="259045"/>
    <xdr:sp macro="" textlink="">
      <xdr:nvSpPr>
        <xdr:cNvPr id="189" name="テキスト ボックス 188"/>
        <xdr:cNvSpPr txBox="1"/>
      </xdr:nvSpPr>
      <xdr:spPr>
        <a:xfrm>
          <a:off x="1784428" y="1325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127762</xdr:rowOff>
    </xdr:from>
    <xdr:to>
      <xdr:col>6</xdr:col>
      <xdr:colOff>38100</xdr:colOff>
      <xdr:row>76</xdr:row>
      <xdr:rowOff>57913</xdr:rowOff>
    </xdr:to>
    <xdr:sp macro="" textlink="">
      <xdr:nvSpPr>
        <xdr:cNvPr id="190" name="フローチャート: 判断 189"/>
        <xdr:cNvSpPr/>
      </xdr:nvSpPr>
      <xdr:spPr>
        <a:xfrm>
          <a:off x="1079500" y="12986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49040</xdr:rowOff>
    </xdr:from>
    <xdr:ext cx="469744" cy="259045"/>
    <xdr:sp macro="" textlink="">
      <xdr:nvSpPr>
        <xdr:cNvPr id="191" name="テキスト ボックス 190"/>
        <xdr:cNvSpPr txBox="1"/>
      </xdr:nvSpPr>
      <xdr:spPr>
        <a:xfrm>
          <a:off x="895428" y="1307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103813</xdr:rowOff>
    </xdr:from>
    <xdr:to>
      <xdr:col>24</xdr:col>
      <xdr:colOff>114300</xdr:colOff>
      <xdr:row>76</xdr:row>
      <xdr:rowOff>33964</xdr:rowOff>
    </xdr:to>
    <xdr:sp macro="" textlink="">
      <xdr:nvSpPr>
        <xdr:cNvPr id="197" name="楕円 196"/>
        <xdr:cNvSpPr/>
      </xdr:nvSpPr>
      <xdr:spPr>
        <a:xfrm>
          <a:off x="4584700" y="129625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126690</xdr:rowOff>
    </xdr:from>
    <xdr:ext cx="469744" cy="259045"/>
    <xdr:sp macro="" textlink="">
      <xdr:nvSpPr>
        <xdr:cNvPr id="198" name="維持補修費該当値テキスト"/>
        <xdr:cNvSpPr txBox="1"/>
      </xdr:nvSpPr>
      <xdr:spPr>
        <a:xfrm>
          <a:off x="4686300" y="128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24457</xdr:rowOff>
    </xdr:from>
    <xdr:to>
      <xdr:col>20</xdr:col>
      <xdr:colOff>38100</xdr:colOff>
      <xdr:row>75</xdr:row>
      <xdr:rowOff>126057</xdr:rowOff>
    </xdr:to>
    <xdr:sp macro="" textlink="">
      <xdr:nvSpPr>
        <xdr:cNvPr id="199" name="楕円 198"/>
        <xdr:cNvSpPr/>
      </xdr:nvSpPr>
      <xdr:spPr>
        <a:xfrm>
          <a:off x="3746500" y="128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142584</xdr:rowOff>
    </xdr:from>
    <xdr:ext cx="469744" cy="259045"/>
    <xdr:sp macro="" textlink="">
      <xdr:nvSpPr>
        <xdr:cNvPr id="200" name="テキスト ボックス 199"/>
        <xdr:cNvSpPr txBox="1"/>
      </xdr:nvSpPr>
      <xdr:spPr>
        <a:xfrm>
          <a:off x="3562428" y="126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93690</xdr:rowOff>
    </xdr:from>
    <xdr:to>
      <xdr:col>15</xdr:col>
      <xdr:colOff>101600</xdr:colOff>
      <xdr:row>76</xdr:row>
      <xdr:rowOff>23840</xdr:rowOff>
    </xdr:to>
    <xdr:sp macro="" textlink="">
      <xdr:nvSpPr>
        <xdr:cNvPr id="201" name="楕円 200"/>
        <xdr:cNvSpPr/>
      </xdr:nvSpPr>
      <xdr:spPr>
        <a:xfrm>
          <a:off x="2857500" y="129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40367</xdr:rowOff>
    </xdr:from>
    <xdr:ext cx="469744" cy="259045"/>
    <xdr:sp macro="" textlink="">
      <xdr:nvSpPr>
        <xdr:cNvPr id="202" name="テキスト ボックス 201"/>
        <xdr:cNvSpPr txBox="1"/>
      </xdr:nvSpPr>
      <xdr:spPr>
        <a:xfrm>
          <a:off x="2673428" y="1272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129068</xdr:rowOff>
    </xdr:from>
    <xdr:to>
      <xdr:col>10</xdr:col>
      <xdr:colOff>165100</xdr:colOff>
      <xdr:row>76</xdr:row>
      <xdr:rowOff>59218</xdr:rowOff>
    </xdr:to>
    <xdr:sp macro="" textlink="">
      <xdr:nvSpPr>
        <xdr:cNvPr id="203" name="楕円 202"/>
        <xdr:cNvSpPr/>
      </xdr:nvSpPr>
      <xdr:spPr>
        <a:xfrm>
          <a:off x="1968500" y="1298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75745</xdr:rowOff>
    </xdr:from>
    <xdr:ext cx="469744" cy="259045"/>
    <xdr:sp macro="" textlink="">
      <xdr:nvSpPr>
        <xdr:cNvPr id="204" name="テキスト ボックス 203"/>
        <xdr:cNvSpPr txBox="1"/>
      </xdr:nvSpPr>
      <xdr:spPr>
        <a:xfrm>
          <a:off x="1784428" y="1276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92710</xdr:rowOff>
    </xdr:from>
    <xdr:to>
      <xdr:col>6</xdr:col>
      <xdr:colOff>38100</xdr:colOff>
      <xdr:row>76</xdr:row>
      <xdr:rowOff>22861</xdr:rowOff>
    </xdr:to>
    <xdr:sp macro="" textlink="">
      <xdr:nvSpPr>
        <xdr:cNvPr id="205" name="楕円 204"/>
        <xdr:cNvSpPr/>
      </xdr:nvSpPr>
      <xdr:spPr>
        <a:xfrm>
          <a:off x="1079500" y="129514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39387</xdr:rowOff>
    </xdr:from>
    <xdr:ext cx="469744" cy="259045"/>
    <xdr:sp macro="" textlink="">
      <xdr:nvSpPr>
        <xdr:cNvPr id="206" name="テキスト ボックス 205"/>
        <xdr:cNvSpPr txBox="1"/>
      </xdr:nvSpPr>
      <xdr:spPr>
        <a:xfrm>
          <a:off x="895428" y="127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53645</xdr:rowOff>
    </xdr:from>
    <xdr:to>
      <xdr:col>24</xdr:col>
      <xdr:colOff>63500</xdr:colOff>
      <xdr:row>98</xdr:row>
      <xdr:rowOff>113867</xdr:rowOff>
    </xdr:to>
    <xdr:cxnSp macro="">
      <xdr:nvCxnSpPr>
        <xdr:cNvPr id="236" name="直線コネクタ 235"/>
        <xdr:cNvCxnSpPr/>
      </xdr:nvCxnSpPr>
      <xdr:spPr>
        <a:xfrm flipV="1">
          <a:off x="3797300" y="16855745"/>
          <a:ext cx="838200" cy="6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113867</xdr:rowOff>
    </xdr:from>
    <xdr:to>
      <xdr:col>19</xdr:col>
      <xdr:colOff>177800</xdr:colOff>
      <xdr:row>98</xdr:row>
      <xdr:rowOff>134365</xdr:rowOff>
    </xdr:to>
    <xdr:cxnSp macro="">
      <xdr:nvCxnSpPr>
        <xdr:cNvPr id="239" name="直線コネクタ 238"/>
        <xdr:cNvCxnSpPr/>
      </xdr:nvCxnSpPr>
      <xdr:spPr>
        <a:xfrm flipV="1">
          <a:off x="2908300" y="16915967"/>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127178</xdr:rowOff>
    </xdr:from>
    <xdr:to>
      <xdr:col>15</xdr:col>
      <xdr:colOff>50800</xdr:colOff>
      <xdr:row>98</xdr:row>
      <xdr:rowOff>134365</xdr:rowOff>
    </xdr:to>
    <xdr:cxnSp macro="">
      <xdr:nvCxnSpPr>
        <xdr:cNvPr id="242" name="直線コネクタ 241"/>
        <xdr:cNvCxnSpPr/>
      </xdr:nvCxnSpPr>
      <xdr:spPr>
        <a:xfrm>
          <a:off x="2019300" y="16929278"/>
          <a:ext cx="889000" cy="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127178</xdr:rowOff>
    </xdr:from>
    <xdr:to>
      <xdr:col>10</xdr:col>
      <xdr:colOff>114300</xdr:colOff>
      <xdr:row>99</xdr:row>
      <xdr:rowOff>736</xdr:rowOff>
    </xdr:to>
    <xdr:cxnSp macro="">
      <xdr:nvCxnSpPr>
        <xdr:cNvPr id="245" name="直線コネクタ 244"/>
        <xdr:cNvCxnSpPr/>
      </xdr:nvCxnSpPr>
      <xdr:spPr>
        <a:xfrm flipV="1">
          <a:off x="1130300" y="16929278"/>
          <a:ext cx="889000" cy="4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15215</xdr:rowOff>
    </xdr:from>
    <xdr:to>
      <xdr:col>6</xdr:col>
      <xdr:colOff>38100</xdr:colOff>
      <xdr:row>98</xdr:row>
      <xdr:rowOff>116815</xdr:rowOff>
    </xdr:to>
    <xdr:sp macro="" textlink="">
      <xdr:nvSpPr>
        <xdr:cNvPr id="248" name="フローチャート: 判断 247"/>
        <xdr:cNvSpPr/>
      </xdr:nvSpPr>
      <xdr:spPr>
        <a:xfrm>
          <a:off x="1079500" y="168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133342</xdr:rowOff>
    </xdr:from>
    <xdr:ext cx="534377" cy="259045"/>
    <xdr:sp macro="" textlink="">
      <xdr:nvSpPr>
        <xdr:cNvPr id="249" name="テキスト ボックス 248"/>
        <xdr:cNvSpPr txBox="1"/>
      </xdr:nvSpPr>
      <xdr:spPr>
        <a:xfrm>
          <a:off x="863111" y="1659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2845</xdr:rowOff>
    </xdr:from>
    <xdr:to>
      <xdr:col>24</xdr:col>
      <xdr:colOff>114300</xdr:colOff>
      <xdr:row>98</xdr:row>
      <xdr:rowOff>104445</xdr:rowOff>
    </xdr:to>
    <xdr:sp macro="" textlink="">
      <xdr:nvSpPr>
        <xdr:cNvPr id="255" name="楕円 254"/>
        <xdr:cNvSpPr/>
      </xdr:nvSpPr>
      <xdr:spPr>
        <a:xfrm>
          <a:off x="4584700" y="1680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152722</xdr:rowOff>
    </xdr:from>
    <xdr:ext cx="534377" cy="259045"/>
    <xdr:sp macro="" textlink="">
      <xdr:nvSpPr>
        <xdr:cNvPr id="256" name="扶助費該当値テキスト"/>
        <xdr:cNvSpPr txBox="1"/>
      </xdr:nvSpPr>
      <xdr:spPr>
        <a:xfrm>
          <a:off x="4686300" y="167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63067</xdr:rowOff>
    </xdr:from>
    <xdr:to>
      <xdr:col>20</xdr:col>
      <xdr:colOff>38100</xdr:colOff>
      <xdr:row>98</xdr:row>
      <xdr:rowOff>164667</xdr:rowOff>
    </xdr:to>
    <xdr:sp macro="" textlink="">
      <xdr:nvSpPr>
        <xdr:cNvPr id="257" name="楕円 256"/>
        <xdr:cNvSpPr/>
      </xdr:nvSpPr>
      <xdr:spPr>
        <a:xfrm>
          <a:off x="3746500" y="1686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155794</xdr:rowOff>
    </xdr:from>
    <xdr:ext cx="534377" cy="259045"/>
    <xdr:sp macro="" textlink="">
      <xdr:nvSpPr>
        <xdr:cNvPr id="258" name="テキスト ボックス 257"/>
        <xdr:cNvSpPr txBox="1"/>
      </xdr:nvSpPr>
      <xdr:spPr>
        <a:xfrm>
          <a:off x="3530111" y="1695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83565</xdr:rowOff>
    </xdr:from>
    <xdr:to>
      <xdr:col>15</xdr:col>
      <xdr:colOff>101600</xdr:colOff>
      <xdr:row>99</xdr:row>
      <xdr:rowOff>13715</xdr:rowOff>
    </xdr:to>
    <xdr:sp macro="" textlink="">
      <xdr:nvSpPr>
        <xdr:cNvPr id="259" name="楕円 258"/>
        <xdr:cNvSpPr/>
      </xdr:nvSpPr>
      <xdr:spPr>
        <a:xfrm>
          <a:off x="2857500" y="168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4842</xdr:rowOff>
    </xdr:from>
    <xdr:ext cx="534377" cy="259045"/>
    <xdr:sp macro="" textlink="">
      <xdr:nvSpPr>
        <xdr:cNvPr id="260" name="テキスト ボックス 259"/>
        <xdr:cNvSpPr txBox="1"/>
      </xdr:nvSpPr>
      <xdr:spPr>
        <a:xfrm>
          <a:off x="2641111" y="1697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76378</xdr:rowOff>
    </xdr:from>
    <xdr:to>
      <xdr:col>10</xdr:col>
      <xdr:colOff>165100</xdr:colOff>
      <xdr:row>99</xdr:row>
      <xdr:rowOff>6528</xdr:rowOff>
    </xdr:to>
    <xdr:sp macro="" textlink="">
      <xdr:nvSpPr>
        <xdr:cNvPr id="261" name="楕円 260"/>
        <xdr:cNvSpPr/>
      </xdr:nvSpPr>
      <xdr:spPr>
        <a:xfrm>
          <a:off x="1968500" y="168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169105</xdr:rowOff>
    </xdr:from>
    <xdr:ext cx="534377" cy="259045"/>
    <xdr:sp macro="" textlink="">
      <xdr:nvSpPr>
        <xdr:cNvPr id="262" name="テキスト ボックス 261"/>
        <xdr:cNvSpPr txBox="1"/>
      </xdr:nvSpPr>
      <xdr:spPr>
        <a:xfrm>
          <a:off x="1752111" y="1697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121386</xdr:rowOff>
    </xdr:from>
    <xdr:to>
      <xdr:col>6</xdr:col>
      <xdr:colOff>38100</xdr:colOff>
      <xdr:row>99</xdr:row>
      <xdr:rowOff>51536</xdr:rowOff>
    </xdr:to>
    <xdr:sp macro="" textlink="">
      <xdr:nvSpPr>
        <xdr:cNvPr id="263" name="楕円 262"/>
        <xdr:cNvSpPr/>
      </xdr:nvSpPr>
      <xdr:spPr>
        <a:xfrm>
          <a:off x="1079500" y="1692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42663</xdr:rowOff>
    </xdr:from>
    <xdr:ext cx="534377" cy="259045"/>
    <xdr:sp macro="" textlink="">
      <xdr:nvSpPr>
        <xdr:cNvPr id="264" name="テキスト ボックス 263"/>
        <xdr:cNvSpPr txBox="1"/>
      </xdr:nvSpPr>
      <xdr:spPr>
        <a:xfrm>
          <a:off x="863111" y="1701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120552</xdr:rowOff>
    </xdr:from>
    <xdr:to>
      <xdr:col>55</xdr:col>
      <xdr:colOff>0</xdr:colOff>
      <xdr:row>34</xdr:row>
      <xdr:rowOff>57143</xdr:rowOff>
    </xdr:to>
    <xdr:cxnSp macro="">
      <xdr:nvCxnSpPr>
        <xdr:cNvPr id="295" name="直線コネクタ 294"/>
        <xdr:cNvCxnSpPr/>
      </xdr:nvCxnSpPr>
      <xdr:spPr>
        <a:xfrm flipV="1">
          <a:off x="9639300" y="5778402"/>
          <a:ext cx="838200" cy="10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6" name="補助費等平均値テキスト"/>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57143</xdr:rowOff>
    </xdr:from>
    <xdr:to>
      <xdr:col>50</xdr:col>
      <xdr:colOff>114300</xdr:colOff>
      <xdr:row>35</xdr:row>
      <xdr:rowOff>162669</xdr:rowOff>
    </xdr:to>
    <xdr:cxnSp macro="">
      <xdr:nvCxnSpPr>
        <xdr:cNvPr id="298" name="直線コネクタ 297"/>
        <xdr:cNvCxnSpPr/>
      </xdr:nvCxnSpPr>
      <xdr:spPr>
        <a:xfrm flipV="1">
          <a:off x="8750300" y="5886443"/>
          <a:ext cx="889000" cy="27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162669</xdr:rowOff>
    </xdr:from>
    <xdr:to>
      <xdr:col>45</xdr:col>
      <xdr:colOff>177800</xdr:colOff>
      <xdr:row>36</xdr:row>
      <xdr:rowOff>4118</xdr:rowOff>
    </xdr:to>
    <xdr:cxnSp macro="">
      <xdr:nvCxnSpPr>
        <xdr:cNvPr id="301" name="直線コネクタ 300"/>
        <xdr:cNvCxnSpPr/>
      </xdr:nvCxnSpPr>
      <xdr:spPr>
        <a:xfrm flipV="1">
          <a:off x="7861300" y="6163419"/>
          <a:ext cx="889000" cy="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153133</xdr:rowOff>
    </xdr:from>
    <xdr:to>
      <xdr:col>41</xdr:col>
      <xdr:colOff>50800</xdr:colOff>
      <xdr:row>36</xdr:row>
      <xdr:rowOff>4118</xdr:rowOff>
    </xdr:to>
    <xdr:cxnSp macro="">
      <xdr:nvCxnSpPr>
        <xdr:cNvPr id="304" name="直線コネクタ 303"/>
        <xdr:cNvCxnSpPr/>
      </xdr:nvCxnSpPr>
      <xdr:spPr>
        <a:xfrm>
          <a:off x="6972300" y="6153883"/>
          <a:ext cx="889000" cy="2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119108</xdr:rowOff>
    </xdr:from>
    <xdr:to>
      <xdr:col>36</xdr:col>
      <xdr:colOff>165100</xdr:colOff>
      <xdr:row>36</xdr:row>
      <xdr:rowOff>49258</xdr:rowOff>
    </xdr:to>
    <xdr:sp macro="" textlink="">
      <xdr:nvSpPr>
        <xdr:cNvPr id="307" name="フローチャート: 判断 306"/>
        <xdr:cNvSpPr/>
      </xdr:nvSpPr>
      <xdr:spPr>
        <a:xfrm>
          <a:off x="6921500" y="611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40385</xdr:rowOff>
    </xdr:from>
    <xdr:ext cx="534377" cy="259045"/>
    <xdr:sp macro="" textlink="">
      <xdr:nvSpPr>
        <xdr:cNvPr id="308" name="テキスト ボックス 307"/>
        <xdr:cNvSpPr txBox="1"/>
      </xdr:nvSpPr>
      <xdr:spPr>
        <a:xfrm>
          <a:off x="6705111" y="621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69752</xdr:rowOff>
    </xdr:from>
    <xdr:to>
      <xdr:col>55</xdr:col>
      <xdr:colOff>50800</xdr:colOff>
      <xdr:row>33</xdr:row>
      <xdr:rowOff>171352</xdr:rowOff>
    </xdr:to>
    <xdr:sp macro="" textlink="">
      <xdr:nvSpPr>
        <xdr:cNvPr id="314" name="楕円 313"/>
        <xdr:cNvSpPr/>
      </xdr:nvSpPr>
      <xdr:spPr>
        <a:xfrm>
          <a:off x="10426700" y="572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92629</xdr:rowOff>
    </xdr:from>
    <xdr:ext cx="534377" cy="259045"/>
    <xdr:sp macro="" textlink="">
      <xdr:nvSpPr>
        <xdr:cNvPr id="315" name="補助費等該当値テキスト"/>
        <xdr:cNvSpPr txBox="1"/>
      </xdr:nvSpPr>
      <xdr:spPr>
        <a:xfrm>
          <a:off x="10528300" y="557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6343</xdr:rowOff>
    </xdr:from>
    <xdr:to>
      <xdr:col>50</xdr:col>
      <xdr:colOff>165100</xdr:colOff>
      <xdr:row>34</xdr:row>
      <xdr:rowOff>107943</xdr:rowOff>
    </xdr:to>
    <xdr:sp macro="" textlink="">
      <xdr:nvSpPr>
        <xdr:cNvPr id="316" name="楕円 315"/>
        <xdr:cNvSpPr/>
      </xdr:nvSpPr>
      <xdr:spPr>
        <a:xfrm>
          <a:off x="9588500" y="58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124470</xdr:rowOff>
    </xdr:from>
    <xdr:ext cx="534377" cy="259045"/>
    <xdr:sp macro="" textlink="">
      <xdr:nvSpPr>
        <xdr:cNvPr id="317" name="テキスト ボックス 316"/>
        <xdr:cNvSpPr txBox="1"/>
      </xdr:nvSpPr>
      <xdr:spPr>
        <a:xfrm>
          <a:off x="9372111" y="561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111869</xdr:rowOff>
    </xdr:from>
    <xdr:to>
      <xdr:col>46</xdr:col>
      <xdr:colOff>38100</xdr:colOff>
      <xdr:row>36</xdr:row>
      <xdr:rowOff>42019</xdr:rowOff>
    </xdr:to>
    <xdr:sp macro="" textlink="">
      <xdr:nvSpPr>
        <xdr:cNvPr id="318" name="楕円 317"/>
        <xdr:cNvSpPr/>
      </xdr:nvSpPr>
      <xdr:spPr>
        <a:xfrm>
          <a:off x="8699500" y="611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58546</xdr:rowOff>
    </xdr:from>
    <xdr:ext cx="534377" cy="259045"/>
    <xdr:sp macro="" textlink="">
      <xdr:nvSpPr>
        <xdr:cNvPr id="319" name="テキスト ボックス 318"/>
        <xdr:cNvSpPr txBox="1"/>
      </xdr:nvSpPr>
      <xdr:spPr>
        <a:xfrm>
          <a:off x="8483111" y="5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124768</xdr:rowOff>
    </xdr:from>
    <xdr:to>
      <xdr:col>41</xdr:col>
      <xdr:colOff>101600</xdr:colOff>
      <xdr:row>36</xdr:row>
      <xdr:rowOff>54918</xdr:rowOff>
    </xdr:to>
    <xdr:sp macro="" textlink="">
      <xdr:nvSpPr>
        <xdr:cNvPr id="320" name="楕円 319"/>
        <xdr:cNvSpPr/>
      </xdr:nvSpPr>
      <xdr:spPr>
        <a:xfrm>
          <a:off x="7810500" y="612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71445</xdr:rowOff>
    </xdr:from>
    <xdr:ext cx="534377" cy="259045"/>
    <xdr:sp macro="" textlink="">
      <xdr:nvSpPr>
        <xdr:cNvPr id="321" name="テキスト ボックス 320"/>
        <xdr:cNvSpPr txBox="1"/>
      </xdr:nvSpPr>
      <xdr:spPr>
        <a:xfrm>
          <a:off x="7594111" y="590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102333</xdr:rowOff>
    </xdr:from>
    <xdr:to>
      <xdr:col>36</xdr:col>
      <xdr:colOff>165100</xdr:colOff>
      <xdr:row>36</xdr:row>
      <xdr:rowOff>32483</xdr:rowOff>
    </xdr:to>
    <xdr:sp macro="" textlink="">
      <xdr:nvSpPr>
        <xdr:cNvPr id="322" name="楕円 321"/>
        <xdr:cNvSpPr/>
      </xdr:nvSpPr>
      <xdr:spPr>
        <a:xfrm>
          <a:off x="6921500" y="610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49010</xdr:rowOff>
    </xdr:from>
    <xdr:ext cx="534377" cy="259045"/>
    <xdr:sp macro="" textlink="">
      <xdr:nvSpPr>
        <xdr:cNvPr id="323" name="テキスト ボックス 322"/>
        <xdr:cNvSpPr txBox="1"/>
      </xdr:nvSpPr>
      <xdr:spPr>
        <a:xfrm>
          <a:off x="6705111" y="58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144745</xdr:rowOff>
    </xdr:from>
    <xdr:to>
      <xdr:col>55</xdr:col>
      <xdr:colOff>0</xdr:colOff>
      <xdr:row>58</xdr:row>
      <xdr:rowOff>43215</xdr:rowOff>
    </xdr:to>
    <xdr:cxnSp macro="">
      <xdr:nvCxnSpPr>
        <xdr:cNvPr id="352" name="直線コネクタ 351"/>
        <xdr:cNvCxnSpPr/>
      </xdr:nvCxnSpPr>
      <xdr:spPr>
        <a:xfrm flipV="1">
          <a:off x="9639300" y="9917395"/>
          <a:ext cx="838200" cy="6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3" name="普通建設事業費平均値テキスト"/>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43215</xdr:rowOff>
    </xdr:from>
    <xdr:to>
      <xdr:col>50</xdr:col>
      <xdr:colOff>114300</xdr:colOff>
      <xdr:row>58</xdr:row>
      <xdr:rowOff>61081</xdr:rowOff>
    </xdr:to>
    <xdr:cxnSp macro="">
      <xdr:nvCxnSpPr>
        <xdr:cNvPr id="355" name="直線コネクタ 354"/>
        <xdr:cNvCxnSpPr/>
      </xdr:nvCxnSpPr>
      <xdr:spPr>
        <a:xfrm flipV="1">
          <a:off x="8750300" y="9987315"/>
          <a:ext cx="889000" cy="1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43867</xdr:rowOff>
    </xdr:from>
    <xdr:to>
      <xdr:col>45</xdr:col>
      <xdr:colOff>177800</xdr:colOff>
      <xdr:row>58</xdr:row>
      <xdr:rowOff>61081</xdr:rowOff>
    </xdr:to>
    <xdr:cxnSp macro="">
      <xdr:nvCxnSpPr>
        <xdr:cNvPr id="358" name="直線コネクタ 357"/>
        <xdr:cNvCxnSpPr/>
      </xdr:nvCxnSpPr>
      <xdr:spPr>
        <a:xfrm>
          <a:off x="7861300" y="9987967"/>
          <a:ext cx="8890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15525</xdr:rowOff>
    </xdr:from>
    <xdr:to>
      <xdr:col>41</xdr:col>
      <xdr:colOff>50800</xdr:colOff>
      <xdr:row>58</xdr:row>
      <xdr:rowOff>43867</xdr:rowOff>
    </xdr:to>
    <xdr:cxnSp macro="">
      <xdr:nvCxnSpPr>
        <xdr:cNvPr id="361" name="直線コネクタ 360"/>
        <xdr:cNvCxnSpPr/>
      </xdr:nvCxnSpPr>
      <xdr:spPr>
        <a:xfrm>
          <a:off x="6972300" y="9959625"/>
          <a:ext cx="889000" cy="2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41249</xdr:rowOff>
    </xdr:from>
    <xdr:to>
      <xdr:col>36</xdr:col>
      <xdr:colOff>165100</xdr:colOff>
      <xdr:row>57</xdr:row>
      <xdr:rowOff>142849</xdr:rowOff>
    </xdr:to>
    <xdr:sp macro="" textlink="">
      <xdr:nvSpPr>
        <xdr:cNvPr id="364" name="フローチャート: 判断 363"/>
        <xdr:cNvSpPr/>
      </xdr:nvSpPr>
      <xdr:spPr>
        <a:xfrm>
          <a:off x="6921500" y="981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159376</xdr:rowOff>
    </xdr:from>
    <xdr:ext cx="534377" cy="259045"/>
    <xdr:sp macro="" textlink="">
      <xdr:nvSpPr>
        <xdr:cNvPr id="365" name="テキスト ボックス 364"/>
        <xdr:cNvSpPr txBox="1"/>
      </xdr:nvSpPr>
      <xdr:spPr>
        <a:xfrm>
          <a:off x="6705111" y="958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93945</xdr:rowOff>
    </xdr:from>
    <xdr:to>
      <xdr:col>55</xdr:col>
      <xdr:colOff>50800</xdr:colOff>
      <xdr:row>58</xdr:row>
      <xdr:rowOff>24095</xdr:rowOff>
    </xdr:to>
    <xdr:sp macro="" textlink="">
      <xdr:nvSpPr>
        <xdr:cNvPr id="371" name="楕円 370"/>
        <xdr:cNvSpPr/>
      </xdr:nvSpPr>
      <xdr:spPr>
        <a:xfrm>
          <a:off x="10426700" y="986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116822</xdr:rowOff>
    </xdr:from>
    <xdr:ext cx="534377" cy="259045"/>
    <xdr:sp macro="" textlink="">
      <xdr:nvSpPr>
        <xdr:cNvPr id="372" name="普通建設事業費該当値テキスト"/>
        <xdr:cNvSpPr txBox="1"/>
      </xdr:nvSpPr>
      <xdr:spPr>
        <a:xfrm>
          <a:off x="10528300" y="971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163865</xdr:rowOff>
    </xdr:from>
    <xdr:to>
      <xdr:col>50</xdr:col>
      <xdr:colOff>165100</xdr:colOff>
      <xdr:row>58</xdr:row>
      <xdr:rowOff>94015</xdr:rowOff>
    </xdr:to>
    <xdr:sp macro="" textlink="">
      <xdr:nvSpPr>
        <xdr:cNvPr id="373" name="楕円 372"/>
        <xdr:cNvSpPr/>
      </xdr:nvSpPr>
      <xdr:spPr>
        <a:xfrm>
          <a:off x="9588500" y="993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85142</xdr:rowOff>
    </xdr:from>
    <xdr:ext cx="534377" cy="259045"/>
    <xdr:sp macro="" textlink="">
      <xdr:nvSpPr>
        <xdr:cNvPr id="374" name="テキスト ボックス 373"/>
        <xdr:cNvSpPr txBox="1"/>
      </xdr:nvSpPr>
      <xdr:spPr>
        <a:xfrm>
          <a:off x="9372111" y="100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10281</xdr:rowOff>
    </xdr:from>
    <xdr:to>
      <xdr:col>46</xdr:col>
      <xdr:colOff>38100</xdr:colOff>
      <xdr:row>58</xdr:row>
      <xdr:rowOff>111881</xdr:rowOff>
    </xdr:to>
    <xdr:sp macro="" textlink="">
      <xdr:nvSpPr>
        <xdr:cNvPr id="375" name="楕円 374"/>
        <xdr:cNvSpPr/>
      </xdr:nvSpPr>
      <xdr:spPr>
        <a:xfrm>
          <a:off x="8699500" y="995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103008</xdr:rowOff>
    </xdr:from>
    <xdr:ext cx="534377" cy="259045"/>
    <xdr:sp macro="" textlink="">
      <xdr:nvSpPr>
        <xdr:cNvPr id="376" name="テキスト ボックス 375"/>
        <xdr:cNvSpPr txBox="1"/>
      </xdr:nvSpPr>
      <xdr:spPr>
        <a:xfrm>
          <a:off x="8483111"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164517</xdr:rowOff>
    </xdr:from>
    <xdr:to>
      <xdr:col>41</xdr:col>
      <xdr:colOff>101600</xdr:colOff>
      <xdr:row>58</xdr:row>
      <xdr:rowOff>94667</xdr:rowOff>
    </xdr:to>
    <xdr:sp macro="" textlink="">
      <xdr:nvSpPr>
        <xdr:cNvPr id="377" name="楕円 376"/>
        <xdr:cNvSpPr/>
      </xdr:nvSpPr>
      <xdr:spPr>
        <a:xfrm>
          <a:off x="7810500" y="993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85794</xdr:rowOff>
    </xdr:from>
    <xdr:ext cx="534377" cy="259045"/>
    <xdr:sp macro="" textlink="">
      <xdr:nvSpPr>
        <xdr:cNvPr id="378" name="テキスト ボックス 377"/>
        <xdr:cNvSpPr txBox="1"/>
      </xdr:nvSpPr>
      <xdr:spPr>
        <a:xfrm>
          <a:off x="7594111" y="1002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136175</xdr:rowOff>
    </xdr:from>
    <xdr:to>
      <xdr:col>36</xdr:col>
      <xdr:colOff>165100</xdr:colOff>
      <xdr:row>58</xdr:row>
      <xdr:rowOff>66325</xdr:rowOff>
    </xdr:to>
    <xdr:sp macro="" textlink="">
      <xdr:nvSpPr>
        <xdr:cNvPr id="379" name="楕円 378"/>
        <xdr:cNvSpPr/>
      </xdr:nvSpPr>
      <xdr:spPr>
        <a:xfrm>
          <a:off x="6921500" y="99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57452</xdr:rowOff>
    </xdr:from>
    <xdr:ext cx="534377" cy="259045"/>
    <xdr:sp macro="" textlink="">
      <xdr:nvSpPr>
        <xdr:cNvPr id="380" name="テキスト ボックス 379"/>
        <xdr:cNvSpPr txBox="1"/>
      </xdr:nvSpPr>
      <xdr:spPr>
        <a:xfrm>
          <a:off x="6705111" y="1000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118985</xdr:rowOff>
    </xdr:from>
    <xdr:to>
      <xdr:col>55</xdr:col>
      <xdr:colOff>0</xdr:colOff>
      <xdr:row>78</xdr:row>
      <xdr:rowOff>124845</xdr:rowOff>
    </xdr:to>
    <xdr:cxnSp macro="">
      <xdr:nvCxnSpPr>
        <xdr:cNvPr id="407" name="直線コネクタ 406"/>
        <xdr:cNvCxnSpPr/>
      </xdr:nvCxnSpPr>
      <xdr:spPr>
        <a:xfrm>
          <a:off x="9639300" y="13492085"/>
          <a:ext cx="8382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118985</xdr:rowOff>
    </xdr:from>
    <xdr:to>
      <xdr:col>50</xdr:col>
      <xdr:colOff>114300</xdr:colOff>
      <xdr:row>78</xdr:row>
      <xdr:rowOff>126651</xdr:rowOff>
    </xdr:to>
    <xdr:cxnSp macro="">
      <xdr:nvCxnSpPr>
        <xdr:cNvPr id="410" name="直線コネクタ 409"/>
        <xdr:cNvCxnSpPr/>
      </xdr:nvCxnSpPr>
      <xdr:spPr>
        <a:xfrm flipV="1">
          <a:off x="8750300" y="13492085"/>
          <a:ext cx="889000" cy="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56736</xdr:rowOff>
    </xdr:from>
    <xdr:to>
      <xdr:col>45</xdr:col>
      <xdr:colOff>177800</xdr:colOff>
      <xdr:row>78</xdr:row>
      <xdr:rowOff>126651</xdr:rowOff>
    </xdr:to>
    <xdr:cxnSp macro="">
      <xdr:nvCxnSpPr>
        <xdr:cNvPr id="413" name="直線コネクタ 412"/>
        <xdr:cNvCxnSpPr/>
      </xdr:nvCxnSpPr>
      <xdr:spPr>
        <a:xfrm>
          <a:off x="7861300" y="13429836"/>
          <a:ext cx="889000" cy="6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226</xdr:rowOff>
    </xdr:from>
    <xdr:to>
      <xdr:col>41</xdr:col>
      <xdr:colOff>50800</xdr:colOff>
      <xdr:row>78</xdr:row>
      <xdr:rowOff>56736</xdr:rowOff>
    </xdr:to>
    <xdr:cxnSp macro="">
      <xdr:nvCxnSpPr>
        <xdr:cNvPr id="416" name="直線コネクタ 415"/>
        <xdr:cNvCxnSpPr/>
      </xdr:nvCxnSpPr>
      <xdr:spPr>
        <a:xfrm>
          <a:off x="6972300" y="13373326"/>
          <a:ext cx="889000" cy="5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94652</xdr:rowOff>
    </xdr:from>
    <xdr:to>
      <xdr:col>36</xdr:col>
      <xdr:colOff>165100</xdr:colOff>
      <xdr:row>78</xdr:row>
      <xdr:rowOff>24802</xdr:rowOff>
    </xdr:to>
    <xdr:sp macro="" textlink="">
      <xdr:nvSpPr>
        <xdr:cNvPr id="419" name="フローチャート: 判断 418"/>
        <xdr:cNvSpPr/>
      </xdr:nvSpPr>
      <xdr:spPr>
        <a:xfrm>
          <a:off x="6921500" y="1329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41329</xdr:rowOff>
    </xdr:from>
    <xdr:ext cx="534377" cy="259045"/>
    <xdr:sp macro="" textlink="">
      <xdr:nvSpPr>
        <xdr:cNvPr id="420" name="テキスト ボックス 419"/>
        <xdr:cNvSpPr txBox="1"/>
      </xdr:nvSpPr>
      <xdr:spPr>
        <a:xfrm>
          <a:off x="6705111" y="1307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74045</xdr:rowOff>
    </xdr:from>
    <xdr:to>
      <xdr:col>55</xdr:col>
      <xdr:colOff>50800</xdr:colOff>
      <xdr:row>79</xdr:row>
      <xdr:rowOff>4195</xdr:rowOff>
    </xdr:to>
    <xdr:sp macro="" textlink="">
      <xdr:nvSpPr>
        <xdr:cNvPr id="426" name="楕円 425"/>
        <xdr:cNvSpPr/>
      </xdr:nvSpPr>
      <xdr:spPr>
        <a:xfrm>
          <a:off x="10426700" y="1344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160422</xdr:rowOff>
    </xdr:from>
    <xdr:ext cx="469744" cy="259045"/>
    <xdr:sp macro="" textlink="">
      <xdr:nvSpPr>
        <xdr:cNvPr id="427" name="普通建設事業費 （ うち新規整備　）該当値テキスト"/>
        <xdr:cNvSpPr txBox="1"/>
      </xdr:nvSpPr>
      <xdr:spPr>
        <a:xfrm>
          <a:off x="10528300" y="1336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68185</xdr:rowOff>
    </xdr:from>
    <xdr:to>
      <xdr:col>50</xdr:col>
      <xdr:colOff>165100</xdr:colOff>
      <xdr:row>78</xdr:row>
      <xdr:rowOff>169785</xdr:rowOff>
    </xdr:to>
    <xdr:sp macro="" textlink="">
      <xdr:nvSpPr>
        <xdr:cNvPr id="428" name="楕円 427"/>
        <xdr:cNvSpPr/>
      </xdr:nvSpPr>
      <xdr:spPr>
        <a:xfrm>
          <a:off x="9588500" y="1344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160912</xdr:rowOff>
    </xdr:from>
    <xdr:ext cx="469744" cy="259045"/>
    <xdr:sp macro="" textlink="">
      <xdr:nvSpPr>
        <xdr:cNvPr id="429" name="テキスト ボックス 428"/>
        <xdr:cNvSpPr txBox="1"/>
      </xdr:nvSpPr>
      <xdr:spPr>
        <a:xfrm>
          <a:off x="9404428" y="1353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75851</xdr:rowOff>
    </xdr:from>
    <xdr:to>
      <xdr:col>46</xdr:col>
      <xdr:colOff>38100</xdr:colOff>
      <xdr:row>79</xdr:row>
      <xdr:rowOff>6001</xdr:rowOff>
    </xdr:to>
    <xdr:sp macro="" textlink="">
      <xdr:nvSpPr>
        <xdr:cNvPr id="430" name="楕円 429"/>
        <xdr:cNvSpPr/>
      </xdr:nvSpPr>
      <xdr:spPr>
        <a:xfrm>
          <a:off x="8699500" y="1344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168578</xdr:rowOff>
    </xdr:from>
    <xdr:ext cx="469744" cy="259045"/>
    <xdr:sp macro="" textlink="">
      <xdr:nvSpPr>
        <xdr:cNvPr id="431" name="テキスト ボックス 430"/>
        <xdr:cNvSpPr txBox="1"/>
      </xdr:nvSpPr>
      <xdr:spPr>
        <a:xfrm>
          <a:off x="8515428" y="1354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5936</xdr:rowOff>
    </xdr:from>
    <xdr:to>
      <xdr:col>41</xdr:col>
      <xdr:colOff>101600</xdr:colOff>
      <xdr:row>78</xdr:row>
      <xdr:rowOff>107536</xdr:rowOff>
    </xdr:to>
    <xdr:sp macro="" textlink="">
      <xdr:nvSpPr>
        <xdr:cNvPr id="432" name="楕円 431"/>
        <xdr:cNvSpPr/>
      </xdr:nvSpPr>
      <xdr:spPr>
        <a:xfrm>
          <a:off x="7810500" y="133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98663</xdr:rowOff>
    </xdr:from>
    <xdr:ext cx="534377" cy="259045"/>
    <xdr:sp macro="" textlink="">
      <xdr:nvSpPr>
        <xdr:cNvPr id="433" name="テキスト ボックス 432"/>
        <xdr:cNvSpPr txBox="1"/>
      </xdr:nvSpPr>
      <xdr:spPr>
        <a:xfrm>
          <a:off x="7594111" y="1347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120876</xdr:rowOff>
    </xdr:from>
    <xdr:to>
      <xdr:col>36</xdr:col>
      <xdr:colOff>165100</xdr:colOff>
      <xdr:row>78</xdr:row>
      <xdr:rowOff>51026</xdr:rowOff>
    </xdr:to>
    <xdr:sp macro="" textlink="">
      <xdr:nvSpPr>
        <xdr:cNvPr id="434" name="楕円 433"/>
        <xdr:cNvSpPr/>
      </xdr:nvSpPr>
      <xdr:spPr>
        <a:xfrm>
          <a:off x="6921500" y="1332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42153</xdr:rowOff>
    </xdr:from>
    <xdr:ext cx="534377" cy="259045"/>
    <xdr:sp macro="" textlink="">
      <xdr:nvSpPr>
        <xdr:cNvPr id="435" name="テキスト ボックス 434"/>
        <xdr:cNvSpPr txBox="1"/>
      </xdr:nvSpPr>
      <xdr:spPr>
        <a:xfrm>
          <a:off x="6705111" y="1341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68593</xdr:rowOff>
    </xdr:from>
    <xdr:to>
      <xdr:col>55</xdr:col>
      <xdr:colOff>0</xdr:colOff>
      <xdr:row>96</xdr:row>
      <xdr:rowOff>120498</xdr:rowOff>
    </xdr:to>
    <xdr:cxnSp macro="">
      <xdr:nvCxnSpPr>
        <xdr:cNvPr id="464" name="直線コネクタ 463"/>
        <xdr:cNvCxnSpPr/>
      </xdr:nvCxnSpPr>
      <xdr:spPr>
        <a:xfrm flipV="1">
          <a:off x="9639300" y="16356343"/>
          <a:ext cx="838200" cy="2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120498</xdr:rowOff>
    </xdr:from>
    <xdr:to>
      <xdr:col>50</xdr:col>
      <xdr:colOff>114300</xdr:colOff>
      <xdr:row>97</xdr:row>
      <xdr:rowOff>16154</xdr:rowOff>
    </xdr:to>
    <xdr:cxnSp macro="">
      <xdr:nvCxnSpPr>
        <xdr:cNvPr id="467" name="直線コネクタ 466"/>
        <xdr:cNvCxnSpPr/>
      </xdr:nvCxnSpPr>
      <xdr:spPr>
        <a:xfrm flipV="1">
          <a:off x="8750300" y="16579698"/>
          <a:ext cx="889000" cy="6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9" name="テキスト ボックス 468"/>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16154</xdr:rowOff>
    </xdr:from>
    <xdr:to>
      <xdr:col>45</xdr:col>
      <xdr:colOff>177800</xdr:colOff>
      <xdr:row>97</xdr:row>
      <xdr:rowOff>132245</xdr:rowOff>
    </xdr:to>
    <xdr:cxnSp macro="">
      <xdr:nvCxnSpPr>
        <xdr:cNvPr id="470" name="直線コネクタ 469"/>
        <xdr:cNvCxnSpPr/>
      </xdr:nvCxnSpPr>
      <xdr:spPr>
        <a:xfrm flipV="1">
          <a:off x="7861300" y="16646804"/>
          <a:ext cx="889000" cy="11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72" name="テキスト ボックス 471"/>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132245</xdr:rowOff>
    </xdr:from>
    <xdr:to>
      <xdr:col>41</xdr:col>
      <xdr:colOff>50800</xdr:colOff>
      <xdr:row>98</xdr:row>
      <xdr:rowOff>49861</xdr:rowOff>
    </xdr:to>
    <xdr:cxnSp macro="">
      <xdr:nvCxnSpPr>
        <xdr:cNvPr id="473" name="直線コネクタ 472"/>
        <xdr:cNvCxnSpPr/>
      </xdr:nvCxnSpPr>
      <xdr:spPr>
        <a:xfrm flipV="1">
          <a:off x="6972300" y="16762895"/>
          <a:ext cx="889000" cy="8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128588</xdr:rowOff>
    </xdr:from>
    <xdr:to>
      <xdr:col>36</xdr:col>
      <xdr:colOff>165100</xdr:colOff>
      <xdr:row>97</xdr:row>
      <xdr:rowOff>58738</xdr:rowOff>
    </xdr:to>
    <xdr:sp macro="" textlink="">
      <xdr:nvSpPr>
        <xdr:cNvPr id="476" name="フローチャート: 判断 475"/>
        <xdr:cNvSpPr/>
      </xdr:nvSpPr>
      <xdr:spPr>
        <a:xfrm>
          <a:off x="6921500" y="1658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75265</xdr:rowOff>
    </xdr:from>
    <xdr:ext cx="534377" cy="259045"/>
    <xdr:sp macro="" textlink="">
      <xdr:nvSpPr>
        <xdr:cNvPr id="477" name="テキスト ボックス 476"/>
        <xdr:cNvSpPr txBox="1"/>
      </xdr:nvSpPr>
      <xdr:spPr>
        <a:xfrm>
          <a:off x="6705111" y="163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17793</xdr:rowOff>
    </xdr:from>
    <xdr:to>
      <xdr:col>55</xdr:col>
      <xdr:colOff>50800</xdr:colOff>
      <xdr:row>95</xdr:row>
      <xdr:rowOff>119393</xdr:rowOff>
    </xdr:to>
    <xdr:sp macro="" textlink="">
      <xdr:nvSpPr>
        <xdr:cNvPr id="483" name="楕円 482"/>
        <xdr:cNvSpPr/>
      </xdr:nvSpPr>
      <xdr:spPr>
        <a:xfrm>
          <a:off x="10426700" y="1630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40670</xdr:rowOff>
    </xdr:from>
    <xdr:ext cx="534377" cy="259045"/>
    <xdr:sp macro="" textlink="">
      <xdr:nvSpPr>
        <xdr:cNvPr id="484" name="普通建設事業費 （ うち更新整備　）該当値テキスト"/>
        <xdr:cNvSpPr txBox="1"/>
      </xdr:nvSpPr>
      <xdr:spPr>
        <a:xfrm>
          <a:off x="10528300" y="1615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69698</xdr:rowOff>
    </xdr:from>
    <xdr:to>
      <xdr:col>50</xdr:col>
      <xdr:colOff>165100</xdr:colOff>
      <xdr:row>96</xdr:row>
      <xdr:rowOff>171298</xdr:rowOff>
    </xdr:to>
    <xdr:sp macro="" textlink="">
      <xdr:nvSpPr>
        <xdr:cNvPr id="485" name="楕円 484"/>
        <xdr:cNvSpPr/>
      </xdr:nvSpPr>
      <xdr:spPr>
        <a:xfrm>
          <a:off x="9588500" y="165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16375</xdr:rowOff>
    </xdr:from>
    <xdr:ext cx="534377" cy="259045"/>
    <xdr:sp macro="" textlink="">
      <xdr:nvSpPr>
        <xdr:cNvPr id="486" name="テキスト ボックス 485"/>
        <xdr:cNvSpPr txBox="1"/>
      </xdr:nvSpPr>
      <xdr:spPr>
        <a:xfrm>
          <a:off x="9372111" y="163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136804</xdr:rowOff>
    </xdr:from>
    <xdr:to>
      <xdr:col>46</xdr:col>
      <xdr:colOff>38100</xdr:colOff>
      <xdr:row>97</xdr:row>
      <xdr:rowOff>66954</xdr:rowOff>
    </xdr:to>
    <xdr:sp macro="" textlink="">
      <xdr:nvSpPr>
        <xdr:cNvPr id="487" name="楕円 486"/>
        <xdr:cNvSpPr/>
      </xdr:nvSpPr>
      <xdr:spPr>
        <a:xfrm>
          <a:off x="8699500" y="1659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83481</xdr:rowOff>
    </xdr:from>
    <xdr:ext cx="534377" cy="259045"/>
    <xdr:sp macro="" textlink="">
      <xdr:nvSpPr>
        <xdr:cNvPr id="488" name="テキスト ボックス 487"/>
        <xdr:cNvSpPr txBox="1"/>
      </xdr:nvSpPr>
      <xdr:spPr>
        <a:xfrm>
          <a:off x="8483111" y="1637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81445</xdr:rowOff>
    </xdr:from>
    <xdr:to>
      <xdr:col>41</xdr:col>
      <xdr:colOff>101600</xdr:colOff>
      <xdr:row>98</xdr:row>
      <xdr:rowOff>11595</xdr:rowOff>
    </xdr:to>
    <xdr:sp macro="" textlink="">
      <xdr:nvSpPr>
        <xdr:cNvPr id="489" name="楕円 488"/>
        <xdr:cNvSpPr/>
      </xdr:nvSpPr>
      <xdr:spPr>
        <a:xfrm>
          <a:off x="7810500" y="167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2722</xdr:rowOff>
    </xdr:from>
    <xdr:ext cx="534377" cy="259045"/>
    <xdr:sp macro="" textlink="">
      <xdr:nvSpPr>
        <xdr:cNvPr id="490" name="テキスト ボックス 489"/>
        <xdr:cNvSpPr txBox="1"/>
      </xdr:nvSpPr>
      <xdr:spPr>
        <a:xfrm>
          <a:off x="7594111" y="168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170511</xdr:rowOff>
    </xdr:from>
    <xdr:to>
      <xdr:col>36</xdr:col>
      <xdr:colOff>165100</xdr:colOff>
      <xdr:row>98</xdr:row>
      <xdr:rowOff>100661</xdr:rowOff>
    </xdr:to>
    <xdr:sp macro="" textlink="">
      <xdr:nvSpPr>
        <xdr:cNvPr id="491" name="楕円 490"/>
        <xdr:cNvSpPr/>
      </xdr:nvSpPr>
      <xdr:spPr>
        <a:xfrm>
          <a:off x="6921500" y="168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91788</xdr:rowOff>
    </xdr:from>
    <xdr:ext cx="534377" cy="259045"/>
    <xdr:sp macro="" textlink="">
      <xdr:nvSpPr>
        <xdr:cNvPr id="492" name="テキスト ボックス 491"/>
        <xdr:cNvSpPr txBox="1"/>
      </xdr:nvSpPr>
      <xdr:spPr>
        <a:xfrm>
          <a:off x="6705111" y="1689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31597</xdr:rowOff>
    </xdr:from>
    <xdr:to>
      <xdr:col>85</xdr:col>
      <xdr:colOff>127000</xdr:colOff>
      <xdr:row>39</xdr:row>
      <xdr:rowOff>34112</xdr:rowOff>
    </xdr:to>
    <xdr:cxnSp macro="">
      <xdr:nvCxnSpPr>
        <xdr:cNvPr id="521" name="直線コネクタ 520"/>
        <xdr:cNvCxnSpPr/>
      </xdr:nvCxnSpPr>
      <xdr:spPr>
        <a:xfrm flipV="1">
          <a:off x="15481300" y="6718147"/>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34112</xdr:rowOff>
    </xdr:from>
    <xdr:to>
      <xdr:col>81</xdr:col>
      <xdr:colOff>50800</xdr:colOff>
      <xdr:row>39</xdr:row>
      <xdr:rowOff>41694</xdr:rowOff>
    </xdr:to>
    <xdr:cxnSp macro="">
      <xdr:nvCxnSpPr>
        <xdr:cNvPr id="524" name="直線コネクタ 523"/>
        <xdr:cNvCxnSpPr/>
      </xdr:nvCxnSpPr>
      <xdr:spPr>
        <a:xfrm flipV="1">
          <a:off x="14592300" y="6720662"/>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41694</xdr:rowOff>
    </xdr:from>
    <xdr:to>
      <xdr:col>76</xdr:col>
      <xdr:colOff>114300</xdr:colOff>
      <xdr:row>39</xdr:row>
      <xdr:rowOff>44450</xdr:rowOff>
    </xdr:to>
    <xdr:cxnSp macro="">
      <xdr:nvCxnSpPr>
        <xdr:cNvPr id="527" name="直線コネクタ 526"/>
        <xdr:cNvCxnSpPr/>
      </xdr:nvCxnSpPr>
      <xdr:spPr>
        <a:xfrm flipV="1">
          <a:off x="13703300" y="6728244"/>
          <a:ext cx="8890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40907</xdr:rowOff>
    </xdr:from>
    <xdr:to>
      <xdr:col>71</xdr:col>
      <xdr:colOff>177800</xdr:colOff>
      <xdr:row>39</xdr:row>
      <xdr:rowOff>44450</xdr:rowOff>
    </xdr:to>
    <xdr:cxnSp macro="">
      <xdr:nvCxnSpPr>
        <xdr:cNvPr id="530" name="直線コネクタ 529"/>
        <xdr:cNvCxnSpPr/>
      </xdr:nvCxnSpPr>
      <xdr:spPr>
        <a:xfrm>
          <a:off x="12814300" y="6727457"/>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90106</xdr:rowOff>
    </xdr:from>
    <xdr:to>
      <xdr:col>67</xdr:col>
      <xdr:colOff>101600</xdr:colOff>
      <xdr:row>39</xdr:row>
      <xdr:rowOff>20256</xdr:rowOff>
    </xdr:to>
    <xdr:sp macro="" textlink="">
      <xdr:nvSpPr>
        <xdr:cNvPr id="533" name="フローチャート: 判断 532"/>
        <xdr:cNvSpPr/>
      </xdr:nvSpPr>
      <xdr:spPr>
        <a:xfrm>
          <a:off x="12763500" y="660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36784</xdr:rowOff>
    </xdr:from>
    <xdr:ext cx="469744" cy="259045"/>
    <xdr:sp macro="" textlink="">
      <xdr:nvSpPr>
        <xdr:cNvPr id="534" name="テキスト ボックス 533"/>
        <xdr:cNvSpPr txBox="1"/>
      </xdr:nvSpPr>
      <xdr:spPr>
        <a:xfrm>
          <a:off x="12579428" y="638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152247</xdr:rowOff>
    </xdr:from>
    <xdr:to>
      <xdr:col>85</xdr:col>
      <xdr:colOff>177800</xdr:colOff>
      <xdr:row>39</xdr:row>
      <xdr:rowOff>82397</xdr:rowOff>
    </xdr:to>
    <xdr:sp macro="" textlink="">
      <xdr:nvSpPr>
        <xdr:cNvPr id="540" name="楕円 539"/>
        <xdr:cNvSpPr/>
      </xdr:nvSpPr>
      <xdr:spPr>
        <a:xfrm>
          <a:off x="16268700" y="666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469744" cy="259045"/>
    <xdr:sp macro="" textlink="">
      <xdr:nvSpPr>
        <xdr:cNvPr id="541" name="災害復旧事業費該当値テキスト"/>
        <xdr:cNvSpPr txBox="1"/>
      </xdr:nvSpPr>
      <xdr:spPr>
        <a:xfrm>
          <a:off x="16370300" y="661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154762</xdr:rowOff>
    </xdr:from>
    <xdr:to>
      <xdr:col>81</xdr:col>
      <xdr:colOff>101600</xdr:colOff>
      <xdr:row>39</xdr:row>
      <xdr:rowOff>84912</xdr:rowOff>
    </xdr:to>
    <xdr:sp macro="" textlink="">
      <xdr:nvSpPr>
        <xdr:cNvPr id="542" name="楕円 541"/>
        <xdr:cNvSpPr/>
      </xdr:nvSpPr>
      <xdr:spPr>
        <a:xfrm>
          <a:off x="15430500" y="666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76039</xdr:rowOff>
    </xdr:from>
    <xdr:ext cx="378565" cy="259045"/>
    <xdr:sp macro="" textlink="">
      <xdr:nvSpPr>
        <xdr:cNvPr id="543" name="テキスト ボックス 542"/>
        <xdr:cNvSpPr txBox="1"/>
      </xdr:nvSpPr>
      <xdr:spPr>
        <a:xfrm>
          <a:off x="15292017" y="6762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162344</xdr:rowOff>
    </xdr:from>
    <xdr:to>
      <xdr:col>76</xdr:col>
      <xdr:colOff>165100</xdr:colOff>
      <xdr:row>39</xdr:row>
      <xdr:rowOff>92494</xdr:rowOff>
    </xdr:to>
    <xdr:sp macro="" textlink="">
      <xdr:nvSpPr>
        <xdr:cNvPr id="544" name="楕円 543"/>
        <xdr:cNvSpPr/>
      </xdr:nvSpPr>
      <xdr:spPr>
        <a:xfrm>
          <a:off x="14541500" y="667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83621</xdr:rowOff>
    </xdr:from>
    <xdr:ext cx="378565" cy="259045"/>
    <xdr:sp macro="" textlink="">
      <xdr:nvSpPr>
        <xdr:cNvPr id="545" name="テキスト ボックス 544"/>
        <xdr:cNvSpPr txBox="1"/>
      </xdr:nvSpPr>
      <xdr:spPr>
        <a:xfrm>
          <a:off x="14403017" y="6770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161557</xdr:rowOff>
    </xdr:from>
    <xdr:to>
      <xdr:col>67</xdr:col>
      <xdr:colOff>101600</xdr:colOff>
      <xdr:row>39</xdr:row>
      <xdr:rowOff>91707</xdr:rowOff>
    </xdr:to>
    <xdr:sp macro="" textlink="">
      <xdr:nvSpPr>
        <xdr:cNvPr id="548" name="楕円 547"/>
        <xdr:cNvSpPr/>
      </xdr:nvSpPr>
      <xdr:spPr>
        <a:xfrm>
          <a:off x="12763500" y="667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82834</xdr:rowOff>
    </xdr:from>
    <xdr:ext cx="378565" cy="259045"/>
    <xdr:sp macro="" textlink="">
      <xdr:nvSpPr>
        <xdr:cNvPr id="549" name="テキスト ボックス 548"/>
        <xdr:cNvSpPr txBox="1"/>
      </xdr:nvSpPr>
      <xdr:spPr>
        <a:xfrm>
          <a:off x="12625017" y="6769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159327</xdr:rowOff>
    </xdr:from>
    <xdr:to>
      <xdr:col>85</xdr:col>
      <xdr:colOff>127000</xdr:colOff>
      <xdr:row>75</xdr:row>
      <xdr:rowOff>12925</xdr:rowOff>
    </xdr:to>
    <xdr:cxnSp macro="">
      <xdr:nvCxnSpPr>
        <xdr:cNvPr id="629" name="直線コネクタ 628"/>
        <xdr:cNvCxnSpPr/>
      </xdr:nvCxnSpPr>
      <xdr:spPr>
        <a:xfrm>
          <a:off x="15481300" y="12846627"/>
          <a:ext cx="8382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140843</xdr:rowOff>
    </xdr:from>
    <xdr:to>
      <xdr:col>81</xdr:col>
      <xdr:colOff>50800</xdr:colOff>
      <xdr:row>74</xdr:row>
      <xdr:rowOff>159327</xdr:rowOff>
    </xdr:to>
    <xdr:cxnSp macro="">
      <xdr:nvCxnSpPr>
        <xdr:cNvPr id="632" name="直線コネクタ 631"/>
        <xdr:cNvCxnSpPr/>
      </xdr:nvCxnSpPr>
      <xdr:spPr>
        <a:xfrm>
          <a:off x="14592300" y="12828143"/>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119567</xdr:rowOff>
    </xdr:from>
    <xdr:to>
      <xdr:col>76</xdr:col>
      <xdr:colOff>114300</xdr:colOff>
      <xdr:row>74</xdr:row>
      <xdr:rowOff>140843</xdr:rowOff>
    </xdr:to>
    <xdr:cxnSp macro="">
      <xdr:nvCxnSpPr>
        <xdr:cNvPr id="635" name="直線コネクタ 634"/>
        <xdr:cNvCxnSpPr/>
      </xdr:nvCxnSpPr>
      <xdr:spPr>
        <a:xfrm>
          <a:off x="13703300" y="12806867"/>
          <a:ext cx="889000" cy="2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114636</xdr:rowOff>
    </xdr:from>
    <xdr:to>
      <xdr:col>71</xdr:col>
      <xdr:colOff>177800</xdr:colOff>
      <xdr:row>74</xdr:row>
      <xdr:rowOff>119567</xdr:rowOff>
    </xdr:to>
    <xdr:cxnSp macro="">
      <xdr:nvCxnSpPr>
        <xdr:cNvPr id="638" name="直線コネクタ 637"/>
        <xdr:cNvCxnSpPr/>
      </xdr:nvCxnSpPr>
      <xdr:spPr>
        <a:xfrm>
          <a:off x="12814300" y="12801936"/>
          <a:ext cx="8890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116332</xdr:rowOff>
    </xdr:from>
    <xdr:to>
      <xdr:col>67</xdr:col>
      <xdr:colOff>101600</xdr:colOff>
      <xdr:row>75</xdr:row>
      <xdr:rowOff>46482</xdr:rowOff>
    </xdr:to>
    <xdr:sp macro="" textlink="">
      <xdr:nvSpPr>
        <xdr:cNvPr id="641" name="フローチャート: 判断 640"/>
        <xdr:cNvSpPr/>
      </xdr:nvSpPr>
      <xdr:spPr>
        <a:xfrm>
          <a:off x="12763500" y="1280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37609</xdr:rowOff>
    </xdr:from>
    <xdr:ext cx="534377" cy="259045"/>
    <xdr:sp macro="" textlink="">
      <xdr:nvSpPr>
        <xdr:cNvPr id="642" name="テキスト ボックス 641"/>
        <xdr:cNvSpPr txBox="1"/>
      </xdr:nvSpPr>
      <xdr:spPr>
        <a:xfrm>
          <a:off x="12547111" y="1289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133575</xdr:rowOff>
    </xdr:from>
    <xdr:to>
      <xdr:col>85</xdr:col>
      <xdr:colOff>177800</xdr:colOff>
      <xdr:row>75</xdr:row>
      <xdr:rowOff>63725</xdr:rowOff>
    </xdr:to>
    <xdr:sp macro="" textlink="">
      <xdr:nvSpPr>
        <xdr:cNvPr id="648" name="楕円 647"/>
        <xdr:cNvSpPr/>
      </xdr:nvSpPr>
      <xdr:spPr>
        <a:xfrm>
          <a:off x="16268700" y="1282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156452</xdr:rowOff>
    </xdr:from>
    <xdr:ext cx="534377" cy="259045"/>
    <xdr:sp macro="" textlink="">
      <xdr:nvSpPr>
        <xdr:cNvPr id="649" name="公債費該当値テキスト"/>
        <xdr:cNvSpPr txBox="1"/>
      </xdr:nvSpPr>
      <xdr:spPr>
        <a:xfrm>
          <a:off x="16370300" y="1267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108527</xdr:rowOff>
    </xdr:from>
    <xdr:to>
      <xdr:col>81</xdr:col>
      <xdr:colOff>101600</xdr:colOff>
      <xdr:row>75</xdr:row>
      <xdr:rowOff>38677</xdr:rowOff>
    </xdr:to>
    <xdr:sp macro="" textlink="">
      <xdr:nvSpPr>
        <xdr:cNvPr id="650" name="楕円 649"/>
        <xdr:cNvSpPr/>
      </xdr:nvSpPr>
      <xdr:spPr>
        <a:xfrm>
          <a:off x="15430500" y="1279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55204</xdr:rowOff>
    </xdr:from>
    <xdr:ext cx="534377" cy="259045"/>
    <xdr:sp macro="" textlink="">
      <xdr:nvSpPr>
        <xdr:cNvPr id="651" name="テキスト ボックス 650"/>
        <xdr:cNvSpPr txBox="1"/>
      </xdr:nvSpPr>
      <xdr:spPr>
        <a:xfrm>
          <a:off x="15214111" y="1257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90043</xdr:rowOff>
    </xdr:from>
    <xdr:to>
      <xdr:col>76</xdr:col>
      <xdr:colOff>165100</xdr:colOff>
      <xdr:row>75</xdr:row>
      <xdr:rowOff>20193</xdr:rowOff>
    </xdr:to>
    <xdr:sp macro="" textlink="">
      <xdr:nvSpPr>
        <xdr:cNvPr id="652" name="楕円 651"/>
        <xdr:cNvSpPr/>
      </xdr:nvSpPr>
      <xdr:spPr>
        <a:xfrm>
          <a:off x="14541500" y="127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36720</xdr:rowOff>
    </xdr:from>
    <xdr:ext cx="534377" cy="259045"/>
    <xdr:sp macro="" textlink="">
      <xdr:nvSpPr>
        <xdr:cNvPr id="653" name="テキスト ボックス 652"/>
        <xdr:cNvSpPr txBox="1"/>
      </xdr:nvSpPr>
      <xdr:spPr>
        <a:xfrm>
          <a:off x="14325111" y="1255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68767</xdr:rowOff>
    </xdr:from>
    <xdr:to>
      <xdr:col>72</xdr:col>
      <xdr:colOff>38100</xdr:colOff>
      <xdr:row>74</xdr:row>
      <xdr:rowOff>170367</xdr:rowOff>
    </xdr:to>
    <xdr:sp macro="" textlink="">
      <xdr:nvSpPr>
        <xdr:cNvPr id="654" name="楕円 653"/>
        <xdr:cNvSpPr/>
      </xdr:nvSpPr>
      <xdr:spPr>
        <a:xfrm>
          <a:off x="13652500" y="1275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15444</xdr:rowOff>
    </xdr:from>
    <xdr:ext cx="534377" cy="259045"/>
    <xdr:sp macro="" textlink="">
      <xdr:nvSpPr>
        <xdr:cNvPr id="655" name="テキスト ボックス 654"/>
        <xdr:cNvSpPr txBox="1"/>
      </xdr:nvSpPr>
      <xdr:spPr>
        <a:xfrm>
          <a:off x="13436111" y="1253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63836</xdr:rowOff>
    </xdr:from>
    <xdr:to>
      <xdr:col>67</xdr:col>
      <xdr:colOff>101600</xdr:colOff>
      <xdr:row>74</xdr:row>
      <xdr:rowOff>165436</xdr:rowOff>
    </xdr:to>
    <xdr:sp macro="" textlink="">
      <xdr:nvSpPr>
        <xdr:cNvPr id="656" name="楕円 655"/>
        <xdr:cNvSpPr/>
      </xdr:nvSpPr>
      <xdr:spPr>
        <a:xfrm>
          <a:off x="12763500" y="127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10513</xdr:rowOff>
    </xdr:from>
    <xdr:ext cx="534377" cy="259045"/>
    <xdr:sp macro="" textlink="">
      <xdr:nvSpPr>
        <xdr:cNvPr id="657" name="テキスト ボックス 656"/>
        <xdr:cNvSpPr txBox="1"/>
      </xdr:nvSpPr>
      <xdr:spPr>
        <a:xfrm>
          <a:off x="12547111" y="125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95700</xdr:rowOff>
    </xdr:from>
    <xdr:to>
      <xdr:col>85</xdr:col>
      <xdr:colOff>127000</xdr:colOff>
      <xdr:row>98</xdr:row>
      <xdr:rowOff>126250</xdr:rowOff>
    </xdr:to>
    <xdr:cxnSp macro="">
      <xdr:nvCxnSpPr>
        <xdr:cNvPr id="684" name="直線コネクタ 683"/>
        <xdr:cNvCxnSpPr/>
      </xdr:nvCxnSpPr>
      <xdr:spPr>
        <a:xfrm>
          <a:off x="15481300" y="16897800"/>
          <a:ext cx="838200" cy="3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95700</xdr:rowOff>
    </xdr:from>
    <xdr:to>
      <xdr:col>81</xdr:col>
      <xdr:colOff>50800</xdr:colOff>
      <xdr:row>98</xdr:row>
      <xdr:rowOff>126743</xdr:rowOff>
    </xdr:to>
    <xdr:cxnSp macro="">
      <xdr:nvCxnSpPr>
        <xdr:cNvPr id="687" name="直線コネクタ 686"/>
        <xdr:cNvCxnSpPr/>
      </xdr:nvCxnSpPr>
      <xdr:spPr>
        <a:xfrm flipV="1">
          <a:off x="14592300" y="16897800"/>
          <a:ext cx="889000" cy="3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126743</xdr:rowOff>
    </xdr:from>
    <xdr:to>
      <xdr:col>76</xdr:col>
      <xdr:colOff>114300</xdr:colOff>
      <xdr:row>98</xdr:row>
      <xdr:rowOff>126798</xdr:rowOff>
    </xdr:to>
    <xdr:cxnSp macro="">
      <xdr:nvCxnSpPr>
        <xdr:cNvPr id="690" name="直線コネクタ 689"/>
        <xdr:cNvCxnSpPr/>
      </xdr:nvCxnSpPr>
      <xdr:spPr>
        <a:xfrm flipV="1">
          <a:off x="13703300" y="16928843"/>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55814</xdr:rowOff>
    </xdr:from>
    <xdr:to>
      <xdr:col>71</xdr:col>
      <xdr:colOff>177800</xdr:colOff>
      <xdr:row>98</xdr:row>
      <xdr:rowOff>126798</xdr:rowOff>
    </xdr:to>
    <xdr:cxnSp macro="">
      <xdr:nvCxnSpPr>
        <xdr:cNvPr id="693" name="直線コネクタ 692"/>
        <xdr:cNvCxnSpPr/>
      </xdr:nvCxnSpPr>
      <xdr:spPr>
        <a:xfrm>
          <a:off x="12814300" y="16857914"/>
          <a:ext cx="889000" cy="7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87692</xdr:rowOff>
    </xdr:from>
    <xdr:to>
      <xdr:col>67</xdr:col>
      <xdr:colOff>101600</xdr:colOff>
      <xdr:row>98</xdr:row>
      <xdr:rowOff>17842</xdr:rowOff>
    </xdr:to>
    <xdr:sp macro="" textlink="">
      <xdr:nvSpPr>
        <xdr:cNvPr id="696" name="フローチャート: 判断 695"/>
        <xdr:cNvSpPr/>
      </xdr:nvSpPr>
      <xdr:spPr>
        <a:xfrm>
          <a:off x="12763500" y="1671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34369</xdr:rowOff>
    </xdr:from>
    <xdr:ext cx="534377" cy="259045"/>
    <xdr:sp macro="" textlink="">
      <xdr:nvSpPr>
        <xdr:cNvPr id="697" name="テキスト ボックス 696"/>
        <xdr:cNvSpPr txBox="1"/>
      </xdr:nvSpPr>
      <xdr:spPr>
        <a:xfrm>
          <a:off x="12547111" y="1649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75450</xdr:rowOff>
    </xdr:from>
    <xdr:to>
      <xdr:col>85</xdr:col>
      <xdr:colOff>177800</xdr:colOff>
      <xdr:row>99</xdr:row>
      <xdr:rowOff>5600</xdr:rowOff>
    </xdr:to>
    <xdr:sp macro="" textlink="">
      <xdr:nvSpPr>
        <xdr:cNvPr id="703" name="楕円 702"/>
        <xdr:cNvSpPr/>
      </xdr:nvSpPr>
      <xdr:spPr>
        <a:xfrm>
          <a:off x="16268700" y="1687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161827</xdr:rowOff>
    </xdr:from>
    <xdr:ext cx="469744" cy="259045"/>
    <xdr:sp macro="" textlink="">
      <xdr:nvSpPr>
        <xdr:cNvPr id="704" name="積立金該当値テキスト"/>
        <xdr:cNvSpPr txBox="1"/>
      </xdr:nvSpPr>
      <xdr:spPr>
        <a:xfrm>
          <a:off x="16370300" y="167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44900</xdr:rowOff>
    </xdr:from>
    <xdr:to>
      <xdr:col>81</xdr:col>
      <xdr:colOff>101600</xdr:colOff>
      <xdr:row>98</xdr:row>
      <xdr:rowOff>146500</xdr:rowOff>
    </xdr:to>
    <xdr:sp macro="" textlink="">
      <xdr:nvSpPr>
        <xdr:cNvPr id="705" name="楕円 704"/>
        <xdr:cNvSpPr/>
      </xdr:nvSpPr>
      <xdr:spPr>
        <a:xfrm>
          <a:off x="15430500" y="1684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137627</xdr:rowOff>
    </xdr:from>
    <xdr:ext cx="469744" cy="259045"/>
    <xdr:sp macro="" textlink="">
      <xdr:nvSpPr>
        <xdr:cNvPr id="706" name="テキスト ボックス 705"/>
        <xdr:cNvSpPr txBox="1"/>
      </xdr:nvSpPr>
      <xdr:spPr>
        <a:xfrm>
          <a:off x="15246428" y="1693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75943</xdr:rowOff>
    </xdr:from>
    <xdr:to>
      <xdr:col>76</xdr:col>
      <xdr:colOff>165100</xdr:colOff>
      <xdr:row>99</xdr:row>
      <xdr:rowOff>6093</xdr:rowOff>
    </xdr:to>
    <xdr:sp macro="" textlink="">
      <xdr:nvSpPr>
        <xdr:cNvPr id="707" name="楕円 706"/>
        <xdr:cNvSpPr/>
      </xdr:nvSpPr>
      <xdr:spPr>
        <a:xfrm>
          <a:off x="14541500" y="168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168670</xdr:rowOff>
    </xdr:from>
    <xdr:ext cx="469744" cy="259045"/>
    <xdr:sp macro="" textlink="">
      <xdr:nvSpPr>
        <xdr:cNvPr id="708" name="テキスト ボックス 707"/>
        <xdr:cNvSpPr txBox="1"/>
      </xdr:nvSpPr>
      <xdr:spPr>
        <a:xfrm>
          <a:off x="14357428" y="169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75998</xdr:rowOff>
    </xdr:from>
    <xdr:to>
      <xdr:col>72</xdr:col>
      <xdr:colOff>38100</xdr:colOff>
      <xdr:row>99</xdr:row>
      <xdr:rowOff>6148</xdr:rowOff>
    </xdr:to>
    <xdr:sp macro="" textlink="">
      <xdr:nvSpPr>
        <xdr:cNvPr id="709" name="楕円 708"/>
        <xdr:cNvSpPr/>
      </xdr:nvSpPr>
      <xdr:spPr>
        <a:xfrm>
          <a:off x="13652500" y="1687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168725</xdr:rowOff>
    </xdr:from>
    <xdr:ext cx="469744" cy="259045"/>
    <xdr:sp macro="" textlink="">
      <xdr:nvSpPr>
        <xdr:cNvPr id="710" name="テキスト ボックス 709"/>
        <xdr:cNvSpPr txBox="1"/>
      </xdr:nvSpPr>
      <xdr:spPr>
        <a:xfrm>
          <a:off x="13468428" y="1697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5014</xdr:rowOff>
    </xdr:from>
    <xdr:to>
      <xdr:col>67</xdr:col>
      <xdr:colOff>101600</xdr:colOff>
      <xdr:row>98</xdr:row>
      <xdr:rowOff>106614</xdr:rowOff>
    </xdr:to>
    <xdr:sp macro="" textlink="">
      <xdr:nvSpPr>
        <xdr:cNvPr id="711" name="楕円 710"/>
        <xdr:cNvSpPr/>
      </xdr:nvSpPr>
      <xdr:spPr>
        <a:xfrm>
          <a:off x="12763500" y="1680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97741</xdr:rowOff>
    </xdr:from>
    <xdr:ext cx="469744" cy="259045"/>
    <xdr:sp macro="" textlink="">
      <xdr:nvSpPr>
        <xdr:cNvPr id="712" name="テキスト ボックス 711"/>
        <xdr:cNvSpPr txBox="1"/>
      </xdr:nvSpPr>
      <xdr:spPr>
        <a:xfrm>
          <a:off x="12579428" y="1689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17246</xdr:rowOff>
    </xdr:from>
    <xdr:to>
      <xdr:col>116</xdr:col>
      <xdr:colOff>63500</xdr:colOff>
      <xdr:row>39</xdr:row>
      <xdr:rowOff>44450</xdr:rowOff>
    </xdr:to>
    <xdr:cxnSp macro="">
      <xdr:nvCxnSpPr>
        <xdr:cNvPr id="741" name="直線コネクタ 740"/>
        <xdr:cNvCxnSpPr/>
      </xdr:nvCxnSpPr>
      <xdr:spPr>
        <a:xfrm>
          <a:off x="21323300" y="6703796"/>
          <a:ext cx="8382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17246</xdr:rowOff>
    </xdr:from>
    <xdr:to>
      <xdr:col>111</xdr:col>
      <xdr:colOff>177800</xdr:colOff>
      <xdr:row>39</xdr:row>
      <xdr:rowOff>44450</xdr:rowOff>
    </xdr:to>
    <xdr:cxnSp macro="">
      <xdr:nvCxnSpPr>
        <xdr:cNvPr id="744" name="直線コネクタ 743"/>
        <xdr:cNvCxnSpPr/>
      </xdr:nvCxnSpPr>
      <xdr:spPr>
        <a:xfrm flipV="1">
          <a:off x="20434300" y="6703796"/>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165557</xdr:rowOff>
    </xdr:from>
    <xdr:to>
      <xdr:col>98</xdr:col>
      <xdr:colOff>38100</xdr:colOff>
      <xdr:row>38</xdr:row>
      <xdr:rowOff>95707</xdr:rowOff>
    </xdr:to>
    <xdr:sp macro="" textlink="">
      <xdr:nvSpPr>
        <xdr:cNvPr id="753" name="フローチャート: 判断 752"/>
        <xdr:cNvSpPr/>
      </xdr:nvSpPr>
      <xdr:spPr>
        <a:xfrm>
          <a:off x="18605500" y="65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112234</xdr:rowOff>
    </xdr:from>
    <xdr:ext cx="469744" cy="259045"/>
    <xdr:sp macro="" textlink="">
      <xdr:nvSpPr>
        <xdr:cNvPr id="754" name="テキスト ボックス 753"/>
        <xdr:cNvSpPr txBox="1"/>
      </xdr:nvSpPr>
      <xdr:spPr>
        <a:xfrm>
          <a:off x="18421428" y="628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137896</xdr:rowOff>
    </xdr:from>
    <xdr:to>
      <xdr:col>112</xdr:col>
      <xdr:colOff>38100</xdr:colOff>
      <xdr:row>39</xdr:row>
      <xdr:rowOff>68046</xdr:rowOff>
    </xdr:to>
    <xdr:sp macro="" textlink="">
      <xdr:nvSpPr>
        <xdr:cNvPr id="762" name="楕円 761"/>
        <xdr:cNvSpPr/>
      </xdr:nvSpPr>
      <xdr:spPr>
        <a:xfrm>
          <a:off x="21272500" y="665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59173</xdr:rowOff>
    </xdr:from>
    <xdr:ext cx="378565" cy="259045"/>
    <xdr:sp macro="" textlink="">
      <xdr:nvSpPr>
        <xdr:cNvPr id="763" name="テキスト ボックス 762"/>
        <xdr:cNvSpPr txBox="1"/>
      </xdr:nvSpPr>
      <xdr:spPr>
        <a:xfrm>
          <a:off x="21134017" y="6745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115285</xdr:rowOff>
    </xdr:from>
    <xdr:to>
      <xdr:col>116</xdr:col>
      <xdr:colOff>63500</xdr:colOff>
      <xdr:row>53</xdr:row>
      <xdr:rowOff>120041</xdr:rowOff>
    </xdr:to>
    <xdr:cxnSp macro="">
      <xdr:nvCxnSpPr>
        <xdr:cNvPr id="796" name="直線コネクタ 795"/>
        <xdr:cNvCxnSpPr/>
      </xdr:nvCxnSpPr>
      <xdr:spPr>
        <a:xfrm flipV="1">
          <a:off x="21323300" y="9202135"/>
          <a:ext cx="838200" cy="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10268</xdr:rowOff>
    </xdr:from>
    <xdr:ext cx="469744" cy="259045"/>
    <xdr:sp macro="" textlink="">
      <xdr:nvSpPr>
        <xdr:cNvPr id="797" name="貸付金平均値テキスト"/>
        <xdr:cNvSpPr txBox="1"/>
      </xdr:nvSpPr>
      <xdr:spPr>
        <a:xfrm>
          <a:off x="22212300" y="9782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120041</xdr:rowOff>
    </xdr:from>
    <xdr:to>
      <xdr:col>111</xdr:col>
      <xdr:colOff>177800</xdr:colOff>
      <xdr:row>53</xdr:row>
      <xdr:rowOff>122966</xdr:rowOff>
    </xdr:to>
    <xdr:cxnSp macro="">
      <xdr:nvCxnSpPr>
        <xdr:cNvPr id="799" name="直線コネクタ 798"/>
        <xdr:cNvCxnSpPr/>
      </xdr:nvCxnSpPr>
      <xdr:spPr>
        <a:xfrm flipV="1">
          <a:off x="20434300" y="9206891"/>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105960</xdr:rowOff>
    </xdr:from>
    <xdr:ext cx="469744" cy="259045"/>
    <xdr:sp macro="" textlink="">
      <xdr:nvSpPr>
        <xdr:cNvPr id="801" name="テキスト ボックス 800"/>
        <xdr:cNvSpPr txBox="1"/>
      </xdr:nvSpPr>
      <xdr:spPr>
        <a:xfrm>
          <a:off x="21088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131973</xdr:rowOff>
    </xdr:from>
    <xdr:to>
      <xdr:col>107</xdr:col>
      <xdr:colOff>50800</xdr:colOff>
      <xdr:row>53</xdr:row>
      <xdr:rowOff>122966</xdr:rowOff>
    </xdr:to>
    <xdr:cxnSp macro="">
      <xdr:nvCxnSpPr>
        <xdr:cNvPr id="802" name="直線コネクタ 801"/>
        <xdr:cNvCxnSpPr/>
      </xdr:nvCxnSpPr>
      <xdr:spPr>
        <a:xfrm>
          <a:off x="19545300" y="9047373"/>
          <a:ext cx="889000" cy="16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97228</xdr:rowOff>
    </xdr:from>
    <xdr:ext cx="469744" cy="259045"/>
    <xdr:sp macro="" textlink="">
      <xdr:nvSpPr>
        <xdr:cNvPr id="804" name="テキスト ボックス 803"/>
        <xdr:cNvSpPr txBox="1"/>
      </xdr:nvSpPr>
      <xdr:spPr>
        <a:xfrm>
          <a:off x="20199428" y="98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131973</xdr:rowOff>
    </xdr:from>
    <xdr:to>
      <xdr:col>102</xdr:col>
      <xdr:colOff>114300</xdr:colOff>
      <xdr:row>52</xdr:row>
      <xdr:rowOff>134076</xdr:rowOff>
    </xdr:to>
    <xdr:cxnSp macro="">
      <xdr:nvCxnSpPr>
        <xdr:cNvPr id="805" name="直線コネクタ 804"/>
        <xdr:cNvCxnSpPr/>
      </xdr:nvCxnSpPr>
      <xdr:spPr>
        <a:xfrm flipV="1">
          <a:off x="18656300" y="9047373"/>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64538</xdr:rowOff>
    </xdr:from>
    <xdr:ext cx="469744" cy="259045"/>
    <xdr:sp macro="" textlink="">
      <xdr:nvSpPr>
        <xdr:cNvPr id="807" name="テキスト ボックス 806"/>
        <xdr:cNvSpPr txBox="1"/>
      </xdr:nvSpPr>
      <xdr:spPr>
        <a:xfrm>
          <a:off x="19310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137637</xdr:rowOff>
    </xdr:from>
    <xdr:to>
      <xdr:col>98</xdr:col>
      <xdr:colOff>38100</xdr:colOff>
      <xdr:row>57</xdr:row>
      <xdr:rowOff>67787</xdr:rowOff>
    </xdr:to>
    <xdr:sp macro="" textlink="">
      <xdr:nvSpPr>
        <xdr:cNvPr id="808" name="フローチャート: 判断 807"/>
        <xdr:cNvSpPr/>
      </xdr:nvSpPr>
      <xdr:spPr>
        <a:xfrm>
          <a:off x="18605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58914</xdr:rowOff>
    </xdr:from>
    <xdr:ext cx="469744" cy="259045"/>
    <xdr:sp macro="" textlink="">
      <xdr:nvSpPr>
        <xdr:cNvPr id="809" name="テキスト ボックス 808"/>
        <xdr:cNvSpPr txBox="1"/>
      </xdr:nvSpPr>
      <xdr:spPr>
        <a:xfrm>
          <a:off x="18421428" y="98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64485</xdr:rowOff>
    </xdr:from>
    <xdr:to>
      <xdr:col>116</xdr:col>
      <xdr:colOff>114300</xdr:colOff>
      <xdr:row>53</xdr:row>
      <xdr:rowOff>166085</xdr:rowOff>
    </xdr:to>
    <xdr:sp macro="" textlink="">
      <xdr:nvSpPr>
        <xdr:cNvPr id="815" name="楕円 814"/>
        <xdr:cNvSpPr/>
      </xdr:nvSpPr>
      <xdr:spPr>
        <a:xfrm>
          <a:off x="22110700" y="915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87362</xdr:rowOff>
    </xdr:from>
    <xdr:ext cx="534377" cy="259045"/>
    <xdr:sp macro="" textlink="">
      <xdr:nvSpPr>
        <xdr:cNvPr id="816" name="貸付金該当値テキスト"/>
        <xdr:cNvSpPr txBox="1"/>
      </xdr:nvSpPr>
      <xdr:spPr>
        <a:xfrm>
          <a:off x="22212300" y="90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69241</xdr:rowOff>
    </xdr:from>
    <xdr:to>
      <xdr:col>112</xdr:col>
      <xdr:colOff>38100</xdr:colOff>
      <xdr:row>53</xdr:row>
      <xdr:rowOff>170841</xdr:rowOff>
    </xdr:to>
    <xdr:sp macro="" textlink="">
      <xdr:nvSpPr>
        <xdr:cNvPr id="817" name="楕円 816"/>
        <xdr:cNvSpPr/>
      </xdr:nvSpPr>
      <xdr:spPr>
        <a:xfrm>
          <a:off x="21272500" y="915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15918</xdr:rowOff>
    </xdr:from>
    <xdr:ext cx="534377" cy="259045"/>
    <xdr:sp macro="" textlink="">
      <xdr:nvSpPr>
        <xdr:cNvPr id="818" name="テキスト ボックス 817"/>
        <xdr:cNvSpPr txBox="1"/>
      </xdr:nvSpPr>
      <xdr:spPr>
        <a:xfrm>
          <a:off x="21056111" y="89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72166</xdr:rowOff>
    </xdr:from>
    <xdr:to>
      <xdr:col>107</xdr:col>
      <xdr:colOff>101600</xdr:colOff>
      <xdr:row>54</xdr:row>
      <xdr:rowOff>2316</xdr:rowOff>
    </xdr:to>
    <xdr:sp macro="" textlink="">
      <xdr:nvSpPr>
        <xdr:cNvPr id="819" name="楕円 818"/>
        <xdr:cNvSpPr/>
      </xdr:nvSpPr>
      <xdr:spPr>
        <a:xfrm>
          <a:off x="20383500" y="91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18843</xdr:rowOff>
    </xdr:from>
    <xdr:ext cx="534377" cy="259045"/>
    <xdr:sp macro="" textlink="">
      <xdr:nvSpPr>
        <xdr:cNvPr id="820" name="テキスト ボックス 819"/>
        <xdr:cNvSpPr txBox="1"/>
      </xdr:nvSpPr>
      <xdr:spPr>
        <a:xfrm>
          <a:off x="20167111" y="8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81173</xdr:rowOff>
    </xdr:from>
    <xdr:to>
      <xdr:col>102</xdr:col>
      <xdr:colOff>165100</xdr:colOff>
      <xdr:row>53</xdr:row>
      <xdr:rowOff>11323</xdr:rowOff>
    </xdr:to>
    <xdr:sp macro="" textlink="">
      <xdr:nvSpPr>
        <xdr:cNvPr id="821" name="楕円 820"/>
        <xdr:cNvSpPr/>
      </xdr:nvSpPr>
      <xdr:spPr>
        <a:xfrm>
          <a:off x="19494500" y="899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27850</xdr:rowOff>
    </xdr:from>
    <xdr:ext cx="534377" cy="259045"/>
    <xdr:sp macro="" textlink="">
      <xdr:nvSpPr>
        <xdr:cNvPr id="822" name="テキスト ボックス 821"/>
        <xdr:cNvSpPr txBox="1"/>
      </xdr:nvSpPr>
      <xdr:spPr>
        <a:xfrm>
          <a:off x="19278111" y="877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83276</xdr:rowOff>
    </xdr:from>
    <xdr:to>
      <xdr:col>98</xdr:col>
      <xdr:colOff>38100</xdr:colOff>
      <xdr:row>53</xdr:row>
      <xdr:rowOff>13426</xdr:rowOff>
    </xdr:to>
    <xdr:sp macro="" textlink="">
      <xdr:nvSpPr>
        <xdr:cNvPr id="823" name="楕円 822"/>
        <xdr:cNvSpPr/>
      </xdr:nvSpPr>
      <xdr:spPr>
        <a:xfrm>
          <a:off x="18605500" y="899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29953</xdr:rowOff>
    </xdr:from>
    <xdr:ext cx="534377" cy="259045"/>
    <xdr:sp macro="" textlink="">
      <xdr:nvSpPr>
        <xdr:cNvPr id="824" name="テキスト ボックス 823"/>
        <xdr:cNvSpPr txBox="1"/>
      </xdr:nvSpPr>
      <xdr:spPr>
        <a:xfrm>
          <a:off x="18389111" y="877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76019</xdr:rowOff>
    </xdr:from>
    <xdr:to>
      <xdr:col>116</xdr:col>
      <xdr:colOff>63500</xdr:colOff>
      <xdr:row>76</xdr:row>
      <xdr:rowOff>105623</xdr:rowOff>
    </xdr:to>
    <xdr:cxnSp macro="">
      <xdr:nvCxnSpPr>
        <xdr:cNvPr id="855" name="直線コネクタ 854"/>
        <xdr:cNvCxnSpPr/>
      </xdr:nvCxnSpPr>
      <xdr:spPr>
        <a:xfrm flipV="1">
          <a:off x="21323300" y="13106219"/>
          <a:ext cx="8382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105623</xdr:rowOff>
    </xdr:from>
    <xdr:to>
      <xdr:col>111</xdr:col>
      <xdr:colOff>177800</xdr:colOff>
      <xdr:row>76</xdr:row>
      <xdr:rowOff>107304</xdr:rowOff>
    </xdr:to>
    <xdr:cxnSp macro="">
      <xdr:nvCxnSpPr>
        <xdr:cNvPr id="858" name="直線コネクタ 857"/>
        <xdr:cNvCxnSpPr/>
      </xdr:nvCxnSpPr>
      <xdr:spPr>
        <a:xfrm flipV="1">
          <a:off x="20434300" y="13135823"/>
          <a:ext cx="889000" cy="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107304</xdr:rowOff>
    </xdr:from>
    <xdr:to>
      <xdr:col>107</xdr:col>
      <xdr:colOff>50800</xdr:colOff>
      <xdr:row>76</xdr:row>
      <xdr:rowOff>111108</xdr:rowOff>
    </xdr:to>
    <xdr:cxnSp macro="">
      <xdr:nvCxnSpPr>
        <xdr:cNvPr id="861" name="直線コネクタ 860"/>
        <xdr:cNvCxnSpPr/>
      </xdr:nvCxnSpPr>
      <xdr:spPr>
        <a:xfrm flipV="1">
          <a:off x="19545300" y="13137504"/>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111108</xdr:rowOff>
    </xdr:from>
    <xdr:to>
      <xdr:col>102</xdr:col>
      <xdr:colOff>114300</xdr:colOff>
      <xdr:row>76</xdr:row>
      <xdr:rowOff>121281</xdr:rowOff>
    </xdr:to>
    <xdr:cxnSp macro="">
      <xdr:nvCxnSpPr>
        <xdr:cNvPr id="864" name="直線コネクタ 863"/>
        <xdr:cNvCxnSpPr/>
      </xdr:nvCxnSpPr>
      <xdr:spPr>
        <a:xfrm flipV="1">
          <a:off x="18656300" y="13141308"/>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13919</xdr:rowOff>
    </xdr:from>
    <xdr:to>
      <xdr:col>98</xdr:col>
      <xdr:colOff>38100</xdr:colOff>
      <xdr:row>75</xdr:row>
      <xdr:rowOff>115519</xdr:rowOff>
    </xdr:to>
    <xdr:sp macro="" textlink="">
      <xdr:nvSpPr>
        <xdr:cNvPr id="867" name="フローチャート: 判断 866"/>
        <xdr:cNvSpPr/>
      </xdr:nvSpPr>
      <xdr:spPr>
        <a:xfrm>
          <a:off x="18605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132046</xdr:rowOff>
    </xdr:from>
    <xdr:ext cx="534377" cy="259045"/>
    <xdr:sp macro="" textlink="">
      <xdr:nvSpPr>
        <xdr:cNvPr id="868" name="テキスト ボックス 867"/>
        <xdr:cNvSpPr txBox="1"/>
      </xdr:nvSpPr>
      <xdr:spPr>
        <a:xfrm>
          <a:off x="18389111" y="1264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25219</xdr:rowOff>
    </xdr:from>
    <xdr:to>
      <xdr:col>116</xdr:col>
      <xdr:colOff>114300</xdr:colOff>
      <xdr:row>76</xdr:row>
      <xdr:rowOff>126819</xdr:rowOff>
    </xdr:to>
    <xdr:sp macro="" textlink="">
      <xdr:nvSpPr>
        <xdr:cNvPr id="874" name="楕円 873"/>
        <xdr:cNvSpPr/>
      </xdr:nvSpPr>
      <xdr:spPr>
        <a:xfrm>
          <a:off x="22110700" y="1305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3646</xdr:rowOff>
    </xdr:from>
    <xdr:ext cx="534377" cy="259045"/>
    <xdr:sp macro="" textlink="">
      <xdr:nvSpPr>
        <xdr:cNvPr id="875" name="繰出金該当値テキスト"/>
        <xdr:cNvSpPr txBox="1"/>
      </xdr:nvSpPr>
      <xdr:spPr>
        <a:xfrm>
          <a:off x="22212300" y="1303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54823</xdr:rowOff>
    </xdr:from>
    <xdr:to>
      <xdr:col>112</xdr:col>
      <xdr:colOff>38100</xdr:colOff>
      <xdr:row>76</xdr:row>
      <xdr:rowOff>156423</xdr:rowOff>
    </xdr:to>
    <xdr:sp macro="" textlink="">
      <xdr:nvSpPr>
        <xdr:cNvPr id="876" name="楕円 875"/>
        <xdr:cNvSpPr/>
      </xdr:nvSpPr>
      <xdr:spPr>
        <a:xfrm>
          <a:off x="21272500" y="1308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147550</xdr:rowOff>
    </xdr:from>
    <xdr:ext cx="534377" cy="259045"/>
    <xdr:sp macro="" textlink="">
      <xdr:nvSpPr>
        <xdr:cNvPr id="877" name="テキスト ボックス 876"/>
        <xdr:cNvSpPr txBox="1"/>
      </xdr:nvSpPr>
      <xdr:spPr>
        <a:xfrm>
          <a:off x="21056111" y="131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56504</xdr:rowOff>
    </xdr:from>
    <xdr:to>
      <xdr:col>107</xdr:col>
      <xdr:colOff>101600</xdr:colOff>
      <xdr:row>76</xdr:row>
      <xdr:rowOff>158104</xdr:rowOff>
    </xdr:to>
    <xdr:sp macro="" textlink="">
      <xdr:nvSpPr>
        <xdr:cNvPr id="878" name="楕円 877"/>
        <xdr:cNvSpPr/>
      </xdr:nvSpPr>
      <xdr:spPr>
        <a:xfrm>
          <a:off x="20383500" y="130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149231</xdr:rowOff>
    </xdr:from>
    <xdr:ext cx="534377" cy="259045"/>
    <xdr:sp macro="" textlink="">
      <xdr:nvSpPr>
        <xdr:cNvPr id="879" name="テキスト ボックス 878"/>
        <xdr:cNvSpPr txBox="1"/>
      </xdr:nvSpPr>
      <xdr:spPr>
        <a:xfrm>
          <a:off x="20167111" y="1317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60308</xdr:rowOff>
    </xdr:from>
    <xdr:to>
      <xdr:col>102</xdr:col>
      <xdr:colOff>165100</xdr:colOff>
      <xdr:row>76</xdr:row>
      <xdr:rowOff>161908</xdr:rowOff>
    </xdr:to>
    <xdr:sp macro="" textlink="">
      <xdr:nvSpPr>
        <xdr:cNvPr id="880" name="楕円 879"/>
        <xdr:cNvSpPr/>
      </xdr:nvSpPr>
      <xdr:spPr>
        <a:xfrm>
          <a:off x="19494500" y="1309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153035</xdr:rowOff>
    </xdr:from>
    <xdr:ext cx="534377" cy="259045"/>
    <xdr:sp macro="" textlink="">
      <xdr:nvSpPr>
        <xdr:cNvPr id="881" name="テキスト ボックス 880"/>
        <xdr:cNvSpPr txBox="1"/>
      </xdr:nvSpPr>
      <xdr:spPr>
        <a:xfrm>
          <a:off x="19278111" y="1318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70481</xdr:rowOff>
    </xdr:from>
    <xdr:to>
      <xdr:col>98</xdr:col>
      <xdr:colOff>38100</xdr:colOff>
      <xdr:row>77</xdr:row>
      <xdr:rowOff>631</xdr:rowOff>
    </xdr:to>
    <xdr:sp macro="" textlink="">
      <xdr:nvSpPr>
        <xdr:cNvPr id="882" name="楕円 881"/>
        <xdr:cNvSpPr/>
      </xdr:nvSpPr>
      <xdr:spPr>
        <a:xfrm>
          <a:off x="18605500" y="1310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163208</xdr:rowOff>
    </xdr:from>
    <xdr:ext cx="534377" cy="259045"/>
    <xdr:sp macro="" textlink="">
      <xdr:nvSpPr>
        <xdr:cNvPr id="883" name="テキスト ボックス 882"/>
        <xdr:cNvSpPr txBox="1"/>
      </xdr:nvSpPr>
      <xdr:spPr>
        <a:xfrm>
          <a:off x="18389111" y="1319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465,690</a:t>
          </a:r>
          <a:r>
            <a:rPr kumimoji="1" lang="ja-JP" altLang="en-US" sz="1300">
              <a:latin typeface="ＭＳ Ｐゴシック" panose="020B0600070205080204" pitchFamily="50" charset="-128"/>
              <a:ea typeface="ＭＳ Ｐゴシック" panose="020B0600070205080204" pitchFamily="50" charset="-128"/>
            </a:rPr>
            <a:t>円となっている。性質別の住民一人当たりのコストのうち、構成比率の大きい補助費等については、下水道事業の法適用化、大学の公立化による負担金の計上により類似団体平均を大幅に上回っている。令和元年度は公立大学事務組合、諏訪中央病院組合、諏訪南行政事務組合（ごみ処理事業特別会計）、諏訪広域連合（消防特別会計）への負担金の増などにより、決算額が前年度比</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ポイント上昇した。一部事務組合への負担金が増加傾向にあるなかで、団体等に対する補助金については、補助金に関する基本指針に基づき成果検証をしながら適宜見直しをしていく。扶助費については、類似団体の平均を下回っているものの、障害福祉サービス給付や医療給付等社会保障関連経費の増加により上昇傾向が続いている。全事業の棚卸での結果を踏まえ、社会構造の変化に合わせた福祉サービスに転換できるよう検討を進める。人件費については、退職金の増や災害対応に係る時間外手当の増により決算額が前年比</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増となり、一人当たりの行政コストも増加している。類似団体平均は下回ったものの、地域ごとに設置した複数の公共施設に人員を配置していることによる経費が圧縮に歯止めをかけている。また、類似団体の平均を大きく上回っている普通建設事業費（うち更新整備）については、老朽化した公共施設の更新のための費用が年々増加している。今後は、令和２年度に策定した公共施設再編計画に基づき計画的に長寿命化、更新等を実施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55,672
54,687
266.59
26,593,935
25,925,912
558,543
16,172,116
26,846,517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134747</xdr:rowOff>
    </xdr:from>
    <xdr:to>
      <xdr:col>24</xdr:col>
      <xdr:colOff>63500</xdr:colOff>
      <xdr:row>36</xdr:row>
      <xdr:rowOff>149606</xdr:rowOff>
    </xdr:to>
    <xdr:cxnSp macro="">
      <xdr:nvCxnSpPr>
        <xdr:cNvPr id="61" name="直線コネクタ 60"/>
        <xdr:cNvCxnSpPr/>
      </xdr:nvCxnSpPr>
      <xdr:spPr>
        <a:xfrm>
          <a:off x="3797300" y="6306947"/>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105410</xdr:rowOff>
    </xdr:from>
    <xdr:to>
      <xdr:col>19</xdr:col>
      <xdr:colOff>177800</xdr:colOff>
      <xdr:row>36</xdr:row>
      <xdr:rowOff>134747</xdr:rowOff>
    </xdr:to>
    <xdr:cxnSp macro="">
      <xdr:nvCxnSpPr>
        <xdr:cNvPr id="64" name="直線コネクタ 63"/>
        <xdr:cNvCxnSpPr/>
      </xdr:nvCxnSpPr>
      <xdr:spPr>
        <a:xfrm>
          <a:off x="2908300" y="6277610"/>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100076</xdr:rowOff>
    </xdr:from>
    <xdr:to>
      <xdr:col>15</xdr:col>
      <xdr:colOff>50800</xdr:colOff>
      <xdr:row>36</xdr:row>
      <xdr:rowOff>105410</xdr:rowOff>
    </xdr:to>
    <xdr:cxnSp macro="">
      <xdr:nvCxnSpPr>
        <xdr:cNvPr id="67" name="直線コネクタ 66"/>
        <xdr:cNvCxnSpPr/>
      </xdr:nvCxnSpPr>
      <xdr:spPr>
        <a:xfrm>
          <a:off x="2019300" y="627227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42545</xdr:rowOff>
    </xdr:from>
    <xdr:to>
      <xdr:col>10</xdr:col>
      <xdr:colOff>114300</xdr:colOff>
      <xdr:row>36</xdr:row>
      <xdr:rowOff>100076</xdr:rowOff>
    </xdr:to>
    <xdr:cxnSp macro="">
      <xdr:nvCxnSpPr>
        <xdr:cNvPr id="70" name="直線コネクタ 69"/>
        <xdr:cNvCxnSpPr/>
      </xdr:nvCxnSpPr>
      <xdr:spPr>
        <a:xfrm>
          <a:off x="1130300" y="6214745"/>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161290</xdr:rowOff>
    </xdr:from>
    <xdr:to>
      <xdr:col>6</xdr:col>
      <xdr:colOff>38100</xdr:colOff>
      <xdr:row>35</xdr:row>
      <xdr:rowOff>91440</xdr:rowOff>
    </xdr:to>
    <xdr:sp macro="" textlink="">
      <xdr:nvSpPr>
        <xdr:cNvPr id="73" name="フローチャート: 判断 72"/>
        <xdr:cNvSpPr/>
      </xdr:nvSpPr>
      <xdr:spPr>
        <a:xfrm>
          <a:off x="1079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107967</xdr:rowOff>
    </xdr:from>
    <xdr:ext cx="469744" cy="259045"/>
    <xdr:sp macro="" textlink="">
      <xdr:nvSpPr>
        <xdr:cNvPr id="74" name="テキスト ボックス 73"/>
        <xdr:cNvSpPr txBox="1"/>
      </xdr:nvSpPr>
      <xdr:spPr>
        <a:xfrm>
          <a:off x="895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98806</xdr:rowOff>
    </xdr:from>
    <xdr:to>
      <xdr:col>24</xdr:col>
      <xdr:colOff>114300</xdr:colOff>
      <xdr:row>37</xdr:row>
      <xdr:rowOff>28956</xdr:rowOff>
    </xdr:to>
    <xdr:sp macro="" textlink="">
      <xdr:nvSpPr>
        <xdr:cNvPr id="80" name="楕円 79"/>
        <xdr:cNvSpPr/>
      </xdr:nvSpPr>
      <xdr:spPr>
        <a:xfrm>
          <a:off x="45847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77233</xdr:rowOff>
    </xdr:from>
    <xdr:ext cx="469744" cy="259045"/>
    <xdr:sp macro="" textlink="">
      <xdr:nvSpPr>
        <xdr:cNvPr id="81" name="議会費該当値テキスト"/>
        <xdr:cNvSpPr txBox="1"/>
      </xdr:nvSpPr>
      <xdr:spPr>
        <a:xfrm>
          <a:off x="4686300" y="624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83947</xdr:rowOff>
    </xdr:from>
    <xdr:to>
      <xdr:col>20</xdr:col>
      <xdr:colOff>38100</xdr:colOff>
      <xdr:row>37</xdr:row>
      <xdr:rowOff>14097</xdr:rowOff>
    </xdr:to>
    <xdr:sp macro="" textlink="">
      <xdr:nvSpPr>
        <xdr:cNvPr id="82" name="楕円 81"/>
        <xdr:cNvSpPr/>
      </xdr:nvSpPr>
      <xdr:spPr>
        <a:xfrm>
          <a:off x="3746500" y="62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5224</xdr:rowOff>
    </xdr:from>
    <xdr:ext cx="469744" cy="259045"/>
    <xdr:sp macro="" textlink="">
      <xdr:nvSpPr>
        <xdr:cNvPr id="83" name="テキスト ボックス 82"/>
        <xdr:cNvSpPr txBox="1"/>
      </xdr:nvSpPr>
      <xdr:spPr>
        <a:xfrm>
          <a:off x="3562428" y="634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54610</xdr:rowOff>
    </xdr:from>
    <xdr:to>
      <xdr:col>15</xdr:col>
      <xdr:colOff>101600</xdr:colOff>
      <xdr:row>36</xdr:row>
      <xdr:rowOff>156210</xdr:rowOff>
    </xdr:to>
    <xdr:sp macro="" textlink="">
      <xdr:nvSpPr>
        <xdr:cNvPr id="84" name="楕円 83"/>
        <xdr:cNvSpPr/>
      </xdr:nvSpPr>
      <xdr:spPr>
        <a:xfrm>
          <a:off x="2857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147337</xdr:rowOff>
    </xdr:from>
    <xdr:ext cx="469744" cy="259045"/>
    <xdr:sp macro="" textlink="">
      <xdr:nvSpPr>
        <xdr:cNvPr id="85" name="テキスト ボックス 84"/>
        <xdr:cNvSpPr txBox="1"/>
      </xdr:nvSpPr>
      <xdr:spPr>
        <a:xfrm>
          <a:off x="2673428"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49276</xdr:rowOff>
    </xdr:from>
    <xdr:to>
      <xdr:col>10</xdr:col>
      <xdr:colOff>165100</xdr:colOff>
      <xdr:row>36</xdr:row>
      <xdr:rowOff>150876</xdr:rowOff>
    </xdr:to>
    <xdr:sp macro="" textlink="">
      <xdr:nvSpPr>
        <xdr:cNvPr id="86" name="楕円 85"/>
        <xdr:cNvSpPr/>
      </xdr:nvSpPr>
      <xdr:spPr>
        <a:xfrm>
          <a:off x="1968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142003</xdr:rowOff>
    </xdr:from>
    <xdr:ext cx="469744" cy="259045"/>
    <xdr:sp macro="" textlink="">
      <xdr:nvSpPr>
        <xdr:cNvPr id="87" name="テキスト ボックス 86"/>
        <xdr:cNvSpPr txBox="1"/>
      </xdr:nvSpPr>
      <xdr:spPr>
        <a:xfrm>
          <a:off x="1784428"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163195</xdr:rowOff>
    </xdr:from>
    <xdr:to>
      <xdr:col>6</xdr:col>
      <xdr:colOff>38100</xdr:colOff>
      <xdr:row>36</xdr:row>
      <xdr:rowOff>93345</xdr:rowOff>
    </xdr:to>
    <xdr:sp macro="" textlink="">
      <xdr:nvSpPr>
        <xdr:cNvPr id="88" name="楕円 87"/>
        <xdr:cNvSpPr/>
      </xdr:nvSpPr>
      <xdr:spPr>
        <a:xfrm>
          <a:off x="10795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84472</xdr:rowOff>
    </xdr:from>
    <xdr:ext cx="469744" cy="259045"/>
    <xdr:sp macro="" textlink="">
      <xdr:nvSpPr>
        <xdr:cNvPr id="89" name="テキスト ボックス 88"/>
        <xdr:cNvSpPr txBox="1"/>
      </xdr:nvSpPr>
      <xdr:spPr>
        <a:xfrm>
          <a:off x="895428" y="62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132975</xdr:rowOff>
    </xdr:from>
    <xdr:to>
      <xdr:col>24</xdr:col>
      <xdr:colOff>63500</xdr:colOff>
      <xdr:row>56</xdr:row>
      <xdr:rowOff>135407</xdr:rowOff>
    </xdr:to>
    <xdr:cxnSp macro="">
      <xdr:nvCxnSpPr>
        <xdr:cNvPr id="116" name="直線コネクタ 115"/>
        <xdr:cNvCxnSpPr/>
      </xdr:nvCxnSpPr>
      <xdr:spPr>
        <a:xfrm flipV="1">
          <a:off x="3797300" y="9734175"/>
          <a:ext cx="838200" cy="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135407</xdr:rowOff>
    </xdr:from>
    <xdr:to>
      <xdr:col>19</xdr:col>
      <xdr:colOff>177800</xdr:colOff>
      <xdr:row>57</xdr:row>
      <xdr:rowOff>99338</xdr:rowOff>
    </xdr:to>
    <xdr:cxnSp macro="">
      <xdr:nvCxnSpPr>
        <xdr:cNvPr id="119" name="直線コネクタ 118"/>
        <xdr:cNvCxnSpPr/>
      </xdr:nvCxnSpPr>
      <xdr:spPr>
        <a:xfrm flipV="1">
          <a:off x="2908300" y="9736607"/>
          <a:ext cx="889000" cy="13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78821</xdr:rowOff>
    </xdr:from>
    <xdr:ext cx="534377" cy="259045"/>
    <xdr:sp macro="" textlink="">
      <xdr:nvSpPr>
        <xdr:cNvPr id="121" name="テキスト ボックス 120"/>
        <xdr:cNvSpPr txBox="1"/>
      </xdr:nvSpPr>
      <xdr:spPr>
        <a:xfrm>
          <a:off x="3530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42838</xdr:rowOff>
    </xdr:from>
    <xdr:to>
      <xdr:col>15</xdr:col>
      <xdr:colOff>50800</xdr:colOff>
      <xdr:row>57</xdr:row>
      <xdr:rowOff>99338</xdr:rowOff>
    </xdr:to>
    <xdr:cxnSp macro="">
      <xdr:nvCxnSpPr>
        <xdr:cNvPr id="122" name="直線コネクタ 121"/>
        <xdr:cNvCxnSpPr/>
      </xdr:nvCxnSpPr>
      <xdr:spPr>
        <a:xfrm>
          <a:off x="2019300" y="9815488"/>
          <a:ext cx="889000" cy="5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32734</xdr:rowOff>
    </xdr:from>
    <xdr:to>
      <xdr:col>10</xdr:col>
      <xdr:colOff>114300</xdr:colOff>
      <xdr:row>57</xdr:row>
      <xdr:rowOff>42838</xdr:rowOff>
    </xdr:to>
    <xdr:cxnSp macro="">
      <xdr:nvCxnSpPr>
        <xdr:cNvPr id="125" name="直線コネクタ 124"/>
        <xdr:cNvCxnSpPr/>
      </xdr:nvCxnSpPr>
      <xdr:spPr>
        <a:xfrm>
          <a:off x="1130300" y="9805384"/>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105830</xdr:rowOff>
    </xdr:from>
    <xdr:to>
      <xdr:col>6</xdr:col>
      <xdr:colOff>38100</xdr:colOff>
      <xdr:row>57</xdr:row>
      <xdr:rowOff>35980</xdr:rowOff>
    </xdr:to>
    <xdr:sp macro="" textlink="">
      <xdr:nvSpPr>
        <xdr:cNvPr id="128" name="フローチャート: 判断 127"/>
        <xdr:cNvSpPr/>
      </xdr:nvSpPr>
      <xdr:spPr>
        <a:xfrm>
          <a:off x="1079500" y="970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52507</xdr:rowOff>
    </xdr:from>
    <xdr:ext cx="534377" cy="259045"/>
    <xdr:sp macro="" textlink="">
      <xdr:nvSpPr>
        <xdr:cNvPr id="129" name="テキスト ボックス 128"/>
        <xdr:cNvSpPr txBox="1"/>
      </xdr:nvSpPr>
      <xdr:spPr>
        <a:xfrm>
          <a:off x="863111" y="948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82175</xdr:rowOff>
    </xdr:from>
    <xdr:to>
      <xdr:col>24</xdr:col>
      <xdr:colOff>114300</xdr:colOff>
      <xdr:row>57</xdr:row>
      <xdr:rowOff>12325</xdr:rowOff>
    </xdr:to>
    <xdr:sp macro="" textlink="">
      <xdr:nvSpPr>
        <xdr:cNvPr id="135" name="楕円 134"/>
        <xdr:cNvSpPr/>
      </xdr:nvSpPr>
      <xdr:spPr>
        <a:xfrm>
          <a:off x="4584700" y="9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105052</xdr:rowOff>
    </xdr:from>
    <xdr:ext cx="534377" cy="259045"/>
    <xdr:sp macro="" textlink="">
      <xdr:nvSpPr>
        <xdr:cNvPr id="136" name="総務費該当値テキスト"/>
        <xdr:cNvSpPr txBox="1"/>
      </xdr:nvSpPr>
      <xdr:spPr>
        <a:xfrm>
          <a:off x="4686300" y="953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84607</xdr:rowOff>
    </xdr:from>
    <xdr:to>
      <xdr:col>20</xdr:col>
      <xdr:colOff>38100</xdr:colOff>
      <xdr:row>57</xdr:row>
      <xdr:rowOff>14757</xdr:rowOff>
    </xdr:to>
    <xdr:sp macro="" textlink="">
      <xdr:nvSpPr>
        <xdr:cNvPr id="137" name="楕円 136"/>
        <xdr:cNvSpPr/>
      </xdr:nvSpPr>
      <xdr:spPr>
        <a:xfrm>
          <a:off x="3746500" y="968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31284</xdr:rowOff>
    </xdr:from>
    <xdr:ext cx="534377" cy="259045"/>
    <xdr:sp macro="" textlink="">
      <xdr:nvSpPr>
        <xdr:cNvPr id="138" name="テキスト ボックス 137"/>
        <xdr:cNvSpPr txBox="1"/>
      </xdr:nvSpPr>
      <xdr:spPr>
        <a:xfrm>
          <a:off x="3530111" y="946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48538</xdr:rowOff>
    </xdr:from>
    <xdr:to>
      <xdr:col>15</xdr:col>
      <xdr:colOff>101600</xdr:colOff>
      <xdr:row>57</xdr:row>
      <xdr:rowOff>150138</xdr:rowOff>
    </xdr:to>
    <xdr:sp macro="" textlink="">
      <xdr:nvSpPr>
        <xdr:cNvPr id="139" name="楕円 138"/>
        <xdr:cNvSpPr/>
      </xdr:nvSpPr>
      <xdr:spPr>
        <a:xfrm>
          <a:off x="2857500" y="982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141265</xdr:rowOff>
    </xdr:from>
    <xdr:ext cx="534377" cy="259045"/>
    <xdr:sp macro="" textlink="">
      <xdr:nvSpPr>
        <xdr:cNvPr id="140" name="テキスト ボックス 139"/>
        <xdr:cNvSpPr txBox="1"/>
      </xdr:nvSpPr>
      <xdr:spPr>
        <a:xfrm>
          <a:off x="2641111" y="991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163488</xdr:rowOff>
    </xdr:from>
    <xdr:to>
      <xdr:col>10</xdr:col>
      <xdr:colOff>165100</xdr:colOff>
      <xdr:row>57</xdr:row>
      <xdr:rowOff>93638</xdr:rowOff>
    </xdr:to>
    <xdr:sp macro="" textlink="">
      <xdr:nvSpPr>
        <xdr:cNvPr id="141" name="楕円 140"/>
        <xdr:cNvSpPr/>
      </xdr:nvSpPr>
      <xdr:spPr>
        <a:xfrm>
          <a:off x="1968500" y="976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84765</xdr:rowOff>
    </xdr:from>
    <xdr:ext cx="534377" cy="259045"/>
    <xdr:sp macro="" textlink="">
      <xdr:nvSpPr>
        <xdr:cNvPr id="142" name="テキスト ボックス 141"/>
        <xdr:cNvSpPr txBox="1"/>
      </xdr:nvSpPr>
      <xdr:spPr>
        <a:xfrm>
          <a:off x="1752111" y="985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153384</xdr:rowOff>
    </xdr:from>
    <xdr:to>
      <xdr:col>6</xdr:col>
      <xdr:colOff>38100</xdr:colOff>
      <xdr:row>57</xdr:row>
      <xdr:rowOff>83534</xdr:rowOff>
    </xdr:to>
    <xdr:sp macro="" textlink="">
      <xdr:nvSpPr>
        <xdr:cNvPr id="143" name="楕円 142"/>
        <xdr:cNvSpPr/>
      </xdr:nvSpPr>
      <xdr:spPr>
        <a:xfrm>
          <a:off x="1079500" y="975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74661</xdr:rowOff>
    </xdr:from>
    <xdr:ext cx="534377" cy="259045"/>
    <xdr:sp macro="" textlink="">
      <xdr:nvSpPr>
        <xdr:cNvPr id="144" name="テキスト ボックス 143"/>
        <xdr:cNvSpPr txBox="1"/>
      </xdr:nvSpPr>
      <xdr:spPr>
        <a:xfrm>
          <a:off x="863111" y="984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95428</xdr:rowOff>
    </xdr:from>
    <xdr:to>
      <xdr:col>24</xdr:col>
      <xdr:colOff>63500</xdr:colOff>
      <xdr:row>76</xdr:row>
      <xdr:rowOff>41684</xdr:rowOff>
    </xdr:to>
    <xdr:cxnSp macro="">
      <xdr:nvCxnSpPr>
        <xdr:cNvPr id="176" name="直線コネクタ 175"/>
        <xdr:cNvCxnSpPr/>
      </xdr:nvCxnSpPr>
      <xdr:spPr>
        <a:xfrm flipV="1">
          <a:off x="3797300" y="12954178"/>
          <a:ext cx="838200" cy="11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41684</xdr:rowOff>
    </xdr:from>
    <xdr:to>
      <xdr:col>19</xdr:col>
      <xdr:colOff>177800</xdr:colOff>
      <xdr:row>76</xdr:row>
      <xdr:rowOff>155266</xdr:rowOff>
    </xdr:to>
    <xdr:cxnSp macro="">
      <xdr:nvCxnSpPr>
        <xdr:cNvPr id="179" name="直線コネクタ 178"/>
        <xdr:cNvCxnSpPr/>
      </xdr:nvCxnSpPr>
      <xdr:spPr>
        <a:xfrm flipV="1">
          <a:off x="2908300" y="13071884"/>
          <a:ext cx="889000" cy="11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155266</xdr:rowOff>
    </xdr:from>
    <xdr:to>
      <xdr:col>15</xdr:col>
      <xdr:colOff>50800</xdr:colOff>
      <xdr:row>77</xdr:row>
      <xdr:rowOff>25771</xdr:rowOff>
    </xdr:to>
    <xdr:cxnSp macro="">
      <xdr:nvCxnSpPr>
        <xdr:cNvPr id="182" name="直線コネクタ 181"/>
        <xdr:cNvCxnSpPr/>
      </xdr:nvCxnSpPr>
      <xdr:spPr>
        <a:xfrm flipV="1">
          <a:off x="2019300" y="13185466"/>
          <a:ext cx="889000" cy="4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25771</xdr:rowOff>
    </xdr:from>
    <xdr:to>
      <xdr:col>10</xdr:col>
      <xdr:colOff>114300</xdr:colOff>
      <xdr:row>77</xdr:row>
      <xdr:rowOff>51656</xdr:rowOff>
    </xdr:to>
    <xdr:cxnSp macro="">
      <xdr:nvCxnSpPr>
        <xdr:cNvPr id="185" name="直線コネクタ 184"/>
        <xdr:cNvCxnSpPr/>
      </xdr:nvCxnSpPr>
      <xdr:spPr>
        <a:xfrm flipV="1">
          <a:off x="1130300" y="13227421"/>
          <a:ext cx="889000" cy="2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34830</xdr:rowOff>
    </xdr:from>
    <xdr:to>
      <xdr:col>6</xdr:col>
      <xdr:colOff>38100</xdr:colOff>
      <xdr:row>75</xdr:row>
      <xdr:rowOff>136430</xdr:rowOff>
    </xdr:to>
    <xdr:sp macro="" textlink="">
      <xdr:nvSpPr>
        <xdr:cNvPr id="188" name="フローチャート: 判断 187"/>
        <xdr:cNvSpPr/>
      </xdr:nvSpPr>
      <xdr:spPr>
        <a:xfrm>
          <a:off x="1079500" y="128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152957</xdr:rowOff>
    </xdr:from>
    <xdr:ext cx="599010" cy="259045"/>
    <xdr:sp macro="" textlink="">
      <xdr:nvSpPr>
        <xdr:cNvPr id="189" name="テキスト ボックス 188"/>
        <xdr:cNvSpPr txBox="1"/>
      </xdr:nvSpPr>
      <xdr:spPr>
        <a:xfrm>
          <a:off x="830795" y="1266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44628</xdr:rowOff>
    </xdr:from>
    <xdr:to>
      <xdr:col>24</xdr:col>
      <xdr:colOff>114300</xdr:colOff>
      <xdr:row>75</xdr:row>
      <xdr:rowOff>146227</xdr:rowOff>
    </xdr:to>
    <xdr:sp macro="" textlink="">
      <xdr:nvSpPr>
        <xdr:cNvPr id="195" name="楕円 194"/>
        <xdr:cNvSpPr/>
      </xdr:nvSpPr>
      <xdr:spPr>
        <a:xfrm>
          <a:off x="4584700" y="129033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67505</xdr:rowOff>
    </xdr:from>
    <xdr:ext cx="599010" cy="259045"/>
    <xdr:sp macro="" textlink="">
      <xdr:nvSpPr>
        <xdr:cNvPr id="196" name="民生費該当値テキスト"/>
        <xdr:cNvSpPr txBox="1"/>
      </xdr:nvSpPr>
      <xdr:spPr>
        <a:xfrm>
          <a:off x="4686300" y="1275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162334</xdr:rowOff>
    </xdr:from>
    <xdr:to>
      <xdr:col>20</xdr:col>
      <xdr:colOff>38100</xdr:colOff>
      <xdr:row>76</xdr:row>
      <xdr:rowOff>92484</xdr:rowOff>
    </xdr:to>
    <xdr:sp macro="" textlink="">
      <xdr:nvSpPr>
        <xdr:cNvPr id="197" name="楕円 196"/>
        <xdr:cNvSpPr/>
      </xdr:nvSpPr>
      <xdr:spPr>
        <a:xfrm>
          <a:off x="3746500" y="1302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109012</xdr:rowOff>
    </xdr:from>
    <xdr:ext cx="599010" cy="259045"/>
    <xdr:sp macro="" textlink="">
      <xdr:nvSpPr>
        <xdr:cNvPr id="198" name="テキスト ボックス 197"/>
        <xdr:cNvSpPr txBox="1"/>
      </xdr:nvSpPr>
      <xdr:spPr>
        <a:xfrm>
          <a:off x="3497795" y="1279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104466</xdr:rowOff>
    </xdr:from>
    <xdr:to>
      <xdr:col>15</xdr:col>
      <xdr:colOff>101600</xdr:colOff>
      <xdr:row>77</xdr:row>
      <xdr:rowOff>34616</xdr:rowOff>
    </xdr:to>
    <xdr:sp macro="" textlink="">
      <xdr:nvSpPr>
        <xdr:cNvPr id="199" name="楕円 198"/>
        <xdr:cNvSpPr/>
      </xdr:nvSpPr>
      <xdr:spPr>
        <a:xfrm>
          <a:off x="2857500" y="1313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25743</xdr:rowOff>
    </xdr:from>
    <xdr:ext cx="599010" cy="259045"/>
    <xdr:sp macro="" textlink="">
      <xdr:nvSpPr>
        <xdr:cNvPr id="200" name="テキスト ボックス 199"/>
        <xdr:cNvSpPr txBox="1"/>
      </xdr:nvSpPr>
      <xdr:spPr>
        <a:xfrm>
          <a:off x="2608795" y="1322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146421</xdr:rowOff>
    </xdr:from>
    <xdr:to>
      <xdr:col>10</xdr:col>
      <xdr:colOff>165100</xdr:colOff>
      <xdr:row>77</xdr:row>
      <xdr:rowOff>76571</xdr:rowOff>
    </xdr:to>
    <xdr:sp macro="" textlink="">
      <xdr:nvSpPr>
        <xdr:cNvPr id="201" name="楕円 200"/>
        <xdr:cNvSpPr/>
      </xdr:nvSpPr>
      <xdr:spPr>
        <a:xfrm>
          <a:off x="1968500" y="1317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67698</xdr:rowOff>
    </xdr:from>
    <xdr:ext cx="599010" cy="259045"/>
    <xdr:sp macro="" textlink="">
      <xdr:nvSpPr>
        <xdr:cNvPr id="202" name="テキスト ボックス 201"/>
        <xdr:cNvSpPr txBox="1"/>
      </xdr:nvSpPr>
      <xdr:spPr>
        <a:xfrm>
          <a:off x="1719795" y="1326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856</xdr:rowOff>
    </xdr:from>
    <xdr:to>
      <xdr:col>6</xdr:col>
      <xdr:colOff>38100</xdr:colOff>
      <xdr:row>77</xdr:row>
      <xdr:rowOff>102456</xdr:rowOff>
    </xdr:to>
    <xdr:sp macro="" textlink="">
      <xdr:nvSpPr>
        <xdr:cNvPr id="203" name="楕円 202"/>
        <xdr:cNvSpPr/>
      </xdr:nvSpPr>
      <xdr:spPr>
        <a:xfrm>
          <a:off x="1079500" y="1320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93583</xdr:rowOff>
    </xdr:from>
    <xdr:ext cx="599010" cy="259045"/>
    <xdr:sp macro="" textlink="">
      <xdr:nvSpPr>
        <xdr:cNvPr id="204" name="テキスト ボックス 203"/>
        <xdr:cNvSpPr txBox="1"/>
      </xdr:nvSpPr>
      <xdr:spPr>
        <a:xfrm>
          <a:off x="830795" y="1329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74298</xdr:rowOff>
    </xdr:from>
    <xdr:to>
      <xdr:col>24</xdr:col>
      <xdr:colOff>63500</xdr:colOff>
      <xdr:row>97</xdr:row>
      <xdr:rowOff>167201</xdr:rowOff>
    </xdr:to>
    <xdr:cxnSp macro="">
      <xdr:nvCxnSpPr>
        <xdr:cNvPr id="232" name="直線コネクタ 231"/>
        <xdr:cNvCxnSpPr/>
      </xdr:nvCxnSpPr>
      <xdr:spPr>
        <a:xfrm flipV="1">
          <a:off x="3797300" y="16704948"/>
          <a:ext cx="838200" cy="9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167201</xdr:rowOff>
    </xdr:from>
    <xdr:to>
      <xdr:col>19</xdr:col>
      <xdr:colOff>177800</xdr:colOff>
      <xdr:row>98</xdr:row>
      <xdr:rowOff>45974</xdr:rowOff>
    </xdr:to>
    <xdr:cxnSp macro="">
      <xdr:nvCxnSpPr>
        <xdr:cNvPr id="235" name="直線コネクタ 234"/>
        <xdr:cNvCxnSpPr/>
      </xdr:nvCxnSpPr>
      <xdr:spPr>
        <a:xfrm flipV="1">
          <a:off x="2908300" y="16797851"/>
          <a:ext cx="889000" cy="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45974</xdr:rowOff>
    </xdr:from>
    <xdr:to>
      <xdr:col>15</xdr:col>
      <xdr:colOff>50800</xdr:colOff>
      <xdr:row>98</xdr:row>
      <xdr:rowOff>70777</xdr:rowOff>
    </xdr:to>
    <xdr:cxnSp macro="">
      <xdr:nvCxnSpPr>
        <xdr:cNvPr id="238" name="直線コネクタ 237"/>
        <xdr:cNvCxnSpPr/>
      </xdr:nvCxnSpPr>
      <xdr:spPr>
        <a:xfrm flipV="1">
          <a:off x="2019300" y="16848074"/>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50729</xdr:rowOff>
    </xdr:from>
    <xdr:to>
      <xdr:col>10</xdr:col>
      <xdr:colOff>114300</xdr:colOff>
      <xdr:row>98</xdr:row>
      <xdr:rowOff>70777</xdr:rowOff>
    </xdr:to>
    <xdr:cxnSp macro="">
      <xdr:nvCxnSpPr>
        <xdr:cNvPr id="241" name="直線コネクタ 240"/>
        <xdr:cNvCxnSpPr/>
      </xdr:nvCxnSpPr>
      <xdr:spPr>
        <a:xfrm>
          <a:off x="1130300" y="16852829"/>
          <a:ext cx="889000" cy="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129659</xdr:rowOff>
    </xdr:from>
    <xdr:to>
      <xdr:col>6</xdr:col>
      <xdr:colOff>38100</xdr:colOff>
      <xdr:row>96</xdr:row>
      <xdr:rowOff>59809</xdr:rowOff>
    </xdr:to>
    <xdr:sp macro="" textlink="">
      <xdr:nvSpPr>
        <xdr:cNvPr id="244" name="フローチャート: 判断 243"/>
        <xdr:cNvSpPr/>
      </xdr:nvSpPr>
      <xdr:spPr>
        <a:xfrm>
          <a:off x="1079500" y="1641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76336</xdr:rowOff>
    </xdr:from>
    <xdr:ext cx="534377" cy="259045"/>
    <xdr:sp macro="" textlink="">
      <xdr:nvSpPr>
        <xdr:cNvPr id="245" name="テキスト ボックス 244"/>
        <xdr:cNvSpPr txBox="1"/>
      </xdr:nvSpPr>
      <xdr:spPr>
        <a:xfrm>
          <a:off x="863111" y="1619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23498</xdr:rowOff>
    </xdr:from>
    <xdr:to>
      <xdr:col>24</xdr:col>
      <xdr:colOff>114300</xdr:colOff>
      <xdr:row>97</xdr:row>
      <xdr:rowOff>125098</xdr:rowOff>
    </xdr:to>
    <xdr:sp macro="" textlink="">
      <xdr:nvSpPr>
        <xdr:cNvPr id="251" name="楕円 250"/>
        <xdr:cNvSpPr/>
      </xdr:nvSpPr>
      <xdr:spPr>
        <a:xfrm>
          <a:off x="4584700" y="1665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1925</xdr:rowOff>
    </xdr:from>
    <xdr:ext cx="534377" cy="259045"/>
    <xdr:sp macro="" textlink="">
      <xdr:nvSpPr>
        <xdr:cNvPr id="252" name="衛生費該当値テキスト"/>
        <xdr:cNvSpPr txBox="1"/>
      </xdr:nvSpPr>
      <xdr:spPr>
        <a:xfrm>
          <a:off x="4686300" y="1663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116401</xdr:rowOff>
    </xdr:from>
    <xdr:to>
      <xdr:col>20</xdr:col>
      <xdr:colOff>38100</xdr:colOff>
      <xdr:row>98</xdr:row>
      <xdr:rowOff>46551</xdr:rowOff>
    </xdr:to>
    <xdr:sp macro="" textlink="">
      <xdr:nvSpPr>
        <xdr:cNvPr id="253" name="楕円 252"/>
        <xdr:cNvSpPr/>
      </xdr:nvSpPr>
      <xdr:spPr>
        <a:xfrm>
          <a:off x="3746500" y="1674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37678</xdr:rowOff>
    </xdr:from>
    <xdr:ext cx="534377" cy="259045"/>
    <xdr:sp macro="" textlink="">
      <xdr:nvSpPr>
        <xdr:cNvPr id="254" name="テキスト ボックス 253"/>
        <xdr:cNvSpPr txBox="1"/>
      </xdr:nvSpPr>
      <xdr:spPr>
        <a:xfrm>
          <a:off x="3530111" y="1683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166624</xdr:rowOff>
    </xdr:from>
    <xdr:to>
      <xdr:col>15</xdr:col>
      <xdr:colOff>101600</xdr:colOff>
      <xdr:row>98</xdr:row>
      <xdr:rowOff>96774</xdr:rowOff>
    </xdr:to>
    <xdr:sp macro="" textlink="">
      <xdr:nvSpPr>
        <xdr:cNvPr id="255" name="楕円 254"/>
        <xdr:cNvSpPr/>
      </xdr:nvSpPr>
      <xdr:spPr>
        <a:xfrm>
          <a:off x="2857500" y="167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87901</xdr:rowOff>
    </xdr:from>
    <xdr:ext cx="534377" cy="259045"/>
    <xdr:sp macro="" textlink="">
      <xdr:nvSpPr>
        <xdr:cNvPr id="256" name="テキスト ボックス 255"/>
        <xdr:cNvSpPr txBox="1"/>
      </xdr:nvSpPr>
      <xdr:spPr>
        <a:xfrm>
          <a:off x="2641111" y="168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19977</xdr:rowOff>
    </xdr:from>
    <xdr:to>
      <xdr:col>10</xdr:col>
      <xdr:colOff>165100</xdr:colOff>
      <xdr:row>98</xdr:row>
      <xdr:rowOff>121577</xdr:rowOff>
    </xdr:to>
    <xdr:sp macro="" textlink="">
      <xdr:nvSpPr>
        <xdr:cNvPr id="257" name="楕円 256"/>
        <xdr:cNvSpPr/>
      </xdr:nvSpPr>
      <xdr:spPr>
        <a:xfrm>
          <a:off x="1968500" y="1682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112704</xdr:rowOff>
    </xdr:from>
    <xdr:ext cx="534377" cy="259045"/>
    <xdr:sp macro="" textlink="">
      <xdr:nvSpPr>
        <xdr:cNvPr id="258" name="テキスト ボックス 257"/>
        <xdr:cNvSpPr txBox="1"/>
      </xdr:nvSpPr>
      <xdr:spPr>
        <a:xfrm>
          <a:off x="1752111" y="1691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171379</xdr:rowOff>
    </xdr:from>
    <xdr:to>
      <xdr:col>6</xdr:col>
      <xdr:colOff>38100</xdr:colOff>
      <xdr:row>98</xdr:row>
      <xdr:rowOff>101529</xdr:rowOff>
    </xdr:to>
    <xdr:sp macro="" textlink="">
      <xdr:nvSpPr>
        <xdr:cNvPr id="259" name="楕円 258"/>
        <xdr:cNvSpPr/>
      </xdr:nvSpPr>
      <xdr:spPr>
        <a:xfrm>
          <a:off x="1079500" y="1680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92656</xdr:rowOff>
    </xdr:from>
    <xdr:ext cx="534377" cy="259045"/>
    <xdr:sp macro="" textlink="">
      <xdr:nvSpPr>
        <xdr:cNvPr id="260" name="テキスト ボックス 259"/>
        <xdr:cNvSpPr txBox="1"/>
      </xdr:nvSpPr>
      <xdr:spPr>
        <a:xfrm>
          <a:off x="863111" y="1689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94494</xdr:rowOff>
    </xdr:from>
    <xdr:to>
      <xdr:col>55</xdr:col>
      <xdr:colOff>0</xdr:colOff>
      <xdr:row>37</xdr:row>
      <xdr:rowOff>95352</xdr:rowOff>
    </xdr:to>
    <xdr:cxnSp macro="">
      <xdr:nvCxnSpPr>
        <xdr:cNvPr id="285" name="直線コネクタ 284"/>
        <xdr:cNvCxnSpPr/>
      </xdr:nvCxnSpPr>
      <xdr:spPr>
        <a:xfrm flipV="1">
          <a:off x="9639300" y="6438144"/>
          <a:ext cx="8382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46524</xdr:rowOff>
    </xdr:from>
    <xdr:ext cx="469744" cy="259045"/>
    <xdr:sp macro="" textlink="">
      <xdr:nvSpPr>
        <xdr:cNvPr id="286" name="労働費平均値テキスト"/>
        <xdr:cNvSpPr txBox="1"/>
      </xdr:nvSpPr>
      <xdr:spPr>
        <a:xfrm>
          <a:off x="10528300" y="639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92437</xdr:rowOff>
    </xdr:from>
    <xdr:to>
      <xdr:col>50</xdr:col>
      <xdr:colOff>114300</xdr:colOff>
      <xdr:row>37</xdr:row>
      <xdr:rowOff>95352</xdr:rowOff>
    </xdr:to>
    <xdr:cxnSp macro="">
      <xdr:nvCxnSpPr>
        <xdr:cNvPr id="288" name="直線コネクタ 287"/>
        <xdr:cNvCxnSpPr/>
      </xdr:nvCxnSpPr>
      <xdr:spPr>
        <a:xfrm>
          <a:off x="8750300" y="6436087"/>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156538</xdr:rowOff>
    </xdr:from>
    <xdr:ext cx="469744" cy="259045"/>
    <xdr:sp macro="" textlink="">
      <xdr:nvSpPr>
        <xdr:cNvPr id="290" name="テキスト ボックス 289"/>
        <xdr:cNvSpPr txBox="1"/>
      </xdr:nvSpPr>
      <xdr:spPr>
        <a:xfrm>
          <a:off x="9404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91694</xdr:rowOff>
    </xdr:from>
    <xdr:to>
      <xdr:col>45</xdr:col>
      <xdr:colOff>177800</xdr:colOff>
      <xdr:row>37</xdr:row>
      <xdr:rowOff>92437</xdr:rowOff>
    </xdr:to>
    <xdr:cxnSp macro="">
      <xdr:nvCxnSpPr>
        <xdr:cNvPr id="291" name="直線コネクタ 290"/>
        <xdr:cNvCxnSpPr/>
      </xdr:nvCxnSpPr>
      <xdr:spPr>
        <a:xfrm>
          <a:off x="7861300" y="6435344"/>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155338</xdr:rowOff>
    </xdr:from>
    <xdr:ext cx="469744" cy="259045"/>
    <xdr:sp macro="" textlink="">
      <xdr:nvSpPr>
        <xdr:cNvPr id="293" name="テキスト ボックス 292"/>
        <xdr:cNvSpPr txBox="1"/>
      </xdr:nvSpPr>
      <xdr:spPr>
        <a:xfrm>
          <a:off x="8515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63233</xdr:rowOff>
    </xdr:from>
    <xdr:to>
      <xdr:col>41</xdr:col>
      <xdr:colOff>50800</xdr:colOff>
      <xdr:row>37</xdr:row>
      <xdr:rowOff>91694</xdr:rowOff>
    </xdr:to>
    <xdr:cxnSp macro="">
      <xdr:nvCxnSpPr>
        <xdr:cNvPr id="294" name="直線コネクタ 293"/>
        <xdr:cNvCxnSpPr/>
      </xdr:nvCxnSpPr>
      <xdr:spPr>
        <a:xfrm>
          <a:off x="6972300" y="6406883"/>
          <a:ext cx="8890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148023</xdr:rowOff>
    </xdr:from>
    <xdr:ext cx="469744" cy="259045"/>
    <xdr:sp macro="" textlink="">
      <xdr:nvSpPr>
        <xdr:cNvPr id="296" name="テキスト ボックス 295"/>
        <xdr:cNvSpPr txBox="1"/>
      </xdr:nvSpPr>
      <xdr:spPr>
        <a:xfrm>
          <a:off x="7626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83357</xdr:rowOff>
    </xdr:from>
    <xdr:to>
      <xdr:col>36</xdr:col>
      <xdr:colOff>165100</xdr:colOff>
      <xdr:row>38</xdr:row>
      <xdr:rowOff>13506</xdr:rowOff>
    </xdr:to>
    <xdr:sp macro="" textlink="">
      <xdr:nvSpPr>
        <xdr:cNvPr id="297" name="フローチャート: 判断 296"/>
        <xdr:cNvSpPr/>
      </xdr:nvSpPr>
      <xdr:spPr>
        <a:xfrm>
          <a:off x="6921500" y="64270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4633</xdr:rowOff>
    </xdr:from>
    <xdr:ext cx="469744" cy="259045"/>
    <xdr:sp macro="" textlink="">
      <xdr:nvSpPr>
        <xdr:cNvPr id="298" name="テキスト ボックス 297"/>
        <xdr:cNvSpPr txBox="1"/>
      </xdr:nvSpPr>
      <xdr:spPr>
        <a:xfrm>
          <a:off x="6737428" y="651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43694</xdr:rowOff>
    </xdr:from>
    <xdr:to>
      <xdr:col>55</xdr:col>
      <xdr:colOff>50800</xdr:colOff>
      <xdr:row>37</xdr:row>
      <xdr:rowOff>145294</xdr:rowOff>
    </xdr:to>
    <xdr:sp macro="" textlink="">
      <xdr:nvSpPr>
        <xdr:cNvPr id="304" name="楕円 303"/>
        <xdr:cNvSpPr/>
      </xdr:nvSpPr>
      <xdr:spPr>
        <a:xfrm>
          <a:off x="10426700" y="638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3071</xdr:rowOff>
    </xdr:from>
    <xdr:ext cx="469744" cy="259045"/>
    <xdr:sp macro="" textlink="">
      <xdr:nvSpPr>
        <xdr:cNvPr id="305" name="労働費該当値テキスト"/>
        <xdr:cNvSpPr txBox="1"/>
      </xdr:nvSpPr>
      <xdr:spPr>
        <a:xfrm>
          <a:off x="10528300" y="617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44552</xdr:rowOff>
    </xdr:from>
    <xdr:to>
      <xdr:col>50</xdr:col>
      <xdr:colOff>165100</xdr:colOff>
      <xdr:row>37</xdr:row>
      <xdr:rowOff>146152</xdr:rowOff>
    </xdr:to>
    <xdr:sp macro="" textlink="">
      <xdr:nvSpPr>
        <xdr:cNvPr id="306" name="楕円 305"/>
        <xdr:cNvSpPr/>
      </xdr:nvSpPr>
      <xdr:spPr>
        <a:xfrm>
          <a:off x="9588500" y="63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162679</xdr:rowOff>
    </xdr:from>
    <xdr:ext cx="469744" cy="259045"/>
    <xdr:sp macro="" textlink="">
      <xdr:nvSpPr>
        <xdr:cNvPr id="307" name="テキスト ボックス 306"/>
        <xdr:cNvSpPr txBox="1"/>
      </xdr:nvSpPr>
      <xdr:spPr>
        <a:xfrm>
          <a:off x="9404428" y="616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41637</xdr:rowOff>
    </xdr:from>
    <xdr:to>
      <xdr:col>46</xdr:col>
      <xdr:colOff>38100</xdr:colOff>
      <xdr:row>37</xdr:row>
      <xdr:rowOff>143237</xdr:rowOff>
    </xdr:to>
    <xdr:sp macro="" textlink="">
      <xdr:nvSpPr>
        <xdr:cNvPr id="308" name="楕円 307"/>
        <xdr:cNvSpPr/>
      </xdr:nvSpPr>
      <xdr:spPr>
        <a:xfrm>
          <a:off x="8699500" y="638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159764</xdr:rowOff>
    </xdr:from>
    <xdr:ext cx="469744" cy="259045"/>
    <xdr:sp macro="" textlink="">
      <xdr:nvSpPr>
        <xdr:cNvPr id="309" name="テキスト ボックス 308"/>
        <xdr:cNvSpPr txBox="1"/>
      </xdr:nvSpPr>
      <xdr:spPr>
        <a:xfrm>
          <a:off x="8515428" y="616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40894</xdr:rowOff>
    </xdr:from>
    <xdr:to>
      <xdr:col>41</xdr:col>
      <xdr:colOff>101600</xdr:colOff>
      <xdr:row>37</xdr:row>
      <xdr:rowOff>142494</xdr:rowOff>
    </xdr:to>
    <xdr:sp macro="" textlink="">
      <xdr:nvSpPr>
        <xdr:cNvPr id="310" name="楕円 309"/>
        <xdr:cNvSpPr/>
      </xdr:nvSpPr>
      <xdr:spPr>
        <a:xfrm>
          <a:off x="78105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159021</xdr:rowOff>
    </xdr:from>
    <xdr:ext cx="469744" cy="259045"/>
    <xdr:sp macro="" textlink="">
      <xdr:nvSpPr>
        <xdr:cNvPr id="311" name="テキスト ボックス 310"/>
        <xdr:cNvSpPr txBox="1"/>
      </xdr:nvSpPr>
      <xdr:spPr>
        <a:xfrm>
          <a:off x="7626428" y="615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12433</xdr:rowOff>
    </xdr:from>
    <xdr:to>
      <xdr:col>36</xdr:col>
      <xdr:colOff>165100</xdr:colOff>
      <xdr:row>37</xdr:row>
      <xdr:rowOff>114033</xdr:rowOff>
    </xdr:to>
    <xdr:sp macro="" textlink="">
      <xdr:nvSpPr>
        <xdr:cNvPr id="312" name="楕円 311"/>
        <xdr:cNvSpPr/>
      </xdr:nvSpPr>
      <xdr:spPr>
        <a:xfrm>
          <a:off x="6921500" y="635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130560</xdr:rowOff>
    </xdr:from>
    <xdr:ext cx="469744" cy="259045"/>
    <xdr:sp macro="" textlink="">
      <xdr:nvSpPr>
        <xdr:cNvPr id="313" name="テキスト ボックス 312"/>
        <xdr:cNvSpPr txBox="1"/>
      </xdr:nvSpPr>
      <xdr:spPr>
        <a:xfrm>
          <a:off x="6737428" y="613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1288</xdr:rowOff>
    </xdr:from>
    <xdr:to>
      <xdr:col>55</xdr:col>
      <xdr:colOff>0</xdr:colOff>
      <xdr:row>59</xdr:row>
      <xdr:rowOff>4097</xdr:rowOff>
    </xdr:to>
    <xdr:cxnSp macro="">
      <xdr:nvCxnSpPr>
        <xdr:cNvPr id="344" name="直線コネクタ 343"/>
        <xdr:cNvCxnSpPr/>
      </xdr:nvCxnSpPr>
      <xdr:spPr>
        <a:xfrm flipV="1">
          <a:off x="9639300" y="10116838"/>
          <a:ext cx="8382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4097</xdr:rowOff>
    </xdr:from>
    <xdr:to>
      <xdr:col>50</xdr:col>
      <xdr:colOff>114300</xdr:colOff>
      <xdr:row>59</xdr:row>
      <xdr:rowOff>12239</xdr:rowOff>
    </xdr:to>
    <xdr:cxnSp macro="">
      <xdr:nvCxnSpPr>
        <xdr:cNvPr id="347" name="直線コネクタ 346"/>
        <xdr:cNvCxnSpPr/>
      </xdr:nvCxnSpPr>
      <xdr:spPr>
        <a:xfrm flipV="1">
          <a:off x="8750300" y="10119647"/>
          <a:ext cx="889000" cy="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12239</xdr:rowOff>
    </xdr:from>
    <xdr:to>
      <xdr:col>45</xdr:col>
      <xdr:colOff>177800</xdr:colOff>
      <xdr:row>59</xdr:row>
      <xdr:rowOff>17051</xdr:rowOff>
    </xdr:to>
    <xdr:cxnSp macro="">
      <xdr:nvCxnSpPr>
        <xdr:cNvPr id="350" name="直線コネクタ 349"/>
        <xdr:cNvCxnSpPr/>
      </xdr:nvCxnSpPr>
      <xdr:spPr>
        <a:xfrm flipV="1">
          <a:off x="7861300" y="10127789"/>
          <a:ext cx="889000" cy="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165303</xdr:rowOff>
    </xdr:from>
    <xdr:to>
      <xdr:col>41</xdr:col>
      <xdr:colOff>50800</xdr:colOff>
      <xdr:row>59</xdr:row>
      <xdr:rowOff>17051</xdr:rowOff>
    </xdr:to>
    <xdr:cxnSp macro="">
      <xdr:nvCxnSpPr>
        <xdr:cNvPr id="353" name="直線コネクタ 352"/>
        <xdr:cNvCxnSpPr/>
      </xdr:nvCxnSpPr>
      <xdr:spPr>
        <a:xfrm>
          <a:off x="6972300" y="10109403"/>
          <a:ext cx="889000" cy="2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148923</xdr:rowOff>
    </xdr:from>
    <xdr:to>
      <xdr:col>36</xdr:col>
      <xdr:colOff>165100</xdr:colOff>
      <xdr:row>58</xdr:row>
      <xdr:rowOff>79073</xdr:rowOff>
    </xdr:to>
    <xdr:sp macro="" textlink="">
      <xdr:nvSpPr>
        <xdr:cNvPr id="356" name="フローチャート: 判断 355"/>
        <xdr:cNvSpPr/>
      </xdr:nvSpPr>
      <xdr:spPr>
        <a:xfrm>
          <a:off x="6921500" y="99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95600</xdr:rowOff>
    </xdr:from>
    <xdr:ext cx="534377" cy="259045"/>
    <xdr:sp macro="" textlink="">
      <xdr:nvSpPr>
        <xdr:cNvPr id="357" name="テキスト ボックス 356"/>
        <xdr:cNvSpPr txBox="1"/>
      </xdr:nvSpPr>
      <xdr:spPr>
        <a:xfrm>
          <a:off x="6705111" y="96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121938</xdr:rowOff>
    </xdr:from>
    <xdr:to>
      <xdr:col>55</xdr:col>
      <xdr:colOff>50800</xdr:colOff>
      <xdr:row>59</xdr:row>
      <xdr:rowOff>52088</xdr:rowOff>
    </xdr:to>
    <xdr:sp macro="" textlink="">
      <xdr:nvSpPr>
        <xdr:cNvPr id="363" name="楕円 362"/>
        <xdr:cNvSpPr/>
      </xdr:nvSpPr>
      <xdr:spPr>
        <a:xfrm>
          <a:off x="10426700" y="1006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50323</xdr:rowOff>
    </xdr:from>
    <xdr:ext cx="469744" cy="259045"/>
    <xdr:sp macro="" textlink="">
      <xdr:nvSpPr>
        <xdr:cNvPr id="364" name="農林水産業費該当値テキスト"/>
        <xdr:cNvSpPr txBox="1"/>
      </xdr:nvSpPr>
      <xdr:spPr>
        <a:xfrm>
          <a:off x="10528300" y="999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124747</xdr:rowOff>
    </xdr:from>
    <xdr:to>
      <xdr:col>50</xdr:col>
      <xdr:colOff>165100</xdr:colOff>
      <xdr:row>59</xdr:row>
      <xdr:rowOff>54897</xdr:rowOff>
    </xdr:to>
    <xdr:sp macro="" textlink="">
      <xdr:nvSpPr>
        <xdr:cNvPr id="365" name="楕円 364"/>
        <xdr:cNvSpPr/>
      </xdr:nvSpPr>
      <xdr:spPr>
        <a:xfrm>
          <a:off x="9588500" y="1006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46024</xdr:rowOff>
    </xdr:from>
    <xdr:ext cx="469744" cy="259045"/>
    <xdr:sp macro="" textlink="">
      <xdr:nvSpPr>
        <xdr:cNvPr id="366" name="テキスト ボックス 365"/>
        <xdr:cNvSpPr txBox="1"/>
      </xdr:nvSpPr>
      <xdr:spPr>
        <a:xfrm>
          <a:off x="9404428" y="1016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132889</xdr:rowOff>
    </xdr:from>
    <xdr:to>
      <xdr:col>46</xdr:col>
      <xdr:colOff>38100</xdr:colOff>
      <xdr:row>59</xdr:row>
      <xdr:rowOff>63039</xdr:rowOff>
    </xdr:to>
    <xdr:sp macro="" textlink="">
      <xdr:nvSpPr>
        <xdr:cNvPr id="367" name="楕円 366"/>
        <xdr:cNvSpPr/>
      </xdr:nvSpPr>
      <xdr:spPr>
        <a:xfrm>
          <a:off x="8699500" y="1007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54166</xdr:rowOff>
    </xdr:from>
    <xdr:ext cx="469744" cy="259045"/>
    <xdr:sp macro="" textlink="">
      <xdr:nvSpPr>
        <xdr:cNvPr id="368" name="テキスト ボックス 367"/>
        <xdr:cNvSpPr txBox="1"/>
      </xdr:nvSpPr>
      <xdr:spPr>
        <a:xfrm>
          <a:off x="8515428" y="1016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137701</xdr:rowOff>
    </xdr:from>
    <xdr:to>
      <xdr:col>41</xdr:col>
      <xdr:colOff>101600</xdr:colOff>
      <xdr:row>59</xdr:row>
      <xdr:rowOff>67851</xdr:rowOff>
    </xdr:to>
    <xdr:sp macro="" textlink="">
      <xdr:nvSpPr>
        <xdr:cNvPr id="369" name="楕円 368"/>
        <xdr:cNvSpPr/>
      </xdr:nvSpPr>
      <xdr:spPr>
        <a:xfrm>
          <a:off x="7810500" y="1008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58978</xdr:rowOff>
    </xdr:from>
    <xdr:ext cx="469744" cy="259045"/>
    <xdr:sp macro="" textlink="">
      <xdr:nvSpPr>
        <xdr:cNvPr id="370" name="テキスト ボックス 369"/>
        <xdr:cNvSpPr txBox="1"/>
      </xdr:nvSpPr>
      <xdr:spPr>
        <a:xfrm>
          <a:off x="7626428" y="1017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114503</xdr:rowOff>
    </xdr:from>
    <xdr:to>
      <xdr:col>36</xdr:col>
      <xdr:colOff>165100</xdr:colOff>
      <xdr:row>59</xdr:row>
      <xdr:rowOff>44653</xdr:rowOff>
    </xdr:to>
    <xdr:sp macro="" textlink="">
      <xdr:nvSpPr>
        <xdr:cNvPr id="371" name="楕円 370"/>
        <xdr:cNvSpPr/>
      </xdr:nvSpPr>
      <xdr:spPr>
        <a:xfrm>
          <a:off x="6921500" y="100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35780</xdr:rowOff>
    </xdr:from>
    <xdr:ext cx="469744" cy="259045"/>
    <xdr:sp macro="" textlink="">
      <xdr:nvSpPr>
        <xdr:cNvPr id="372" name="テキスト ボックス 371"/>
        <xdr:cNvSpPr txBox="1"/>
      </xdr:nvSpPr>
      <xdr:spPr>
        <a:xfrm>
          <a:off x="6737428" y="1015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78504</xdr:rowOff>
    </xdr:from>
    <xdr:to>
      <xdr:col>55</xdr:col>
      <xdr:colOff>0</xdr:colOff>
      <xdr:row>74</xdr:row>
      <xdr:rowOff>133117</xdr:rowOff>
    </xdr:to>
    <xdr:cxnSp macro="">
      <xdr:nvCxnSpPr>
        <xdr:cNvPr id="399" name="直線コネクタ 398"/>
        <xdr:cNvCxnSpPr/>
      </xdr:nvCxnSpPr>
      <xdr:spPr>
        <a:xfrm flipV="1">
          <a:off x="9639300" y="12765804"/>
          <a:ext cx="838200" cy="5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130604</xdr:rowOff>
    </xdr:from>
    <xdr:ext cx="534377" cy="259045"/>
    <xdr:sp macro="" textlink="">
      <xdr:nvSpPr>
        <xdr:cNvPr id="400" name="商工費平均値テキスト"/>
        <xdr:cNvSpPr txBox="1"/>
      </xdr:nvSpPr>
      <xdr:spPr>
        <a:xfrm>
          <a:off x="10528300" y="1316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122418</xdr:rowOff>
    </xdr:from>
    <xdr:to>
      <xdr:col>50</xdr:col>
      <xdr:colOff>114300</xdr:colOff>
      <xdr:row>74</xdr:row>
      <xdr:rowOff>133117</xdr:rowOff>
    </xdr:to>
    <xdr:cxnSp macro="">
      <xdr:nvCxnSpPr>
        <xdr:cNvPr id="402" name="直線コネクタ 401"/>
        <xdr:cNvCxnSpPr/>
      </xdr:nvCxnSpPr>
      <xdr:spPr>
        <a:xfrm>
          <a:off x="8750300" y="12809718"/>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88564</xdr:rowOff>
    </xdr:from>
    <xdr:ext cx="534377" cy="259045"/>
    <xdr:sp macro="" textlink="">
      <xdr:nvSpPr>
        <xdr:cNvPr id="404" name="テキスト ボックス 403"/>
        <xdr:cNvSpPr txBox="1"/>
      </xdr:nvSpPr>
      <xdr:spPr>
        <a:xfrm>
          <a:off x="9372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23023</xdr:rowOff>
    </xdr:from>
    <xdr:to>
      <xdr:col>45</xdr:col>
      <xdr:colOff>177800</xdr:colOff>
      <xdr:row>74</xdr:row>
      <xdr:rowOff>122418</xdr:rowOff>
    </xdr:to>
    <xdr:cxnSp macro="">
      <xdr:nvCxnSpPr>
        <xdr:cNvPr id="405" name="直線コネクタ 404"/>
        <xdr:cNvCxnSpPr/>
      </xdr:nvCxnSpPr>
      <xdr:spPr>
        <a:xfrm>
          <a:off x="7861300" y="12710323"/>
          <a:ext cx="889000" cy="9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77340</xdr:rowOff>
    </xdr:from>
    <xdr:ext cx="534377" cy="259045"/>
    <xdr:sp macro="" textlink="">
      <xdr:nvSpPr>
        <xdr:cNvPr id="407" name="テキスト ボックス 406"/>
        <xdr:cNvSpPr txBox="1"/>
      </xdr:nvSpPr>
      <xdr:spPr>
        <a:xfrm>
          <a:off x="8483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23023</xdr:rowOff>
    </xdr:from>
    <xdr:to>
      <xdr:col>41</xdr:col>
      <xdr:colOff>50800</xdr:colOff>
      <xdr:row>74</xdr:row>
      <xdr:rowOff>108839</xdr:rowOff>
    </xdr:to>
    <xdr:cxnSp macro="">
      <xdr:nvCxnSpPr>
        <xdr:cNvPr id="408" name="直線コネクタ 407"/>
        <xdr:cNvCxnSpPr/>
      </xdr:nvCxnSpPr>
      <xdr:spPr>
        <a:xfrm flipV="1">
          <a:off x="6972300" y="12710323"/>
          <a:ext cx="889000" cy="8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58297</xdr:rowOff>
    </xdr:from>
    <xdr:ext cx="534377" cy="259045"/>
    <xdr:sp macro="" textlink="">
      <xdr:nvSpPr>
        <xdr:cNvPr id="410" name="テキスト ボックス 409"/>
        <xdr:cNvSpPr txBox="1"/>
      </xdr:nvSpPr>
      <xdr:spPr>
        <a:xfrm>
          <a:off x="7594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112926</xdr:rowOff>
    </xdr:from>
    <xdr:to>
      <xdr:col>36</xdr:col>
      <xdr:colOff>165100</xdr:colOff>
      <xdr:row>77</xdr:row>
      <xdr:rowOff>43076</xdr:rowOff>
    </xdr:to>
    <xdr:sp macro="" textlink="">
      <xdr:nvSpPr>
        <xdr:cNvPr id="411" name="フローチャート: 判断 410"/>
        <xdr:cNvSpPr/>
      </xdr:nvSpPr>
      <xdr:spPr>
        <a:xfrm>
          <a:off x="6921500" y="1314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34203</xdr:rowOff>
    </xdr:from>
    <xdr:ext cx="534377" cy="259045"/>
    <xdr:sp macro="" textlink="">
      <xdr:nvSpPr>
        <xdr:cNvPr id="412" name="テキスト ボックス 411"/>
        <xdr:cNvSpPr txBox="1"/>
      </xdr:nvSpPr>
      <xdr:spPr>
        <a:xfrm>
          <a:off x="6705111" y="1323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27704</xdr:rowOff>
    </xdr:from>
    <xdr:to>
      <xdr:col>55</xdr:col>
      <xdr:colOff>50800</xdr:colOff>
      <xdr:row>74</xdr:row>
      <xdr:rowOff>129304</xdr:rowOff>
    </xdr:to>
    <xdr:sp macro="" textlink="">
      <xdr:nvSpPr>
        <xdr:cNvPr id="418" name="楕円 417"/>
        <xdr:cNvSpPr/>
      </xdr:nvSpPr>
      <xdr:spPr>
        <a:xfrm>
          <a:off x="10426700" y="1271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50581</xdr:rowOff>
    </xdr:from>
    <xdr:ext cx="534377" cy="259045"/>
    <xdr:sp macro="" textlink="">
      <xdr:nvSpPr>
        <xdr:cNvPr id="419" name="商工費該当値テキスト"/>
        <xdr:cNvSpPr txBox="1"/>
      </xdr:nvSpPr>
      <xdr:spPr>
        <a:xfrm>
          <a:off x="10528300" y="1256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82317</xdr:rowOff>
    </xdr:from>
    <xdr:to>
      <xdr:col>50</xdr:col>
      <xdr:colOff>165100</xdr:colOff>
      <xdr:row>75</xdr:row>
      <xdr:rowOff>12467</xdr:rowOff>
    </xdr:to>
    <xdr:sp macro="" textlink="">
      <xdr:nvSpPr>
        <xdr:cNvPr id="420" name="楕円 419"/>
        <xdr:cNvSpPr/>
      </xdr:nvSpPr>
      <xdr:spPr>
        <a:xfrm>
          <a:off x="9588500" y="1276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28994</xdr:rowOff>
    </xdr:from>
    <xdr:ext cx="534377" cy="259045"/>
    <xdr:sp macro="" textlink="">
      <xdr:nvSpPr>
        <xdr:cNvPr id="421" name="テキスト ボックス 420"/>
        <xdr:cNvSpPr txBox="1"/>
      </xdr:nvSpPr>
      <xdr:spPr>
        <a:xfrm>
          <a:off x="9372111" y="1254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71618</xdr:rowOff>
    </xdr:from>
    <xdr:to>
      <xdr:col>46</xdr:col>
      <xdr:colOff>38100</xdr:colOff>
      <xdr:row>75</xdr:row>
      <xdr:rowOff>1768</xdr:rowOff>
    </xdr:to>
    <xdr:sp macro="" textlink="">
      <xdr:nvSpPr>
        <xdr:cNvPr id="422" name="楕円 421"/>
        <xdr:cNvSpPr/>
      </xdr:nvSpPr>
      <xdr:spPr>
        <a:xfrm>
          <a:off x="8699500" y="127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18295</xdr:rowOff>
    </xdr:from>
    <xdr:ext cx="534377" cy="259045"/>
    <xdr:sp macro="" textlink="">
      <xdr:nvSpPr>
        <xdr:cNvPr id="423" name="テキスト ボックス 422"/>
        <xdr:cNvSpPr txBox="1"/>
      </xdr:nvSpPr>
      <xdr:spPr>
        <a:xfrm>
          <a:off x="8483111" y="1253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143673</xdr:rowOff>
    </xdr:from>
    <xdr:to>
      <xdr:col>41</xdr:col>
      <xdr:colOff>101600</xdr:colOff>
      <xdr:row>74</xdr:row>
      <xdr:rowOff>73823</xdr:rowOff>
    </xdr:to>
    <xdr:sp macro="" textlink="">
      <xdr:nvSpPr>
        <xdr:cNvPr id="424" name="楕円 423"/>
        <xdr:cNvSpPr/>
      </xdr:nvSpPr>
      <xdr:spPr>
        <a:xfrm>
          <a:off x="7810500" y="1265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90350</xdr:rowOff>
    </xdr:from>
    <xdr:ext cx="534377" cy="259045"/>
    <xdr:sp macro="" textlink="">
      <xdr:nvSpPr>
        <xdr:cNvPr id="425" name="テキスト ボックス 424"/>
        <xdr:cNvSpPr txBox="1"/>
      </xdr:nvSpPr>
      <xdr:spPr>
        <a:xfrm>
          <a:off x="7594111" y="1243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58039</xdr:rowOff>
    </xdr:from>
    <xdr:to>
      <xdr:col>36</xdr:col>
      <xdr:colOff>165100</xdr:colOff>
      <xdr:row>74</xdr:row>
      <xdr:rowOff>159639</xdr:rowOff>
    </xdr:to>
    <xdr:sp macro="" textlink="">
      <xdr:nvSpPr>
        <xdr:cNvPr id="426" name="楕円 425"/>
        <xdr:cNvSpPr/>
      </xdr:nvSpPr>
      <xdr:spPr>
        <a:xfrm>
          <a:off x="6921500" y="1274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4716</xdr:rowOff>
    </xdr:from>
    <xdr:ext cx="534377" cy="259045"/>
    <xdr:sp macro="" textlink="">
      <xdr:nvSpPr>
        <xdr:cNvPr id="427" name="テキスト ボックス 426"/>
        <xdr:cNvSpPr txBox="1"/>
      </xdr:nvSpPr>
      <xdr:spPr>
        <a:xfrm>
          <a:off x="6705111" y="1252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55959</xdr:rowOff>
    </xdr:from>
    <xdr:to>
      <xdr:col>55</xdr:col>
      <xdr:colOff>0</xdr:colOff>
      <xdr:row>98</xdr:row>
      <xdr:rowOff>63210</xdr:rowOff>
    </xdr:to>
    <xdr:cxnSp macro="">
      <xdr:nvCxnSpPr>
        <xdr:cNvPr id="456" name="直線コネクタ 455"/>
        <xdr:cNvCxnSpPr/>
      </xdr:nvCxnSpPr>
      <xdr:spPr>
        <a:xfrm flipV="1">
          <a:off x="9639300" y="16858059"/>
          <a:ext cx="8382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27122</xdr:rowOff>
    </xdr:from>
    <xdr:to>
      <xdr:col>50</xdr:col>
      <xdr:colOff>114300</xdr:colOff>
      <xdr:row>98</xdr:row>
      <xdr:rowOff>63210</xdr:rowOff>
    </xdr:to>
    <xdr:cxnSp macro="">
      <xdr:nvCxnSpPr>
        <xdr:cNvPr id="459" name="直線コネクタ 458"/>
        <xdr:cNvCxnSpPr/>
      </xdr:nvCxnSpPr>
      <xdr:spPr>
        <a:xfrm>
          <a:off x="8750300" y="16829222"/>
          <a:ext cx="889000" cy="3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27122</xdr:rowOff>
    </xdr:from>
    <xdr:to>
      <xdr:col>45</xdr:col>
      <xdr:colOff>177800</xdr:colOff>
      <xdr:row>98</xdr:row>
      <xdr:rowOff>31226</xdr:rowOff>
    </xdr:to>
    <xdr:cxnSp macro="">
      <xdr:nvCxnSpPr>
        <xdr:cNvPr id="462" name="直線コネクタ 461"/>
        <xdr:cNvCxnSpPr/>
      </xdr:nvCxnSpPr>
      <xdr:spPr>
        <a:xfrm flipV="1">
          <a:off x="7861300" y="16829222"/>
          <a:ext cx="889000" cy="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87279</xdr:rowOff>
    </xdr:from>
    <xdr:ext cx="534377" cy="259045"/>
    <xdr:sp macro="" textlink="">
      <xdr:nvSpPr>
        <xdr:cNvPr id="464" name="テキスト ボックス 463"/>
        <xdr:cNvSpPr txBox="1"/>
      </xdr:nvSpPr>
      <xdr:spPr>
        <a:xfrm>
          <a:off x="8483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24352</xdr:rowOff>
    </xdr:from>
    <xdr:to>
      <xdr:col>41</xdr:col>
      <xdr:colOff>50800</xdr:colOff>
      <xdr:row>98</xdr:row>
      <xdr:rowOff>31226</xdr:rowOff>
    </xdr:to>
    <xdr:cxnSp macro="">
      <xdr:nvCxnSpPr>
        <xdr:cNvPr id="465" name="直線コネクタ 464"/>
        <xdr:cNvCxnSpPr/>
      </xdr:nvCxnSpPr>
      <xdr:spPr>
        <a:xfrm>
          <a:off x="6972300" y="16826452"/>
          <a:ext cx="889000" cy="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161492</xdr:rowOff>
    </xdr:from>
    <xdr:to>
      <xdr:col>36</xdr:col>
      <xdr:colOff>165100</xdr:colOff>
      <xdr:row>98</xdr:row>
      <xdr:rowOff>91642</xdr:rowOff>
    </xdr:to>
    <xdr:sp macro="" textlink="">
      <xdr:nvSpPr>
        <xdr:cNvPr id="468" name="フローチャート: 判断 467"/>
        <xdr:cNvSpPr/>
      </xdr:nvSpPr>
      <xdr:spPr>
        <a:xfrm>
          <a:off x="6921500" y="167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82769</xdr:rowOff>
    </xdr:from>
    <xdr:ext cx="534377" cy="259045"/>
    <xdr:sp macro="" textlink="">
      <xdr:nvSpPr>
        <xdr:cNvPr id="469" name="テキスト ボックス 468"/>
        <xdr:cNvSpPr txBox="1"/>
      </xdr:nvSpPr>
      <xdr:spPr>
        <a:xfrm>
          <a:off x="6705111" y="1688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5159</xdr:rowOff>
    </xdr:from>
    <xdr:to>
      <xdr:col>55</xdr:col>
      <xdr:colOff>50800</xdr:colOff>
      <xdr:row>98</xdr:row>
      <xdr:rowOff>106759</xdr:rowOff>
    </xdr:to>
    <xdr:sp macro="" textlink="">
      <xdr:nvSpPr>
        <xdr:cNvPr id="475" name="楕円 474"/>
        <xdr:cNvSpPr/>
      </xdr:nvSpPr>
      <xdr:spPr>
        <a:xfrm>
          <a:off x="10426700" y="1680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147378</xdr:rowOff>
    </xdr:from>
    <xdr:ext cx="534377" cy="259045"/>
    <xdr:sp macro="" textlink="">
      <xdr:nvSpPr>
        <xdr:cNvPr id="476" name="土木費該当値テキスト"/>
        <xdr:cNvSpPr txBox="1"/>
      </xdr:nvSpPr>
      <xdr:spPr>
        <a:xfrm>
          <a:off x="10528300" y="1677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12410</xdr:rowOff>
    </xdr:from>
    <xdr:to>
      <xdr:col>50</xdr:col>
      <xdr:colOff>165100</xdr:colOff>
      <xdr:row>98</xdr:row>
      <xdr:rowOff>114010</xdr:rowOff>
    </xdr:to>
    <xdr:sp macro="" textlink="">
      <xdr:nvSpPr>
        <xdr:cNvPr id="477" name="楕円 476"/>
        <xdr:cNvSpPr/>
      </xdr:nvSpPr>
      <xdr:spPr>
        <a:xfrm>
          <a:off x="9588500" y="168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105137</xdr:rowOff>
    </xdr:from>
    <xdr:ext cx="534377" cy="259045"/>
    <xdr:sp macro="" textlink="">
      <xdr:nvSpPr>
        <xdr:cNvPr id="478" name="テキスト ボックス 477"/>
        <xdr:cNvSpPr txBox="1"/>
      </xdr:nvSpPr>
      <xdr:spPr>
        <a:xfrm>
          <a:off x="9372111" y="1690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147772</xdr:rowOff>
    </xdr:from>
    <xdr:to>
      <xdr:col>46</xdr:col>
      <xdr:colOff>38100</xdr:colOff>
      <xdr:row>98</xdr:row>
      <xdr:rowOff>77922</xdr:rowOff>
    </xdr:to>
    <xdr:sp macro="" textlink="">
      <xdr:nvSpPr>
        <xdr:cNvPr id="479" name="楕円 478"/>
        <xdr:cNvSpPr/>
      </xdr:nvSpPr>
      <xdr:spPr>
        <a:xfrm>
          <a:off x="8699500" y="167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94449</xdr:rowOff>
    </xdr:from>
    <xdr:ext cx="534377" cy="259045"/>
    <xdr:sp macro="" textlink="">
      <xdr:nvSpPr>
        <xdr:cNvPr id="480" name="テキスト ボックス 479"/>
        <xdr:cNvSpPr txBox="1"/>
      </xdr:nvSpPr>
      <xdr:spPr>
        <a:xfrm>
          <a:off x="8483111" y="1655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151876</xdr:rowOff>
    </xdr:from>
    <xdr:to>
      <xdr:col>41</xdr:col>
      <xdr:colOff>101600</xdr:colOff>
      <xdr:row>98</xdr:row>
      <xdr:rowOff>82026</xdr:rowOff>
    </xdr:to>
    <xdr:sp macro="" textlink="">
      <xdr:nvSpPr>
        <xdr:cNvPr id="481" name="楕円 480"/>
        <xdr:cNvSpPr/>
      </xdr:nvSpPr>
      <xdr:spPr>
        <a:xfrm>
          <a:off x="7810500" y="1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98553</xdr:rowOff>
    </xdr:from>
    <xdr:ext cx="534377" cy="259045"/>
    <xdr:sp macro="" textlink="">
      <xdr:nvSpPr>
        <xdr:cNvPr id="482" name="テキスト ボックス 481"/>
        <xdr:cNvSpPr txBox="1"/>
      </xdr:nvSpPr>
      <xdr:spPr>
        <a:xfrm>
          <a:off x="7594111" y="165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145002</xdr:rowOff>
    </xdr:from>
    <xdr:to>
      <xdr:col>36</xdr:col>
      <xdr:colOff>165100</xdr:colOff>
      <xdr:row>98</xdr:row>
      <xdr:rowOff>75152</xdr:rowOff>
    </xdr:to>
    <xdr:sp macro="" textlink="">
      <xdr:nvSpPr>
        <xdr:cNvPr id="483" name="楕円 482"/>
        <xdr:cNvSpPr/>
      </xdr:nvSpPr>
      <xdr:spPr>
        <a:xfrm>
          <a:off x="6921500" y="1677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91679</xdr:rowOff>
    </xdr:from>
    <xdr:ext cx="534377" cy="259045"/>
    <xdr:sp macro="" textlink="">
      <xdr:nvSpPr>
        <xdr:cNvPr id="484" name="テキスト ボックス 483"/>
        <xdr:cNvSpPr txBox="1"/>
      </xdr:nvSpPr>
      <xdr:spPr>
        <a:xfrm>
          <a:off x="6705111" y="1655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102027</xdr:rowOff>
    </xdr:from>
    <xdr:to>
      <xdr:col>85</xdr:col>
      <xdr:colOff>127000</xdr:colOff>
      <xdr:row>37</xdr:row>
      <xdr:rowOff>166584</xdr:rowOff>
    </xdr:to>
    <xdr:cxnSp macro="">
      <xdr:nvCxnSpPr>
        <xdr:cNvPr id="512" name="直線コネクタ 511"/>
        <xdr:cNvCxnSpPr/>
      </xdr:nvCxnSpPr>
      <xdr:spPr>
        <a:xfrm flipV="1">
          <a:off x="15481300" y="6445677"/>
          <a:ext cx="838200" cy="6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120178</xdr:rowOff>
    </xdr:from>
    <xdr:to>
      <xdr:col>81</xdr:col>
      <xdr:colOff>50800</xdr:colOff>
      <xdr:row>37</xdr:row>
      <xdr:rowOff>166584</xdr:rowOff>
    </xdr:to>
    <xdr:cxnSp macro="">
      <xdr:nvCxnSpPr>
        <xdr:cNvPr id="515" name="直線コネクタ 514"/>
        <xdr:cNvCxnSpPr/>
      </xdr:nvCxnSpPr>
      <xdr:spPr>
        <a:xfrm>
          <a:off x="14592300" y="6463828"/>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87762</xdr:rowOff>
    </xdr:from>
    <xdr:to>
      <xdr:col>76</xdr:col>
      <xdr:colOff>114300</xdr:colOff>
      <xdr:row>37</xdr:row>
      <xdr:rowOff>120178</xdr:rowOff>
    </xdr:to>
    <xdr:cxnSp macro="">
      <xdr:nvCxnSpPr>
        <xdr:cNvPr id="518" name="直線コネクタ 517"/>
        <xdr:cNvCxnSpPr/>
      </xdr:nvCxnSpPr>
      <xdr:spPr>
        <a:xfrm>
          <a:off x="13703300" y="6259962"/>
          <a:ext cx="889000" cy="20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48763</xdr:rowOff>
    </xdr:from>
    <xdr:to>
      <xdr:col>71</xdr:col>
      <xdr:colOff>177800</xdr:colOff>
      <xdr:row>36</xdr:row>
      <xdr:rowOff>87762</xdr:rowOff>
    </xdr:to>
    <xdr:cxnSp macro="">
      <xdr:nvCxnSpPr>
        <xdr:cNvPr id="521" name="直線コネクタ 520"/>
        <xdr:cNvCxnSpPr/>
      </xdr:nvCxnSpPr>
      <xdr:spPr>
        <a:xfrm>
          <a:off x="12814300" y="6049513"/>
          <a:ext cx="889000" cy="2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88175</xdr:rowOff>
    </xdr:from>
    <xdr:ext cx="534377" cy="259045"/>
    <xdr:sp macro="" textlink="">
      <xdr:nvSpPr>
        <xdr:cNvPr id="523" name="テキスト ボックス 522"/>
        <xdr:cNvSpPr txBox="1"/>
      </xdr:nvSpPr>
      <xdr:spPr>
        <a:xfrm>
          <a:off x="13436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102159</xdr:rowOff>
    </xdr:from>
    <xdr:to>
      <xdr:col>67</xdr:col>
      <xdr:colOff>101600</xdr:colOff>
      <xdr:row>36</xdr:row>
      <xdr:rowOff>32309</xdr:rowOff>
    </xdr:to>
    <xdr:sp macro="" textlink="">
      <xdr:nvSpPr>
        <xdr:cNvPr id="524" name="フローチャート: 判断 523"/>
        <xdr:cNvSpPr/>
      </xdr:nvSpPr>
      <xdr:spPr>
        <a:xfrm>
          <a:off x="12763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23436</xdr:rowOff>
    </xdr:from>
    <xdr:ext cx="534377" cy="259045"/>
    <xdr:sp macro="" textlink="">
      <xdr:nvSpPr>
        <xdr:cNvPr id="525" name="テキスト ボックス 524"/>
        <xdr:cNvSpPr txBox="1"/>
      </xdr:nvSpPr>
      <xdr:spPr>
        <a:xfrm>
          <a:off x="12547111" y="619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51227</xdr:rowOff>
    </xdr:from>
    <xdr:to>
      <xdr:col>85</xdr:col>
      <xdr:colOff>177800</xdr:colOff>
      <xdr:row>37</xdr:row>
      <xdr:rowOff>152827</xdr:rowOff>
    </xdr:to>
    <xdr:sp macro="" textlink="">
      <xdr:nvSpPr>
        <xdr:cNvPr id="531" name="楕円 530"/>
        <xdr:cNvSpPr/>
      </xdr:nvSpPr>
      <xdr:spPr>
        <a:xfrm>
          <a:off x="16268700" y="639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29654</xdr:rowOff>
    </xdr:from>
    <xdr:ext cx="534377" cy="259045"/>
    <xdr:sp macro="" textlink="">
      <xdr:nvSpPr>
        <xdr:cNvPr id="532" name="消防費該当値テキスト"/>
        <xdr:cNvSpPr txBox="1"/>
      </xdr:nvSpPr>
      <xdr:spPr>
        <a:xfrm>
          <a:off x="16370300" y="637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115783</xdr:rowOff>
    </xdr:from>
    <xdr:to>
      <xdr:col>81</xdr:col>
      <xdr:colOff>101600</xdr:colOff>
      <xdr:row>38</xdr:row>
      <xdr:rowOff>45934</xdr:rowOff>
    </xdr:to>
    <xdr:sp macro="" textlink="">
      <xdr:nvSpPr>
        <xdr:cNvPr id="533" name="楕円 532"/>
        <xdr:cNvSpPr/>
      </xdr:nvSpPr>
      <xdr:spPr>
        <a:xfrm>
          <a:off x="15430500" y="64594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37061</xdr:rowOff>
    </xdr:from>
    <xdr:ext cx="534377" cy="259045"/>
    <xdr:sp macro="" textlink="">
      <xdr:nvSpPr>
        <xdr:cNvPr id="534" name="テキスト ボックス 533"/>
        <xdr:cNvSpPr txBox="1"/>
      </xdr:nvSpPr>
      <xdr:spPr>
        <a:xfrm>
          <a:off x="15214111" y="655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69378</xdr:rowOff>
    </xdr:from>
    <xdr:to>
      <xdr:col>76</xdr:col>
      <xdr:colOff>165100</xdr:colOff>
      <xdr:row>37</xdr:row>
      <xdr:rowOff>170977</xdr:rowOff>
    </xdr:to>
    <xdr:sp macro="" textlink="">
      <xdr:nvSpPr>
        <xdr:cNvPr id="535" name="楕円 534"/>
        <xdr:cNvSpPr/>
      </xdr:nvSpPr>
      <xdr:spPr>
        <a:xfrm>
          <a:off x="14541500" y="64130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162105</xdr:rowOff>
    </xdr:from>
    <xdr:ext cx="534377" cy="259045"/>
    <xdr:sp macro="" textlink="">
      <xdr:nvSpPr>
        <xdr:cNvPr id="536" name="テキスト ボックス 535"/>
        <xdr:cNvSpPr txBox="1"/>
      </xdr:nvSpPr>
      <xdr:spPr>
        <a:xfrm>
          <a:off x="14325111" y="650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36962</xdr:rowOff>
    </xdr:from>
    <xdr:to>
      <xdr:col>72</xdr:col>
      <xdr:colOff>38100</xdr:colOff>
      <xdr:row>36</xdr:row>
      <xdr:rowOff>138562</xdr:rowOff>
    </xdr:to>
    <xdr:sp macro="" textlink="">
      <xdr:nvSpPr>
        <xdr:cNvPr id="537" name="楕円 536"/>
        <xdr:cNvSpPr/>
      </xdr:nvSpPr>
      <xdr:spPr>
        <a:xfrm>
          <a:off x="13652500" y="62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155089</xdr:rowOff>
    </xdr:from>
    <xdr:ext cx="534377" cy="259045"/>
    <xdr:sp macro="" textlink="">
      <xdr:nvSpPr>
        <xdr:cNvPr id="538" name="テキスト ボックス 537"/>
        <xdr:cNvSpPr txBox="1"/>
      </xdr:nvSpPr>
      <xdr:spPr>
        <a:xfrm>
          <a:off x="13436111" y="598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169413</xdr:rowOff>
    </xdr:from>
    <xdr:to>
      <xdr:col>67</xdr:col>
      <xdr:colOff>101600</xdr:colOff>
      <xdr:row>35</xdr:row>
      <xdr:rowOff>99563</xdr:rowOff>
    </xdr:to>
    <xdr:sp macro="" textlink="">
      <xdr:nvSpPr>
        <xdr:cNvPr id="539" name="楕円 538"/>
        <xdr:cNvSpPr/>
      </xdr:nvSpPr>
      <xdr:spPr>
        <a:xfrm>
          <a:off x="12763500" y="599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116090</xdr:rowOff>
    </xdr:from>
    <xdr:ext cx="534377" cy="259045"/>
    <xdr:sp macro="" textlink="">
      <xdr:nvSpPr>
        <xdr:cNvPr id="540" name="テキスト ボックス 539"/>
        <xdr:cNvSpPr txBox="1"/>
      </xdr:nvSpPr>
      <xdr:spPr>
        <a:xfrm>
          <a:off x="12547111" y="577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54694</xdr:rowOff>
    </xdr:from>
    <xdr:to>
      <xdr:col>85</xdr:col>
      <xdr:colOff>127000</xdr:colOff>
      <xdr:row>57</xdr:row>
      <xdr:rowOff>78207</xdr:rowOff>
    </xdr:to>
    <xdr:cxnSp macro="">
      <xdr:nvCxnSpPr>
        <xdr:cNvPr id="572" name="直線コネクタ 571"/>
        <xdr:cNvCxnSpPr/>
      </xdr:nvCxnSpPr>
      <xdr:spPr>
        <a:xfrm flipV="1">
          <a:off x="15481300" y="9655894"/>
          <a:ext cx="838200" cy="19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3" name="教育費平均値テキスト"/>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78207</xdr:rowOff>
    </xdr:from>
    <xdr:to>
      <xdr:col>81</xdr:col>
      <xdr:colOff>50800</xdr:colOff>
      <xdr:row>57</xdr:row>
      <xdr:rowOff>146983</xdr:rowOff>
    </xdr:to>
    <xdr:cxnSp macro="">
      <xdr:nvCxnSpPr>
        <xdr:cNvPr id="575" name="直線コネクタ 574"/>
        <xdr:cNvCxnSpPr/>
      </xdr:nvCxnSpPr>
      <xdr:spPr>
        <a:xfrm flipV="1">
          <a:off x="14592300" y="9850857"/>
          <a:ext cx="889000" cy="6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146983</xdr:rowOff>
    </xdr:from>
    <xdr:to>
      <xdr:col>76</xdr:col>
      <xdr:colOff>114300</xdr:colOff>
      <xdr:row>58</xdr:row>
      <xdr:rowOff>97180</xdr:rowOff>
    </xdr:to>
    <xdr:cxnSp macro="">
      <xdr:nvCxnSpPr>
        <xdr:cNvPr id="578" name="直線コネクタ 577"/>
        <xdr:cNvCxnSpPr/>
      </xdr:nvCxnSpPr>
      <xdr:spPr>
        <a:xfrm flipV="1">
          <a:off x="13703300" y="9919633"/>
          <a:ext cx="889000" cy="12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89212</xdr:rowOff>
    </xdr:from>
    <xdr:to>
      <xdr:col>71</xdr:col>
      <xdr:colOff>177800</xdr:colOff>
      <xdr:row>58</xdr:row>
      <xdr:rowOff>97180</xdr:rowOff>
    </xdr:to>
    <xdr:cxnSp macro="">
      <xdr:nvCxnSpPr>
        <xdr:cNvPr id="581" name="直線コネクタ 580"/>
        <xdr:cNvCxnSpPr/>
      </xdr:nvCxnSpPr>
      <xdr:spPr>
        <a:xfrm>
          <a:off x="12814300" y="10033312"/>
          <a:ext cx="8890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88214</xdr:rowOff>
    </xdr:from>
    <xdr:to>
      <xdr:col>67</xdr:col>
      <xdr:colOff>101600</xdr:colOff>
      <xdr:row>56</xdr:row>
      <xdr:rowOff>18364</xdr:rowOff>
    </xdr:to>
    <xdr:sp macro="" textlink="">
      <xdr:nvSpPr>
        <xdr:cNvPr id="584" name="フローチャート: 判断 583"/>
        <xdr:cNvSpPr/>
      </xdr:nvSpPr>
      <xdr:spPr>
        <a:xfrm>
          <a:off x="12763500" y="95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34891</xdr:rowOff>
    </xdr:from>
    <xdr:ext cx="534377" cy="259045"/>
    <xdr:sp macro="" textlink="">
      <xdr:nvSpPr>
        <xdr:cNvPr id="585" name="テキスト ボックス 584"/>
        <xdr:cNvSpPr txBox="1"/>
      </xdr:nvSpPr>
      <xdr:spPr>
        <a:xfrm>
          <a:off x="12547111" y="929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3894</xdr:rowOff>
    </xdr:from>
    <xdr:to>
      <xdr:col>85</xdr:col>
      <xdr:colOff>177800</xdr:colOff>
      <xdr:row>56</xdr:row>
      <xdr:rowOff>105494</xdr:rowOff>
    </xdr:to>
    <xdr:sp macro="" textlink="">
      <xdr:nvSpPr>
        <xdr:cNvPr id="591" name="楕円 590"/>
        <xdr:cNvSpPr/>
      </xdr:nvSpPr>
      <xdr:spPr>
        <a:xfrm>
          <a:off x="16268700" y="960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26771</xdr:rowOff>
    </xdr:from>
    <xdr:ext cx="534377" cy="259045"/>
    <xdr:sp macro="" textlink="">
      <xdr:nvSpPr>
        <xdr:cNvPr id="592" name="教育費該当値テキスト"/>
        <xdr:cNvSpPr txBox="1"/>
      </xdr:nvSpPr>
      <xdr:spPr>
        <a:xfrm>
          <a:off x="16370300" y="945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27407</xdr:rowOff>
    </xdr:from>
    <xdr:to>
      <xdr:col>81</xdr:col>
      <xdr:colOff>101600</xdr:colOff>
      <xdr:row>57</xdr:row>
      <xdr:rowOff>129007</xdr:rowOff>
    </xdr:to>
    <xdr:sp macro="" textlink="">
      <xdr:nvSpPr>
        <xdr:cNvPr id="593" name="楕円 592"/>
        <xdr:cNvSpPr/>
      </xdr:nvSpPr>
      <xdr:spPr>
        <a:xfrm>
          <a:off x="15430500" y="98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120134</xdr:rowOff>
    </xdr:from>
    <xdr:ext cx="534377" cy="259045"/>
    <xdr:sp macro="" textlink="">
      <xdr:nvSpPr>
        <xdr:cNvPr id="594" name="テキスト ボックス 593"/>
        <xdr:cNvSpPr txBox="1"/>
      </xdr:nvSpPr>
      <xdr:spPr>
        <a:xfrm>
          <a:off x="15214111" y="989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96183</xdr:rowOff>
    </xdr:from>
    <xdr:to>
      <xdr:col>76</xdr:col>
      <xdr:colOff>165100</xdr:colOff>
      <xdr:row>58</xdr:row>
      <xdr:rowOff>26333</xdr:rowOff>
    </xdr:to>
    <xdr:sp macro="" textlink="">
      <xdr:nvSpPr>
        <xdr:cNvPr id="595" name="楕円 594"/>
        <xdr:cNvSpPr/>
      </xdr:nvSpPr>
      <xdr:spPr>
        <a:xfrm>
          <a:off x="14541500" y="98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17460</xdr:rowOff>
    </xdr:from>
    <xdr:ext cx="534377" cy="259045"/>
    <xdr:sp macro="" textlink="">
      <xdr:nvSpPr>
        <xdr:cNvPr id="596" name="テキスト ボックス 595"/>
        <xdr:cNvSpPr txBox="1"/>
      </xdr:nvSpPr>
      <xdr:spPr>
        <a:xfrm>
          <a:off x="14325111" y="996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46380</xdr:rowOff>
    </xdr:from>
    <xdr:to>
      <xdr:col>72</xdr:col>
      <xdr:colOff>38100</xdr:colOff>
      <xdr:row>58</xdr:row>
      <xdr:rowOff>147980</xdr:rowOff>
    </xdr:to>
    <xdr:sp macro="" textlink="">
      <xdr:nvSpPr>
        <xdr:cNvPr id="597" name="楕円 596"/>
        <xdr:cNvSpPr/>
      </xdr:nvSpPr>
      <xdr:spPr>
        <a:xfrm>
          <a:off x="13652500" y="99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139107</xdr:rowOff>
    </xdr:from>
    <xdr:ext cx="534377" cy="259045"/>
    <xdr:sp macro="" textlink="">
      <xdr:nvSpPr>
        <xdr:cNvPr id="598" name="テキスト ボックス 597"/>
        <xdr:cNvSpPr txBox="1"/>
      </xdr:nvSpPr>
      <xdr:spPr>
        <a:xfrm>
          <a:off x="13436111" y="100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38412</xdr:rowOff>
    </xdr:from>
    <xdr:to>
      <xdr:col>67</xdr:col>
      <xdr:colOff>101600</xdr:colOff>
      <xdr:row>58</xdr:row>
      <xdr:rowOff>140012</xdr:rowOff>
    </xdr:to>
    <xdr:sp macro="" textlink="">
      <xdr:nvSpPr>
        <xdr:cNvPr id="599" name="楕円 598"/>
        <xdr:cNvSpPr/>
      </xdr:nvSpPr>
      <xdr:spPr>
        <a:xfrm>
          <a:off x="12763500" y="998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131139</xdr:rowOff>
    </xdr:from>
    <xdr:ext cx="534377" cy="259045"/>
    <xdr:sp macro="" textlink="">
      <xdr:nvSpPr>
        <xdr:cNvPr id="600" name="テキスト ボックス 599"/>
        <xdr:cNvSpPr txBox="1"/>
      </xdr:nvSpPr>
      <xdr:spPr>
        <a:xfrm>
          <a:off x="12547111" y="1007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31598</xdr:rowOff>
    </xdr:from>
    <xdr:to>
      <xdr:col>85</xdr:col>
      <xdr:colOff>127000</xdr:colOff>
      <xdr:row>79</xdr:row>
      <xdr:rowOff>34113</xdr:rowOff>
    </xdr:to>
    <xdr:cxnSp macro="">
      <xdr:nvCxnSpPr>
        <xdr:cNvPr id="629" name="直線コネクタ 628"/>
        <xdr:cNvCxnSpPr/>
      </xdr:nvCxnSpPr>
      <xdr:spPr>
        <a:xfrm flipV="1">
          <a:off x="15481300" y="13576148"/>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34113</xdr:rowOff>
    </xdr:from>
    <xdr:to>
      <xdr:col>81</xdr:col>
      <xdr:colOff>50800</xdr:colOff>
      <xdr:row>79</xdr:row>
      <xdr:rowOff>41694</xdr:rowOff>
    </xdr:to>
    <xdr:cxnSp macro="">
      <xdr:nvCxnSpPr>
        <xdr:cNvPr id="632" name="直線コネクタ 631"/>
        <xdr:cNvCxnSpPr/>
      </xdr:nvCxnSpPr>
      <xdr:spPr>
        <a:xfrm flipV="1">
          <a:off x="14592300" y="13578663"/>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41694</xdr:rowOff>
    </xdr:from>
    <xdr:to>
      <xdr:col>76</xdr:col>
      <xdr:colOff>114300</xdr:colOff>
      <xdr:row>79</xdr:row>
      <xdr:rowOff>44450</xdr:rowOff>
    </xdr:to>
    <xdr:cxnSp macro="">
      <xdr:nvCxnSpPr>
        <xdr:cNvPr id="635" name="直線コネクタ 634"/>
        <xdr:cNvCxnSpPr/>
      </xdr:nvCxnSpPr>
      <xdr:spPr>
        <a:xfrm flipV="1">
          <a:off x="13703300" y="13586244"/>
          <a:ext cx="8890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40906</xdr:rowOff>
    </xdr:from>
    <xdr:to>
      <xdr:col>71</xdr:col>
      <xdr:colOff>177800</xdr:colOff>
      <xdr:row>79</xdr:row>
      <xdr:rowOff>44450</xdr:rowOff>
    </xdr:to>
    <xdr:cxnSp macro="">
      <xdr:nvCxnSpPr>
        <xdr:cNvPr id="638" name="直線コネクタ 637"/>
        <xdr:cNvCxnSpPr/>
      </xdr:nvCxnSpPr>
      <xdr:spPr>
        <a:xfrm>
          <a:off x="12814300" y="13585456"/>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90106</xdr:rowOff>
    </xdr:from>
    <xdr:to>
      <xdr:col>67</xdr:col>
      <xdr:colOff>101600</xdr:colOff>
      <xdr:row>79</xdr:row>
      <xdr:rowOff>20256</xdr:rowOff>
    </xdr:to>
    <xdr:sp macro="" textlink="">
      <xdr:nvSpPr>
        <xdr:cNvPr id="641" name="フローチャート: 判断 640"/>
        <xdr:cNvSpPr/>
      </xdr:nvSpPr>
      <xdr:spPr>
        <a:xfrm>
          <a:off x="12763500" y="1346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36783</xdr:rowOff>
    </xdr:from>
    <xdr:ext cx="469744" cy="259045"/>
    <xdr:sp macro="" textlink="">
      <xdr:nvSpPr>
        <xdr:cNvPr id="642" name="テキスト ボックス 641"/>
        <xdr:cNvSpPr txBox="1"/>
      </xdr:nvSpPr>
      <xdr:spPr>
        <a:xfrm>
          <a:off x="12579428" y="132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152248</xdr:rowOff>
    </xdr:from>
    <xdr:to>
      <xdr:col>85</xdr:col>
      <xdr:colOff>177800</xdr:colOff>
      <xdr:row>79</xdr:row>
      <xdr:rowOff>82398</xdr:rowOff>
    </xdr:to>
    <xdr:sp macro="" textlink="">
      <xdr:nvSpPr>
        <xdr:cNvPr id="648" name="楕円 647"/>
        <xdr:cNvSpPr/>
      </xdr:nvSpPr>
      <xdr:spPr>
        <a:xfrm>
          <a:off x="16268700" y="135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101186</xdr:rowOff>
    </xdr:from>
    <xdr:ext cx="469744" cy="259045"/>
    <xdr:sp macro="" textlink="">
      <xdr:nvSpPr>
        <xdr:cNvPr id="649" name="災害復旧費該当値テキスト"/>
        <xdr:cNvSpPr txBox="1"/>
      </xdr:nvSpPr>
      <xdr:spPr>
        <a:xfrm>
          <a:off x="16370300" y="1347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154763</xdr:rowOff>
    </xdr:from>
    <xdr:to>
      <xdr:col>81</xdr:col>
      <xdr:colOff>101600</xdr:colOff>
      <xdr:row>79</xdr:row>
      <xdr:rowOff>84913</xdr:rowOff>
    </xdr:to>
    <xdr:sp macro="" textlink="">
      <xdr:nvSpPr>
        <xdr:cNvPr id="650" name="楕円 649"/>
        <xdr:cNvSpPr/>
      </xdr:nvSpPr>
      <xdr:spPr>
        <a:xfrm>
          <a:off x="15430500" y="135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76040</xdr:rowOff>
    </xdr:from>
    <xdr:ext cx="378565" cy="259045"/>
    <xdr:sp macro="" textlink="">
      <xdr:nvSpPr>
        <xdr:cNvPr id="651" name="テキスト ボックス 650"/>
        <xdr:cNvSpPr txBox="1"/>
      </xdr:nvSpPr>
      <xdr:spPr>
        <a:xfrm>
          <a:off x="15292017" y="13620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162344</xdr:rowOff>
    </xdr:from>
    <xdr:to>
      <xdr:col>76</xdr:col>
      <xdr:colOff>165100</xdr:colOff>
      <xdr:row>79</xdr:row>
      <xdr:rowOff>92494</xdr:rowOff>
    </xdr:to>
    <xdr:sp macro="" textlink="">
      <xdr:nvSpPr>
        <xdr:cNvPr id="652" name="楕円 651"/>
        <xdr:cNvSpPr/>
      </xdr:nvSpPr>
      <xdr:spPr>
        <a:xfrm>
          <a:off x="14541500" y="1353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83621</xdr:rowOff>
    </xdr:from>
    <xdr:ext cx="378565" cy="259045"/>
    <xdr:sp macro="" textlink="">
      <xdr:nvSpPr>
        <xdr:cNvPr id="653" name="テキスト ボックス 652"/>
        <xdr:cNvSpPr txBox="1"/>
      </xdr:nvSpPr>
      <xdr:spPr>
        <a:xfrm>
          <a:off x="14403017" y="13628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161556</xdr:rowOff>
    </xdr:from>
    <xdr:to>
      <xdr:col>67</xdr:col>
      <xdr:colOff>101600</xdr:colOff>
      <xdr:row>79</xdr:row>
      <xdr:rowOff>91706</xdr:rowOff>
    </xdr:to>
    <xdr:sp macro="" textlink="">
      <xdr:nvSpPr>
        <xdr:cNvPr id="656" name="楕円 655"/>
        <xdr:cNvSpPr/>
      </xdr:nvSpPr>
      <xdr:spPr>
        <a:xfrm>
          <a:off x="12763500" y="1353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82833</xdr:rowOff>
    </xdr:from>
    <xdr:ext cx="378565" cy="259045"/>
    <xdr:sp macro="" textlink="">
      <xdr:nvSpPr>
        <xdr:cNvPr id="657" name="テキスト ボックス 656"/>
        <xdr:cNvSpPr txBox="1"/>
      </xdr:nvSpPr>
      <xdr:spPr>
        <a:xfrm>
          <a:off x="12625017" y="13627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159327</xdr:rowOff>
    </xdr:from>
    <xdr:to>
      <xdr:col>85</xdr:col>
      <xdr:colOff>127000</xdr:colOff>
      <xdr:row>95</xdr:row>
      <xdr:rowOff>12925</xdr:rowOff>
    </xdr:to>
    <xdr:cxnSp macro="">
      <xdr:nvCxnSpPr>
        <xdr:cNvPr id="688" name="直線コネクタ 687"/>
        <xdr:cNvCxnSpPr/>
      </xdr:nvCxnSpPr>
      <xdr:spPr>
        <a:xfrm>
          <a:off x="15481300" y="16275627"/>
          <a:ext cx="8382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9" name="公債費平均値テキスト"/>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140843</xdr:rowOff>
    </xdr:from>
    <xdr:to>
      <xdr:col>81</xdr:col>
      <xdr:colOff>50800</xdr:colOff>
      <xdr:row>94</xdr:row>
      <xdr:rowOff>159327</xdr:rowOff>
    </xdr:to>
    <xdr:cxnSp macro="">
      <xdr:nvCxnSpPr>
        <xdr:cNvPr id="691" name="直線コネクタ 690"/>
        <xdr:cNvCxnSpPr/>
      </xdr:nvCxnSpPr>
      <xdr:spPr>
        <a:xfrm>
          <a:off x="14592300" y="16257143"/>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3" name="テキスト ボックス 692"/>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119566</xdr:rowOff>
    </xdr:from>
    <xdr:to>
      <xdr:col>76</xdr:col>
      <xdr:colOff>114300</xdr:colOff>
      <xdr:row>94</xdr:row>
      <xdr:rowOff>140843</xdr:rowOff>
    </xdr:to>
    <xdr:cxnSp macro="">
      <xdr:nvCxnSpPr>
        <xdr:cNvPr id="694" name="直線コネクタ 693"/>
        <xdr:cNvCxnSpPr/>
      </xdr:nvCxnSpPr>
      <xdr:spPr>
        <a:xfrm>
          <a:off x="13703300" y="16235866"/>
          <a:ext cx="889000" cy="2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114636</xdr:rowOff>
    </xdr:from>
    <xdr:to>
      <xdr:col>71</xdr:col>
      <xdr:colOff>177800</xdr:colOff>
      <xdr:row>94</xdr:row>
      <xdr:rowOff>119566</xdr:rowOff>
    </xdr:to>
    <xdr:cxnSp macro="">
      <xdr:nvCxnSpPr>
        <xdr:cNvPr id="697" name="直線コネクタ 696"/>
        <xdr:cNvCxnSpPr/>
      </xdr:nvCxnSpPr>
      <xdr:spPr>
        <a:xfrm>
          <a:off x="12814300" y="16230936"/>
          <a:ext cx="889000" cy="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116315</xdr:rowOff>
    </xdr:from>
    <xdr:to>
      <xdr:col>67</xdr:col>
      <xdr:colOff>101600</xdr:colOff>
      <xdr:row>95</xdr:row>
      <xdr:rowOff>46465</xdr:rowOff>
    </xdr:to>
    <xdr:sp macro="" textlink="">
      <xdr:nvSpPr>
        <xdr:cNvPr id="700" name="フローチャート: 判断 699"/>
        <xdr:cNvSpPr/>
      </xdr:nvSpPr>
      <xdr:spPr>
        <a:xfrm>
          <a:off x="12763500" y="1623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37592</xdr:rowOff>
    </xdr:from>
    <xdr:ext cx="534377" cy="259045"/>
    <xdr:sp macro="" textlink="">
      <xdr:nvSpPr>
        <xdr:cNvPr id="701" name="テキスト ボックス 700"/>
        <xdr:cNvSpPr txBox="1"/>
      </xdr:nvSpPr>
      <xdr:spPr>
        <a:xfrm>
          <a:off x="12547111" y="1632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133575</xdr:rowOff>
    </xdr:from>
    <xdr:to>
      <xdr:col>85</xdr:col>
      <xdr:colOff>177800</xdr:colOff>
      <xdr:row>95</xdr:row>
      <xdr:rowOff>63725</xdr:rowOff>
    </xdr:to>
    <xdr:sp macro="" textlink="">
      <xdr:nvSpPr>
        <xdr:cNvPr id="707" name="楕円 706"/>
        <xdr:cNvSpPr/>
      </xdr:nvSpPr>
      <xdr:spPr>
        <a:xfrm>
          <a:off x="16268700" y="1624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156452</xdr:rowOff>
    </xdr:from>
    <xdr:ext cx="534377" cy="259045"/>
    <xdr:sp macro="" textlink="">
      <xdr:nvSpPr>
        <xdr:cNvPr id="708" name="公債費該当値テキスト"/>
        <xdr:cNvSpPr txBox="1"/>
      </xdr:nvSpPr>
      <xdr:spPr>
        <a:xfrm>
          <a:off x="16370300" y="1610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108527</xdr:rowOff>
    </xdr:from>
    <xdr:to>
      <xdr:col>81</xdr:col>
      <xdr:colOff>101600</xdr:colOff>
      <xdr:row>95</xdr:row>
      <xdr:rowOff>38677</xdr:rowOff>
    </xdr:to>
    <xdr:sp macro="" textlink="">
      <xdr:nvSpPr>
        <xdr:cNvPr id="709" name="楕円 708"/>
        <xdr:cNvSpPr/>
      </xdr:nvSpPr>
      <xdr:spPr>
        <a:xfrm>
          <a:off x="15430500" y="162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55204</xdr:rowOff>
    </xdr:from>
    <xdr:ext cx="534377" cy="259045"/>
    <xdr:sp macro="" textlink="">
      <xdr:nvSpPr>
        <xdr:cNvPr id="710" name="テキスト ボックス 709"/>
        <xdr:cNvSpPr txBox="1"/>
      </xdr:nvSpPr>
      <xdr:spPr>
        <a:xfrm>
          <a:off x="15214111" y="1600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90043</xdr:rowOff>
    </xdr:from>
    <xdr:to>
      <xdr:col>76</xdr:col>
      <xdr:colOff>165100</xdr:colOff>
      <xdr:row>95</xdr:row>
      <xdr:rowOff>20193</xdr:rowOff>
    </xdr:to>
    <xdr:sp macro="" textlink="">
      <xdr:nvSpPr>
        <xdr:cNvPr id="711" name="楕円 710"/>
        <xdr:cNvSpPr/>
      </xdr:nvSpPr>
      <xdr:spPr>
        <a:xfrm>
          <a:off x="14541500" y="162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36720</xdr:rowOff>
    </xdr:from>
    <xdr:ext cx="534377" cy="259045"/>
    <xdr:sp macro="" textlink="">
      <xdr:nvSpPr>
        <xdr:cNvPr id="712" name="テキスト ボックス 711"/>
        <xdr:cNvSpPr txBox="1"/>
      </xdr:nvSpPr>
      <xdr:spPr>
        <a:xfrm>
          <a:off x="14325111" y="1598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68766</xdr:rowOff>
    </xdr:from>
    <xdr:to>
      <xdr:col>72</xdr:col>
      <xdr:colOff>38100</xdr:colOff>
      <xdr:row>94</xdr:row>
      <xdr:rowOff>170366</xdr:rowOff>
    </xdr:to>
    <xdr:sp macro="" textlink="">
      <xdr:nvSpPr>
        <xdr:cNvPr id="713" name="楕円 712"/>
        <xdr:cNvSpPr/>
      </xdr:nvSpPr>
      <xdr:spPr>
        <a:xfrm>
          <a:off x="13652500" y="1618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15443</xdr:rowOff>
    </xdr:from>
    <xdr:ext cx="534377" cy="259045"/>
    <xdr:sp macro="" textlink="">
      <xdr:nvSpPr>
        <xdr:cNvPr id="714" name="テキスト ボックス 713"/>
        <xdr:cNvSpPr txBox="1"/>
      </xdr:nvSpPr>
      <xdr:spPr>
        <a:xfrm>
          <a:off x="13436111" y="1596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63836</xdr:rowOff>
    </xdr:from>
    <xdr:to>
      <xdr:col>67</xdr:col>
      <xdr:colOff>101600</xdr:colOff>
      <xdr:row>94</xdr:row>
      <xdr:rowOff>165436</xdr:rowOff>
    </xdr:to>
    <xdr:sp macro="" textlink="">
      <xdr:nvSpPr>
        <xdr:cNvPr id="715" name="楕円 714"/>
        <xdr:cNvSpPr/>
      </xdr:nvSpPr>
      <xdr:spPr>
        <a:xfrm>
          <a:off x="12763500" y="1618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10513</xdr:rowOff>
    </xdr:from>
    <xdr:ext cx="534377" cy="259045"/>
    <xdr:sp macro="" textlink="">
      <xdr:nvSpPr>
        <xdr:cNvPr id="716" name="テキスト ボックス 715"/>
        <xdr:cNvSpPr txBox="1"/>
      </xdr:nvSpPr>
      <xdr:spPr>
        <a:xfrm>
          <a:off x="12547111" y="1595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50495</xdr:rowOff>
    </xdr:from>
    <xdr:to>
      <xdr:col>98</xdr:col>
      <xdr:colOff>38100</xdr:colOff>
      <xdr:row>38</xdr:row>
      <xdr:rowOff>152095</xdr:rowOff>
    </xdr:to>
    <xdr:sp macro="" textlink="">
      <xdr:nvSpPr>
        <xdr:cNvPr id="755" name="フローチャート: 判断 754"/>
        <xdr:cNvSpPr/>
      </xdr:nvSpPr>
      <xdr:spPr>
        <a:xfrm>
          <a:off x="18605500" y="65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168622</xdr:rowOff>
    </xdr:from>
    <xdr:ext cx="378565" cy="259045"/>
    <xdr:sp macro="" textlink="">
      <xdr:nvSpPr>
        <xdr:cNvPr id="756" name="テキスト ボックス 755"/>
        <xdr:cNvSpPr txBox="1"/>
      </xdr:nvSpPr>
      <xdr:spPr>
        <a:xfrm>
          <a:off x="18467017" y="634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目的別の住民一人当たりのコストのうち、構成比率の大きい民生費については、平成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年度から公立保育園の大規模改修を実施していること、また各種社会保障関連経費が増加していることから年々増加しており、平成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年度から類似団体平均を上回っている。総務費については、平成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公立諏訪東京理科大学に係る負担金が計上されたことで、類似団体の平均を上回っている。教育費については、ＩＣＴ教育の推進や小中一貫教育の推進、老朽化した小中学校の改修などにより決算額が増加しており、令和元年度には全小中学校に空調設備を設置したことにより、一人当たりの行政コストも類似団体の平均を上回る結果となった。市として福祉、教育分野は重点的に取り組んでおり、今後も同様の傾向が続く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年度からの財政構造改革の取組により平成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年度までは財政調整基金の取崩しをせず、実質収支も黒字を維持してきたが、平成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年度以降財政運営が厳しくなり、平成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年度財政調整基金積立分を考慮しても令和元年度には実質的に</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億円を取り崩す結果となった。今後も、経常経費の増加による財政の硬直化が懸念されることから、業務の棚卸による事業の抜本的な見直しを行い、健全な財政運営に努める。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年度以降、各会計とも赤字を計上することなく、健全な財政運営が行われている。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一方で、平成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連結実質黒字額が減少しているのは、交付税需要額の増加により標準財政規模が大きくなっていること、また、一部事務組合への負担金の増加等により一般会計の財政運営が厳しくなっていることを反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一般会計においては、今後中長期を見据えた財政推計を作成し、業務の棚卸の結果を踏まえて、持続可能な財政運営に向けた事業の見直しを実施していく。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26593935</v>
      </c>
      <c r="BO4" s="462"/>
      <c r="BP4" s="462"/>
      <c r="BQ4" s="462"/>
      <c r="BR4" s="462"/>
      <c r="BS4" s="462"/>
      <c r="BT4" s="462"/>
      <c r="BU4" s="463"/>
      <c r="BV4" s="461">
        <v>25144625</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3.5</v>
      </c>
      <c r="CU4" s="646"/>
      <c r="CV4" s="646"/>
      <c r="CW4" s="646"/>
      <c r="CX4" s="646"/>
      <c r="CY4" s="646"/>
      <c r="CZ4" s="646"/>
      <c r="DA4" s="647"/>
      <c r="DB4" s="645">
        <v>4.8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25925912</v>
      </c>
      <c r="BO5" s="467"/>
      <c r="BP5" s="467"/>
      <c r="BQ5" s="467"/>
      <c r="BR5" s="467"/>
      <c r="BS5" s="467"/>
      <c r="BT5" s="467"/>
      <c r="BU5" s="468"/>
      <c r="BV5" s="466">
        <v>24294121</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92.8</v>
      </c>
      <c r="CU5" s="437"/>
      <c r="CV5" s="437"/>
      <c r="CW5" s="437"/>
      <c r="CX5" s="437"/>
      <c r="CY5" s="437"/>
      <c r="CZ5" s="437"/>
      <c r="DA5" s="438"/>
      <c r="DB5" s="436">
        <v>92.4</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668023</v>
      </c>
      <c r="BO6" s="467"/>
      <c r="BP6" s="467"/>
      <c r="BQ6" s="467"/>
      <c r="BR6" s="467"/>
      <c r="BS6" s="467"/>
      <c r="BT6" s="467"/>
      <c r="BU6" s="468"/>
      <c r="BV6" s="466">
        <v>850504</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98.9</v>
      </c>
      <c r="CU6" s="620"/>
      <c r="CV6" s="620"/>
      <c r="CW6" s="620"/>
      <c r="CX6" s="620"/>
      <c r="CY6" s="620"/>
      <c r="CZ6" s="620"/>
      <c r="DA6" s="621"/>
      <c r="DB6" s="619">
        <v>100</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102</v>
      </c>
      <c r="AV7" s="524"/>
      <c r="AW7" s="524"/>
      <c r="AX7" s="524"/>
      <c r="AY7" s="446" t="s">
        <v>106</v>
      </c>
      <c r="AZ7" s="447"/>
      <c r="BA7" s="447"/>
      <c r="BB7" s="447"/>
      <c r="BC7" s="447"/>
      <c r="BD7" s="447"/>
      <c r="BE7" s="447"/>
      <c r="BF7" s="447"/>
      <c r="BG7" s="447"/>
      <c r="BH7" s="447"/>
      <c r="BI7" s="447"/>
      <c r="BJ7" s="447"/>
      <c r="BK7" s="447"/>
      <c r="BL7" s="447"/>
      <c r="BM7" s="448"/>
      <c r="BN7" s="466">
        <v>109480</v>
      </c>
      <c r="BO7" s="467"/>
      <c r="BP7" s="467"/>
      <c r="BQ7" s="467"/>
      <c r="BR7" s="467"/>
      <c r="BS7" s="467"/>
      <c r="BT7" s="467"/>
      <c r="BU7" s="468"/>
      <c r="BV7" s="466">
        <v>78506</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16172116</v>
      </c>
      <c r="CU7" s="467"/>
      <c r="CV7" s="467"/>
      <c r="CW7" s="467"/>
      <c r="CX7" s="467"/>
      <c r="CY7" s="467"/>
      <c r="CZ7" s="467"/>
      <c r="DA7" s="468"/>
      <c r="DB7" s="466">
        <v>16028539</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558543</v>
      </c>
      <c r="BO8" s="467"/>
      <c r="BP8" s="467"/>
      <c r="BQ8" s="467"/>
      <c r="BR8" s="467"/>
      <c r="BS8" s="467"/>
      <c r="BT8" s="467"/>
      <c r="BU8" s="468"/>
      <c r="BV8" s="466">
        <v>771998</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0.61</v>
      </c>
      <c r="CU8" s="580"/>
      <c r="CV8" s="580"/>
      <c r="CW8" s="580"/>
      <c r="CX8" s="580"/>
      <c r="CY8" s="580"/>
      <c r="CZ8" s="580"/>
      <c r="DA8" s="581"/>
      <c r="DB8" s="579">
        <v>0.64</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55912</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-213455</v>
      </c>
      <c r="BO9" s="467"/>
      <c r="BP9" s="467"/>
      <c r="BQ9" s="467"/>
      <c r="BR9" s="467"/>
      <c r="BS9" s="467"/>
      <c r="BT9" s="467"/>
      <c r="BU9" s="468"/>
      <c r="BV9" s="466">
        <v>-188801</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13.8</v>
      </c>
      <c r="CU9" s="437"/>
      <c r="CV9" s="437"/>
      <c r="CW9" s="437"/>
      <c r="CX9" s="437"/>
      <c r="CY9" s="437"/>
      <c r="CZ9" s="437"/>
      <c r="DA9" s="438"/>
      <c r="DB9" s="436">
        <v>14.6</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56391</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102</v>
      </c>
      <c r="AV10" s="524"/>
      <c r="AW10" s="524"/>
      <c r="AX10" s="524"/>
      <c r="AY10" s="446" t="s">
        <v>121</v>
      </c>
      <c r="AZ10" s="447"/>
      <c r="BA10" s="447"/>
      <c r="BB10" s="447"/>
      <c r="BC10" s="447"/>
      <c r="BD10" s="447"/>
      <c r="BE10" s="447"/>
      <c r="BF10" s="447"/>
      <c r="BG10" s="447"/>
      <c r="BH10" s="447"/>
      <c r="BI10" s="447"/>
      <c r="BJ10" s="447"/>
      <c r="BK10" s="447"/>
      <c r="BL10" s="447"/>
      <c r="BM10" s="448"/>
      <c r="BN10" s="466">
        <v>20836</v>
      </c>
      <c r="BO10" s="467"/>
      <c r="BP10" s="467"/>
      <c r="BQ10" s="467"/>
      <c r="BR10" s="467"/>
      <c r="BS10" s="467"/>
      <c r="BT10" s="467"/>
      <c r="BU10" s="468"/>
      <c r="BV10" s="466">
        <v>217125</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102</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55672</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102</v>
      </c>
      <c r="AV12" s="524"/>
      <c r="AW12" s="524"/>
      <c r="AX12" s="524"/>
      <c r="AY12" s="446" t="s">
        <v>134</v>
      </c>
      <c r="AZ12" s="447"/>
      <c r="BA12" s="447"/>
      <c r="BB12" s="447"/>
      <c r="BC12" s="447"/>
      <c r="BD12" s="447"/>
      <c r="BE12" s="447"/>
      <c r="BF12" s="447"/>
      <c r="BG12" s="447"/>
      <c r="BH12" s="447"/>
      <c r="BI12" s="447"/>
      <c r="BJ12" s="447"/>
      <c r="BK12" s="447"/>
      <c r="BL12" s="447"/>
      <c r="BM12" s="448"/>
      <c r="BN12" s="466">
        <v>300000</v>
      </c>
      <c r="BO12" s="467"/>
      <c r="BP12" s="467"/>
      <c r="BQ12" s="467"/>
      <c r="BR12" s="467"/>
      <c r="BS12" s="467"/>
      <c r="BT12" s="467"/>
      <c r="BU12" s="468"/>
      <c r="BV12" s="466">
        <v>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54687</v>
      </c>
      <c r="S13" s="570"/>
      <c r="T13" s="570"/>
      <c r="U13" s="570"/>
      <c r="V13" s="571"/>
      <c r="W13" s="557" t="s">
        <v>138</v>
      </c>
      <c r="X13" s="479"/>
      <c r="Y13" s="479"/>
      <c r="Z13" s="479"/>
      <c r="AA13" s="479"/>
      <c r="AB13" s="480"/>
      <c r="AC13" s="442">
        <v>1943</v>
      </c>
      <c r="AD13" s="443"/>
      <c r="AE13" s="443"/>
      <c r="AF13" s="443"/>
      <c r="AG13" s="444"/>
      <c r="AH13" s="442">
        <v>2121</v>
      </c>
      <c r="AI13" s="443"/>
      <c r="AJ13" s="443"/>
      <c r="AK13" s="443"/>
      <c r="AL13" s="445"/>
      <c r="AM13" s="535" t="s">
        <v>139</v>
      </c>
      <c r="AN13" s="440"/>
      <c r="AO13" s="440"/>
      <c r="AP13" s="440"/>
      <c r="AQ13" s="440"/>
      <c r="AR13" s="440"/>
      <c r="AS13" s="440"/>
      <c r="AT13" s="441"/>
      <c r="AU13" s="523" t="s">
        <v>116</v>
      </c>
      <c r="AV13" s="524"/>
      <c r="AW13" s="524"/>
      <c r="AX13" s="524"/>
      <c r="AY13" s="446" t="s">
        <v>140</v>
      </c>
      <c r="AZ13" s="447"/>
      <c r="BA13" s="447"/>
      <c r="BB13" s="447"/>
      <c r="BC13" s="447"/>
      <c r="BD13" s="447"/>
      <c r="BE13" s="447"/>
      <c r="BF13" s="447"/>
      <c r="BG13" s="447"/>
      <c r="BH13" s="447"/>
      <c r="BI13" s="447"/>
      <c r="BJ13" s="447"/>
      <c r="BK13" s="447"/>
      <c r="BL13" s="447"/>
      <c r="BM13" s="448"/>
      <c r="BN13" s="466">
        <v>-492619</v>
      </c>
      <c r="BO13" s="467"/>
      <c r="BP13" s="467"/>
      <c r="BQ13" s="467"/>
      <c r="BR13" s="467"/>
      <c r="BS13" s="467"/>
      <c r="BT13" s="467"/>
      <c r="BU13" s="468"/>
      <c r="BV13" s="466">
        <v>28324</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7.3</v>
      </c>
      <c r="CU13" s="437"/>
      <c r="CV13" s="437"/>
      <c r="CW13" s="437"/>
      <c r="CX13" s="437"/>
      <c r="CY13" s="437"/>
      <c r="CZ13" s="437"/>
      <c r="DA13" s="438"/>
      <c r="DB13" s="436">
        <v>7.9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56011</v>
      </c>
      <c r="S14" s="570"/>
      <c r="T14" s="570"/>
      <c r="U14" s="570"/>
      <c r="V14" s="571"/>
      <c r="W14" s="572"/>
      <c r="X14" s="482"/>
      <c r="Y14" s="482"/>
      <c r="Z14" s="482"/>
      <c r="AA14" s="482"/>
      <c r="AB14" s="483"/>
      <c r="AC14" s="562">
        <v>6.8</v>
      </c>
      <c r="AD14" s="563"/>
      <c r="AE14" s="563"/>
      <c r="AF14" s="563"/>
      <c r="AG14" s="564"/>
      <c r="AH14" s="562">
        <v>7.7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v>60.1</v>
      </c>
      <c r="CU14" s="574"/>
      <c r="CV14" s="574"/>
      <c r="CW14" s="574"/>
      <c r="CX14" s="574"/>
      <c r="CY14" s="574"/>
      <c r="CZ14" s="574"/>
      <c r="DA14" s="575"/>
      <c r="DB14" s="573">
        <v>62.7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144</v>
      </c>
      <c r="N15" s="567"/>
      <c r="O15" s="567"/>
      <c r="P15" s="567"/>
      <c r="Q15" s="568"/>
      <c r="R15" s="569">
        <v>55111</v>
      </c>
      <c r="S15" s="570"/>
      <c r="T15" s="570"/>
      <c r="U15" s="570"/>
      <c r="V15" s="571"/>
      <c r="W15" s="557" t="s">
        <v>145</v>
      </c>
      <c r="X15" s="479"/>
      <c r="Y15" s="479"/>
      <c r="Z15" s="479"/>
      <c r="AA15" s="479"/>
      <c r="AB15" s="480"/>
      <c r="AC15" s="442">
        <v>10316</v>
      </c>
      <c r="AD15" s="443"/>
      <c r="AE15" s="443"/>
      <c r="AF15" s="443"/>
      <c r="AG15" s="444"/>
      <c r="AH15" s="442">
        <v>10155</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7645372</v>
      </c>
      <c r="BO15" s="462"/>
      <c r="BP15" s="462"/>
      <c r="BQ15" s="462"/>
      <c r="BR15" s="462"/>
      <c r="BS15" s="462"/>
      <c r="BT15" s="462"/>
      <c r="BU15" s="463"/>
      <c r="BV15" s="461">
        <v>7582027</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36.299999999999997</v>
      </c>
      <c r="AD16" s="563"/>
      <c r="AE16" s="563"/>
      <c r="AF16" s="563"/>
      <c r="AG16" s="564"/>
      <c r="AH16" s="562">
        <v>37</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13086780</v>
      </c>
      <c r="BO16" s="467"/>
      <c r="BP16" s="467"/>
      <c r="BQ16" s="467"/>
      <c r="BR16" s="467"/>
      <c r="BS16" s="467"/>
      <c r="BT16" s="467"/>
      <c r="BU16" s="468"/>
      <c r="BV16" s="466">
        <v>12735140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16141</v>
      </c>
      <c r="AD17" s="443"/>
      <c r="AE17" s="443"/>
      <c r="AF17" s="443"/>
      <c r="AG17" s="444"/>
      <c r="AH17" s="442">
        <v>15162</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9722444</v>
      </c>
      <c r="BO17" s="467"/>
      <c r="BP17" s="467"/>
      <c r="BQ17" s="467"/>
      <c r="BR17" s="467"/>
      <c r="BS17" s="467"/>
      <c r="BT17" s="467"/>
      <c r="BU17" s="468"/>
      <c r="BV17" s="466">
        <v>9631311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266.58999999999997</v>
      </c>
      <c r="M18" s="531"/>
      <c r="N18" s="531"/>
      <c r="O18" s="531"/>
      <c r="P18" s="531"/>
      <c r="Q18" s="531"/>
      <c r="R18" s="532"/>
      <c r="S18" s="532"/>
      <c r="T18" s="532"/>
      <c r="U18" s="532"/>
      <c r="V18" s="533"/>
      <c r="W18" s="547"/>
      <c r="X18" s="548"/>
      <c r="Y18" s="548"/>
      <c r="Z18" s="548"/>
      <c r="AA18" s="548"/>
      <c r="AB18" s="558"/>
      <c r="AC18" s="430">
        <v>56.8</v>
      </c>
      <c r="AD18" s="431"/>
      <c r="AE18" s="431"/>
      <c r="AF18" s="431"/>
      <c r="AG18" s="534"/>
      <c r="AH18" s="430">
        <v>55.3</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15297762</v>
      </c>
      <c r="BO18" s="467"/>
      <c r="BP18" s="467"/>
      <c r="BQ18" s="467"/>
      <c r="BR18" s="467"/>
      <c r="BS18" s="467"/>
      <c r="BT18" s="467"/>
      <c r="BU18" s="468"/>
      <c r="BV18" s="466">
        <v>15038990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210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18809228</v>
      </c>
      <c r="BO19" s="467"/>
      <c r="BP19" s="467"/>
      <c r="BQ19" s="467"/>
      <c r="BR19" s="467"/>
      <c r="BS19" s="467"/>
      <c r="BT19" s="467"/>
      <c r="BU19" s="468"/>
      <c r="BV19" s="466">
        <v>18466879</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22301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26846517</v>
      </c>
      <c r="BO23" s="467"/>
      <c r="BP23" s="467"/>
      <c r="BQ23" s="467"/>
      <c r="BR23" s="467"/>
      <c r="BS23" s="467"/>
      <c r="BT23" s="467"/>
      <c r="BU23" s="468"/>
      <c r="BV23" s="466">
        <v>26485004</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9070</v>
      </c>
      <c r="R24" s="443"/>
      <c r="S24" s="443"/>
      <c r="T24" s="443"/>
      <c r="U24" s="443"/>
      <c r="V24" s="444"/>
      <c r="W24" s="508"/>
      <c r="X24" s="499"/>
      <c r="Y24" s="500"/>
      <c r="Z24" s="439" t="s">
        <v>169</v>
      </c>
      <c r="AA24" s="440"/>
      <c r="AB24" s="440"/>
      <c r="AC24" s="440"/>
      <c r="AD24" s="440"/>
      <c r="AE24" s="440"/>
      <c r="AF24" s="440"/>
      <c r="AG24" s="441"/>
      <c r="AH24" s="442">
        <v>471</v>
      </c>
      <c r="AI24" s="443"/>
      <c r="AJ24" s="443"/>
      <c r="AK24" s="443"/>
      <c r="AL24" s="444"/>
      <c r="AM24" s="442">
        <v>1427130</v>
      </c>
      <c r="AN24" s="443"/>
      <c r="AO24" s="443"/>
      <c r="AP24" s="443"/>
      <c r="AQ24" s="443"/>
      <c r="AR24" s="444"/>
      <c r="AS24" s="442">
        <v>3030</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17281243</v>
      </c>
      <c r="BO24" s="467"/>
      <c r="BP24" s="467"/>
      <c r="BQ24" s="467"/>
      <c r="BR24" s="467"/>
      <c r="BS24" s="467"/>
      <c r="BT24" s="467"/>
      <c r="BU24" s="468"/>
      <c r="BV24" s="466">
        <v>16289230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1</v>
      </c>
      <c r="M25" s="443"/>
      <c r="N25" s="443"/>
      <c r="O25" s="443"/>
      <c r="P25" s="444"/>
      <c r="Q25" s="442">
        <v>7360</v>
      </c>
      <c r="R25" s="443"/>
      <c r="S25" s="443"/>
      <c r="T25" s="443"/>
      <c r="U25" s="443"/>
      <c r="V25" s="444"/>
      <c r="W25" s="508"/>
      <c r="X25" s="499"/>
      <c r="Y25" s="500"/>
      <c r="Z25" s="439" t="s">
        <v>172</v>
      </c>
      <c r="AA25" s="440"/>
      <c r="AB25" s="440"/>
      <c r="AC25" s="440"/>
      <c r="AD25" s="440"/>
      <c r="AE25" s="440"/>
      <c r="AF25" s="440"/>
      <c r="AG25" s="441"/>
      <c r="AH25" s="442" t="s">
        <v>173</v>
      </c>
      <c r="AI25" s="443"/>
      <c r="AJ25" s="443"/>
      <c r="AK25" s="443"/>
      <c r="AL25" s="444"/>
      <c r="AM25" s="442" t="s">
        <v>136</v>
      </c>
      <c r="AN25" s="443"/>
      <c r="AO25" s="443"/>
      <c r="AP25" s="443"/>
      <c r="AQ25" s="443"/>
      <c r="AR25" s="444"/>
      <c r="AS25" s="442" t="s">
        <v>173</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1170154</v>
      </c>
      <c r="BO25" s="462"/>
      <c r="BP25" s="462"/>
      <c r="BQ25" s="462"/>
      <c r="BR25" s="462"/>
      <c r="BS25" s="462"/>
      <c r="BT25" s="462"/>
      <c r="BU25" s="463"/>
      <c r="BV25" s="461">
        <v>2055581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6629</v>
      </c>
      <c r="R26" s="443"/>
      <c r="S26" s="443"/>
      <c r="T26" s="443"/>
      <c r="U26" s="443"/>
      <c r="V26" s="444"/>
      <c r="W26" s="508"/>
      <c r="X26" s="499"/>
      <c r="Y26" s="500"/>
      <c r="Z26" s="439" t="s">
        <v>176</v>
      </c>
      <c r="AA26" s="521"/>
      <c r="AB26" s="521"/>
      <c r="AC26" s="521"/>
      <c r="AD26" s="521"/>
      <c r="AE26" s="521"/>
      <c r="AF26" s="521"/>
      <c r="AG26" s="522"/>
      <c r="AH26" s="442" t="s">
        <v>128</v>
      </c>
      <c r="AI26" s="443"/>
      <c r="AJ26" s="443"/>
      <c r="AK26" s="443"/>
      <c r="AL26" s="444"/>
      <c r="AM26" s="442" t="s">
        <v>173</v>
      </c>
      <c r="AN26" s="443"/>
      <c r="AO26" s="443"/>
      <c r="AP26" s="443"/>
      <c r="AQ26" s="443"/>
      <c r="AR26" s="444"/>
      <c r="AS26" s="442" t="s">
        <v>173</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173</v>
      </c>
      <c r="BO26" s="467"/>
      <c r="BP26" s="467"/>
      <c r="BQ26" s="467"/>
      <c r="BR26" s="467"/>
      <c r="BS26" s="467"/>
      <c r="BT26" s="467"/>
      <c r="BU26" s="468"/>
      <c r="BV26" s="466" t="s">
        <v>173</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4350</v>
      </c>
      <c r="R27" s="443"/>
      <c r="S27" s="443"/>
      <c r="T27" s="443"/>
      <c r="U27" s="443"/>
      <c r="V27" s="444"/>
      <c r="W27" s="508"/>
      <c r="X27" s="499"/>
      <c r="Y27" s="500"/>
      <c r="Z27" s="439" t="s">
        <v>179</v>
      </c>
      <c r="AA27" s="440"/>
      <c r="AB27" s="440"/>
      <c r="AC27" s="440"/>
      <c r="AD27" s="440"/>
      <c r="AE27" s="440"/>
      <c r="AF27" s="440"/>
      <c r="AG27" s="441"/>
      <c r="AH27" s="442" t="s">
        <v>173</v>
      </c>
      <c r="AI27" s="443"/>
      <c r="AJ27" s="443"/>
      <c r="AK27" s="443"/>
      <c r="AL27" s="444"/>
      <c r="AM27" s="442" t="s">
        <v>173</v>
      </c>
      <c r="AN27" s="443"/>
      <c r="AO27" s="443"/>
      <c r="AP27" s="443"/>
      <c r="AQ27" s="443"/>
      <c r="AR27" s="444"/>
      <c r="AS27" s="442" t="s">
        <v>173</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600000</v>
      </c>
      <c r="BO27" s="470"/>
      <c r="BP27" s="470"/>
      <c r="BQ27" s="470"/>
      <c r="BR27" s="470"/>
      <c r="BS27" s="470"/>
      <c r="BT27" s="470"/>
      <c r="BU27" s="471"/>
      <c r="BV27" s="469">
        <v>600000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3640</v>
      </c>
      <c r="R28" s="443"/>
      <c r="S28" s="443"/>
      <c r="T28" s="443"/>
      <c r="U28" s="443"/>
      <c r="V28" s="444"/>
      <c r="W28" s="508"/>
      <c r="X28" s="499"/>
      <c r="Y28" s="500"/>
      <c r="Z28" s="439" t="s">
        <v>182</v>
      </c>
      <c r="AA28" s="440"/>
      <c r="AB28" s="440"/>
      <c r="AC28" s="440"/>
      <c r="AD28" s="440"/>
      <c r="AE28" s="440"/>
      <c r="AF28" s="440"/>
      <c r="AG28" s="441"/>
      <c r="AH28" s="442" t="s">
        <v>128</v>
      </c>
      <c r="AI28" s="443"/>
      <c r="AJ28" s="443"/>
      <c r="AK28" s="443"/>
      <c r="AL28" s="444"/>
      <c r="AM28" s="442" t="s">
        <v>173</v>
      </c>
      <c r="AN28" s="443"/>
      <c r="AO28" s="443"/>
      <c r="AP28" s="443"/>
      <c r="AQ28" s="443"/>
      <c r="AR28" s="444"/>
      <c r="AS28" s="442" t="s">
        <v>173</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2098448</v>
      </c>
      <c r="BO28" s="462"/>
      <c r="BP28" s="462"/>
      <c r="BQ28" s="462"/>
      <c r="BR28" s="462"/>
      <c r="BS28" s="462"/>
      <c r="BT28" s="462"/>
      <c r="BU28" s="463"/>
      <c r="BV28" s="461">
        <v>2377612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16</v>
      </c>
      <c r="M29" s="443"/>
      <c r="N29" s="443"/>
      <c r="O29" s="443"/>
      <c r="P29" s="444"/>
      <c r="Q29" s="442">
        <v>3320</v>
      </c>
      <c r="R29" s="443"/>
      <c r="S29" s="443"/>
      <c r="T29" s="443"/>
      <c r="U29" s="443"/>
      <c r="V29" s="444"/>
      <c r="W29" s="509"/>
      <c r="X29" s="510"/>
      <c r="Y29" s="511"/>
      <c r="Z29" s="439" t="s">
        <v>185</v>
      </c>
      <c r="AA29" s="440"/>
      <c r="AB29" s="440"/>
      <c r="AC29" s="440"/>
      <c r="AD29" s="440"/>
      <c r="AE29" s="440"/>
      <c r="AF29" s="440"/>
      <c r="AG29" s="441"/>
      <c r="AH29" s="442">
        <v>471</v>
      </c>
      <c r="AI29" s="443"/>
      <c r="AJ29" s="443"/>
      <c r="AK29" s="443"/>
      <c r="AL29" s="444"/>
      <c r="AM29" s="442">
        <v>1427130</v>
      </c>
      <c r="AN29" s="443"/>
      <c r="AO29" s="443"/>
      <c r="AP29" s="443"/>
      <c r="AQ29" s="443"/>
      <c r="AR29" s="444"/>
      <c r="AS29" s="442">
        <v>3030</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1128449</v>
      </c>
      <c r="BO29" s="467"/>
      <c r="BP29" s="467"/>
      <c r="BQ29" s="467"/>
      <c r="BR29" s="467"/>
      <c r="BS29" s="467"/>
      <c r="BT29" s="467"/>
      <c r="BU29" s="468"/>
      <c r="BV29" s="466">
        <v>1118654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96.1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847600</v>
      </c>
      <c r="BO30" s="470"/>
      <c r="BP30" s="470"/>
      <c r="BQ30" s="470"/>
      <c r="BR30" s="470"/>
      <c r="BS30" s="470"/>
      <c r="BT30" s="470"/>
      <c r="BU30" s="471"/>
      <c r="BV30" s="469">
        <v>870033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195</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201</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4</v>
      </c>
      <c r="AN34" s="425"/>
      <c r="AO34" s="424" t="str">
        <f>IF('各会計、関係団体の財政状況及び健全化判断比率'!B30="","",'各会計、関係団体の財政状況及び健全化判断比率'!B30)</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諏訪広域連合（一般会計）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茅野市総合サービス株式会社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f t="shared" ref="AM35:AM43" si="0">IF(AO35="","",AM34+1)</f>
        <v>5</v>
      </c>
      <c r="AN35" s="425"/>
      <c r="AO35" s="424" t="str">
        <f>IF('各会計、関係団体の財政状況及び健全化判断比率'!B31="","",'各会計、関係団体の財政状況及び健全化判断比率'!B31)</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 xml:space="preserve"> （救護施設八ヶ岳寮特別会計）</v>
      </c>
      <c r="BZ35" s="424"/>
      <c r="CA35" s="424"/>
      <c r="CB35" s="424"/>
      <c r="CC35" s="424"/>
      <c r="CD35" s="424"/>
      <c r="CE35" s="424"/>
      <c r="CF35" s="424"/>
      <c r="CG35" s="424"/>
      <c r="CH35" s="424"/>
      <c r="CI35" s="424"/>
      <c r="CJ35" s="424"/>
      <c r="CK35" s="424"/>
      <c r="CL35" s="424"/>
      <c r="CM35" s="424"/>
      <c r="CN35" s="214"/>
      <c r="CO35" s="425">
        <f t="shared" ref="CO35:CO43" si="3">IF(CQ35="","",CO34+1)</f>
        <v>18</v>
      </c>
      <c r="CP35" s="425"/>
      <c r="CQ35" s="424" t="str">
        <f>IF('各会計、関係団体の財政状況及び健全化判断比率'!BS8="","",'各会計、関係団体の財政状況及び健全化判断比率'!BS8)</f>
        <v>株式会社地域文化創造</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f t="shared" si="0"/>
        <v>6</v>
      </c>
      <c r="AN36" s="425"/>
      <c r="AO36" s="424" t="str">
        <f>IF('各会計、関係団体の財政状況及び健全化判断比率'!B32="","",'各会計、関係団体の財政状況及び健全化判断比率'!B32)</f>
        <v>国民健康保険診療所特別会計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 xml:space="preserve"> （介護保険特別会計）</v>
      </c>
      <c r="BZ36" s="424"/>
      <c r="CA36" s="424"/>
      <c r="CB36" s="424"/>
      <c r="CC36" s="424"/>
      <c r="CD36" s="424"/>
      <c r="CE36" s="424"/>
      <c r="CF36" s="424"/>
      <c r="CG36" s="424"/>
      <c r="CH36" s="424"/>
      <c r="CI36" s="424"/>
      <c r="CJ36" s="424"/>
      <c r="CK36" s="424"/>
      <c r="CL36" s="424"/>
      <c r="CM36" s="424"/>
      <c r="CN36" s="214"/>
      <c r="CO36" s="425">
        <f t="shared" si="3"/>
        <v>19</v>
      </c>
      <c r="CP36" s="425"/>
      <c r="CQ36" s="424" t="str">
        <f>IF('各会計、関係団体の財政状況及び健全化判断比率'!BS9="","",'各会計、関係団体の財政状況及び健全化判断比率'!BS9)</f>
        <v>株式会社ベルビア</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 xml:space="preserve"> （諏訪広域消防特別会計）</v>
      </c>
      <c r="BZ37" s="424"/>
      <c r="CA37" s="424"/>
      <c r="CB37" s="424"/>
      <c r="CC37" s="424"/>
      <c r="CD37" s="424"/>
      <c r="CE37" s="424"/>
      <c r="CF37" s="424"/>
      <c r="CG37" s="424"/>
      <c r="CH37" s="424"/>
      <c r="CI37" s="424"/>
      <c r="CJ37" s="424"/>
      <c r="CK37" s="424"/>
      <c r="CL37" s="424"/>
      <c r="CM37" s="424"/>
      <c r="CN37" s="214"/>
      <c r="CO37" s="425">
        <f t="shared" si="3"/>
        <v>20</v>
      </c>
      <c r="CP37" s="425"/>
      <c r="CQ37" s="424" t="str">
        <f>IF('各会計、関係団体の財政状況及び健全化判断比率'!BS10="","",'各会計、関係団体の財政状況及び健全化判断比率'!BS10)</f>
        <v>一般社団法人茅野観光まちづくり推進機構</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 xml:space="preserve"> （ふるさと市町村圏基金事業特別会計）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諏訪南行政事務組合（一般会計）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 xml:space="preserve"> （ごみ処理事業特別会計）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白樺湖下水道組合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諏訪中央病院組合（病院事業会計）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16</v>
      </c>
      <c r="BX43" s="425"/>
      <c r="BY43" s="424" t="str">
        <f>IF('各会計、関係団体の財政状況及び健全化判断比率'!B77="","",'各会計、関係団体の財政状況及び健全化判断比率'!B77)</f>
        <v xml:space="preserve"> （介護老人保健施設特別会計）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EEdi1htRi5Gih3XgZzl29BNZ2D80MVuEJBzkXK5ozEhwfDCBQyamVQIe4OKxFsUsw6Q8sF39xJbLEKY2W6EWOg==" saltValue="YqpHySKZFtImax/8INwL0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8" t="s">
        <v>567</v>
      </c>
      <c r="D34" s="1248"/>
      <c r="E34" s="1249"/>
      <c r="F34" s="32">
        <v>22.57</v>
      </c>
      <c r="G34" s="33">
        <v>23.8</v>
      </c>
      <c r="H34" s="33">
        <v>22.73</v>
      </c>
      <c r="I34" s="33">
        <v>21.17</v>
      </c>
      <c r="J34" s="34">
        <v>21.11</v>
      </c>
      <c r="K34" s="22"/>
      <c r="L34" s="22"/>
      <c r="M34" s="22"/>
      <c r="N34" s="22"/>
      <c r="O34" s="22"/>
      <c r="P34" s="22"/>
    </row>
    <row r="35" spans="1:16" ht="39" customHeight="1" x14ac:dyDescent="0.15">
      <c r="A35" s="22"/>
      <c r="B35" s="35"/>
      <c r="C35" s="1242" t="s">
        <v>568</v>
      </c>
      <c r="D35" s="1243"/>
      <c r="E35" s="1244"/>
      <c r="F35" s="36">
        <v>8.57</v>
      </c>
      <c r="G35" s="37">
        <v>8.9499999999999993</v>
      </c>
      <c r="H35" s="37">
        <v>8.6199999999999992</v>
      </c>
      <c r="I35" s="37">
        <v>7.75</v>
      </c>
      <c r="J35" s="38">
        <v>6.86</v>
      </c>
      <c r="K35" s="22"/>
      <c r="L35" s="22"/>
      <c r="M35" s="22"/>
      <c r="N35" s="22"/>
      <c r="O35" s="22"/>
      <c r="P35" s="22"/>
    </row>
    <row r="36" spans="1:16" ht="39" customHeight="1" x14ac:dyDescent="0.15">
      <c r="A36" s="22"/>
      <c r="B36" s="35"/>
      <c r="C36" s="1242" t="s">
        <v>569</v>
      </c>
      <c r="D36" s="1243"/>
      <c r="E36" s="1244"/>
      <c r="F36" s="36">
        <v>6.46</v>
      </c>
      <c r="G36" s="37">
        <v>7.21</v>
      </c>
      <c r="H36" s="37">
        <v>6.66</v>
      </c>
      <c r="I36" s="37">
        <v>4.8099999999999996</v>
      </c>
      <c r="J36" s="38">
        <v>3.45</v>
      </c>
      <c r="K36" s="22"/>
      <c r="L36" s="22"/>
      <c r="M36" s="22"/>
      <c r="N36" s="22"/>
      <c r="O36" s="22"/>
      <c r="P36" s="22"/>
    </row>
    <row r="37" spans="1:16" ht="39" customHeight="1" x14ac:dyDescent="0.15">
      <c r="A37" s="22"/>
      <c r="B37" s="35"/>
      <c r="C37" s="1242" t="s">
        <v>570</v>
      </c>
      <c r="D37" s="1243"/>
      <c r="E37" s="1244"/>
      <c r="F37" s="36">
        <v>0.9</v>
      </c>
      <c r="G37" s="37">
        <v>1.1000000000000001</v>
      </c>
      <c r="H37" s="37">
        <v>1.1599999999999999</v>
      </c>
      <c r="I37" s="37">
        <v>1.1399999999999999</v>
      </c>
      <c r="J37" s="38">
        <v>1.06</v>
      </c>
      <c r="K37" s="22"/>
      <c r="L37" s="22"/>
      <c r="M37" s="22"/>
      <c r="N37" s="22"/>
      <c r="O37" s="22"/>
      <c r="P37" s="22"/>
    </row>
    <row r="38" spans="1:16" ht="39" customHeight="1" x14ac:dyDescent="0.15">
      <c r="A38" s="22"/>
      <c r="B38" s="35"/>
      <c r="C38" s="1242" t="s">
        <v>571</v>
      </c>
      <c r="D38" s="1243"/>
      <c r="E38" s="1244"/>
      <c r="F38" s="36">
        <v>1.73</v>
      </c>
      <c r="G38" s="37">
        <v>1.59</v>
      </c>
      <c r="H38" s="37">
        <v>1.66</v>
      </c>
      <c r="I38" s="37">
        <v>1.27</v>
      </c>
      <c r="J38" s="38">
        <v>0.77</v>
      </c>
      <c r="K38" s="22"/>
      <c r="L38" s="22"/>
      <c r="M38" s="22"/>
      <c r="N38" s="22"/>
      <c r="O38" s="22"/>
      <c r="P38" s="22"/>
    </row>
    <row r="39" spans="1:16" ht="39" customHeight="1" x14ac:dyDescent="0.15">
      <c r="A39" s="22"/>
      <c r="B39" s="35"/>
      <c r="C39" s="1242" t="s">
        <v>572</v>
      </c>
      <c r="D39" s="1243"/>
      <c r="E39" s="1244"/>
      <c r="F39" s="36">
        <v>0.16</v>
      </c>
      <c r="G39" s="37">
        <v>0.18</v>
      </c>
      <c r="H39" s="37">
        <v>0.18</v>
      </c>
      <c r="I39" s="37">
        <v>0.19</v>
      </c>
      <c r="J39" s="38">
        <v>0.18</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573</v>
      </c>
      <c r="D42" s="1243"/>
      <c r="E42" s="1244"/>
      <c r="F42" s="36" t="s">
        <v>519</v>
      </c>
      <c r="G42" s="37" t="s">
        <v>519</v>
      </c>
      <c r="H42" s="37" t="s">
        <v>519</v>
      </c>
      <c r="I42" s="37" t="s">
        <v>519</v>
      </c>
      <c r="J42" s="38" t="s">
        <v>519</v>
      </c>
      <c r="K42" s="22"/>
      <c r="L42" s="22"/>
      <c r="M42" s="22"/>
      <c r="N42" s="22"/>
      <c r="O42" s="22"/>
      <c r="P42" s="22"/>
    </row>
    <row r="43" spans="1:16" ht="39" customHeight="1" thickBot="1" x14ac:dyDescent="0.2">
      <c r="A43" s="22"/>
      <c r="B43" s="40"/>
      <c r="C43" s="1245" t="s">
        <v>574</v>
      </c>
      <c r="D43" s="1246"/>
      <c r="E43" s="1247"/>
      <c r="F43" s="41">
        <v>0.46</v>
      </c>
      <c r="G43" s="42">
        <v>0.02</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HFn+5yJttqNMrpTX7AMmW+LkWd50mPEM0XGClCdY7qkFwJUC0OL199SM7bDFdoizUujvzbXA+X2H2UsYmRZfw==" saltValue="Qn3s81jtfa7y0KwVQxqi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2894</v>
      </c>
      <c r="L45" s="60">
        <v>2874</v>
      </c>
      <c r="M45" s="60">
        <v>2801</v>
      </c>
      <c r="N45" s="60">
        <v>2733</v>
      </c>
      <c r="O45" s="61">
        <v>2630</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519</v>
      </c>
      <c r="L46" s="64" t="s">
        <v>519</v>
      </c>
      <c r="M46" s="64" t="s">
        <v>519</v>
      </c>
      <c r="N46" s="64" t="s">
        <v>519</v>
      </c>
      <c r="O46" s="65" t="s">
        <v>519</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519</v>
      </c>
      <c r="L47" s="64" t="s">
        <v>519</v>
      </c>
      <c r="M47" s="64" t="s">
        <v>519</v>
      </c>
      <c r="N47" s="64" t="s">
        <v>519</v>
      </c>
      <c r="O47" s="65" t="s">
        <v>519</v>
      </c>
      <c r="P47" s="48"/>
      <c r="Q47" s="48"/>
      <c r="R47" s="48"/>
      <c r="S47" s="48"/>
      <c r="T47" s="48"/>
      <c r="U47" s="48"/>
    </row>
    <row r="48" spans="1:21" ht="30.75" customHeight="1" x14ac:dyDescent="0.15">
      <c r="A48" s="48"/>
      <c r="B48" s="1270"/>
      <c r="C48" s="1271"/>
      <c r="D48" s="62"/>
      <c r="E48" s="1252" t="s">
        <v>15</v>
      </c>
      <c r="F48" s="1252"/>
      <c r="G48" s="1252"/>
      <c r="H48" s="1252"/>
      <c r="I48" s="1252"/>
      <c r="J48" s="1253"/>
      <c r="K48" s="63">
        <v>984</v>
      </c>
      <c r="L48" s="64">
        <v>900</v>
      </c>
      <c r="M48" s="64">
        <v>820</v>
      </c>
      <c r="N48" s="64">
        <v>720</v>
      </c>
      <c r="O48" s="65">
        <v>755</v>
      </c>
      <c r="P48" s="48"/>
      <c r="Q48" s="48"/>
      <c r="R48" s="48"/>
      <c r="S48" s="48"/>
      <c r="T48" s="48"/>
      <c r="U48" s="48"/>
    </row>
    <row r="49" spans="1:21" ht="30.75" customHeight="1" x14ac:dyDescent="0.15">
      <c r="A49" s="48"/>
      <c r="B49" s="1270"/>
      <c r="C49" s="1271"/>
      <c r="D49" s="62"/>
      <c r="E49" s="1252" t="s">
        <v>16</v>
      </c>
      <c r="F49" s="1252"/>
      <c r="G49" s="1252"/>
      <c r="H49" s="1252"/>
      <c r="I49" s="1252"/>
      <c r="J49" s="1253"/>
      <c r="K49" s="63">
        <v>356</v>
      </c>
      <c r="L49" s="64">
        <v>314</v>
      </c>
      <c r="M49" s="64">
        <v>295</v>
      </c>
      <c r="N49" s="64">
        <v>327</v>
      </c>
      <c r="O49" s="65">
        <v>359</v>
      </c>
      <c r="P49" s="48"/>
      <c r="Q49" s="48"/>
      <c r="R49" s="48"/>
      <c r="S49" s="48"/>
      <c r="T49" s="48"/>
      <c r="U49" s="48"/>
    </row>
    <row r="50" spans="1:21" ht="30.75" customHeight="1" x14ac:dyDescent="0.15">
      <c r="A50" s="48"/>
      <c r="B50" s="1270"/>
      <c r="C50" s="1271"/>
      <c r="D50" s="62"/>
      <c r="E50" s="1252" t="s">
        <v>17</v>
      </c>
      <c r="F50" s="1252"/>
      <c r="G50" s="1252"/>
      <c r="H50" s="1252"/>
      <c r="I50" s="1252"/>
      <c r="J50" s="1253"/>
      <c r="K50" s="63">
        <v>10</v>
      </c>
      <c r="L50" s="64">
        <v>9</v>
      </c>
      <c r="M50" s="64">
        <v>9</v>
      </c>
      <c r="N50" s="64">
        <v>9</v>
      </c>
      <c r="O50" s="65">
        <v>9</v>
      </c>
      <c r="P50" s="48"/>
      <c r="Q50" s="48"/>
      <c r="R50" s="48"/>
      <c r="S50" s="48"/>
      <c r="T50" s="48"/>
      <c r="U50" s="48"/>
    </row>
    <row r="51" spans="1:21" ht="30.75" customHeight="1" x14ac:dyDescent="0.15">
      <c r="A51" s="48"/>
      <c r="B51" s="1272"/>
      <c r="C51" s="1273"/>
      <c r="D51" s="66"/>
      <c r="E51" s="1252" t="s">
        <v>18</v>
      </c>
      <c r="F51" s="1252"/>
      <c r="G51" s="1252"/>
      <c r="H51" s="1252"/>
      <c r="I51" s="1252"/>
      <c r="J51" s="1253"/>
      <c r="K51" s="63">
        <v>1</v>
      </c>
      <c r="L51" s="64">
        <v>0</v>
      </c>
      <c r="M51" s="64">
        <v>0</v>
      </c>
      <c r="N51" s="64">
        <v>0</v>
      </c>
      <c r="O51" s="65">
        <v>1</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3139</v>
      </c>
      <c r="L52" s="64">
        <v>3058</v>
      </c>
      <c r="M52" s="64">
        <v>2917</v>
      </c>
      <c r="N52" s="64">
        <v>2865</v>
      </c>
      <c r="O52" s="65">
        <v>2800</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1106</v>
      </c>
      <c r="L53" s="69">
        <v>1039</v>
      </c>
      <c r="M53" s="69">
        <v>1008</v>
      </c>
      <c r="N53" s="69">
        <v>924</v>
      </c>
      <c r="O53" s="70">
        <v>954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587</v>
      </c>
      <c r="L57" s="83" t="s">
        <v>587</v>
      </c>
      <c r="M57" s="83" t="s">
        <v>587</v>
      </c>
      <c r="N57" s="84" t="s">
        <v>519</v>
      </c>
      <c r="O57" s="85" t="s">
        <v>519</v>
      </c>
    </row>
    <row r="58" spans="1:21" ht="31.5" customHeight="1" thickBot="1" x14ac:dyDescent="0.2">
      <c r="B58" s="1260"/>
      <c r="C58" s="1261"/>
      <c r="D58" s="1265" t="s">
        <v>27</v>
      </c>
      <c r="E58" s="1266"/>
      <c r="F58" s="1266"/>
      <c r="G58" s="1266"/>
      <c r="H58" s="1266"/>
      <c r="I58" s="1266"/>
      <c r="J58" s="1267"/>
      <c r="K58" s="86" t="s">
        <v>588</v>
      </c>
      <c r="L58" s="86" t="s">
        <v>588</v>
      </c>
      <c r="M58" s="86" t="s">
        <v>588</v>
      </c>
      <c r="N58" s="87" t="s">
        <v>519</v>
      </c>
      <c r="O58" s="88" t="s">
        <v>519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0NDCGijB11o9UG206RgiBZpDQjMbDU5yfZfI/Bs42wYZcNr9XUFwHuEreSSvBe4q+9Lv5DD8F+bEFpRrF8+nQ==" saltValue="Gdx8WYq7cL0bZehKU0kqk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88" t="s">
        <v>30</v>
      </c>
      <c r="C41" s="1289"/>
      <c r="D41" s="102"/>
      <c r="E41" s="1290" t="s">
        <v>31</v>
      </c>
      <c r="F41" s="1290"/>
      <c r="G41" s="1290"/>
      <c r="H41" s="1291"/>
      <c r="I41" s="103">
        <v>28154</v>
      </c>
      <c r="J41" s="104">
        <v>27610</v>
      </c>
      <c r="K41" s="104">
        <v>26695</v>
      </c>
      <c r="L41" s="104">
        <v>26485</v>
      </c>
      <c r="M41" s="105">
        <v>26847</v>
      </c>
    </row>
    <row r="42" spans="2:13" ht="27.75" customHeight="1" x14ac:dyDescent="0.15">
      <c r="B42" s="1278"/>
      <c r="C42" s="1279"/>
      <c r="D42" s="106"/>
      <c r="E42" s="1282" t="s">
        <v>32</v>
      </c>
      <c r="F42" s="1282"/>
      <c r="G42" s="1282"/>
      <c r="H42" s="1283"/>
      <c r="I42" s="107">
        <v>84</v>
      </c>
      <c r="J42" s="108">
        <v>76</v>
      </c>
      <c r="K42" s="108">
        <v>67</v>
      </c>
      <c r="L42" s="108">
        <v>59</v>
      </c>
      <c r="M42" s="109">
        <v>51</v>
      </c>
    </row>
    <row r="43" spans="2:13" ht="27.75" customHeight="1" x14ac:dyDescent="0.15">
      <c r="B43" s="1278"/>
      <c r="C43" s="1279"/>
      <c r="D43" s="106"/>
      <c r="E43" s="1282" t="s">
        <v>33</v>
      </c>
      <c r="F43" s="1282"/>
      <c r="G43" s="1282"/>
      <c r="H43" s="1283"/>
      <c r="I43" s="107">
        <v>11234</v>
      </c>
      <c r="J43" s="108">
        <v>9911</v>
      </c>
      <c r="K43" s="108">
        <v>8723</v>
      </c>
      <c r="L43" s="108">
        <v>7636</v>
      </c>
      <c r="M43" s="109">
        <v>6910</v>
      </c>
    </row>
    <row r="44" spans="2:13" ht="27.75" customHeight="1" x14ac:dyDescent="0.15">
      <c r="B44" s="1278"/>
      <c r="C44" s="1279"/>
      <c r="D44" s="106"/>
      <c r="E44" s="1282" t="s">
        <v>34</v>
      </c>
      <c r="F44" s="1282"/>
      <c r="G44" s="1282"/>
      <c r="H44" s="1283"/>
      <c r="I44" s="107">
        <v>4631</v>
      </c>
      <c r="J44" s="108">
        <v>5843</v>
      </c>
      <c r="K44" s="108">
        <v>5397</v>
      </c>
      <c r="L44" s="108">
        <v>4859</v>
      </c>
      <c r="M44" s="109">
        <v>4391</v>
      </c>
    </row>
    <row r="45" spans="2:13" ht="27.75" customHeight="1" x14ac:dyDescent="0.15">
      <c r="B45" s="1278"/>
      <c r="C45" s="1279"/>
      <c r="D45" s="106"/>
      <c r="E45" s="1282" t="s">
        <v>35</v>
      </c>
      <c r="F45" s="1282"/>
      <c r="G45" s="1282"/>
      <c r="H45" s="1283"/>
      <c r="I45" s="107">
        <v>3945</v>
      </c>
      <c r="J45" s="108">
        <v>3260</v>
      </c>
      <c r="K45" s="108">
        <v>3652</v>
      </c>
      <c r="L45" s="108">
        <v>3512</v>
      </c>
      <c r="M45" s="109">
        <v>3461</v>
      </c>
    </row>
    <row r="46" spans="2:13" ht="27.75" customHeight="1" x14ac:dyDescent="0.15">
      <c r="B46" s="1278"/>
      <c r="C46" s="1279"/>
      <c r="D46" s="110"/>
      <c r="E46" s="1282" t="s">
        <v>36</v>
      </c>
      <c r="F46" s="1282"/>
      <c r="G46" s="1282"/>
      <c r="H46" s="1283"/>
      <c r="I46" s="107" t="s">
        <v>519</v>
      </c>
      <c r="J46" s="108" t="s">
        <v>519</v>
      </c>
      <c r="K46" s="108" t="s">
        <v>519</v>
      </c>
      <c r="L46" s="108" t="s">
        <v>519</v>
      </c>
      <c r="M46" s="109" t="s">
        <v>519</v>
      </c>
    </row>
    <row r="47" spans="2:13" ht="27.75" customHeight="1" x14ac:dyDescent="0.15">
      <c r="B47" s="1278"/>
      <c r="C47" s="1279"/>
      <c r="D47" s="111"/>
      <c r="E47" s="1292" t="s">
        <v>37</v>
      </c>
      <c r="F47" s="1293"/>
      <c r="G47" s="1293"/>
      <c r="H47" s="1294"/>
      <c r="I47" s="107" t="s">
        <v>519</v>
      </c>
      <c r="J47" s="108" t="s">
        <v>519</v>
      </c>
      <c r="K47" s="108" t="s">
        <v>519</v>
      </c>
      <c r="L47" s="108" t="s">
        <v>519</v>
      </c>
      <c r="M47" s="109" t="s">
        <v>519</v>
      </c>
    </row>
    <row r="48" spans="2:13" ht="27.75" customHeight="1" x14ac:dyDescent="0.15">
      <c r="B48" s="1278"/>
      <c r="C48" s="1279"/>
      <c r="D48" s="106"/>
      <c r="E48" s="1282" t="s">
        <v>38</v>
      </c>
      <c r="F48" s="1282"/>
      <c r="G48" s="1282"/>
      <c r="H48" s="1283"/>
      <c r="I48" s="107" t="s">
        <v>519</v>
      </c>
      <c r="J48" s="108" t="s">
        <v>519</v>
      </c>
      <c r="K48" s="108" t="s">
        <v>519</v>
      </c>
      <c r="L48" s="108" t="s">
        <v>519</v>
      </c>
      <c r="M48" s="109" t="s">
        <v>519</v>
      </c>
    </row>
    <row r="49" spans="2:13" ht="27.75" customHeight="1" x14ac:dyDescent="0.15">
      <c r="B49" s="1280"/>
      <c r="C49" s="1281"/>
      <c r="D49" s="106"/>
      <c r="E49" s="1282" t="s">
        <v>39</v>
      </c>
      <c r="F49" s="1282"/>
      <c r="G49" s="1282"/>
      <c r="H49" s="1283"/>
      <c r="I49" s="107" t="s">
        <v>519</v>
      </c>
      <c r="J49" s="108" t="s">
        <v>519</v>
      </c>
      <c r="K49" s="108" t="s">
        <v>519</v>
      </c>
      <c r="L49" s="108" t="s">
        <v>519</v>
      </c>
      <c r="M49" s="109" t="s">
        <v>519</v>
      </c>
    </row>
    <row r="50" spans="2:13" ht="27.75" customHeight="1" x14ac:dyDescent="0.15">
      <c r="B50" s="1276" t="s">
        <v>40</v>
      </c>
      <c r="C50" s="1277"/>
      <c r="D50" s="112"/>
      <c r="E50" s="1282" t="s">
        <v>41</v>
      </c>
      <c r="F50" s="1282"/>
      <c r="G50" s="1282"/>
      <c r="H50" s="1283"/>
      <c r="I50" s="107">
        <v>4906</v>
      </c>
      <c r="J50" s="108">
        <v>4602</v>
      </c>
      <c r="K50" s="108">
        <v>4580</v>
      </c>
      <c r="L50" s="108">
        <v>4817</v>
      </c>
      <c r="M50" s="109">
        <v>4577</v>
      </c>
    </row>
    <row r="51" spans="2:13" ht="27.75" customHeight="1" x14ac:dyDescent="0.15">
      <c r="B51" s="1278"/>
      <c r="C51" s="1279"/>
      <c r="D51" s="106"/>
      <c r="E51" s="1282" t="s">
        <v>42</v>
      </c>
      <c r="F51" s="1282"/>
      <c r="G51" s="1282"/>
      <c r="H51" s="1283"/>
      <c r="I51" s="107">
        <v>4775</v>
      </c>
      <c r="J51" s="108">
        <v>4482</v>
      </c>
      <c r="K51" s="108">
        <v>4241</v>
      </c>
      <c r="L51" s="108">
        <v>4101</v>
      </c>
      <c r="M51" s="109">
        <v>3933</v>
      </c>
    </row>
    <row r="52" spans="2:13" ht="27.75" customHeight="1" x14ac:dyDescent="0.15">
      <c r="B52" s="1280"/>
      <c r="C52" s="1281"/>
      <c r="D52" s="106"/>
      <c r="E52" s="1282" t="s">
        <v>43</v>
      </c>
      <c r="F52" s="1282"/>
      <c r="G52" s="1282"/>
      <c r="H52" s="1283"/>
      <c r="I52" s="107">
        <v>26695</v>
      </c>
      <c r="J52" s="108">
        <v>26112</v>
      </c>
      <c r="K52" s="108">
        <v>25150</v>
      </c>
      <c r="L52" s="108">
        <v>25052</v>
      </c>
      <c r="M52" s="109">
        <v>24792</v>
      </c>
    </row>
    <row r="53" spans="2:13" ht="27.75" customHeight="1" thickBot="1" x14ac:dyDescent="0.2">
      <c r="B53" s="1284" t="s">
        <v>44</v>
      </c>
      <c r="C53" s="1285"/>
      <c r="D53" s="113"/>
      <c r="E53" s="1286" t="s">
        <v>45</v>
      </c>
      <c r="F53" s="1286"/>
      <c r="G53" s="1286"/>
      <c r="H53" s="1287"/>
      <c r="I53" s="114">
        <v>11671</v>
      </c>
      <c r="J53" s="115">
        <v>11504</v>
      </c>
      <c r="K53" s="115">
        <v>10564</v>
      </c>
      <c r="L53" s="115">
        <v>8582</v>
      </c>
      <c r="M53" s="116">
        <v>8357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9YKOkDdMc1yaSXm96VOXa2yYHiQ0M1sV1wLRDT6ooOE+QR2UmDP7m4rlaEbXsXsHB0vzqHb5rU95Qk4pynG/w==" saltValue="vL4fVr4OYqigPObnwkJ6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3" t="s">
        <v>48</v>
      </c>
      <c r="D55" s="1303"/>
      <c r="E55" s="1304"/>
      <c r="F55" s="128">
        <v>2160</v>
      </c>
      <c r="G55" s="128">
        <v>2378</v>
      </c>
      <c r="H55" s="129">
        <v>2098</v>
      </c>
    </row>
    <row r="56" spans="2:8" ht="52.5" customHeight="1" x14ac:dyDescent="0.15">
      <c r="B56" s="130"/>
      <c r="C56" s="1305" t="s">
        <v>49</v>
      </c>
      <c r="D56" s="1305"/>
      <c r="E56" s="1306"/>
      <c r="F56" s="131">
        <v>1110</v>
      </c>
      <c r="G56" s="131">
        <v>1119</v>
      </c>
      <c r="H56" s="132">
        <v>1128</v>
      </c>
    </row>
    <row r="57" spans="2:8" ht="53.25" customHeight="1" x14ac:dyDescent="0.15">
      <c r="B57" s="130"/>
      <c r="C57" s="1307" t="s">
        <v>50</v>
      </c>
      <c r="D57" s="1307"/>
      <c r="E57" s="1308"/>
      <c r="F57" s="133">
        <v>859</v>
      </c>
      <c r="G57" s="133">
        <v>870</v>
      </c>
      <c r="H57" s="134">
        <v>848</v>
      </c>
    </row>
    <row r="58" spans="2:8" ht="45.75" customHeight="1" x14ac:dyDescent="0.15">
      <c r="B58" s="135"/>
      <c r="C58" s="1295" t="s">
        <v>589</v>
      </c>
      <c r="D58" s="1296"/>
      <c r="E58" s="1297"/>
      <c r="F58" s="136">
        <v>349</v>
      </c>
      <c r="G58" s="136">
        <v>352</v>
      </c>
      <c r="H58" s="137">
        <v>355</v>
      </c>
    </row>
    <row r="59" spans="2:8" ht="45.75" customHeight="1" x14ac:dyDescent="0.15">
      <c r="B59" s="135"/>
      <c r="C59" s="1295" t="s">
        <v>590</v>
      </c>
      <c r="D59" s="1296"/>
      <c r="E59" s="1297"/>
      <c r="F59" s="136">
        <v>163</v>
      </c>
      <c r="G59" s="136">
        <v>165</v>
      </c>
      <c r="H59" s="137">
        <v>167</v>
      </c>
    </row>
    <row r="60" spans="2:8" ht="45.75" customHeight="1" x14ac:dyDescent="0.15">
      <c r="B60" s="135"/>
      <c r="C60" s="1295" t="s">
        <v>591</v>
      </c>
      <c r="D60" s="1296"/>
      <c r="E60" s="1297"/>
      <c r="F60" s="136">
        <v>121</v>
      </c>
      <c r="G60" s="136">
        <v>134</v>
      </c>
      <c r="H60" s="137">
        <v>113</v>
      </c>
    </row>
    <row r="61" spans="2:8" ht="45.75" customHeight="1" x14ac:dyDescent="0.15">
      <c r="B61" s="135"/>
      <c r="C61" s="1295" t="s">
        <v>592</v>
      </c>
      <c r="D61" s="1296"/>
      <c r="E61" s="1297"/>
      <c r="F61" s="136">
        <v>108</v>
      </c>
      <c r="G61" s="136">
        <v>109</v>
      </c>
      <c r="H61" s="137">
        <v>109</v>
      </c>
    </row>
    <row r="62" spans="2:8" ht="45.75" customHeight="1" thickBot="1" x14ac:dyDescent="0.2">
      <c r="B62" s="138"/>
      <c r="C62" s="1298" t="s">
        <v>593</v>
      </c>
      <c r="D62" s="1299"/>
      <c r="E62" s="1300"/>
      <c r="F62" s="139">
        <v>53</v>
      </c>
      <c r="G62" s="139">
        <v>55</v>
      </c>
      <c r="H62" s="140">
        <v>57</v>
      </c>
    </row>
    <row r="63" spans="2:8" ht="52.5" customHeight="1" thickBot="1" x14ac:dyDescent="0.2">
      <c r="B63" s="141"/>
      <c r="C63" s="1301" t="s">
        <v>51</v>
      </c>
      <c r="D63" s="1301"/>
      <c r="E63" s="1302"/>
      <c r="F63" s="142">
        <v>4130</v>
      </c>
      <c r="G63" s="142">
        <v>4366</v>
      </c>
      <c r="H63" s="143">
        <v>4074</v>
      </c>
    </row>
    <row r="64" spans="2:8" ht="15" customHeight="1" x14ac:dyDescent="0.15"/>
  </sheetData>
  <sheetProtection algorithmName="SHA-512" hashValue="5G+FqAmz0ar5+lYLBcsES8FUL+4MNUxUSDQqppPd8o5MYnpMdxY6zPmRuUsT1wsqDgv7ktXAsDmXaQf0eycXpw==" saltValue="kGMukpfKCk/kMfzNd1Qm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N65" sqref="AN65:DC69"/>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631</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631</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630</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627</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2" t="s">
        <v>632</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5" x14ac:dyDescent="0.15">
      <c r="B44" s="387"/>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5" x14ac:dyDescent="0.15">
      <c r="B45" s="387"/>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5" x14ac:dyDescent="0.15">
      <c r="B46" s="387"/>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5" x14ac:dyDescent="0.15">
      <c r="B47" s="387"/>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626</v>
      </c>
    </row>
    <row r="50" spans="1:109" ht="13.5" x14ac:dyDescent="0.15">
      <c r="B50" s="387"/>
      <c r="G50" s="1312"/>
      <c r="H50" s="1312"/>
      <c r="I50" s="1312"/>
      <c r="J50" s="1312"/>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6" t="s">
        <v>560</v>
      </c>
      <c r="BQ50" s="1316"/>
      <c r="BR50" s="1316"/>
      <c r="BS50" s="1316"/>
      <c r="BT50" s="1316"/>
      <c r="BU50" s="1316"/>
      <c r="BV50" s="1316"/>
      <c r="BW50" s="1316"/>
      <c r="BX50" s="1316" t="s">
        <v>561</v>
      </c>
      <c r="BY50" s="1316"/>
      <c r="BZ50" s="1316"/>
      <c r="CA50" s="1316"/>
      <c r="CB50" s="1316"/>
      <c r="CC50" s="1316"/>
      <c r="CD50" s="1316"/>
      <c r="CE50" s="1316"/>
      <c r="CF50" s="1316" t="s">
        <v>562</v>
      </c>
      <c r="CG50" s="1316"/>
      <c r="CH50" s="1316"/>
      <c r="CI50" s="1316"/>
      <c r="CJ50" s="1316"/>
      <c r="CK50" s="1316"/>
      <c r="CL50" s="1316"/>
      <c r="CM50" s="1316"/>
      <c r="CN50" s="1316" t="s">
        <v>563</v>
      </c>
      <c r="CO50" s="1316"/>
      <c r="CP50" s="1316"/>
      <c r="CQ50" s="1316"/>
      <c r="CR50" s="1316"/>
      <c r="CS50" s="1316"/>
      <c r="CT50" s="1316"/>
      <c r="CU50" s="1316"/>
      <c r="CV50" s="1316" t="s">
        <v>564</v>
      </c>
      <c r="CW50" s="1316"/>
      <c r="CX50" s="1316"/>
      <c r="CY50" s="1316"/>
      <c r="CZ50" s="1316"/>
      <c r="DA50" s="1316"/>
      <c r="DB50" s="1316"/>
      <c r="DC50" s="1316"/>
    </row>
    <row r="51" spans="1:109" ht="13.5" customHeight="1" x14ac:dyDescent="0.15">
      <c r="B51" s="387"/>
      <c r="G51" s="1320"/>
      <c r="H51" s="1320"/>
      <c r="I51" s="1321"/>
      <c r="J51" s="1321"/>
      <c r="K51" s="1311"/>
      <c r="L51" s="1311"/>
      <c r="M51" s="1311"/>
      <c r="N51" s="1311"/>
      <c r="AM51" s="394"/>
      <c r="AN51" s="1309" t="s">
        <v>625</v>
      </c>
      <c r="AO51" s="1309"/>
      <c r="AP51" s="1309"/>
      <c r="AQ51" s="1309"/>
      <c r="AR51" s="1309"/>
      <c r="AS51" s="1309"/>
      <c r="AT51" s="1309"/>
      <c r="AU51" s="1309"/>
      <c r="AV51" s="1309"/>
      <c r="AW51" s="1309"/>
      <c r="AX51" s="1309"/>
      <c r="AY51" s="1309"/>
      <c r="AZ51" s="1309"/>
      <c r="BA51" s="1309"/>
      <c r="BB51" s="1309" t="s">
        <v>623</v>
      </c>
      <c r="BC51" s="1309"/>
      <c r="BD51" s="1309"/>
      <c r="BE51" s="1309"/>
      <c r="BF51" s="1309"/>
      <c r="BG51" s="1309"/>
      <c r="BH51" s="1309"/>
      <c r="BI51" s="1309"/>
      <c r="BJ51" s="1309"/>
      <c r="BK51" s="1309"/>
      <c r="BL51" s="1309"/>
      <c r="BM51" s="1309"/>
      <c r="BN51" s="1309"/>
      <c r="BO51" s="1309"/>
      <c r="BP51" s="1310">
        <v>98.4</v>
      </c>
      <c r="BQ51" s="1310"/>
      <c r="BR51" s="1310"/>
      <c r="BS51" s="1310"/>
      <c r="BT51" s="1310"/>
      <c r="BU51" s="1310"/>
      <c r="BV51" s="1310"/>
      <c r="BW51" s="1310"/>
      <c r="BX51" s="1310">
        <v>96.8</v>
      </c>
      <c r="BY51" s="1310"/>
      <c r="BZ51" s="1310"/>
      <c r="CA51" s="1310"/>
      <c r="CB51" s="1310"/>
      <c r="CC51" s="1310"/>
      <c r="CD51" s="1310"/>
      <c r="CE51" s="1310"/>
      <c r="CF51" s="1310">
        <v>87.8</v>
      </c>
      <c r="CG51" s="1310"/>
      <c r="CH51" s="1310"/>
      <c r="CI51" s="1310"/>
      <c r="CJ51" s="1310"/>
      <c r="CK51" s="1310"/>
      <c r="CL51" s="1310"/>
      <c r="CM51" s="1310"/>
      <c r="CN51" s="1310">
        <v>62.7</v>
      </c>
      <c r="CO51" s="1310"/>
      <c r="CP51" s="1310"/>
      <c r="CQ51" s="1310"/>
      <c r="CR51" s="1310"/>
      <c r="CS51" s="1310"/>
      <c r="CT51" s="1310"/>
      <c r="CU51" s="1310"/>
      <c r="CV51" s="1310">
        <v>60.1</v>
      </c>
      <c r="CW51" s="1310"/>
      <c r="CX51" s="1310"/>
      <c r="CY51" s="1310"/>
      <c r="CZ51" s="1310"/>
      <c r="DA51" s="1310"/>
      <c r="DB51" s="1310"/>
      <c r="DC51" s="1310"/>
    </row>
    <row r="52" spans="1:109" ht="13.5" x14ac:dyDescent="0.15">
      <c r="B52" s="387"/>
      <c r="G52" s="1320"/>
      <c r="H52" s="1320"/>
      <c r="I52" s="1321"/>
      <c r="J52" s="1321"/>
      <c r="K52" s="1311"/>
      <c r="L52" s="1311"/>
      <c r="M52" s="1311"/>
      <c r="N52" s="1311"/>
      <c r="AM52" s="394"/>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5" x14ac:dyDescent="0.15">
      <c r="A53" s="402"/>
      <c r="B53" s="387"/>
      <c r="G53" s="1320"/>
      <c r="H53" s="1320"/>
      <c r="I53" s="1312"/>
      <c r="J53" s="1312"/>
      <c r="K53" s="1311"/>
      <c r="L53" s="1311"/>
      <c r="M53" s="1311"/>
      <c r="N53" s="1311"/>
      <c r="AM53" s="394"/>
      <c r="AN53" s="1309"/>
      <c r="AO53" s="1309"/>
      <c r="AP53" s="1309"/>
      <c r="AQ53" s="1309"/>
      <c r="AR53" s="1309"/>
      <c r="AS53" s="1309"/>
      <c r="AT53" s="1309"/>
      <c r="AU53" s="1309"/>
      <c r="AV53" s="1309"/>
      <c r="AW53" s="1309"/>
      <c r="AX53" s="1309"/>
      <c r="AY53" s="1309"/>
      <c r="AZ53" s="1309"/>
      <c r="BA53" s="1309"/>
      <c r="BB53" s="1309" t="s">
        <v>629</v>
      </c>
      <c r="BC53" s="1309"/>
      <c r="BD53" s="1309"/>
      <c r="BE53" s="1309"/>
      <c r="BF53" s="1309"/>
      <c r="BG53" s="1309"/>
      <c r="BH53" s="1309"/>
      <c r="BI53" s="1309"/>
      <c r="BJ53" s="1309"/>
      <c r="BK53" s="1309"/>
      <c r="BL53" s="1309"/>
      <c r="BM53" s="1309"/>
      <c r="BN53" s="1309"/>
      <c r="BO53" s="1309"/>
      <c r="BP53" s="1310">
        <v>47.5</v>
      </c>
      <c r="BQ53" s="1310"/>
      <c r="BR53" s="1310"/>
      <c r="BS53" s="1310"/>
      <c r="BT53" s="1310"/>
      <c r="BU53" s="1310"/>
      <c r="BV53" s="1310"/>
      <c r="BW53" s="1310"/>
      <c r="BX53" s="1310">
        <v>49</v>
      </c>
      <c r="BY53" s="1310"/>
      <c r="BZ53" s="1310"/>
      <c r="CA53" s="1310"/>
      <c r="CB53" s="1310"/>
      <c r="CC53" s="1310"/>
      <c r="CD53" s="1310"/>
      <c r="CE53" s="1310"/>
      <c r="CF53" s="1310">
        <v>50.7</v>
      </c>
      <c r="CG53" s="1310"/>
      <c r="CH53" s="1310"/>
      <c r="CI53" s="1310"/>
      <c r="CJ53" s="1310"/>
      <c r="CK53" s="1310"/>
      <c r="CL53" s="1310"/>
      <c r="CM53" s="1310"/>
      <c r="CN53" s="1310">
        <v>52.4</v>
      </c>
      <c r="CO53" s="1310"/>
      <c r="CP53" s="1310"/>
      <c r="CQ53" s="1310"/>
      <c r="CR53" s="1310"/>
      <c r="CS53" s="1310"/>
      <c r="CT53" s="1310"/>
      <c r="CU53" s="1310"/>
      <c r="CV53" s="1310">
        <v>48.7</v>
      </c>
      <c r="CW53" s="1310"/>
      <c r="CX53" s="1310"/>
      <c r="CY53" s="1310"/>
      <c r="CZ53" s="1310"/>
      <c r="DA53" s="1310"/>
      <c r="DB53" s="1310"/>
      <c r="DC53" s="1310"/>
    </row>
    <row r="54" spans="1:109" ht="13.5" x14ac:dyDescent="0.15">
      <c r="A54" s="402"/>
      <c r="B54" s="387"/>
      <c r="G54" s="1320"/>
      <c r="H54" s="1320"/>
      <c r="I54" s="1312"/>
      <c r="J54" s="1312"/>
      <c r="K54" s="1311"/>
      <c r="L54" s="1311"/>
      <c r="M54" s="1311"/>
      <c r="N54" s="1311"/>
      <c r="AM54" s="394"/>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5" x14ac:dyDescent="0.15">
      <c r="A55" s="402"/>
      <c r="B55" s="387"/>
      <c r="G55" s="1312"/>
      <c r="H55" s="1312"/>
      <c r="I55" s="1312"/>
      <c r="J55" s="1312"/>
      <c r="K55" s="1311"/>
      <c r="L55" s="1311"/>
      <c r="M55" s="1311"/>
      <c r="N55" s="1311"/>
      <c r="AN55" s="1316" t="s">
        <v>624</v>
      </c>
      <c r="AO55" s="1316"/>
      <c r="AP55" s="1316"/>
      <c r="AQ55" s="1316"/>
      <c r="AR55" s="1316"/>
      <c r="AS55" s="1316"/>
      <c r="AT55" s="1316"/>
      <c r="AU55" s="1316"/>
      <c r="AV55" s="1316"/>
      <c r="AW55" s="1316"/>
      <c r="AX55" s="1316"/>
      <c r="AY55" s="1316"/>
      <c r="AZ55" s="1316"/>
      <c r="BA55" s="1316"/>
      <c r="BB55" s="1309" t="s">
        <v>623</v>
      </c>
      <c r="BC55" s="1309"/>
      <c r="BD55" s="1309"/>
      <c r="BE55" s="1309"/>
      <c r="BF55" s="1309"/>
      <c r="BG55" s="1309"/>
      <c r="BH55" s="1309"/>
      <c r="BI55" s="1309"/>
      <c r="BJ55" s="1309"/>
      <c r="BK55" s="1309"/>
      <c r="BL55" s="1309"/>
      <c r="BM55" s="1309"/>
      <c r="BN55" s="1309"/>
      <c r="BO55" s="1309"/>
      <c r="BP55" s="1310">
        <v>35.700000000000003</v>
      </c>
      <c r="BQ55" s="1310"/>
      <c r="BR55" s="1310"/>
      <c r="BS55" s="1310"/>
      <c r="BT55" s="1310"/>
      <c r="BU55" s="1310"/>
      <c r="BV55" s="1310"/>
      <c r="BW55" s="1310"/>
      <c r="BX55" s="1310">
        <v>33.1</v>
      </c>
      <c r="BY55" s="1310"/>
      <c r="BZ55" s="1310"/>
      <c r="CA55" s="1310"/>
      <c r="CB55" s="1310"/>
      <c r="CC55" s="1310"/>
      <c r="CD55" s="1310"/>
      <c r="CE55" s="1310"/>
      <c r="CF55" s="1310">
        <v>31.3</v>
      </c>
      <c r="CG55" s="1310"/>
      <c r="CH55" s="1310"/>
      <c r="CI55" s="1310"/>
      <c r="CJ55" s="1310"/>
      <c r="CK55" s="1310"/>
      <c r="CL55" s="1310"/>
      <c r="CM55" s="1310"/>
      <c r="CN55" s="1310">
        <v>25.3</v>
      </c>
      <c r="CO55" s="1310"/>
      <c r="CP55" s="1310"/>
      <c r="CQ55" s="1310"/>
      <c r="CR55" s="1310"/>
      <c r="CS55" s="1310"/>
      <c r="CT55" s="1310"/>
      <c r="CU55" s="1310"/>
      <c r="CV55" s="1310">
        <v>25.5</v>
      </c>
      <c r="CW55" s="1310"/>
      <c r="CX55" s="1310"/>
      <c r="CY55" s="1310"/>
      <c r="CZ55" s="1310"/>
      <c r="DA55" s="1310"/>
      <c r="DB55" s="1310"/>
      <c r="DC55" s="1310"/>
    </row>
    <row r="56" spans="1:109" ht="13.5" x14ac:dyDescent="0.15">
      <c r="A56" s="402"/>
      <c r="B56" s="387"/>
      <c r="G56" s="1312"/>
      <c r="H56" s="1312"/>
      <c r="I56" s="1312"/>
      <c r="J56" s="1312"/>
      <c r="K56" s="1311"/>
      <c r="L56" s="1311"/>
      <c r="M56" s="1311"/>
      <c r="N56" s="1311"/>
      <c r="AN56" s="1316"/>
      <c r="AO56" s="1316"/>
      <c r="AP56" s="1316"/>
      <c r="AQ56" s="1316"/>
      <c r="AR56" s="1316"/>
      <c r="AS56" s="1316"/>
      <c r="AT56" s="1316"/>
      <c r="AU56" s="1316"/>
      <c r="AV56" s="1316"/>
      <c r="AW56" s="1316"/>
      <c r="AX56" s="1316"/>
      <c r="AY56" s="1316"/>
      <c r="AZ56" s="1316"/>
      <c r="BA56" s="1316"/>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ht="13.5" x14ac:dyDescent="0.15">
      <c r="B57" s="408"/>
      <c r="G57" s="1312"/>
      <c r="H57" s="1312"/>
      <c r="I57" s="1314"/>
      <c r="J57" s="1314"/>
      <c r="K57" s="1311"/>
      <c r="L57" s="1311"/>
      <c r="M57" s="1311"/>
      <c r="N57" s="1311"/>
      <c r="AM57" s="386"/>
      <c r="AN57" s="1316"/>
      <c r="AO57" s="1316"/>
      <c r="AP57" s="1316"/>
      <c r="AQ57" s="1316"/>
      <c r="AR57" s="1316"/>
      <c r="AS57" s="1316"/>
      <c r="AT57" s="1316"/>
      <c r="AU57" s="1316"/>
      <c r="AV57" s="1316"/>
      <c r="AW57" s="1316"/>
      <c r="AX57" s="1316"/>
      <c r="AY57" s="1316"/>
      <c r="AZ57" s="1316"/>
      <c r="BA57" s="1316"/>
      <c r="BB57" s="1309" t="s">
        <v>629</v>
      </c>
      <c r="BC57" s="1309"/>
      <c r="BD57" s="1309"/>
      <c r="BE57" s="1309"/>
      <c r="BF57" s="1309"/>
      <c r="BG57" s="1309"/>
      <c r="BH57" s="1309"/>
      <c r="BI57" s="1309"/>
      <c r="BJ57" s="1309"/>
      <c r="BK57" s="1309"/>
      <c r="BL57" s="1309"/>
      <c r="BM57" s="1309"/>
      <c r="BN57" s="1309"/>
      <c r="BO57" s="1309"/>
      <c r="BP57" s="1310">
        <v>57</v>
      </c>
      <c r="BQ57" s="1310"/>
      <c r="BR57" s="1310"/>
      <c r="BS57" s="1310"/>
      <c r="BT57" s="1310"/>
      <c r="BU57" s="1310"/>
      <c r="BV57" s="1310"/>
      <c r="BW57" s="1310"/>
      <c r="BX57" s="1310">
        <v>57.2</v>
      </c>
      <c r="BY57" s="1310"/>
      <c r="BZ57" s="1310"/>
      <c r="CA57" s="1310"/>
      <c r="CB57" s="1310"/>
      <c r="CC57" s="1310"/>
      <c r="CD57" s="1310"/>
      <c r="CE57" s="1310"/>
      <c r="CF57" s="1310">
        <v>58.5</v>
      </c>
      <c r="CG57" s="1310"/>
      <c r="CH57" s="1310"/>
      <c r="CI57" s="1310"/>
      <c r="CJ57" s="1310"/>
      <c r="CK57" s="1310"/>
      <c r="CL57" s="1310"/>
      <c r="CM57" s="1310"/>
      <c r="CN57" s="1310">
        <v>59.8</v>
      </c>
      <c r="CO57" s="1310"/>
      <c r="CP57" s="1310"/>
      <c r="CQ57" s="1310"/>
      <c r="CR57" s="1310"/>
      <c r="CS57" s="1310"/>
      <c r="CT57" s="1310"/>
      <c r="CU57" s="1310"/>
      <c r="CV57" s="1310">
        <v>60.6</v>
      </c>
      <c r="CW57" s="1310"/>
      <c r="CX57" s="1310"/>
      <c r="CY57" s="1310"/>
      <c r="CZ57" s="1310"/>
      <c r="DA57" s="1310"/>
      <c r="DB57" s="1310"/>
      <c r="DC57" s="1310"/>
      <c r="DD57" s="413"/>
      <c r="DE57" s="408"/>
    </row>
    <row r="58" spans="1:109" s="402" customFormat="1" ht="13.5" x14ac:dyDescent="0.15">
      <c r="A58" s="386"/>
      <c r="B58" s="408"/>
      <c r="G58" s="1312"/>
      <c r="H58" s="1312"/>
      <c r="I58" s="1314"/>
      <c r="J58" s="1314"/>
      <c r="K58" s="1311"/>
      <c r="L58" s="1311"/>
      <c r="M58" s="1311"/>
      <c r="N58" s="1311"/>
      <c r="AM58" s="386"/>
      <c r="AN58" s="1316"/>
      <c r="AO58" s="1316"/>
      <c r="AP58" s="1316"/>
      <c r="AQ58" s="1316"/>
      <c r="AR58" s="1316"/>
      <c r="AS58" s="1316"/>
      <c r="AT58" s="1316"/>
      <c r="AU58" s="1316"/>
      <c r="AV58" s="1316"/>
      <c r="AW58" s="1316"/>
      <c r="AX58" s="1316"/>
      <c r="AY58" s="1316"/>
      <c r="AZ58" s="1316"/>
      <c r="BA58" s="1316"/>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628</v>
      </c>
    </row>
    <row r="64" spans="1:109" ht="13.5" x14ac:dyDescent="0.15">
      <c r="B64" s="387"/>
      <c r="G64" s="403"/>
      <c r="I64" s="405"/>
      <c r="J64" s="405"/>
      <c r="K64" s="405"/>
      <c r="L64" s="405"/>
      <c r="M64" s="405"/>
      <c r="N64" s="404"/>
      <c r="AM64" s="403"/>
      <c r="AN64" s="403" t="s">
        <v>627</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2" t="s">
        <v>633</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5" x14ac:dyDescent="0.15">
      <c r="B66" s="387"/>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5" x14ac:dyDescent="0.15">
      <c r="B67" s="387"/>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5" x14ac:dyDescent="0.15">
      <c r="B68" s="387"/>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5" x14ac:dyDescent="0.15">
      <c r="B69" s="387"/>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626</v>
      </c>
    </row>
    <row r="72" spans="2:107" ht="13.5" x14ac:dyDescent="0.15">
      <c r="B72" s="387"/>
      <c r="G72" s="1312"/>
      <c r="H72" s="1312"/>
      <c r="I72" s="1312"/>
      <c r="J72" s="1312"/>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6" t="s">
        <v>560</v>
      </c>
      <c r="BQ72" s="1316"/>
      <c r="BR72" s="1316"/>
      <c r="BS72" s="1316"/>
      <c r="BT72" s="1316"/>
      <c r="BU72" s="1316"/>
      <c r="BV72" s="1316"/>
      <c r="BW72" s="1316"/>
      <c r="BX72" s="1316" t="s">
        <v>561</v>
      </c>
      <c r="BY72" s="1316"/>
      <c r="BZ72" s="1316"/>
      <c r="CA72" s="1316"/>
      <c r="CB72" s="1316"/>
      <c r="CC72" s="1316"/>
      <c r="CD72" s="1316"/>
      <c r="CE72" s="1316"/>
      <c r="CF72" s="1316" t="s">
        <v>562</v>
      </c>
      <c r="CG72" s="1316"/>
      <c r="CH72" s="1316"/>
      <c r="CI72" s="1316"/>
      <c r="CJ72" s="1316"/>
      <c r="CK72" s="1316"/>
      <c r="CL72" s="1316"/>
      <c r="CM72" s="1316"/>
      <c r="CN72" s="1316" t="s">
        <v>563</v>
      </c>
      <c r="CO72" s="1316"/>
      <c r="CP72" s="1316"/>
      <c r="CQ72" s="1316"/>
      <c r="CR72" s="1316"/>
      <c r="CS72" s="1316"/>
      <c r="CT72" s="1316"/>
      <c r="CU72" s="1316"/>
      <c r="CV72" s="1316" t="s">
        <v>564</v>
      </c>
      <c r="CW72" s="1316"/>
      <c r="CX72" s="1316"/>
      <c r="CY72" s="1316"/>
      <c r="CZ72" s="1316"/>
      <c r="DA72" s="1316"/>
      <c r="DB72" s="1316"/>
      <c r="DC72" s="1316"/>
    </row>
    <row r="73" spans="2:107" ht="13.5" x14ac:dyDescent="0.15">
      <c r="B73" s="387"/>
      <c r="G73" s="1320"/>
      <c r="H73" s="1320"/>
      <c r="I73" s="1320"/>
      <c r="J73" s="1320"/>
      <c r="K73" s="1313"/>
      <c r="L73" s="1313"/>
      <c r="M73" s="1313"/>
      <c r="N73" s="1313"/>
      <c r="AM73" s="394"/>
      <c r="AN73" s="1309" t="s">
        <v>625</v>
      </c>
      <c r="AO73" s="1309"/>
      <c r="AP73" s="1309"/>
      <c r="AQ73" s="1309"/>
      <c r="AR73" s="1309"/>
      <c r="AS73" s="1309"/>
      <c r="AT73" s="1309"/>
      <c r="AU73" s="1309"/>
      <c r="AV73" s="1309"/>
      <c r="AW73" s="1309"/>
      <c r="AX73" s="1309"/>
      <c r="AY73" s="1309"/>
      <c r="AZ73" s="1309"/>
      <c r="BA73" s="1309"/>
      <c r="BB73" s="1309" t="s">
        <v>623</v>
      </c>
      <c r="BC73" s="1309"/>
      <c r="BD73" s="1309"/>
      <c r="BE73" s="1309"/>
      <c r="BF73" s="1309"/>
      <c r="BG73" s="1309"/>
      <c r="BH73" s="1309"/>
      <c r="BI73" s="1309"/>
      <c r="BJ73" s="1309"/>
      <c r="BK73" s="1309"/>
      <c r="BL73" s="1309"/>
      <c r="BM73" s="1309"/>
      <c r="BN73" s="1309"/>
      <c r="BO73" s="1309"/>
      <c r="BP73" s="1310">
        <v>98.4</v>
      </c>
      <c r="BQ73" s="1310"/>
      <c r="BR73" s="1310"/>
      <c r="BS73" s="1310"/>
      <c r="BT73" s="1310"/>
      <c r="BU73" s="1310"/>
      <c r="BV73" s="1310"/>
      <c r="BW73" s="1310"/>
      <c r="BX73" s="1310">
        <v>96.8</v>
      </c>
      <c r="BY73" s="1310"/>
      <c r="BZ73" s="1310"/>
      <c r="CA73" s="1310"/>
      <c r="CB73" s="1310"/>
      <c r="CC73" s="1310"/>
      <c r="CD73" s="1310"/>
      <c r="CE73" s="1310"/>
      <c r="CF73" s="1310">
        <v>87.8</v>
      </c>
      <c r="CG73" s="1310"/>
      <c r="CH73" s="1310"/>
      <c r="CI73" s="1310"/>
      <c r="CJ73" s="1310"/>
      <c r="CK73" s="1310"/>
      <c r="CL73" s="1310"/>
      <c r="CM73" s="1310"/>
      <c r="CN73" s="1310">
        <v>62.7</v>
      </c>
      <c r="CO73" s="1310"/>
      <c r="CP73" s="1310"/>
      <c r="CQ73" s="1310"/>
      <c r="CR73" s="1310"/>
      <c r="CS73" s="1310"/>
      <c r="CT73" s="1310"/>
      <c r="CU73" s="1310"/>
      <c r="CV73" s="1310">
        <v>60.1</v>
      </c>
      <c r="CW73" s="1310"/>
      <c r="CX73" s="1310"/>
      <c r="CY73" s="1310"/>
      <c r="CZ73" s="1310"/>
      <c r="DA73" s="1310"/>
      <c r="DB73" s="1310"/>
      <c r="DC73" s="1310"/>
    </row>
    <row r="74" spans="2:107" ht="13.5" x14ac:dyDescent="0.15">
      <c r="B74" s="387"/>
      <c r="G74" s="1320"/>
      <c r="H74" s="1320"/>
      <c r="I74" s="1320"/>
      <c r="J74" s="1320"/>
      <c r="K74" s="1313"/>
      <c r="L74" s="1313"/>
      <c r="M74" s="1313"/>
      <c r="N74" s="1313"/>
      <c r="AM74" s="394"/>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5" x14ac:dyDescent="0.15">
      <c r="B75" s="387"/>
      <c r="G75" s="1320"/>
      <c r="H75" s="1320"/>
      <c r="I75" s="1312"/>
      <c r="J75" s="1312"/>
      <c r="K75" s="1311"/>
      <c r="L75" s="1311"/>
      <c r="M75" s="1311"/>
      <c r="N75" s="1311"/>
      <c r="AM75" s="394"/>
      <c r="AN75" s="1309"/>
      <c r="AO75" s="1309"/>
      <c r="AP75" s="1309"/>
      <c r="AQ75" s="1309"/>
      <c r="AR75" s="1309"/>
      <c r="AS75" s="1309"/>
      <c r="AT75" s="1309"/>
      <c r="AU75" s="1309"/>
      <c r="AV75" s="1309"/>
      <c r="AW75" s="1309"/>
      <c r="AX75" s="1309"/>
      <c r="AY75" s="1309"/>
      <c r="AZ75" s="1309"/>
      <c r="BA75" s="1309"/>
      <c r="BB75" s="1309" t="s">
        <v>622</v>
      </c>
      <c r="BC75" s="1309"/>
      <c r="BD75" s="1309"/>
      <c r="BE75" s="1309"/>
      <c r="BF75" s="1309"/>
      <c r="BG75" s="1309"/>
      <c r="BH75" s="1309"/>
      <c r="BI75" s="1309"/>
      <c r="BJ75" s="1309"/>
      <c r="BK75" s="1309"/>
      <c r="BL75" s="1309"/>
      <c r="BM75" s="1309"/>
      <c r="BN75" s="1309"/>
      <c r="BO75" s="1309"/>
      <c r="BP75" s="1310">
        <v>9</v>
      </c>
      <c r="BQ75" s="1310"/>
      <c r="BR75" s="1310"/>
      <c r="BS75" s="1310"/>
      <c r="BT75" s="1310"/>
      <c r="BU75" s="1310"/>
      <c r="BV75" s="1310"/>
      <c r="BW75" s="1310"/>
      <c r="BX75" s="1310">
        <v>9.3000000000000007</v>
      </c>
      <c r="BY75" s="1310"/>
      <c r="BZ75" s="1310"/>
      <c r="CA75" s="1310"/>
      <c r="CB75" s="1310"/>
      <c r="CC75" s="1310"/>
      <c r="CD75" s="1310"/>
      <c r="CE75" s="1310"/>
      <c r="CF75" s="1310">
        <v>8.8000000000000007</v>
      </c>
      <c r="CG75" s="1310"/>
      <c r="CH75" s="1310"/>
      <c r="CI75" s="1310"/>
      <c r="CJ75" s="1310"/>
      <c r="CK75" s="1310"/>
      <c r="CL75" s="1310"/>
      <c r="CM75" s="1310"/>
      <c r="CN75" s="1310">
        <v>7.9</v>
      </c>
      <c r="CO75" s="1310"/>
      <c r="CP75" s="1310"/>
      <c r="CQ75" s="1310"/>
      <c r="CR75" s="1310"/>
      <c r="CS75" s="1310"/>
      <c r="CT75" s="1310"/>
      <c r="CU75" s="1310"/>
      <c r="CV75" s="1310">
        <v>7.3</v>
      </c>
      <c r="CW75" s="1310"/>
      <c r="CX75" s="1310"/>
      <c r="CY75" s="1310"/>
      <c r="CZ75" s="1310"/>
      <c r="DA75" s="1310"/>
      <c r="DB75" s="1310"/>
      <c r="DC75" s="1310"/>
    </row>
    <row r="76" spans="2:107" ht="13.5" x14ac:dyDescent="0.15">
      <c r="B76" s="387"/>
      <c r="G76" s="1320"/>
      <c r="H76" s="1320"/>
      <c r="I76" s="1312"/>
      <c r="J76" s="1312"/>
      <c r="K76" s="1311"/>
      <c r="L76" s="1311"/>
      <c r="M76" s="1311"/>
      <c r="N76" s="1311"/>
      <c r="AM76" s="394"/>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5" x14ac:dyDescent="0.15">
      <c r="B77" s="387"/>
      <c r="G77" s="1312"/>
      <c r="H77" s="1312"/>
      <c r="I77" s="1312"/>
      <c r="J77" s="1312"/>
      <c r="K77" s="1313"/>
      <c r="L77" s="1313"/>
      <c r="M77" s="1313"/>
      <c r="N77" s="1313"/>
      <c r="AN77" s="1316" t="s">
        <v>624</v>
      </c>
      <c r="AO77" s="1316"/>
      <c r="AP77" s="1316"/>
      <c r="AQ77" s="1316"/>
      <c r="AR77" s="1316"/>
      <c r="AS77" s="1316"/>
      <c r="AT77" s="1316"/>
      <c r="AU77" s="1316"/>
      <c r="AV77" s="1316"/>
      <c r="AW77" s="1316"/>
      <c r="AX77" s="1316"/>
      <c r="AY77" s="1316"/>
      <c r="AZ77" s="1316"/>
      <c r="BA77" s="1316"/>
      <c r="BB77" s="1309" t="s">
        <v>623</v>
      </c>
      <c r="BC77" s="1309"/>
      <c r="BD77" s="1309"/>
      <c r="BE77" s="1309"/>
      <c r="BF77" s="1309"/>
      <c r="BG77" s="1309"/>
      <c r="BH77" s="1309"/>
      <c r="BI77" s="1309"/>
      <c r="BJ77" s="1309"/>
      <c r="BK77" s="1309"/>
      <c r="BL77" s="1309"/>
      <c r="BM77" s="1309"/>
      <c r="BN77" s="1309"/>
      <c r="BO77" s="1309"/>
      <c r="BP77" s="1310">
        <v>35.700000000000003</v>
      </c>
      <c r="BQ77" s="1310"/>
      <c r="BR77" s="1310"/>
      <c r="BS77" s="1310"/>
      <c r="BT77" s="1310"/>
      <c r="BU77" s="1310"/>
      <c r="BV77" s="1310"/>
      <c r="BW77" s="1310"/>
      <c r="BX77" s="1310">
        <v>33.1</v>
      </c>
      <c r="BY77" s="1310"/>
      <c r="BZ77" s="1310"/>
      <c r="CA77" s="1310"/>
      <c r="CB77" s="1310"/>
      <c r="CC77" s="1310"/>
      <c r="CD77" s="1310"/>
      <c r="CE77" s="1310"/>
      <c r="CF77" s="1310">
        <v>31.3</v>
      </c>
      <c r="CG77" s="1310"/>
      <c r="CH77" s="1310"/>
      <c r="CI77" s="1310"/>
      <c r="CJ77" s="1310"/>
      <c r="CK77" s="1310"/>
      <c r="CL77" s="1310"/>
      <c r="CM77" s="1310"/>
      <c r="CN77" s="1310">
        <v>25.3</v>
      </c>
      <c r="CO77" s="1310"/>
      <c r="CP77" s="1310"/>
      <c r="CQ77" s="1310"/>
      <c r="CR77" s="1310"/>
      <c r="CS77" s="1310"/>
      <c r="CT77" s="1310"/>
      <c r="CU77" s="1310"/>
      <c r="CV77" s="1310">
        <v>25.5</v>
      </c>
      <c r="CW77" s="1310"/>
      <c r="CX77" s="1310"/>
      <c r="CY77" s="1310"/>
      <c r="CZ77" s="1310"/>
      <c r="DA77" s="1310"/>
      <c r="DB77" s="1310"/>
      <c r="DC77" s="1310"/>
    </row>
    <row r="78" spans="2:107" ht="13.5" x14ac:dyDescent="0.15">
      <c r="B78" s="387"/>
      <c r="G78" s="1312"/>
      <c r="H78" s="1312"/>
      <c r="I78" s="1312"/>
      <c r="J78" s="1312"/>
      <c r="K78" s="1313"/>
      <c r="L78" s="1313"/>
      <c r="M78" s="1313"/>
      <c r="N78" s="1313"/>
      <c r="AN78" s="1316"/>
      <c r="AO78" s="1316"/>
      <c r="AP78" s="1316"/>
      <c r="AQ78" s="1316"/>
      <c r="AR78" s="1316"/>
      <c r="AS78" s="1316"/>
      <c r="AT78" s="1316"/>
      <c r="AU78" s="1316"/>
      <c r="AV78" s="1316"/>
      <c r="AW78" s="1316"/>
      <c r="AX78" s="1316"/>
      <c r="AY78" s="1316"/>
      <c r="AZ78" s="1316"/>
      <c r="BA78" s="1316"/>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5" x14ac:dyDescent="0.15">
      <c r="B79" s="387"/>
      <c r="G79" s="1312"/>
      <c r="H79" s="1312"/>
      <c r="I79" s="1314"/>
      <c r="J79" s="1314"/>
      <c r="K79" s="1315"/>
      <c r="L79" s="1315"/>
      <c r="M79" s="1315"/>
      <c r="N79" s="1315"/>
      <c r="AN79" s="1316"/>
      <c r="AO79" s="1316"/>
      <c r="AP79" s="1316"/>
      <c r="AQ79" s="1316"/>
      <c r="AR79" s="1316"/>
      <c r="AS79" s="1316"/>
      <c r="AT79" s="1316"/>
      <c r="AU79" s="1316"/>
      <c r="AV79" s="1316"/>
      <c r="AW79" s="1316"/>
      <c r="AX79" s="1316"/>
      <c r="AY79" s="1316"/>
      <c r="AZ79" s="1316"/>
      <c r="BA79" s="1316"/>
      <c r="BB79" s="1309" t="s">
        <v>622</v>
      </c>
      <c r="BC79" s="1309"/>
      <c r="BD79" s="1309"/>
      <c r="BE79" s="1309"/>
      <c r="BF79" s="1309"/>
      <c r="BG79" s="1309"/>
      <c r="BH79" s="1309"/>
      <c r="BI79" s="1309"/>
      <c r="BJ79" s="1309"/>
      <c r="BK79" s="1309"/>
      <c r="BL79" s="1309"/>
      <c r="BM79" s="1309"/>
      <c r="BN79" s="1309"/>
      <c r="BO79" s="1309"/>
      <c r="BP79" s="1310">
        <v>8</v>
      </c>
      <c r="BQ79" s="1310"/>
      <c r="BR79" s="1310"/>
      <c r="BS79" s="1310"/>
      <c r="BT79" s="1310"/>
      <c r="BU79" s="1310"/>
      <c r="BV79" s="1310"/>
      <c r="BW79" s="1310"/>
      <c r="BX79" s="1310">
        <v>7.5</v>
      </c>
      <c r="BY79" s="1310"/>
      <c r="BZ79" s="1310"/>
      <c r="CA79" s="1310"/>
      <c r="CB79" s="1310"/>
      <c r="CC79" s="1310"/>
      <c r="CD79" s="1310"/>
      <c r="CE79" s="1310"/>
      <c r="CF79" s="1310">
        <v>7.2</v>
      </c>
      <c r="CG79" s="1310"/>
      <c r="CH79" s="1310"/>
      <c r="CI79" s="1310"/>
      <c r="CJ79" s="1310"/>
      <c r="CK79" s="1310"/>
      <c r="CL79" s="1310"/>
      <c r="CM79" s="1310"/>
      <c r="CN79" s="1310">
        <v>6.9</v>
      </c>
      <c r="CO79" s="1310"/>
      <c r="CP79" s="1310"/>
      <c r="CQ79" s="1310"/>
      <c r="CR79" s="1310"/>
      <c r="CS79" s="1310"/>
      <c r="CT79" s="1310"/>
      <c r="CU79" s="1310"/>
      <c r="CV79" s="1310">
        <v>6.6</v>
      </c>
      <c r="CW79" s="1310"/>
      <c r="CX79" s="1310"/>
      <c r="CY79" s="1310"/>
      <c r="CZ79" s="1310"/>
      <c r="DA79" s="1310"/>
      <c r="DB79" s="1310"/>
      <c r="DC79" s="1310"/>
    </row>
    <row r="80" spans="2:107" ht="13.5" x14ac:dyDescent="0.15">
      <c r="B80" s="387"/>
      <c r="G80" s="1312"/>
      <c r="H80" s="1312"/>
      <c r="I80" s="1314"/>
      <c r="J80" s="1314"/>
      <c r="K80" s="1315"/>
      <c r="L80" s="1315"/>
      <c r="M80" s="1315"/>
      <c r="N80" s="1315"/>
      <c r="AN80" s="1316"/>
      <c r="AO80" s="1316"/>
      <c r="AP80" s="1316"/>
      <c r="AQ80" s="1316"/>
      <c r="AR80" s="1316"/>
      <c r="AS80" s="1316"/>
      <c r="AT80" s="1316"/>
      <c r="AU80" s="1316"/>
      <c r="AV80" s="1316"/>
      <c r="AW80" s="1316"/>
      <c r="AX80" s="1316"/>
      <c r="AY80" s="1316"/>
      <c r="AZ80" s="1316"/>
      <c r="BA80" s="1316"/>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1L0137VI31jnPL5wriFhPRp6/lYtry5AWqJTQzgyANcrmUInonhhU2RhsOZ/ACOKRQJyafN0JaDg8d7xKlKW+A==" saltValue="hAblSfQ+hX21vEWa1jLaF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election activeCell="BH112" sqref="BH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F7SAtfcHbAZJPTIFQmUhxQtaoTRsERzF4w5LYO+oAvdhhfj1r06h0OGHzrYU1clHyhtYjo/bcJHYHm+SAPvHLA==" saltValue="dLVccmOKlMgl6cxbDXDzG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1" zoomScale="85" zoomScaleNormal="85" zoomScaleSheetLayoutView="55" workbookViewId="0">
      <selection activeCell="AF112" sqref="AF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njzvv313jdDMTWmBtJCG8sYKiV96lVjpozBaiPNfvOY6X9CSebxFTiByls6WaEsHsdm4WKagQR0wn+oMfcxMhw==" saltValue="JjkmQCfdPdvuuwNx0qfV8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52592</v>
      </c>
      <c r="E3" s="162"/>
      <c r="F3" s="163">
        <v>77507</v>
      </c>
      <c r="G3" s="164"/>
      <c r="H3" s="165"/>
    </row>
    <row r="4" spans="1:8" x14ac:dyDescent="0.15">
      <c r="A4" s="166"/>
      <c r="B4" s="167"/>
      <c r="C4" s="168"/>
      <c r="D4" s="169">
        <v>34119</v>
      </c>
      <c r="E4" s="170"/>
      <c r="F4" s="171">
        <v>42788</v>
      </c>
      <c r="G4" s="172"/>
      <c r="H4" s="173"/>
    </row>
    <row r="5" spans="1:8" x14ac:dyDescent="0.15">
      <c r="A5" s="154" t="s">
        <v>552</v>
      </c>
      <c r="B5" s="159"/>
      <c r="C5" s="160"/>
      <c r="D5" s="161">
        <v>45153</v>
      </c>
      <c r="E5" s="162"/>
      <c r="F5" s="163">
        <v>57295</v>
      </c>
      <c r="G5" s="164"/>
      <c r="H5" s="165"/>
    </row>
    <row r="6" spans="1:8" x14ac:dyDescent="0.15">
      <c r="A6" s="166"/>
      <c r="B6" s="167"/>
      <c r="C6" s="168"/>
      <c r="D6" s="169">
        <v>33835</v>
      </c>
      <c r="E6" s="170"/>
      <c r="F6" s="171">
        <v>32771</v>
      </c>
      <c r="G6" s="172"/>
      <c r="H6" s="173"/>
    </row>
    <row r="7" spans="1:8" x14ac:dyDescent="0.15">
      <c r="A7" s="154" t="s">
        <v>553</v>
      </c>
      <c r="B7" s="159"/>
      <c r="C7" s="160"/>
      <c r="D7" s="161">
        <v>40635</v>
      </c>
      <c r="E7" s="162"/>
      <c r="F7" s="163">
        <v>54110</v>
      </c>
      <c r="G7" s="164"/>
      <c r="H7" s="165"/>
    </row>
    <row r="8" spans="1:8" x14ac:dyDescent="0.15">
      <c r="A8" s="166"/>
      <c r="B8" s="167"/>
      <c r="C8" s="168"/>
      <c r="D8" s="169">
        <v>22396</v>
      </c>
      <c r="E8" s="170"/>
      <c r="F8" s="171">
        <v>30620</v>
      </c>
      <c r="G8" s="172"/>
      <c r="H8" s="173"/>
    </row>
    <row r="9" spans="1:8" x14ac:dyDescent="0.15">
      <c r="A9" s="154" t="s">
        <v>554</v>
      </c>
      <c r="B9" s="159"/>
      <c r="C9" s="160"/>
      <c r="D9" s="161">
        <v>45324</v>
      </c>
      <c r="E9" s="162"/>
      <c r="F9" s="163">
        <v>54684</v>
      </c>
      <c r="G9" s="164"/>
      <c r="H9" s="165"/>
    </row>
    <row r="10" spans="1:8" x14ac:dyDescent="0.15">
      <c r="A10" s="166"/>
      <c r="B10" s="167"/>
      <c r="C10" s="168"/>
      <c r="D10" s="169">
        <v>36166</v>
      </c>
      <c r="E10" s="170"/>
      <c r="F10" s="171">
        <v>32829</v>
      </c>
      <c r="G10" s="172"/>
      <c r="H10" s="173"/>
    </row>
    <row r="11" spans="1:8" x14ac:dyDescent="0.15">
      <c r="A11" s="154" t="s">
        <v>555</v>
      </c>
      <c r="B11" s="159"/>
      <c r="C11" s="160"/>
      <c r="D11" s="161">
        <v>63676</v>
      </c>
      <c r="E11" s="162"/>
      <c r="F11" s="163">
        <v>62383</v>
      </c>
      <c r="G11" s="164"/>
      <c r="H11" s="165"/>
    </row>
    <row r="12" spans="1:8" x14ac:dyDescent="0.15">
      <c r="A12" s="166"/>
      <c r="B12" s="167"/>
      <c r="C12" s="174"/>
      <c r="D12" s="169">
        <v>36603</v>
      </c>
      <c r="E12" s="170"/>
      <c r="F12" s="171">
        <v>35325</v>
      </c>
      <c r="G12" s="172"/>
      <c r="H12" s="173"/>
    </row>
    <row r="13" spans="1:8" x14ac:dyDescent="0.15">
      <c r="A13" s="154"/>
      <c r="B13" s="159"/>
      <c r="C13" s="175"/>
      <c r="D13" s="176">
        <v>49476</v>
      </c>
      <c r="E13" s="177"/>
      <c r="F13" s="178">
        <v>61196</v>
      </c>
      <c r="G13" s="179"/>
      <c r="H13" s="165"/>
    </row>
    <row r="14" spans="1:8" x14ac:dyDescent="0.15">
      <c r="A14" s="166"/>
      <c r="B14" s="167"/>
      <c r="C14" s="168"/>
      <c r="D14" s="169">
        <v>32624</v>
      </c>
      <c r="E14" s="170"/>
      <c r="F14" s="171">
        <v>34867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6.93</v>
      </c>
      <c r="C19" s="180">
        <f>ROUND(VALUE(SUBSTITUTE(実質収支比率等に係る経年分析!G$48,"▲","-")),2)</f>
        <v>7.24</v>
      </c>
      <c r="D19" s="180">
        <f>ROUND(VALUE(SUBSTITUTE(実質収支比率等に係る経年分析!H$48,"▲","-")),2)</f>
        <v>6.67</v>
      </c>
      <c r="E19" s="180">
        <f>ROUND(VALUE(SUBSTITUTE(実質収支比率等に係る経年分析!I$48,"▲","-")),2)</f>
        <v>4.82</v>
      </c>
      <c r="F19" s="180">
        <f>ROUND(VALUE(SUBSTITUTE(実質収支比率等に係る経年分析!J$48,"▲","-")),2)</f>
        <v>3.45</v>
      </c>
    </row>
    <row r="20" spans="1:11" x14ac:dyDescent="0.15">
      <c r="A20" s="180" t="s">
        <v>55</v>
      </c>
      <c r="B20" s="180">
        <f>ROUND(VALUE(SUBSTITUTE(実質収支比率等に係る経年分析!F$47,"▲","-")),2)</f>
        <v>14.68</v>
      </c>
      <c r="C20" s="180">
        <f>ROUND(VALUE(SUBSTITUTE(実質収支比率等に係る経年分析!G$47,"▲","-")),2)</f>
        <v>14.87</v>
      </c>
      <c r="D20" s="180">
        <f>ROUND(VALUE(SUBSTITUTE(実質収支比率等に係る経年分析!H$47,"▲","-")),2)</f>
        <v>14.99</v>
      </c>
      <c r="E20" s="180">
        <f>ROUND(VALUE(SUBSTITUTE(実質収支比率等に係る経年分析!I$47,"▲","-")),2)</f>
        <v>14.83</v>
      </c>
      <c r="F20" s="180">
        <f>ROUND(VALUE(SUBSTITUTE(実質収支比率等に係る経年分析!J$47,"▲","-")),2)</f>
        <v>12.98</v>
      </c>
    </row>
    <row r="21" spans="1:11" x14ac:dyDescent="0.15">
      <c r="A21" s="180" t="s">
        <v>56</v>
      </c>
      <c r="B21" s="180">
        <f>IF(ISNUMBER(VALUE(SUBSTITUTE(実質収支比率等に係る経年分析!F$49,"▲","-"))),ROUND(VALUE(SUBSTITUTE(実質収支比率等に係る経年分析!F$49,"▲","-")),2),NA())</f>
        <v>0.05</v>
      </c>
      <c r="C21" s="180">
        <f>IF(ISNUMBER(VALUE(SUBSTITUTE(実質収支比率等に係る経年分析!G$49,"▲","-"))),ROUND(VALUE(SUBSTITUTE(実質収支比率等に係る経年分析!G$49,"▲","-")),2),NA())</f>
        <v>0.42</v>
      </c>
      <c r="D21" s="180">
        <f>IF(ISNUMBER(VALUE(SUBSTITUTE(実質収支比率等に係る経年分析!H$49,"▲","-"))),ROUND(VALUE(SUBSTITUTE(実質収支比率等に係る経年分析!H$49,"▲","-")),2),NA())</f>
        <v>-0.46</v>
      </c>
      <c r="E21" s="180">
        <f>IF(ISNUMBER(VALUE(SUBSTITUTE(実質収支比率等に係る経年分析!I$49,"▲","-"))),ROUND(VALUE(SUBSTITUTE(実質収支比率等に係る経年分析!I$49,"▲","-")),2),NA())</f>
        <v>0.18</v>
      </c>
      <c r="F21" s="180">
        <f>IF(ISNUMBER(VALUE(SUBSTITUTE(実質収支比率等に係る経年分析!J$49,"▲","-"))),ROUND(VALUE(SUBSTITUTE(実質収支比率等に係る経年分析!J$49,"▲","-")),2),NA())</f>
        <v>-3.05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0.18</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1.73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1.66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0.77</v>
      </c>
    </row>
    <row r="33" spans="1:16" x14ac:dyDescent="0.15">
      <c r="A33" s="181" t="str">
        <f>IF(連結実質赤字比率に係る赤字・黒字の構成分析!C$37="",NA(),連結実質赤字比率に係る赤字・黒字の構成分析!C$37)</f>
        <v>国民健康保険診療所特別会計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1.1000000000000001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1.1599999999999999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1.1399999999999999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6.46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7.21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6.66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4.8099999999999996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3.45</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8.57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8.9499999999999993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8.6199999999999992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6.86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22.57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22.73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21.17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21.11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3139</v>
      </c>
      <c r="E42" s="182"/>
      <c r="F42" s="182"/>
      <c r="G42" s="182">
        <f>'実質公債費比率（分子）の構造'!L$52</f>
        <v>3058</v>
      </c>
      <c r="H42" s="182"/>
      <c r="I42" s="182"/>
      <c r="J42" s="182">
        <f>'実質公債費比率（分子）の構造'!M$52</f>
        <v>2917</v>
      </c>
      <c r="K42" s="182"/>
      <c r="L42" s="182"/>
      <c r="M42" s="182">
        <f>'実質公債費比率（分子）の構造'!N$52</f>
        <v>2865</v>
      </c>
      <c r="N42" s="182"/>
      <c r="O42" s="182"/>
      <c r="P42" s="182">
        <f>'実質公債費比率（分子）の構造'!O$52</f>
        <v>2800</v>
      </c>
    </row>
    <row r="43" spans="1:16" x14ac:dyDescent="0.15">
      <c r="A43" s="182" t="s">
        <v>64</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1</v>
      </c>
      <c r="O43" s="182"/>
      <c r="P43" s="182"/>
    </row>
    <row r="44" spans="1:16" x14ac:dyDescent="0.15">
      <c r="A44" s="182" t="s">
        <v>65</v>
      </c>
      <c r="B44" s="182">
        <f>'実質公債費比率（分子）の構造'!K$50</f>
        <v>10</v>
      </c>
      <c r="C44" s="182"/>
      <c r="D44" s="182"/>
      <c r="E44" s="182">
        <f>'実質公債費比率（分子）の構造'!L$50</f>
        <v>9</v>
      </c>
      <c r="F44" s="182"/>
      <c r="G44" s="182"/>
      <c r="H44" s="182">
        <f>'実質公債費比率（分子）の構造'!M$50</f>
        <v>9</v>
      </c>
      <c r="I44" s="182"/>
      <c r="J44" s="182"/>
      <c r="K44" s="182">
        <f>'実質公債費比率（分子）の構造'!N$50</f>
        <v>9</v>
      </c>
      <c r="L44" s="182"/>
      <c r="M44" s="182"/>
      <c r="N44" s="182">
        <f>'実質公債費比率（分子）の構造'!O$50</f>
        <v>9</v>
      </c>
      <c r="O44" s="182"/>
      <c r="P44" s="182"/>
    </row>
    <row r="45" spans="1:16" x14ac:dyDescent="0.15">
      <c r="A45" s="182" t="s">
        <v>66</v>
      </c>
      <c r="B45" s="182">
        <f>'実質公債費比率（分子）の構造'!K$49</f>
        <v>356</v>
      </c>
      <c r="C45" s="182"/>
      <c r="D45" s="182"/>
      <c r="E45" s="182">
        <f>'実質公債費比率（分子）の構造'!L$49</f>
        <v>314</v>
      </c>
      <c r="F45" s="182"/>
      <c r="G45" s="182"/>
      <c r="H45" s="182">
        <f>'実質公債費比率（分子）の構造'!M$49</f>
        <v>295</v>
      </c>
      <c r="I45" s="182"/>
      <c r="J45" s="182"/>
      <c r="K45" s="182">
        <f>'実質公債費比率（分子）の構造'!N$49</f>
        <v>327</v>
      </c>
      <c r="L45" s="182"/>
      <c r="M45" s="182"/>
      <c r="N45" s="182">
        <f>'実質公債費比率（分子）の構造'!O$49</f>
        <v>359</v>
      </c>
      <c r="O45" s="182"/>
      <c r="P45" s="182"/>
    </row>
    <row r="46" spans="1:16" x14ac:dyDescent="0.15">
      <c r="A46" s="182" t="s">
        <v>67</v>
      </c>
      <c r="B46" s="182">
        <f>'実質公債費比率（分子）の構造'!K$48</f>
        <v>984</v>
      </c>
      <c r="C46" s="182"/>
      <c r="D46" s="182"/>
      <c r="E46" s="182">
        <f>'実質公債費比率（分子）の構造'!L$48</f>
        <v>900</v>
      </c>
      <c r="F46" s="182"/>
      <c r="G46" s="182"/>
      <c r="H46" s="182">
        <f>'実質公債費比率（分子）の構造'!M$48</f>
        <v>820</v>
      </c>
      <c r="I46" s="182"/>
      <c r="J46" s="182"/>
      <c r="K46" s="182">
        <f>'実質公債費比率（分子）の構造'!N$48</f>
        <v>720</v>
      </c>
      <c r="L46" s="182"/>
      <c r="M46" s="182"/>
      <c r="N46" s="182">
        <f>'実質公債費比率（分子）の構造'!O$48</f>
        <v>755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2894</v>
      </c>
      <c r="C49" s="182"/>
      <c r="D49" s="182"/>
      <c r="E49" s="182">
        <f>'実質公債費比率（分子）の構造'!L$45</f>
        <v>2874</v>
      </c>
      <c r="F49" s="182"/>
      <c r="G49" s="182"/>
      <c r="H49" s="182">
        <f>'実質公債費比率（分子）の構造'!M$45</f>
        <v>2801</v>
      </c>
      <c r="I49" s="182"/>
      <c r="J49" s="182"/>
      <c r="K49" s="182">
        <f>'実質公債費比率（分子）の構造'!N$45</f>
        <v>2733</v>
      </c>
      <c r="L49" s="182"/>
      <c r="M49" s="182"/>
      <c r="N49" s="182">
        <f>'実質公債費比率（分子）の構造'!O$45</f>
        <v>2630</v>
      </c>
      <c r="O49" s="182"/>
      <c r="P49" s="182"/>
    </row>
    <row r="50" spans="1:16" x14ac:dyDescent="0.15">
      <c r="A50" s="182" t="s">
        <v>71</v>
      </c>
      <c r="B50" s="182" t="e">
        <f>NA()</f>
        <v>#N/A</v>
      </c>
      <c r="C50" s="182">
        <f>IF(ISNUMBER('実質公債費比率（分子）の構造'!K$53),'実質公債費比率（分子）の構造'!K$53,NA())</f>
        <v>1106</v>
      </c>
      <c r="D50" s="182" t="e">
        <f>NA()</f>
        <v>#N/A</v>
      </c>
      <c r="E50" s="182" t="e">
        <f>NA()</f>
        <v>#N/A</v>
      </c>
      <c r="F50" s="182">
        <f>IF(ISNUMBER('実質公債費比率（分子）の構造'!L$53),'実質公債費比率（分子）の構造'!L$53,NA())</f>
        <v>1039</v>
      </c>
      <c r="G50" s="182" t="e">
        <f>NA()</f>
        <v>#N/A</v>
      </c>
      <c r="H50" s="182" t="e">
        <f>NA()</f>
        <v>#N/A</v>
      </c>
      <c r="I50" s="182">
        <f>IF(ISNUMBER('実質公債費比率（分子）の構造'!M$53),'実質公債費比率（分子）の構造'!M$53,NA())</f>
        <v>1008</v>
      </c>
      <c r="J50" s="182" t="e">
        <f>NA()</f>
        <v>#N/A</v>
      </c>
      <c r="K50" s="182" t="e">
        <f>NA()</f>
        <v>#N/A</v>
      </c>
      <c r="L50" s="182">
        <f>IF(ISNUMBER('実質公債費比率（分子）の構造'!N$53),'実質公債費比率（分子）の構造'!N$53,NA())</f>
        <v>924</v>
      </c>
      <c r="M50" s="182" t="e">
        <f>NA()</f>
        <v>#N/A</v>
      </c>
      <c r="N50" s="182" t="e">
        <f>NA()</f>
        <v>#N/A</v>
      </c>
      <c r="O50" s="182">
        <f>IF(ISNUMBER('実質公債費比率（分子）の構造'!O$53),'実質公債費比率（分子）の構造'!O$53,NA())</f>
        <v>954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26695</v>
      </c>
      <c r="E56" s="181"/>
      <c r="F56" s="181"/>
      <c r="G56" s="181">
        <f>'将来負担比率（分子）の構造'!J$52</f>
        <v>26112</v>
      </c>
      <c r="H56" s="181"/>
      <c r="I56" s="181"/>
      <c r="J56" s="181">
        <f>'将来負担比率（分子）の構造'!K$52</f>
        <v>25150</v>
      </c>
      <c r="K56" s="181"/>
      <c r="L56" s="181"/>
      <c r="M56" s="181">
        <f>'将来負担比率（分子）の構造'!L$52</f>
        <v>25052</v>
      </c>
      <c r="N56" s="181"/>
      <c r="O56" s="181"/>
      <c r="P56" s="181">
        <f>'将来負担比率（分子）の構造'!M$52</f>
        <v>24792</v>
      </c>
    </row>
    <row r="57" spans="1:16" x14ac:dyDescent="0.15">
      <c r="A57" s="181" t="s">
        <v>42</v>
      </c>
      <c r="B57" s="181"/>
      <c r="C57" s="181"/>
      <c r="D57" s="181">
        <f>'将来負担比率（分子）の構造'!I$51</f>
        <v>4775</v>
      </c>
      <c r="E57" s="181"/>
      <c r="F57" s="181"/>
      <c r="G57" s="181">
        <f>'将来負担比率（分子）の構造'!J$51</f>
        <v>4482</v>
      </c>
      <c r="H57" s="181"/>
      <c r="I57" s="181"/>
      <c r="J57" s="181">
        <f>'将来負担比率（分子）の構造'!K$51</f>
        <v>4241</v>
      </c>
      <c r="K57" s="181"/>
      <c r="L57" s="181"/>
      <c r="M57" s="181">
        <f>'将来負担比率（分子）の構造'!L$51</f>
        <v>4101</v>
      </c>
      <c r="N57" s="181"/>
      <c r="O57" s="181"/>
      <c r="P57" s="181">
        <f>'将来負担比率（分子）の構造'!M$51</f>
        <v>3933</v>
      </c>
    </row>
    <row r="58" spans="1:16" x14ac:dyDescent="0.15">
      <c r="A58" s="181" t="s">
        <v>41</v>
      </c>
      <c r="B58" s="181"/>
      <c r="C58" s="181"/>
      <c r="D58" s="181">
        <f>'将来負担比率（分子）の構造'!I$50</f>
        <v>4906</v>
      </c>
      <c r="E58" s="181"/>
      <c r="F58" s="181"/>
      <c r="G58" s="181">
        <f>'将来負担比率（分子）の構造'!J$50</f>
        <v>4602</v>
      </c>
      <c r="H58" s="181"/>
      <c r="I58" s="181"/>
      <c r="J58" s="181">
        <f>'将来負担比率（分子）の構造'!K$50</f>
        <v>4580</v>
      </c>
      <c r="K58" s="181"/>
      <c r="L58" s="181"/>
      <c r="M58" s="181">
        <f>'将来負担比率（分子）の構造'!L$50</f>
        <v>4817</v>
      </c>
      <c r="N58" s="181"/>
      <c r="O58" s="181"/>
      <c r="P58" s="181">
        <f>'将来負担比率（分子）の構造'!M$50</f>
        <v>4577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3945</v>
      </c>
      <c r="C62" s="181"/>
      <c r="D62" s="181"/>
      <c r="E62" s="181">
        <f>'将来負担比率（分子）の構造'!J$45</f>
        <v>3260</v>
      </c>
      <c r="F62" s="181"/>
      <c r="G62" s="181"/>
      <c r="H62" s="181">
        <f>'将来負担比率（分子）の構造'!K$45</f>
        <v>3652</v>
      </c>
      <c r="I62" s="181"/>
      <c r="J62" s="181"/>
      <c r="K62" s="181">
        <f>'将来負担比率（分子）の構造'!L$45</f>
        <v>3512</v>
      </c>
      <c r="L62" s="181"/>
      <c r="M62" s="181"/>
      <c r="N62" s="181">
        <f>'将来負担比率（分子）の構造'!M$45</f>
        <v>3461</v>
      </c>
      <c r="O62" s="181"/>
      <c r="P62" s="181"/>
    </row>
    <row r="63" spans="1:16" x14ac:dyDescent="0.15">
      <c r="A63" s="181" t="s">
        <v>34</v>
      </c>
      <c r="B63" s="181">
        <f>'将来負担比率（分子）の構造'!I$44</f>
        <v>4631</v>
      </c>
      <c r="C63" s="181"/>
      <c r="D63" s="181"/>
      <c r="E63" s="181">
        <f>'将来負担比率（分子）の構造'!J$44</f>
        <v>5843</v>
      </c>
      <c r="F63" s="181"/>
      <c r="G63" s="181"/>
      <c r="H63" s="181">
        <f>'将来負担比率（分子）の構造'!K$44</f>
        <v>5397</v>
      </c>
      <c r="I63" s="181"/>
      <c r="J63" s="181"/>
      <c r="K63" s="181">
        <f>'将来負担比率（分子）の構造'!L$44</f>
        <v>4859</v>
      </c>
      <c r="L63" s="181"/>
      <c r="M63" s="181"/>
      <c r="N63" s="181">
        <f>'将来負担比率（分子）の構造'!M$44</f>
        <v>4391</v>
      </c>
      <c r="O63" s="181"/>
      <c r="P63" s="181"/>
    </row>
    <row r="64" spans="1:16" x14ac:dyDescent="0.15">
      <c r="A64" s="181" t="s">
        <v>33</v>
      </c>
      <c r="B64" s="181">
        <f>'将来負担比率（分子）の構造'!I$43</f>
        <v>11234</v>
      </c>
      <c r="C64" s="181"/>
      <c r="D64" s="181"/>
      <c r="E64" s="181">
        <f>'将来負担比率（分子）の構造'!J$43</f>
        <v>9911</v>
      </c>
      <c r="F64" s="181"/>
      <c r="G64" s="181"/>
      <c r="H64" s="181">
        <f>'将来負担比率（分子）の構造'!K$43</f>
        <v>8723</v>
      </c>
      <c r="I64" s="181"/>
      <c r="J64" s="181"/>
      <c r="K64" s="181">
        <f>'将来負担比率（分子）の構造'!L$43</f>
        <v>7636</v>
      </c>
      <c r="L64" s="181"/>
      <c r="M64" s="181"/>
      <c r="N64" s="181">
        <f>'将来負担比率（分子）の構造'!M$43</f>
        <v>6910</v>
      </c>
      <c r="O64" s="181"/>
      <c r="P64" s="181"/>
    </row>
    <row r="65" spans="1:16" x14ac:dyDescent="0.15">
      <c r="A65" s="181" t="s">
        <v>32</v>
      </c>
      <c r="B65" s="181">
        <f>'将来負担比率（分子）の構造'!I$42</f>
        <v>84</v>
      </c>
      <c r="C65" s="181"/>
      <c r="D65" s="181"/>
      <c r="E65" s="181">
        <f>'将来負担比率（分子）の構造'!J$42</f>
        <v>76</v>
      </c>
      <c r="F65" s="181"/>
      <c r="G65" s="181"/>
      <c r="H65" s="181">
        <f>'将来負担比率（分子）の構造'!K$42</f>
        <v>67</v>
      </c>
      <c r="I65" s="181"/>
      <c r="J65" s="181"/>
      <c r="K65" s="181">
        <f>'将来負担比率（分子）の構造'!L$42</f>
        <v>59</v>
      </c>
      <c r="L65" s="181"/>
      <c r="M65" s="181"/>
      <c r="N65" s="181">
        <f>'将来負担比率（分子）の構造'!M$42</f>
        <v>51</v>
      </c>
      <c r="O65" s="181"/>
      <c r="P65" s="181"/>
    </row>
    <row r="66" spans="1:16" x14ac:dyDescent="0.15">
      <c r="A66" s="181" t="s">
        <v>31</v>
      </c>
      <c r="B66" s="181">
        <f>'将来負担比率（分子）の構造'!I$41</f>
        <v>28154</v>
      </c>
      <c r="C66" s="181"/>
      <c r="D66" s="181"/>
      <c r="E66" s="181">
        <f>'将来負担比率（分子）の構造'!J$41</f>
        <v>27610</v>
      </c>
      <c r="F66" s="181"/>
      <c r="G66" s="181"/>
      <c r="H66" s="181">
        <f>'将来負担比率（分子）の構造'!K$41</f>
        <v>26695</v>
      </c>
      <c r="I66" s="181"/>
      <c r="J66" s="181"/>
      <c r="K66" s="181">
        <f>'将来負担比率（分子）の構造'!L$41</f>
        <v>26485</v>
      </c>
      <c r="L66" s="181"/>
      <c r="M66" s="181"/>
      <c r="N66" s="181">
        <f>'将来負担比率（分子）の構造'!M$41</f>
        <v>26847</v>
      </c>
      <c r="O66" s="181"/>
      <c r="P66" s="181"/>
    </row>
    <row r="67" spans="1:16" x14ac:dyDescent="0.15">
      <c r="A67" s="181" t="s">
        <v>75</v>
      </c>
      <c r="B67" s="181" t="e">
        <f>NA()</f>
        <v>#N/A</v>
      </c>
      <c r="C67" s="181">
        <f>IF(ISNUMBER('将来負担比率（分子）の構造'!I$53), IF('将来負担比率（分子）の構造'!I$53 &lt; 0, 0, '将来負担比率（分子）の構造'!I$53), NA())</f>
        <v>11671</v>
      </c>
      <c r="D67" s="181" t="e">
        <f>NA()</f>
        <v>#N/A</v>
      </c>
      <c r="E67" s="181" t="e">
        <f>NA()</f>
        <v>#N/A</v>
      </c>
      <c r="F67" s="181">
        <f>IF(ISNUMBER('将来負担比率（分子）の構造'!J$53), IF('将来負担比率（分子）の構造'!J$53 &lt; 0, 0, '将来負担比率（分子）の構造'!J$53), NA())</f>
        <v>11504</v>
      </c>
      <c r="G67" s="181" t="e">
        <f>NA()</f>
        <v>#N/A</v>
      </c>
      <c r="H67" s="181" t="e">
        <f>NA()</f>
        <v>#N/A</v>
      </c>
      <c r="I67" s="181">
        <f>IF(ISNUMBER('将来負担比率（分子）の構造'!K$53), IF('将来負担比率（分子）の構造'!K$53 &lt; 0, 0, '将来負担比率（分子）の構造'!K$53), NA())</f>
        <v>10564</v>
      </c>
      <c r="J67" s="181" t="e">
        <f>NA()</f>
        <v>#N/A</v>
      </c>
      <c r="K67" s="181" t="e">
        <f>NA()</f>
        <v>#N/A</v>
      </c>
      <c r="L67" s="181">
        <f>IF(ISNUMBER('将来負担比率（分子）の構造'!L$53), IF('将来負担比率（分子）の構造'!L$53 &lt; 0, 0, '将来負担比率（分子）の構造'!L$53), NA())</f>
        <v>8582</v>
      </c>
      <c r="M67" s="181" t="e">
        <f>NA()</f>
        <v>#N/A</v>
      </c>
      <c r="N67" s="181" t="e">
        <f>NA()</f>
        <v>#N/A</v>
      </c>
      <c r="O67" s="181">
        <f>IF(ISNUMBER('将来負担比率（分子）の構造'!M$53), IF('将来負担比率（分子）の構造'!M$53 &lt; 0, 0, '将来負担比率（分子）の構造'!M$53), NA())</f>
        <v>8357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2160</v>
      </c>
      <c r="C72" s="185">
        <f>基金残高に係る経年分析!G55</f>
        <v>2378</v>
      </c>
      <c r="D72" s="185">
        <f>基金残高に係る経年分析!H55</f>
        <v>2098</v>
      </c>
    </row>
    <row r="73" spans="1:16" x14ac:dyDescent="0.15">
      <c r="A73" s="184" t="s">
        <v>78</v>
      </c>
      <c r="B73" s="185">
        <f>基金残高に係る経年分析!F56</f>
        <v>1110</v>
      </c>
      <c r="C73" s="185">
        <f>基金残高に係る経年分析!G56</f>
        <v>1119</v>
      </c>
      <c r="D73" s="185">
        <f>基金残高に係る経年分析!H56</f>
        <v>1128</v>
      </c>
    </row>
    <row r="74" spans="1:16" x14ac:dyDescent="0.15">
      <c r="A74" s="184" t="s">
        <v>79</v>
      </c>
      <c r="B74" s="185">
        <f>基金残高に係る経年分析!F57</f>
        <v>859</v>
      </c>
      <c r="C74" s="185">
        <f>基金残高に係る経年分析!G57</f>
        <v>870</v>
      </c>
      <c r="D74" s="185">
        <f>基金残高に係る経年分析!H57</f>
        <v>848</v>
      </c>
    </row>
  </sheetData>
  <sheetProtection algorithmName="SHA-512" hashValue="OkLsXogEcTDZOx0KoyBw/B1qqaP/vhQceuKqvZBQKG3jkJ3sBaQGldXPXkPWMqn05HAOLvvH1sIS2RdEF+mcqQ==" saltValue="5KASJOfgTnRXRoN+qk2f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U13"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225</v>
      </c>
      <c r="C5" s="745"/>
      <c r="D5" s="745"/>
      <c r="E5" s="745"/>
      <c r="F5" s="745"/>
      <c r="G5" s="745"/>
      <c r="H5" s="745"/>
      <c r="I5" s="745"/>
      <c r="J5" s="745"/>
      <c r="K5" s="745"/>
      <c r="L5" s="745"/>
      <c r="M5" s="745"/>
      <c r="N5" s="745"/>
      <c r="O5" s="745"/>
      <c r="P5" s="745"/>
      <c r="Q5" s="746"/>
      <c r="R5" s="733">
        <v>8661436</v>
      </c>
      <c r="S5" s="734"/>
      <c r="T5" s="734"/>
      <c r="U5" s="734"/>
      <c r="V5" s="734"/>
      <c r="W5" s="734"/>
      <c r="X5" s="734"/>
      <c r="Y5" s="777"/>
      <c r="Z5" s="795">
        <v>32.6</v>
      </c>
      <c r="AA5" s="795"/>
      <c r="AB5" s="795"/>
      <c r="AC5" s="795"/>
      <c r="AD5" s="796">
        <v>8161044</v>
      </c>
      <c r="AE5" s="796"/>
      <c r="AF5" s="796"/>
      <c r="AG5" s="796"/>
      <c r="AH5" s="796"/>
      <c r="AI5" s="796"/>
      <c r="AJ5" s="796"/>
      <c r="AK5" s="796"/>
      <c r="AL5" s="778">
        <v>52.8</v>
      </c>
      <c r="AM5" s="749"/>
      <c r="AN5" s="749"/>
      <c r="AO5" s="779"/>
      <c r="AP5" s="744" t="s">
        <v>226</v>
      </c>
      <c r="AQ5" s="745"/>
      <c r="AR5" s="745"/>
      <c r="AS5" s="745"/>
      <c r="AT5" s="745"/>
      <c r="AU5" s="745"/>
      <c r="AV5" s="745"/>
      <c r="AW5" s="745"/>
      <c r="AX5" s="745"/>
      <c r="AY5" s="745"/>
      <c r="AZ5" s="745"/>
      <c r="BA5" s="745"/>
      <c r="BB5" s="745"/>
      <c r="BC5" s="745"/>
      <c r="BD5" s="745"/>
      <c r="BE5" s="745"/>
      <c r="BF5" s="746"/>
      <c r="BG5" s="678">
        <v>8095313</v>
      </c>
      <c r="BH5" s="679"/>
      <c r="BI5" s="679"/>
      <c r="BJ5" s="679"/>
      <c r="BK5" s="679"/>
      <c r="BL5" s="679"/>
      <c r="BM5" s="679"/>
      <c r="BN5" s="680"/>
      <c r="BO5" s="715">
        <v>93.5</v>
      </c>
      <c r="BP5" s="715"/>
      <c r="BQ5" s="715"/>
      <c r="BR5" s="715"/>
      <c r="BS5" s="716" t="s">
        <v>128</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363603</v>
      </c>
      <c r="S6" s="679"/>
      <c r="T6" s="679"/>
      <c r="U6" s="679"/>
      <c r="V6" s="679"/>
      <c r="W6" s="679"/>
      <c r="X6" s="679"/>
      <c r="Y6" s="680"/>
      <c r="Z6" s="715">
        <v>1.4</v>
      </c>
      <c r="AA6" s="715"/>
      <c r="AB6" s="715"/>
      <c r="AC6" s="715"/>
      <c r="AD6" s="716">
        <v>363603</v>
      </c>
      <c r="AE6" s="716"/>
      <c r="AF6" s="716"/>
      <c r="AG6" s="716"/>
      <c r="AH6" s="716"/>
      <c r="AI6" s="716"/>
      <c r="AJ6" s="716"/>
      <c r="AK6" s="716"/>
      <c r="AL6" s="681">
        <v>2.4</v>
      </c>
      <c r="AM6" s="682"/>
      <c r="AN6" s="682"/>
      <c r="AO6" s="717"/>
      <c r="AP6" s="675" t="s">
        <v>231</v>
      </c>
      <c r="AQ6" s="676"/>
      <c r="AR6" s="676"/>
      <c r="AS6" s="676"/>
      <c r="AT6" s="676"/>
      <c r="AU6" s="676"/>
      <c r="AV6" s="676"/>
      <c r="AW6" s="676"/>
      <c r="AX6" s="676"/>
      <c r="AY6" s="676"/>
      <c r="AZ6" s="676"/>
      <c r="BA6" s="676"/>
      <c r="BB6" s="676"/>
      <c r="BC6" s="676"/>
      <c r="BD6" s="676"/>
      <c r="BE6" s="676"/>
      <c r="BF6" s="677"/>
      <c r="BG6" s="678">
        <v>8095313</v>
      </c>
      <c r="BH6" s="679"/>
      <c r="BI6" s="679"/>
      <c r="BJ6" s="679"/>
      <c r="BK6" s="679"/>
      <c r="BL6" s="679"/>
      <c r="BM6" s="679"/>
      <c r="BN6" s="680"/>
      <c r="BO6" s="715">
        <v>93.5</v>
      </c>
      <c r="BP6" s="715"/>
      <c r="BQ6" s="715"/>
      <c r="BR6" s="715"/>
      <c r="BS6" s="716" t="s">
        <v>232</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171154</v>
      </c>
      <c r="CS6" s="679"/>
      <c r="CT6" s="679"/>
      <c r="CU6" s="679"/>
      <c r="CV6" s="679"/>
      <c r="CW6" s="679"/>
      <c r="CX6" s="679"/>
      <c r="CY6" s="680"/>
      <c r="CZ6" s="778">
        <v>0.7</v>
      </c>
      <c r="DA6" s="749"/>
      <c r="DB6" s="749"/>
      <c r="DC6" s="781"/>
      <c r="DD6" s="684" t="s">
        <v>173</v>
      </c>
      <c r="DE6" s="679"/>
      <c r="DF6" s="679"/>
      <c r="DG6" s="679"/>
      <c r="DH6" s="679"/>
      <c r="DI6" s="679"/>
      <c r="DJ6" s="679"/>
      <c r="DK6" s="679"/>
      <c r="DL6" s="679"/>
      <c r="DM6" s="679"/>
      <c r="DN6" s="679"/>
      <c r="DO6" s="679"/>
      <c r="DP6" s="680"/>
      <c r="DQ6" s="684">
        <v>171152</v>
      </c>
      <c r="DR6" s="679"/>
      <c r="DS6" s="679"/>
      <c r="DT6" s="679"/>
      <c r="DU6" s="679"/>
      <c r="DV6" s="679"/>
      <c r="DW6" s="679"/>
      <c r="DX6" s="679"/>
      <c r="DY6" s="679"/>
      <c r="DZ6" s="679"/>
      <c r="EA6" s="679"/>
      <c r="EB6" s="679"/>
      <c r="EC6" s="722"/>
    </row>
    <row r="7" spans="2:143" ht="11.25" customHeight="1" x14ac:dyDescent="0.15">
      <c r="B7" s="675" t="s">
        <v>234</v>
      </c>
      <c r="C7" s="676"/>
      <c r="D7" s="676"/>
      <c r="E7" s="676"/>
      <c r="F7" s="676"/>
      <c r="G7" s="676"/>
      <c r="H7" s="676"/>
      <c r="I7" s="676"/>
      <c r="J7" s="676"/>
      <c r="K7" s="676"/>
      <c r="L7" s="676"/>
      <c r="M7" s="676"/>
      <c r="N7" s="676"/>
      <c r="O7" s="676"/>
      <c r="P7" s="676"/>
      <c r="Q7" s="677"/>
      <c r="R7" s="678">
        <v>6714</v>
      </c>
      <c r="S7" s="679"/>
      <c r="T7" s="679"/>
      <c r="U7" s="679"/>
      <c r="V7" s="679"/>
      <c r="W7" s="679"/>
      <c r="X7" s="679"/>
      <c r="Y7" s="680"/>
      <c r="Z7" s="715">
        <v>0</v>
      </c>
      <c r="AA7" s="715"/>
      <c r="AB7" s="715"/>
      <c r="AC7" s="715"/>
      <c r="AD7" s="716">
        <v>6714</v>
      </c>
      <c r="AE7" s="716"/>
      <c r="AF7" s="716"/>
      <c r="AG7" s="716"/>
      <c r="AH7" s="716"/>
      <c r="AI7" s="716"/>
      <c r="AJ7" s="716"/>
      <c r="AK7" s="716"/>
      <c r="AL7" s="681">
        <v>0</v>
      </c>
      <c r="AM7" s="682"/>
      <c r="AN7" s="682"/>
      <c r="AO7" s="717"/>
      <c r="AP7" s="675" t="s">
        <v>235</v>
      </c>
      <c r="AQ7" s="676"/>
      <c r="AR7" s="676"/>
      <c r="AS7" s="676"/>
      <c r="AT7" s="676"/>
      <c r="AU7" s="676"/>
      <c r="AV7" s="676"/>
      <c r="AW7" s="676"/>
      <c r="AX7" s="676"/>
      <c r="AY7" s="676"/>
      <c r="AZ7" s="676"/>
      <c r="BA7" s="676"/>
      <c r="BB7" s="676"/>
      <c r="BC7" s="676"/>
      <c r="BD7" s="676"/>
      <c r="BE7" s="676"/>
      <c r="BF7" s="677"/>
      <c r="BG7" s="678">
        <v>3471641</v>
      </c>
      <c r="BH7" s="679"/>
      <c r="BI7" s="679"/>
      <c r="BJ7" s="679"/>
      <c r="BK7" s="679"/>
      <c r="BL7" s="679"/>
      <c r="BM7" s="679"/>
      <c r="BN7" s="680"/>
      <c r="BO7" s="715">
        <v>40.1</v>
      </c>
      <c r="BP7" s="715"/>
      <c r="BQ7" s="715"/>
      <c r="BR7" s="715"/>
      <c r="BS7" s="716" t="s">
        <v>236</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4257268</v>
      </c>
      <c r="CS7" s="679"/>
      <c r="CT7" s="679"/>
      <c r="CU7" s="679"/>
      <c r="CV7" s="679"/>
      <c r="CW7" s="679"/>
      <c r="CX7" s="679"/>
      <c r="CY7" s="680"/>
      <c r="CZ7" s="715">
        <v>16.399999999999999</v>
      </c>
      <c r="DA7" s="715"/>
      <c r="DB7" s="715"/>
      <c r="DC7" s="715"/>
      <c r="DD7" s="684">
        <v>133372</v>
      </c>
      <c r="DE7" s="679"/>
      <c r="DF7" s="679"/>
      <c r="DG7" s="679"/>
      <c r="DH7" s="679"/>
      <c r="DI7" s="679"/>
      <c r="DJ7" s="679"/>
      <c r="DK7" s="679"/>
      <c r="DL7" s="679"/>
      <c r="DM7" s="679"/>
      <c r="DN7" s="679"/>
      <c r="DO7" s="679"/>
      <c r="DP7" s="680"/>
      <c r="DQ7" s="684">
        <v>3811211</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29544</v>
      </c>
      <c r="S8" s="679"/>
      <c r="T8" s="679"/>
      <c r="U8" s="679"/>
      <c r="V8" s="679"/>
      <c r="W8" s="679"/>
      <c r="X8" s="679"/>
      <c r="Y8" s="680"/>
      <c r="Z8" s="715">
        <v>0.1</v>
      </c>
      <c r="AA8" s="715"/>
      <c r="AB8" s="715"/>
      <c r="AC8" s="715"/>
      <c r="AD8" s="716">
        <v>29544</v>
      </c>
      <c r="AE8" s="716"/>
      <c r="AF8" s="716"/>
      <c r="AG8" s="716"/>
      <c r="AH8" s="716"/>
      <c r="AI8" s="716"/>
      <c r="AJ8" s="716"/>
      <c r="AK8" s="716"/>
      <c r="AL8" s="681">
        <v>0.2</v>
      </c>
      <c r="AM8" s="682"/>
      <c r="AN8" s="682"/>
      <c r="AO8" s="717"/>
      <c r="AP8" s="675" t="s">
        <v>239</v>
      </c>
      <c r="AQ8" s="676"/>
      <c r="AR8" s="676"/>
      <c r="AS8" s="676"/>
      <c r="AT8" s="676"/>
      <c r="AU8" s="676"/>
      <c r="AV8" s="676"/>
      <c r="AW8" s="676"/>
      <c r="AX8" s="676"/>
      <c r="AY8" s="676"/>
      <c r="AZ8" s="676"/>
      <c r="BA8" s="676"/>
      <c r="BB8" s="676"/>
      <c r="BC8" s="676"/>
      <c r="BD8" s="676"/>
      <c r="BE8" s="676"/>
      <c r="BF8" s="677"/>
      <c r="BG8" s="678">
        <v>131439</v>
      </c>
      <c r="BH8" s="679"/>
      <c r="BI8" s="679"/>
      <c r="BJ8" s="679"/>
      <c r="BK8" s="679"/>
      <c r="BL8" s="679"/>
      <c r="BM8" s="679"/>
      <c r="BN8" s="680"/>
      <c r="BO8" s="715">
        <v>1.5</v>
      </c>
      <c r="BP8" s="715"/>
      <c r="BQ8" s="715"/>
      <c r="BR8" s="715"/>
      <c r="BS8" s="684" t="s">
        <v>128</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8535439</v>
      </c>
      <c r="CS8" s="679"/>
      <c r="CT8" s="679"/>
      <c r="CU8" s="679"/>
      <c r="CV8" s="679"/>
      <c r="CW8" s="679"/>
      <c r="CX8" s="679"/>
      <c r="CY8" s="680"/>
      <c r="CZ8" s="715">
        <v>32.9</v>
      </c>
      <c r="DA8" s="715"/>
      <c r="DB8" s="715"/>
      <c r="DC8" s="715"/>
      <c r="DD8" s="684">
        <v>815996</v>
      </c>
      <c r="DE8" s="679"/>
      <c r="DF8" s="679"/>
      <c r="DG8" s="679"/>
      <c r="DH8" s="679"/>
      <c r="DI8" s="679"/>
      <c r="DJ8" s="679"/>
      <c r="DK8" s="679"/>
      <c r="DL8" s="679"/>
      <c r="DM8" s="679"/>
      <c r="DN8" s="679"/>
      <c r="DO8" s="679"/>
      <c r="DP8" s="680"/>
      <c r="DQ8" s="684">
        <v>4689812</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16974</v>
      </c>
      <c r="S9" s="679"/>
      <c r="T9" s="679"/>
      <c r="U9" s="679"/>
      <c r="V9" s="679"/>
      <c r="W9" s="679"/>
      <c r="X9" s="679"/>
      <c r="Y9" s="680"/>
      <c r="Z9" s="715">
        <v>0.1</v>
      </c>
      <c r="AA9" s="715"/>
      <c r="AB9" s="715"/>
      <c r="AC9" s="715"/>
      <c r="AD9" s="716">
        <v>16974</v>
      </c>
      <c r="AE9" s="716"/>
      <c r="AF9" s="716"/>
      <c r="AG9" s="716"/>
      <c r="AH9" s="716"/>
      <c r="AI9" s="716"/>
      <c r="AJ9" s="716"/>
      <c r="AK9" s="716"/>
      <c r="AL9" s="681">
        <v>0.1</v>
      </c>
      <c r="AM9" s="682"/>
      <c r="AN9" s="682"/>
      <c r="AO9" s="717"/>
      <c r="AP9" s="675" t="s">
        <v>242</v>
      </c>
      <c r="AQ9" s="676"/>
      <c r="AR9" s="676"/>
      <c r="AS9" s="676"/>
      <c r="AT9" s="676"/>
      <c r="AU9" s="676"/>
      <c r="AV9" s="676"/>
      <c r="AW9" s="676"/>
      <c r="AX9" s="676"/>
      <c r="AY9" s="676"/>
      <c r="AZ9" s="676"/>
      <c r="BA9" s="676"/>
      <c r="BB9" s="676"/>
      <c r="BC9" s="676"/>
      <c r="BD9" s="676"/>
      <c r="BE9" s="676"/>
      <c r="BF9" s="677"/>
      <c r="BG9" s="678">
        <v>2764732</v>
      </c>
      <c r="BH9" s="679"/>
      <c r="BI9" s="679"/>
      <c r="BJ9" s="679"/>
      <c r="BK9" s="679"/>
      <c r="BL9" s="679"/>
      <c r="BM9" s="679"/>
      <c r="BN9" s="680"/>
      <c r="BO9" s="715">
        <v>31.9</v>
      </c>
      <c r="BP9" s="715"/>
      <c r="BQ9" s="715"/>
      <c r="BR9" s="715"/>
      <c r="BS9" s="684" t="s">
        <v>232</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1690263</v>
      </c>
      <c r="CS9" s="679"/>
      <c r="CT9" s="679"/>
      <c r="CU9" s="679"/>
      <c r="CV9" s="679"/>
      <c r="CW9" s="679"/>
      <c r="CX9" s="679"/>
      <c r="CY9" s="680"/>
      <c r="CZ9" s="715">
        <v>6.5</v>
      </c>
      <c r="DA9" s="715"/>
      <c r="DB9" s="715"/>
      <c r="DC9" s="715"/>
      <c r="DD9" s="684">
        <v>15509</v>
      </c>
      <c r="DE9" s="679"/>
      <c r="DF9" s="679"/>
      <c r="DG9" s="679"/>
      <c r="DH9" s="679"/>
      <c r="DI9" s="679"/>
      <c r="DJ9" s="679"/>
      <c r="DK9" s="679"/>
      <c r="DL9" s="679"/>
      <c r="DM9" s="679"/>
      <c r="DN9" s="679"/>
      <c r="DO9" s="679"/>
      <c r="DP9" s="680"/>
      <c r="DQ9" s="684">
        <v>1586860</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232</v>
      </c>
      <c r="S10" s="679"/>
      <c r="T10" s="679"/>
      <c r="U10" s="679"/>
      <c r="V10" s="679"/>
      <c r="W10" s="679"/>
      <c r="X10" s="679"/>
      <c r="Y10" s="680"/>
      <c r="Z10" s="715" t="s">
        <v>173</v>
      </c>
      <c r="AA10" s="715"/>
      <c r="AB10" s="715"/>
      <c r="AC10" s="715"/>
      <c r="AD10" s="716" t="s">
        <v>245</v>
      </c>
      <c r="AE10" s="716"/>
      <c r="AF10" s="716"/>
      <c r="AG10" s="716"/>
      <c r="AH10" s="716"/>
      <c r="AI10" s="716"/>
      <c r="AJ10" s="716"/>
      <c r="AK10" s="716"/>
      <c r="AL10" s="681" t="s">
        <v>236</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276535</v>
      </c>
      <c r="BH10" s="679"/>
      <c r="BI10" s="679"/>
      <c r="BJ10" s="679"/>
      <c r="BK10" s="679"/>
      <c r="BL10" s="679"/>
      <c r="BM10" s="679"/>
      <c r="BN10" s="680"/>
      <c r="BO10" s="715">
        <v>3.2</v>
      </c>
      <c r="BP10" s="715"/>
      <c r="BQ10" s="715"/>
      <c r="BR10" s="715"/>
      <c r="BS10" s="684" t="s">
        <v>236</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99709</v>
      </c>
      <c r="CS10" s="679"/>
      <c r="CT10" s="679"/>
      <c r="CU10" s="679"/>
      <c r="CV10" s="679"/>
      <c r="CW10" s="679"/>
      <c r="CX10" s="679"/>
      <c r="CY10" s="680"/>
      <c r="CZ10" s="715">
        <v>0.4</v>
      </c>
      <c r="DA10" s="715"/>
      <c r="DB10" s="715"/>
      <c r="DC10" s="715"/>
      <c r="DD10" s="684" t="s">
        <v>128</v>
      </c>
      <c r="DE10" s="679"/>
      <c r="DF10" s="679"/>
      <c r="DG10" s="679"/>
      <c r="DH10" s="679"/>
      <c r="DI10" s="679"/>
      <c r="DJ10" s="679"/>
      <c r="DK10" s="679"/>
      <c r="DL10" s="679"/>
      <c r="DM10" s="679"/>
      <c r="DN10" s="679"/>
      <c r="DO10" s="679"/>
      <c r="DP10" s="680"/>
      <c r="DQ10" s="684">
        <v>25199</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1052716</v>
      </c>
      <c r="S11" s="679"/>
      <c r="T11" s="679"/>
      <c r="U11" s="679"/>
      <c r="V11" s="679"/>
      <c r="W11" s="679"/>
      <c r="X11" s="679"/>
      <c r="Y11" s="680"/>
      <c r="Z11" s="681">
        <v>4</v>
      </c>
      <c r="AA11" s="682"/>
      <c r="AB11" s="682"/>
      <c r="AC11" s="683"/>
      <c r="AD11" s="684">
        <v>1052716</v>
      </c>
      <c r="AE11" s="679"/>
      <c r="AF11" s="679"/>
      <c r="AG11" s="679"/>
      <c r="AH11" s="679"/>
      <c r="AI11" s="679"/>
      <c r="AJ11" s="679"/>
      <c r="AK11" s="680"/>
      <c r="AL11" s="681">
        <v>6.8</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298935</v>
      </c>
      <c r="BH11" s="679"/>
      <c r="BI11" s="679"/>
      <c r="BJ11" s="679"/>
      <c r="BK11" s="679"/>
      <c r="BL11" s="679"/>
      <c r="BM11" s="679"/>
      <c r="BN11" s="680"/>
      <c r="BO11" s="715">
        <v>3.5</v>
      </c>
      <c r="BP11" s="715"/>
      <c r="BQ11" s="715"/>
      <c r="BR11" s="715"/>
      <c r="BS11" s="684" t="s">
        <v>245</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499112</v>
      </c>
      <c r="CS11" s="679"/>
      <c r="CT11" s="679"/>
      <c r="CU11" s="679"/>
      <c r="CV11" s="679"/>
      <c r="CW11" s="679"/>
      <c r="CX11" s="679"/>
      <c r="CY11" s="680"/>
      <c r="CZ11" s="715">
        <v>1.9</v>
      </c>
      <c r="DA11" s="715"/>
      <c r="DB11" s="715"/>
      <c r="DC11" s="715"/>
      <c r="DD11" s="684">
        <v>269457</v>
      </c>
      <c r="DE11" s="679"/>
      <c r="DF11" s="679"/>
      <c r="DG11" s="679"/>
      <c r="DH11" s="679"/>
      <c r="DI11" s="679"/>
      <c r="DJ11" s="679"/>
      <c r="DK11" s="679"/>
      <c r="DL11" s="679"/>
      <c r="DM11" s="679"/>
      <c r="DN11" s="679"/>
      <c r="DO11" s="679"/>
      <c r="DP11" s="680"/>
      <c r="DQ11" s="684">
        <v>306003</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v>52810</v>
      </c>
      <c r="S12" s="679"/>
      <c r="T12" s="679"/>
      <c r="U12" s="679"/>
      <c r="V12" s="679"/>
      <c r="W12" s="679"/>
      <c r="X12" s="679"/>
      <c r="Y12" s="680"/>
      <c r="Z12" s="715">
        <v>0.2</v>
      </c>
      <c r="AA12" s="715"/>
      <c r="AB12" s="715"/>
      <c r="AC12" s="715"/>
      <c r="AD12" s="716">
        <v>52810</v>
      </c>
      <c r="AE12" s="716"/>
      <c r="AF12" s="716"/>
      <c r="AG12" s="716"/>
      <c r="AH12" s="716"/>
      <c r="AI12" s="716"/>
      <c r="AJ12" s="716"/>
      <c r="AK12" s="716"/>
      <c r="AL12" s="681">
        <v>0.3</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4103325</v>
      </c>
      <c r="BH12" s="679"/>
      <c r="BI12" s="679"/>
      <c r="BJ12" s="679"/>
      <c r="BK12" s="679"/>
      <c r="BL12" s="679"/>
      <c r="BM12" s="679"/>
      <c r="BN12" s="680"/>
      <c r="BO12" s="715">
        <v>47.4</v>
      </c>
      <c r="BP12" s="715"/>
      <c r="BQ12" s="715"/>
      <c r="BR12" s="715"/>
      <c r="BS12" s="684" t="s">
        <v>173</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1819179</v>
      </c>
      <c r="CS12" s="679"/>
      <c r="CT12" s="679"/>
      <c r="CU12" s="679"/>
      <c r="CV12" s="679"/>
      <c r="CW12" s="679"/>
      <c r="CX12" s="679"/>
      <c r="CY12" s="680"/>
      <c r="CZ12" s="715">
        <v>7</v>
      </c>
      <c r="DA12" s="715"/>
      <c r="DB12" s="715"/>
      <c r="DC12" s="715"/>
      <c r="DD12" s="684">
        <v>201744</v>
      </c>
      <c r="DE12" s="679"/>
      <c r="DF12" s="679"/>
      <c r="DG12" s="679"/>
      <c r="DH12" s="679"/>
      <c r="DI12" s="679"/>
      <c r="DJ12" s="679"/>
      <c r="DK12" s="679"/>
      <c r="DL12" s="679"/>
      <c r="DM12" s="679"/>
      <c r="DN12" s="679"/>
      <c r="DO12" s="679"/>
      <c r="DP12" s="680"/>
      <c r="DQ12" s="684">
        <v>544341</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128</v>
      </c>
      <c r="AE13" s="716"/>
      <c r="AF13" s="716"/>
      <c r="AG13" s="716"/>
      <c r="AH13" s="716"/>
      <c r="AI13" s="716"/>
      <c r="AJ13" s="716"/>
      <c r="AK13" s="716"/>
      <c r="AL13" s="681" t="s">
        <v>232</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4079287</v>
      </c>
      <c r="BH13" s="679"/>
      <c r="BI13" s="679"/>
      <c r="BJ13" s="679"/>
      <c r="BK13" s="679"/>
      <c r="BL13" s="679"/>
      <c r="BM13" s="679"/>
      <c r="BN13" s="680"/>
      <c r="BO13" s="715">
        <v>47.1</v>
      </c>
      <c r="BP13" s="715"/>
      <c r="BQ13" s="715"/>
      <c r="BR13" s="715"/>
      <c r="BS13" s="684" t="s">
        <v>173</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2337065</v>
      </c>
      <c r="CS13" s="679"/>
      <c r="CT13" s="679"/>
      <c r="CU13" s="679"/>
      <c r="CV13" s="679"/>
      <c r="CW13" s="679"/>
      <c r="CX13" s="679"/>
      <c r="CY13" s="680"/>
      <c r="CZ13" s="715">
        <v>9</v>
      </c>
      <c r="DA13" s="715"/>
      <c r="DB13" s="715"/>
      <c r="DC13" s="715"/>
      <c r="DD13" s="684">
        <v>920600</v>
      </c>
      <c r="DE13" s="679"/>
      <c r="DF13" s="679"/>
      <c r="DG13" s="679"/>
      <c r="DH13" s="679"/>
      <c r="DI13" s="679"/>
      <c r="DJ13" s="679"/>
      <c r="DK13" s="679"/>
      <c r="DL13" s="679"/>
      <c r="DM13" s="679"/>
      <c r="DN13" s="679"/>
      <c r="DO13" s="679"/>
      <c r="DP13" s="680"/>
      <c r="DQ13" s="684">
        <v>1553451</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50417</v>
      </c>
      <c r="S14" s="679"/>
      <c r="T14" s="679"/>
      <c r="U14" s="679"/>
      <c r="V14" s="679"/>
      <c r="W14" s="679"/>
      <c r="X14" s="679"/>
      <c r="Y14" s="680"/>
      <c r="Z14" s="715">
        <v>0.2</v>
      </c>
      <c r="AA14" s="715"/>
      <c r="AB14" s="715"/>
      <c r="AC14" s="715"/>
      <c r="AD14" s="716">
        <v>50417</v>
      </c>
      <c r="AE14" s="716"/>
      <c r="AF14" s="716"/>
      <c r="AG14" s="716"/>
      <c r="AH14" s="716"/>
      <c r="AI14" s="716"/>
      <c r="AJ14" s="716"/>
      <c r="AK14" s="716"/>
      <c r="AL14" s="681">
        <v>0.3</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203673</v>
      </c>
      <c r="BH14" s="679"/>
      <c r="BI14" s="679"/>
      <c r="BJ14" s="679"/>
      <c r="BK14" s="679"/>
      <c r="BL14" s="679"/>
      <c r="BM14" s="679"/>
      <c r="BN14" s="680"/>
      <c r="BO14" s="715">
        <v>2.4</v>
      </c>
      <c r="BP14" s="715"/>
      <c r="BQ14" s="715"/>
      <c r="BR14" s="715"/>
      <c r="BS14" s="684" t="s">
        <v>245</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811372</v>
      </c>
      <c r="CS14" s="679"/>
      <c r="CT14" s="679"/>
      <c r="CU14" s="679"/>
      <c r="CV14" s="679"/>
      <c r="CW14" s="679"/>
      <c r="CX14" s="679"/>
      <c r="CY14" s="680"/>
      <c r="CZ14" s="715">
        <v>3.1</v>
      </c>
      <c r="DA14" s="715"/>
      <c r="DB14" s="715"/>
      <c r="DC14" s="715"/>
      <c r="DD14" s="684">
        <v>25337</v>
      </c>
      <c r="DE14" s="679"/>
      <c r="DF14" s="679"/>
      <c r="DG14" s="679"/>
      <c r="DH14" s="679"/>
      <c r="DI14" s="679"/>
      <c r="DJ14" s="679"/>
      <c r="DK14" s="679"/>
      <c r="DL14" s="679"/>
      <c r="DM14" s="679"/>
      <c r="DN14" s="679"/>
      <c r="DO14" s="679"/>
      <c r="DP14" s="680"/>
      <c r="DQ14" s="684">
        <v>772325</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232</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316674</v>
      </c>
      <c r="BH15" s="679"/>
      <c r="BI15" s="679"/>
      <c r="BJ15" s="679"/>
      <c r="BK15" s="679"/>
      <c r="BL15" s="679"/>
      <c r="BM15" s="679"/>
      <c r="BN15" s="680"/>
      <c r="BO15" s="715">
        <v>3.7</v>
      </c>
      <c r="BP15" s="715"/>
      <c r="BQ15" s="715"/>
      <c r="BR15" s="715"/>
      <c r="BS15" s="684" t="s">
        <v>128</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3017730</v>
      </c>
      <c r="CS15" s="679"/>
      <c r="CT15" s="679"/>
      <c r="CU15" s="679"/>
      <c r="CV15" s="679"/>
      <c r="CW15" s="679"/>
      <c r="CX15" s="679"/>
      <c r="CY15" s="680"/>
      <c r="CZ15" s="715">
        <v>11.6</v>
      </c>
      <c r="DA15" s="715"/>
      <c r="DB15" s="715"/>
      <c r="DC15" s="715"/>
      <c r="DD15" s="684">
        <v>1162946</v>
      </c>
      <c r="DE15" s="679"/>
      <c r="DF15" s="679"/>
      <c r="DG15" s="679"/>
      <c r="DH15" s="679"/>
      <c r="DI15" s="679"/>
      <c r="DJ15" s="679"/>
      <c r="DK15" s="679"/>
      <c r="DL15" s="679"/>
      <c r="DM15" s="679"/>
      <c r="DN15" s="679"/>
      <c r="DO15" s="679"/>
      <c r="DP15" s="680"/>
      <c r="DQ15" s="684">
        <v>2057732</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12239</v>
      </c>
      <c r="S16" s="679"/>
      <c r="T16" s="679"/>
      <c r="U16" s="679"/>
      <c r="V16" s="679"/>
      <c r="W16" s="679"/>
      <c r="X16" s="679"/>
      <c r="Y16" s="680"/>
      <c r="Z16" s="715">
        <v>0</v>
      </c>
      <c r="AA16" s="715"/>
      <c r="AB16" s="715"/>
      <c r="AC16" s="715"/>
      <c r="AD16" s="716">
        <v>12239</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173</v>
      </c>
      <c r="BH16" s="679"/>
      <c r="BI16" s="679"/>
      <c r="BJ16" s="679"/>
      <c r="BK16" s="679"/>
      <c r="BL16" s="679"/>
      <c r="BM16" s="679"/>
      <c r="BN16" s="680"/>
      <c r="BO16" s="715" t="s">
        <v>236</v>
      </c>
      <c r="BP16" s="715"/>
      <c r="BQ16" s="715"/>
      <c r="BR16" s="715"/>
      <c r="BS16" s="684" t="s">
        <v>128</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56331</v>
      </c>
      <c r="CS16" s="679"/>
      <c r="CT16" s="679"/>
      <c r="CU16" s="679"/>
      <c r="CV16" s="679"/>
      <c r="CW16" s="679"/>
      <c r="CX16" s="679"/>
      <c r="CY16" s="680"/>
      <c r="CZ16" s="715">
        <v>0.2</v>
      </c>
      <c r="DA16" s="715"/>
      <c r="DB16" s="715"/>
      <c r="DC16" s="715"/>
      <c r="DD16" s="684" t="s">
        <v>173</v>
      </c>
      <c r="DE16" s="679"/>
      <c r="DF16" s="679"/>
      <c r="DG16" s="679"/>
      <c r="DH16" s="679"/>
      <c r="DI16" s="679"/>
      <c r="DJ16" s="679"/>
      <c r="DK16" s="679"/>
      <c r="DL16" s="679"/>
      <c r="DM16" s="679"/>
      <c r="DN16" s="679"/>
      <c r="DO16" s="679"/>
      <c r="DP16" s="680"/>
      <c r="DQ16" s="684">
        <v>26330</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223157</v>
      </c>
      <c r="S17" s="679"/>
      <c r="T17" s="679"/>
      <c r="U17" s="679"/>
      <c r="V17" s="679"/>
      <c r="W17" s="679"/>
      <c r="X17" s="679"/>
      <c r="Y17" s="680"/>
      <c r="Z17" s="715">
        <v>0.8</v>
      </c>
      <c r="AA17" s="715"/>
      <c r="AB17" s="715"/>
      <c r="AC17" s="715"/>
      <c r="AD17" s="716">
        <v>223157</v>
      </c>
      <c r="AE17" s="716"/>
      <c r="AF17" s="716"/>
      <c r="AG17" s="716"/>
      <c r="AH17" s="716"/>
      <c r="AI17" s="716"/>
      <c r="AJ17" s="716"/>
      <c r="AK17" s="716"/>
      <c r="AL17" s="681">
        <v>1.4</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173</v>
      </c>
      <c r="BP17" s="715"/>
      <c r="BQ17" s="715"/>
      <c r="BR17" s="715"/>
      <c r="BS17" s="684" t="s">
        <v>173</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2631290</v>
      </c>
      <c r="CS17" s="679"/>
      <c r="CT17" s="679"/>
      <c r="CU17" s="679"/>
      <c r="CV17" s="679"/>
      <c r="CW17" s="679"/>
      <c r="CX17" s="679"/>
      <c r="CY17" s="680"/>
      <c r="CZ17" s="715">
        <v>10.1</v>
      </c>
      <c r="DA17" s="715"/>
      <c r="DB17" s="715"/>
      <c r="DC17" s="715"/>
      <c r="DD17" s="684" t="s">
        <v>128</v>
      </c>
      <c r="DE17" s="679"/>
      <c r="DF17" s="679"/>
      <c r="DG17" s="679"/>
      <c r="DH17" s="679"/>
      <c r="DI17" s="679"/>
      <c r="DJ17" s="679"/>
      <c r="DK17" s="679"/>
      <c r="DL17" s="679"/>
      <c r="DM17" s="679"/>
      <c r="DN17" s="679"/>
      <c r="DO17" s="679"/>
      <c r="DP17" s="680"/>
      <c r="DQ17" s="684">
        <v>2596789</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45686</v>
      </c>
      <c r="S18" s="679"/>
      <c r="T18" s="679"/>
      <c r="U18" s="679"/>
      <c r="V18" s="679"/>
      <c r="W18" s="679"/>
      <c r="X18" s="679"/>
      <c r="Y18" s="680"/>
      <c r="Z18" s="715">
        <v>0.2</v>
      </c>
      <c r="AA18" s="715"/>
      <c r="AB18" s="715"/>
      <c r="AC18" s="715"/>
      <c r="AD18" s="716">
        <v>45686</v>
      </c>
      <c r="AE18" s="716"/>
      <c r="AF18" s="716"/>
      <c r="AG18" s="716"/>
      <c r="AH18" s="716"/>
      <c r="AI18" s="716"/>
      <c r="AJ18" s="716"/>
      <c r="AK18" s="716"/>
      <c r="AL18" s="681">
        <v>0.3</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245</v>
      </c>
      <c r="BP18" s="715"/>
      <c r="BQ18" s="715"/>
      <c r="BR18" s="715"/>
      <c r="BS18" s="684" t="s">
        <v>245</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245</v>
      </c>
      <c r="DA18" s="715"/>
      <c r="DB18" s="715"/>
      <c r="DC18" s="715"/>
      <c r="DD18" s="684" t="s">
        <v>128</v>
      </c>
      <c r="DE18" s="679"/>
      <c r="DF18" s="679"/>
      <c r="DG18" s="679"/>
      <c r="DH18" s="679"/>
      <c r="DI18" s="679"/>
      <c r="DJ18" s="679"/>
      <c r="DK18" s="679"/>
      <c r="DL18" s="679"/>
      <c r="DM18" s="679"/>
      <c r="DN18" s="679"/>
      <c r="DO18" s="679"/>
      <c r="DP18" s="680"/>
      <c r="DQ18" s="684" t="s">
        <v>173</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6494</v>
      </c>
      <c r="S19" s="679"/>
      <c r="T19" s="679"/>
      <c r="U19" s="679"/>
      <c r="V19" s="679"/>
      <c r="W19" s="679"/>
      <c r="X19" s="679"/>
      <c r="Y19" s="680"/>
      <c r="Z19" s="715">
        <v>0</v>
      </c>
      <c r="AA19" s="715"/>
      <c r="AB19" s="715"/>
      <c r="AC19" s="715"/>
      <c r="AD19" s="716">
        <v>6494</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566123</v>
      </c>
      <c r="BH19" s="679"/>
      <c r="BI19" s="679"/>
      <c r="BJ19" s="679"/>
      <c r="BK19" s="679"/>
      <c r="BL19" s="679"/>
      <c r="BM19" s="679"/>
      <c r="BN19" s="680"/>
      <c r="BO19" s="715">
        <v>6.5</v>
      </c>
      <c r="BP19" s="715"/>
      <c r="BQ19" s="715"/>
      <c r="BR19" s="715"/>
      <c r="BS19" s="684" t="s">
        <v>232</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173</v>
      </c>
      <c r="DE19" s="679"/>
      <c r="DF19" s="679"/>
      <c r="DG19" s="679"/>
      <c r="DH19" s="679"/>
      <c r="DI19" s="679"/>
      <c r="DJ19" s="679"/>
      <c r="DK19" s="679"/>
      <c r="DL19" s="679"/>
      <c r="DM19" s="679"/>
      <c r="DN19" s="679"/>
      <c r="DO19" s="679"/>
      <c r="DP19" s="680"/>
      <c r="DQ19" s="684" t="s">
        <v>245</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1965</v>
      </c>
      <c r="S20" s="679"/>
      <c r="T20" s="679"/>
      <c r="U20" s="679"/>
      <c r="V20" s="679"/>
      <c r="W20" s="679"/>
      <c r="X20" s="679"/>
      <c r="Y20" s="680"/>
      <c r="Z20" s="715">
        <v>0</v>
      </c>
      <c r="AA20" s="715"/>
      <c r="AB20" s="715"/>
      <c r="AC20" s="715"/>
      <c r="AD20" s="716">
        <v>1965</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566123</v>
      </c>
      <c r="BH20" s="679"/>
      <c r="BI20" s="679"/>
      <c r="BJ20" s="679"/>
      <c r="BK20" s="679"/>
      <c r="BL20" s="679"/>
      <c r="BM20" s="679"/>
      <c r="BN20" s="680"/>
      <c r="BO20" s="715">
        <v>6.5</v>
      </c>
      <c r="BP20" s="715"/>
      <c r="BQ20" s="715"/>
      <c r="BR20" s="715"/>
      <c r="BS20" s="684" t="s">
        <v>173</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25925912</v>
      </c>
      <c r="CS20" s="679"/>
      <c r="CT20" s="679"/>
      <c r="CU20" s="679"/>
      <c r="CV20" s="679"/>
      <c r="CW20" s="679"/>
      <c r="CX20" s="679"/>
      <c r="CY20" s="680"/>
      <c r="CZ20" s="715">
        <v>100</v>
      </c>
      <c r="DA20" s="715"/>
      <c r="DB20" s="715"/>
      <c r="DC20" s="715"/>
      <c r="DD20" s="684">
        <v>3544961</v>
      </c>
      <c r="DE20" s="679"/>
      <c r="DF20" s="679"/>
      <c r="DG20" s="679"/>
      <c r="DH20" s="679"/>
      <c r="DI20" s="679"/>
      <c r="DJ20" s="679"/>
      <c r="DK20" s="679"/>
      <c r="DL20" s="679"/>
      <c r="DM20" s="679"/>
      <c r="DN20" s="679"/>
      <c r="DO20" s="679"/>
      <c r="DP20" s="680"/>
      <c r="DQ20" s="684">
        <v>18141205</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169012</v>
      </c>
      <c r="S21" s="679"/>
      <c r="T21" s="679"/>
      <c r="U21" s="679"/>
      <c r="V21" s="679"/>
      <c r="W21" s="679"/>
      <c r="X21" s="679"/>
      <c r="Y21" s="680"/>
      <c r="Z21" s="715">
        <v>0.6</v>
      </c>
      <c r="AA21" s="715"/>
      <c r="AB21" s="715"/>
      <c r="AC21" s="715"/>
      <c r="AD21" s="716">
        <v>169012</v>
      </c>
      <c r="AE21" s="716"/>
      <c r="AF21" s="716"/>
      <c r="AG21" s="716"/>
      <c r="AH21" s="716"/>
      <c r="AI21" s="716"/>
      <c r="AJ21" s="716"/>
      <c r="AK21" s="716"/>
      <c r="AL21" s="681">
        <v>1.1000000000000001</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v>65731</v>
      </c>
      <c r="BH21" s="679"/>
      <c r="BI21" s="679"/>
      <c r="BJ21" s="679"/>
      <c r="BK21" s="679"/>
      <c r="BL21" s="679"/>
      <c r="BM21" s="679"/>
      <c r="BN21" s="680"/>
      <c r="BO21" s="715">
        <v>0.8</v>
      </c>
      <c r="BP21" s="715"/>
      <c r="BQ21" s="715"/>
      <c r="BR21" s="715"/>
      <c r="BS21" s="684" t="s">
        <v>232</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5941356</v>
      </c>
      <c r="S22" s="679"/>
      <c r="T22" s="679"/>
      <c r="U22" s="679"/>
      <c r="V22" s="679"/>
      <c r="W22" s="679"/>
      <c r="X22" s="679"/>
      <c r="Y22" s="680"/>
      <c r="Z22" s="715">
        <v>22.3</v>
      </c>
      <c r="AA22" s="715"/>
      <c r="AB22" s="715"/>
      <c r="AC22" s="715"/>
      <c r="AD22" s="716">
        <v>5429882</v>
      </c>
      <c r="AE22" s="716"/>
      <c r="AF22" s="716"/>
      <c r="AG22" s="716"/>
      <c r="AH22" s="716"/>
      <c r="AI22" s="716"/>
      <c r="AJ22" s="716"/>
      <c r="AK22" s="716"/>
      <c r="AL22" s="681">
        <v>35.1</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245</v>
      </c>
      <c r="BP22" s="715"/>
      <c r="BQ22" s="715"/>
      <c r="BR22" s="715"/>
      <c r="BS22" s="684" t="s">
        <v>232</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5429882</v>
      </c>
      <c r="S23" s="679"/>
      <c r="T23" s="679"/>
      <c r="U23" s="679"/>
      <c r="V23" s="679"/>
      <c r="W23" s="679"/>
      <c r="X23" s="679"/>
      <c r="Y23" s="680"/>
      <c r="Z23" s="715">
        <v>20.399999999999999</v>
      </c>
      <c r="AA23" s="715"/>
      <c r="AB23" s="715"/>
      <c r="AC23" s="715"/>
      <c r="AD23" s="716">
        <v>5429882</v>
      </c>
      <c r="AE23" s="716"/>
      <c r="AF23" s="716"/>
      <c r="AG23" s="716"/>
      <c r="AH23" s="716"/>
      <c r="AI23" s="716"/>
      <c r="AJ23" s="716"/>
      <c r="AK23" s="716"/>
      <c r="AL23" s="681">
        <v>35.1</v>
      </c>
      <c r="AM23" s="682"/>
      <c r="AN23" s="682"/>
      <c r="AO23" s="717"/>
      <c r="AP23" s="772" t="s">
        <v>284</v>
      </c>
      <c r="AQ23" s="780"/>
      <c r="AR23" s="780"/>
      <c r="AS23" s="780"/>
      <c r="AT23" s="780"/>
      <c r="AU23" s="780"/>
      <c r="AV23" s="780"/>
      <c r="AW23" s="780"/>
      <c r="AX23" s="780"/>
      <c r="AY23" s="780"/>
      <c r="AZ23" s="780"/>
      <c r="BA23" s="780"/>
      <c r="BB23" s="780"/>
      <c r="BC23" s="780"/>
      <c r="BD23" s="780"/>
      <c r="BE23" s="780"/>
      <c r="BF23" s="774"/>
      <c r="BG23" s="678">
        <v>500392</v>
      </c>
      <c r="BH23" s="679"/>
      <c r="BI23" s="679"/>
      <c r="BJ23" s="679"/>
      <c r="BK23" s="679"/>
      <c r="BL23" s="679"/>
      <c r="BM23" s="679"/>
      <c r="BN23" s="680"/>
      <c r="BO23" s="715">
        <v>5.8</v>
      </c>
      <c r="BP23" s="715"/>
      <c r="BQ23" s="715"/>
      <c r="BR23" s="715"/>
      <c r="BS23" s="684" t="s">
        <v>232</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511428</v>
      </c>
      <c r="S24" s="679"/>
      <c r="T24" s="679"/>
      <c r="U24" s="679"/>
      <c r="V24" s="679"/>
      <c r="W24" s="679"/>
      <c r="X24" s="679"/>
      <c r="Y24" s="680"/>
      <c r="Z24" s="715">
        <v>1.9</v>
      </c>
      <c r="AA24" s="715"/>
      <c r="AB24" s="715"/>
      <c r="AC24" s="715"/>
      <c r="AD24" s="716" t="s">
        <v>128</v>
      </c>
      <c r="AE24" s="716"/>
      <c r="AF24" s="716"/>
      <c r="AG24" s="716"/>
      <c r="AH24" s="716"/>
      <c r="AI24" s="716"/>
      <c r="AJ24" s="716"/>
      <c r="AK24" s="716"/>
      <c r="AL24" s="681" t="s">
        <v>128</v>
      </c>
      <c r="AM24" s="682"/>
      <c r="AN24" s="682"/>
      <c r="AO24" s="717"/>
      <c r="AP24" s="772" t="s">
        <v>291</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245</v>
      </c>
      <c r="BP24" s="715"/>
      <c r="BQ24" s="715"/>
      <c r="BR24" s="715"/>
      <c r="BS24" s="684" t="s">
        <v>173</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10302243</v>
      </c>
      <c r="CS24" s="734"/>
      <c r="CT24" s="734"/>
      <c r="CU24" s="734"/>
      <c r="CV24" s="734"/>
      <c r="CW24" s="734"/>
      <c r="CX24" s="734"/>
      <c r="CY24" s="777"/>
      <c r="CZ24" s="778">
        <v>39.700000000000003</v>
      </c>
      <c r="DA24" s="749"/>
      <c r="DB24" s="749"/>
      <c r="DC24" s="781"/>
      <c r="DD24" s="776">
        <v>7494007</v>
      </c>
      <c r="DE24" s="734"/>
      <c r="DF24" s="734"/>
      <c r="DG24" s="734"/>
      <c r="DH24" s="734"/>
      <c r="DI24" s="734"/>
      <c r="DJ24" s="734"/>
      <c r="DK24" s="777"/>
      <c r="DL24" s="776">
        <v>7172943</v>
      </c>
      <c r="DM24" s="734"/>
      <c r="DN24" s="734"/>
      <c r="DO24" s="734"/>
      <c r="DP24" s="734"/>
      <c r="DQ24" s="734"/>
      <c r="DR24" s="734"/>
      <c r="DS24" s="734"/>
      <c r="DT24" s="734"/>
      <c r="DU24" s="734"/>
      <c r="DV24" s="777"/>
      <c r="DW24" s="778">
        <v>43.5</v>
      </c>
      <c r="DX24" s="749"/>
      <c r="DY24" s="749"/>
      <c r="DZ24" s="749"/>
      <c r="EA24" s="749"/>
      <c r="EB24" s="749"/>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v>46</v>
      </c>
      <c r="S25" s="679"/>
      <c r="T25" s="679"/>
      <c r="U25" s="679"/>
      <c r="V25" s="679"/>
      <c r="W25" s="679"/>
      <c r="X25" s="679"/>
      <c r="Y25" s="680"/>
      <c r="Z25" s="715">
        <v>0</v>
      </c>
      <c r="AA25" s="715"/>
      <c r="AB25" s="715"/>
      <c r="AC25" s="715"/>
      <c r="AD25" s="716" t="s">
        <v>232</v>
      </c>
      <c r="AE25" s="716"/>
      <c r="AF25" s="716"/>
      <c r="AG25" s="716"/>
      <c r="AH25" s="716"/>
      <c r="AI25" s="716"/>
      <c r="AJ25" s="716"/>
      <c r="AK25" s="716"/>
      <c r="AL25" s="681" t="s">
        <v>232</v>
      </c>
      <c r="AM25" s="682"/>
      <c r="AN25" s="682"/>
      <c r="AO25" s="717"/>
      <c r="AP25" s="772" t="s">
        <v>294</v>
      </c>
      <c r="AQ25" s="780"/>
      <c r="AR25" s="780"/>
      <c r="AS25" s="780"/>
      <c r="AT25" s="780"/>
      <c r="AU25" s="780"/>
      <c r="AV25" s="780"/>
      <c r="AW25" s="780"/>
      <c r="AX25" s="780"/>
      <c r="AY25" s="780"/>
      <c r="AZ25" s="780"/>
      <c r="BA25" s="780"/>
      <c r="BB25" s="780"/>
      <c r="BC25" s="780"/>
      <c r="BD25" s="780"/>
      <c r="BE25" s="780"/>
      <c r="BF25" s="774"/>
      <c r="BG25" s="678" t="s">
        <v>128</v>
      </c>
      <c r="BH25" s="679"/>
      <c r="BI25" s="679"/>
      <c r="BJ25" s="679"/>
      <c r="BK25" s="679"/>
      <c r="BL25" s="679"/>
      <c r="BM25" s="679"/>
      <c r="BN25" s="680"/>
      <c r="BO25" s="715" t="s">
        <v>173</v>
      </c>
      <c r="BP25" s="715"/>
      <c r="BQ25" s="715"/>
      <c r="BR25" s="715"/>
      <c r="BS25" s="684" t="s">
        <v>173</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3619356</v>
      </c>
      <c r="CS25" s="697"/>
      <c r="CT25" s="697"/>
      <c r="CU25" s="697"/>
      <c r="CV25" s="697"/>
      <c r="CW25" s="697"/>
      <c r="CX25" s="697"/>
      <c r="CY25" s="698"/>
      <c r="CZ25" s="681">
        <v>14</v>
      </c>
      <c r="DA25" s="699"/>
      <c r="DB25" s="699"/>
      <c r="DC25" s="700"/>
      <c r="DD25" s="684">
        <v>3091205</v>
      </c>
      <c r="DE25" s="697"/>
      <c r="DF25" s="697"/>
      <c r="DG25" s="697"/>
      <c r="DH25" s="697"/>
      <c r="DI25" s="697"/>
      <c r="DJ25" s="697"/>
      <c r="DK25" s="698"/>
      <c r="DL25" s="684">
        <v>2874867</v>
      </c>
      <c r="DM25" s="697"/>
      <c r="DN25" s="697"/>
      <c r="DO25" s="697"/>
      <c r="DP25" s="697"/>
      <c r="DQ25" s="697"/>
      <c r="DR25" s="697"/>
      <c r="DS25" s="697"/>
      <c r="DT25" s="697"/>
      <c r="DU25" s="697"/>
      <c r="DV25" s="698"/>
      <c r="DW25" s="681">
        <v>17.399999999999999</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16410966</v>
      </c>
      <c r="S26" s="679"/>
      <c r="T26" s="679"/>
      <c r="U26" s="679"/>
      <c r="V26" s="679"/>
      <c r="W26" s="679"/>
      <c r="X26" s="679"/>
      <c r="Y26" s="680"/>
      <c r="Z26" s="715">
        <v>61.7</v>
      </c>
      <c r="AA26" s="715"/>
      <c r="AB26" s="715"/>
      <c r="AC26" s="715"/>
      <c r="AD26" s="716">
        <v>15399100</v>
      </c>
      <c r="AE26" s="716"/>
      <c r="AF26" s="716"/>
      <c r="AG26" s="716"/>
      <c r="AH26" s="716"/>
      <c r="AI26" s="716"/>
      <c r="AJ26" s="716"/>
      <c r="AK26" s="716"/>
      <c r="AL26" s="681">
        <v>99.6</v>
      </c>
      <c r="AM26" s="682"/>
      <c r="AN26" s="682"/>
      <c r="AO26" s="717"/>
      <c r="AP26" s="772" t="s">
        <v>297</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128</v>
      </c>
      <c r="BP26" s="715"/>
      <c r="BQ26" s="715"/>
      <c r="BR26" s="715"/>
      <c r="BS26" s="684" t="s">
        <v>173</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2415481</v>
      </c>
      <c r="CS26" s="679"/>
      <c r="CT26" s="679"/>
      <c r="CU26" s="679"/>
      <c r="CV26" s="679"/>
      <c r="CW26" s="679"/>
      <c r="CX26" s="679"/>
      <c r="CY26" s="680"/>
      <c r="CZ26" s="681">
        <v>9.3000000000000007</v>
      </c>
      <c r="DA26" s="699"/>
      <c r="DB26" s="699"/>
      <c r="DC26" s="700"/>
      <c r="DD26" s="684">
        <v>1924957</v>
      </c>
      <c r="DE26" s="679"/>
      <c r="DF26" s="679"/>
      <c r="DG26" s="679"/>
      <c r="DH26" s="679"/>
      <c r="DI26" s="679"/>
      <c r="DJ26" s="679"/>
      <c r="DK26" s="680"/>
      <c r="DL26" s="684" t="s">
        <v>128</v>
      </c>
      <c r="DM26" s="679"/>
      <c r="DN26" s="679"/>
      <c r="DO26" s="679"/>
      <c r="DP26" s="679"/>
      <c r="DQ26" s="679"/>
      <c r="DR26" s="679"/>
      <c r="DS26" s="679"/>
      <c r="DT26" s="679"/>
      <c r="DU26" s="679"/>
      <c r="DV26" s="680"/>
      <c r="DW26" s="681" t="s">
        <v>245</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v>8894</v>
      </c>
      <c r="S27" s="679"/>
      <c r="T27" s="679"/>
      <c r="U27" s="679"/>
      <c r="V27" s="679"/>
      <c r="W27" s="679"/>
      <c r="X27" s="679"/>
      <c r="Y27" s="680"/>
      <c r="Z27" s="715">
        <v>0</v>
      </c>
      <c r="AA27" s="715"/>
      <c r="AB27" s="715"/>
      <c r="AC27" s="715"/>
      <c r="AD27" s="716">
        <v>8894</v>
      </c>
      <c r="AE27" s="716"/>
      <c r="AF27" s="716"/>
      <c r="AG27" s="716"/>
      <c r="AH27" s="716"/>
      <c r="AI27" s="716"/>
      <c r="AJ27" s="716"/>
      <c r="AK27" s="716"/>
      <c r="AL27" s="681">
        <v>0.1</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8661436</v>
      </c>
      <c r="BH27" s="679"/>
      <c r="BI27" s="679"/>
      <c r="BJ27" s="679"/>
      <c r="BK27" s="679"/>
      <c r="BL27" s="679"/>
      <c r="BM27" s="679"/>
      <c r="BN27" s="680"/>
      <c r="BO27" s="715">
        <v>100</v>
      </c>
      <c r="BP27" s="715"/>
      <c r="BQ27" s="715"/>
      <c r="BR27" s="715"/>
      <c r="BS27" s="684" t="s">
        <v>128</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4051597</v>
      </c>
      <c r="CS27" s="697"/>
      <c r="CT27" s="697"/>
      <c r="CU27" s="697"/>
      <c r="CV27" s="697"/>
      <c r="CW27" s="697"/>
      <c r="CX27" s="697"/>
      <c r="CY27" s="698"/>
      <c r="CZ27" s="681">
        <v>15.6</v>
      </c>
      <c r="DA27" s="699"/>
      <c r="DB27" s="699"/>
      <c r="DC27" s="700"/>
      <c r="DD27" s="684">
        <v>1806013</v>
      </c>
      <c r="DE27" s="697"/>
      <c r="DF27" s="697"/>
      <c r="DG27" s="697"/>
      <c r="DH27" s="697"/>
      <c r="DI27" s="697"/>
      <c r="DJ27" s="697"/>
      <c r="DK27" s="698"/>
      <c r="DL27" s="684">
        <v>1701287</v>
      </c>
      <c r="DM27" s="697"/>
      <c r="DN27" s="697"/>
      <c r="DO27" s="697"/>
      <c r="DP27" s="697"/>
      <c r="DQ27" s="697"/>
      <c r="DR27" s="697"/>
      <c r="DS27" s="697"/>
      <c r="DT27" s="697"/>
      <c r="DU27" s="697"/>
      <c r="DV27" s="698"/>
      <c r="DW27" s="681">
        <v>10.3</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324724</v>
      </c>
      <c r="S28" s="679"/>
      <c r="T28" s="679"/>
      <c r="U28" s="679"/>
      <c r="V28" s="679"/>
      <c r="W28" s="679"/>
      <c r="X28" s="679"/>
      <c r="Y28" s="680"/>
      <c r="Z28" s="715">
        <v>1.2</v>
      </c>
      <c r="AA28" s="715"/>
      <c r="AB28" s="715"/>
      <c r="AC28" s="715"/>
      <c r="AD28" s="716">
        <v>480</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2631290</v>
      </c>
      <c r="CS28" s="679"/>
      <c r="CT28" s="679"/>
      <c r="CU28" s="679"/>
      <c r="CV28" s="679"/>
      <c r="CW28" s="679"/>
      <c r="CX28" s="679"/>
      <c r="CY28" s="680"/>
      <c r="CZ28" s="681">
        <v>10.1</v>
      </c>
      <c r="DA28" s="699"/>
      <c r="DB28" s="699"/>
      <c r="DC28" s="700"/>
      <c r="DD28" s="684">
        <v>2596789</v>
      </c>
      <c r="DE28" s="679"/>
      <c r="DF28" s="679"/>
      <c r="DG28" s="679"/>
      <c r="DH28" s="679"/>
      <c r="DI28" s="679"/>
      <c r="DJ28" s="679"/>
      <c r="DK28" s="680"/>
      <c r="DL28" s="684">
        <v>2596789</v>
      </c>
      <c r="DM28" s="679"/>
      <c r="DN28" s="679"/>
      <c r="DO28" s="679"/>
      <c r="DP28" s="679"/>
      <c r="DQ28" s="679"/>
      <c r="DR28" s="679"/>
      <c r="DS28" s="679"/>
      <c r="DT28" s="679"/>
      <c r="DU28" s="679"/>
      <c r="DV28" s="680"/>
      <c r="DW28" s="681">
        <v>15.7</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425999</v>
      </c>
      <c r="S29" s="679"/>
      <c r="T29" s="679"/>
      <c r="U29" s="679"/>
      <c r="V29" s="679"/>
      <c r="W29" s="679"/>
      <c r="X29" s="679"/>
      <c r="Y29" s="680"/>
      <c r="Z29" s="715">
        <v>1.6</v>
      </c>
      <c r="AA29" s="715"/>
      <c r="AB29" s="715"/>
      <c r="AC29" s="715"/>
      <c r="AD29" s="716">
        <v>46861</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305</v>
      </c>
      <c r="CE29" s="764"/>
      <c r="CF29" s="711" t="s">
        <v>306</v>
      </c>
      <c r="CG29" s="712"/>
      <c r="CH29" s="712"/>
      <c r="CI29" s="712"/>
      <c r="CJ29" s="712"/>
      <c r="CK29" s="712"/>
      <c r="CL29" s="712"/>
      <c r="CM29" s="712"/>
      <c r="CN29" s="712"/>
      <c r="CO29" s="712"/>
      <c r="CP29" s="712"/>
      <c r="CQ29" s="713"/>
      <c r="CR29" s="678">
        <v>2630440</v>
      </c>
      <c r="CS29" s="697"/>
      <c r="CT29" s="697"/>
      <c r="CU29" s="697"/>
      <c r="CV29" s="697"/>
      <c r="CW29" s="697"/>
      <c r="CX29" s="697"/>
      <c r="CY29" s="698"/>
      <c r="CZ29" s="681">
        <v>10.1</v>
      </c>
      <c r="DA29" s="699"/>
      <c r="DB29" s="699"/>
      <c r="DC29" s="700"/>
      <c r="DD29" s="684">
        <v>2595939</v>
      </c>
      <c r="DE29" s="697"/>
      <c r="DF29" s="697"/>
      <c r="DG29" s="697"/>
      <c r="DH29" s="697"/>
      <c r="DI29" s="697"/>
      <c r="DJ29" s="697"/>
      <c r="DK29" s="698"/>
      <c r="DL29" s="684">
        <v>2595939</v>
      </c>
      <c r="DM29" s="697"/>
      <c r="DN29" s="697"/>
      <c r="DO29" s="697"/>
      <c r="DP29" s="697"/>
      <c r="DQ29" s="697"/>
      <c r="DR29" s="697"/>
      <c r="DS29" s="697"/>
      <c r="DT29" s="697"/>
      <c r="DU29" s="697"/>
      <c r="DV29" s="698"/>
      <c r="DW29" s="681">
        <v>15.7</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30509</v>
      </c>
      <c r="S30" s="679"/>
      <c r="T30" s="679"/>
      <c r="U30" s="679"/>
      <c r="V30" s="679"/>
      <c r="W30" s="679"/>
      <c r="X30" s="679"/>
      <c r="Y30" s="680"/>
      <c r="Z30" s="715">
        <v>0.1</v>
      </c>
      <c r="AA30" s="715"/>
      <c r="AB30" s="715"/>
      <c r="AC30" s="715"/>
      <c r="AD30" s="716">
        <v>35</v>
      </c>
      <c r="AE30" s="716"/>
      <c r="AF30" s="716"/>
      <c r="AG30" s="716"/>
      <c r="AH30" s="716"/>
      <c r="AI30" s="716"/>
      <c r="AJ30" s="716"/>
      <c r="AK30" s="716"/>
      <c r="AL30" s="681">
        <v>0</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308</v>
      </c>
      <c r="BH30" s="752"/>
      <c r="BI30" s="752"/>
      <c r="BJ30" s="752"/>
      <c r="BK30" s="752"/>
      <c r="BL30" s="752"/>
      <c r="BM30" s="752"/>
      <c r="BN30" s="752"/>
      <c r="BO30" s="752"/>
      <c r="BP30" s="752"/>
      <c r="BQ30" s="753"/>
      <c r="BR30" s="739" t="s">
        <v>309</v>
      </c>
      <c r="BS30" s="752"/>
      <c r="BT30" s="752"/>
      <c r="BU30" s="752"/>
      <c r="BV30" s="752"/>
      <c r="BW30" s="752"/>
      <c r="BX30" s="752"/>
      <c r="BY30" s="752"/>
      <c r="BZ30" s="752"/>
      <c r="CA30" s="752"/>
      <c r="CB30" s="753"/>
      <c r="CD30" s="765"/>
      <c r="CE30" s="766"/>
      <c r="CF30" s="711" t="s">
        <v>310</v>
      </c>
      <c r="CG30" s="712"/>
      <c r="CH30" s="712"/>
      <c r="CI30" s="712"/>
      <c r="CJ30" s="712"/>
      <c r="CK30" s="712"/>
      <c r="CL30" s="712"/>
      <c r="CM30" s="712"/>
      <c r="CN30" s="712"/>
      <c r="CO30" s="712"/>
      <c r="CP30" s="712"/>
      <c r="CQ30" s="713"/>
      <c r="CR30" s="678">
        <v>2564087</v>
      </c>
      <c r="CS30" s="679"/>
      <c r="CT30" s="679"/>
      <c r="CU30" s="679"/>
      <c r="CV30" s="679"/>
      <c r="CW30" s="679"/>
      <c r="CX30" s="679"/>
      <c r="CY30" s="680"/>
      <c r="CZ30" s="681">
        <v>9.9</v>
      </c>
      <c r="DA30" s="699"/>
      <c r="DB30" s="699"/>
      <c r="DC30" s="700"/>
      <c r="DD30" s="684">
        <v>2529586</v>
      </c>
      <c r="DE30" s="679"/>
      <c r="DF30" s="679"/>
      <c r="DG30" s="679"/>
      <c r="DH30" s="679"/>
      <c r="DI30" s="679"/>
      <c r="DJ30" s="679"/>
      <c r="DK30" s="680"/>
      <c r="DL30" s="684">
        <v>2529586</v>
      </c>
      <c r="DM30" s="679"/>
      <c r="DN30" s="679"/>
      <c r="DO30" s="679"/>
      <c r="DP30" s="679"/>
      <c r="DQ30" s="679"/>
      <c r="DR30" s="679"/>
      <c r="DS30" s="679"/>
      <c r="DT30" s="679"/>
      <c r="DU30" s="679"/>
      <c r="DV30" s="680"/>
      <c r="DW30" s="681">
        <v>15.3</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2272820</v>
      </c>
      <c r="S31" s="679"/>
      <c r="T31" s="679"/>
      <c r="U31" s="679"/>
      <c r="V31" s="679"/>
      <c r="W31" s="679"/>
      <c r="X31" s="679"/>
      <c r="Y31" s="680"/>
      <c r="Z31" s="715">
        <v>8.5</v>
      </c>
      <c r="AA31" s="715"/>
      <c r="AB31" s="715"/>
      <c r="AC31" s="715"/>
      <c r="AD31" s="716" t="s">
        <v>128</v>
      </c>
      <c r="AE31" s="716"/>
      <c r="AF31" s="716"/>
      <c r="AG31" s="716"/>
      <c r="AH31" s="716"/>
      <c r="AI31" s="716"/>
      <c r="AJ31" s="716"/>
      <c r="AK31" s="716"/>
      <c r="AL31" s="681" t="s">
        <v>245</v>
      </c>
      <c r="AM31" s="682"/>
      <c r="AN31" s="682"/>
      <c r="AO31" s="717"/>
      <c r="AP31" s="754" t="s">
        <v>312</v>
      </c>
      <c r="AQ31" s="755"/>
      <c r="AR31" s="755"/>
      <c r="AS31" s="755"/>
      <c r="AT31" s="760" t="s">
        <v>313</v>
      </c>
      <c r="AU31" s="231"/>
      <c r="AV31" s="231"/>
      <c r="AW31" s="231"/>
      <c r="AX31" s="744" t="s">
        <v>185</v>
      </c>
      <c r="AY31" s="745"/>
      <c r="AZ31" s="745"/>
      <c r="BA31" s="745"/>
      <c r="BB31" s="745"/>
      <c r="BC31" s="745"/>
      <c r="BD31" s="745"/>
      <c r="BE31" s="745"/>
      <c r="BF31" s="746"/>
      <c r="BG31" s="747">
        <v>99.2</v>
      </c>
      <c r="BH31" s="748"/>
      <c r="BI31" s="748"/>
      <c r="BJ31" s="748"/>
      <c r="BK31" s="748"/>
      <c r="BL31" s="748"/>
      <c r="BM31" s="749">
        <v>95.9</v>
      </c>
      <c r="BN31" s="748"/>
      <c r="BO31" s="748"/>
      <c r="BP31" s="748"/>
      <c r="BQ31" s="750"/>
      <c r="BR31" s="747">
        <v>99</v>
      </c>
      <c r="BS31" s="748"/>
      <c r="BT31" s="748"/>
      <c r="BU31" s="748"/>
      <c r="BV31" s="748"/>
      <c r="BW31" s="748"/>
      <c r="BX31" s="749">
        <v>95.4</v>
      </c>
      <c r="BY31" s="748"/>
      <c r="BZ31" s="748"/>
      <c r="CA31" s="748"/>
      <c r="CB31" s="750"/>
      <c r="CD31" s="765"/>
      <c r="CE31" s="766"/>
      <c r="CF31" s="711" t="s">
        <v>314</v>
      </c>
      <c r="CG31" s="712"/>
      <c r="CH31" s="712"/>
      <c r="CI31" s="712"/>
      <c r="CJ31" s="712"/>
      <c r="CK31" s="712"/>
      <c r="CL31" s="712"/>
      <c r="CM31" s="712"/>
      <c r="CN31" s="712"/>
      <c r="CO31" s="712"/>
      <c r="CP31" s="712"/>
      <c r="CQ31" s="713"/>
      <c r="CR31" s="678">
        <v>66353</v>
      </c>
      <c r="CS31" s="697"/>
      <c r="CT31" s="697"/>
      <c r="CU31" s="697"/>
      <c r="CV31" s="697"/>
      <c r="CW31" s="697"/>
      <c r="CX31" s="697"/>
      <c r="CY31" s="698"/>
      <c r="CZ31" s="681">
        <v>0.3</v>
      </c>
      <c r="DA31" s="699"/>
      <c r="DB31" s="699"/>
      <c r="DC31" s="700"/>
      <c r="DD31" s="684">
        <v>66353</v>
      </c>
      <c r="DE31" s="697"/>
      <c r="DF31" s="697"/>
      <c r="DG31" s="697"/>
      <c r="DH31" s="697"/>
      <c r="DI31" s="697"/>
      <c r="DJ31" s="697"/>
      <c r="DK31" s="698"/>
      <c r="DL31" s="684">
        <v>66353</v>
      </c>
      <c r="DM31" s="697"/>
      <c r="DN31" s="697"/>
      <c r="DO31" s="697"/>
      <c r="DP31" s="697"/>
      <c r="DQ31" s="697"/>
      <c r="DR31" s="697"/>
      <c r="DS31" s="697"/>
      <c r="DT31" s="697"/>
      <c r="DU31" s="697"/>
      <c r="DV31" s="698"/>
      <c r="DW31" s="681">
        <v>0.4</v>
      </c>
      <c r="DX31" s="699"/>
      <c r="DY31" s="699"/>
      <c r="DZ31" s="699"/>
      <c r="EA31" s="699"/>
      <c r="EB31" s="699"/>
      <c r="EC31" s="714"/>
    </row>
    <row r="32" spans="2:133" ht="11.25" customHeight="1" x14ac:dyDescent="0.15">
      <c r="B32" s="769" t="s">
        <v>315</v>
      </c>
      <c r="C32" s="770"/>
      <c r="D32" s="770"/>
      <c r="E32" s="770"/>
      <c r="F32" s="770"/>
      <c r="G32" s="770"/>
      <c r="H32" s="770"/>
      <c r="I32" s="770"/>
      <c r="J32" s="770"/>
      <c r="K32" s="770"/>
      <c r="L32" s="770"/>
      <c r="M32" s="770"/>
      <c r="N32" s="770"/>
      <c r="O32" s="770"/>
      <c r="P32" s="770"/>
      <c r="Q32" s="771"/>
      <c r="R32" s="678" t="s">
        <v>128</v>
      </c>
      <c r="S32" s="679"/>
      <c r="T32" s="679"/>
      <c r="U32" s="679"/>
      <c r="V32" s="679"/>
      <c r="W32" s="679"/>
      <c r="X32" s="679"/>
      <c r="Y32" s="680"/>
      <c r="Z32" s="715" t="s">
        <v>173</v>
      </c>
      <c r="AA32" s="715"/>
      <c r="AB32" s="715"/>
      <c r="AC32" s="715"/>
      <c r="AD32" s="716" t="s">
        <v>128</v>
      </c>
      <c r="AE32" s="716"/>
      <c r="AF32" s="716"/>
      <c r="AG32" s="716"/>
      <c r="AH32" s="716"/>
      <c r="AI32" s="716"/>
      <c r="AJ32" s="716"/>
      <c r="AK32" s="716"/>
      <c r="AL32" s="681" t="s">
        <v>128</v>
      </c>
      <c r="AM32" s="682"/>
      <c r="AN32" s="682"/>
      <c r="AO32" s="717"/>
      <c r="AP32" s="756"/>
      <c r="AQ32" s="757"/>
      <c r="AR32" s="757"/>
      <c r="AS32" s="757"/>
      <c r="AT32" s="761"/>
      <c r="AU32" s="230" t="s">
        <v>316</v>
      </c>
      <c r="AV32" s="230"/>
      <c r="AW32" s="230"/>
      <c r="AX32" s="675" t="s">
        <v>317</v>
      </c>
      <c r="AY32" s="676"/>
      <c r="AZ32" s="676"/>
      <c r="BA32" s="676"/>
      <c r="BB32" s="676"/>
      <c r="BC32" s="676"/>
      <c r="BD32" s="676"/>
      <c r="BE32" s="676"/>
      <c r="BF32" s="677"/>
      <c r="BG32" s="751">
        <v>99.5</v>
      </c>
      <c r="BH32" s="697"/>
      <c r="BI32" s="697"/>
      <c r="BJ32" s="697"/>
      <c r="BK32" s="697"/>
      <c r="BL32" s="697"/>
      <c r="BM32" s="682">
        <v>98.4</v>
      </c>
      <c r="BN32" s="743"/>
      <c r="BO32" s="743"/>
      <c r="BP32" s="743"/>
      <c r="BQ32" s="721"/>
      <c r="BR32" s="751">
        <v>99.4</v>
      </c>
      <c r="BS32" s="697"/>
      <c r="BT32" s="697"/>
      <c r="BU32" s="697"/>
      <c r="BV32" s="697"/>
      <c r="BW32" s="697"/>
      <c r="BX32" s="682">
        <v>98.2</v>
      </c>
      <c r="BY32" s="743"/>
      <c r="BZ32" s="743"/>
      <c r="CA32" s="743"/>
      <c r="CB32" s="721"/>
      <c r="CD32" s="767"/>
      <c r="CE32" s="768"/>
      <c r="CF32" s="711" t="s">
        <v>318</v>
      </c>
      <c r="CG32" s="712"/>
      <c r="CH32" s="712"/>
      <c r="CI32" s="712"/>
      <c r="CJ32" s="712"/>
      <c r="CK32" s="712"/>
      <c r="CL32" s="712"/>
      <c r="CM32" s="712"/>
      <c r="CN32" s="712"/>
      <c r="CO32" s="712"/>
      <c r="CP32" s="712"/>
      <c r="CQ32" s="713"/>
      <c r="CR32" s="678">
        <v>850</v>
      </c>
      <c r="CS32" s="679"/>
      <c r="CT32" s="679"/>
      <c r="CU32" s="679"/>
      <c r="CV32" s="679"/>
      <c r="CW32" s="679"/>
      <c r="CX32" s="679"/>
      <c r="CY32" s="680"/>
      <c r="CZ32" s="681">
        <v>0</v>
      </c>
      <c r="DA32" s="699"/>
      <c r="DB32" s="699"/>
      <c r="DC32" s="700"/>
      <c r="DD32" s="684">
        <v>850</v>
      </c>
      <c r="DE32" s="679"/>
      <c r="DF32" s="679"/>
      <c r="DG32" s="679"/>
      <c r="DH32" s="679"/>
      <c r="DI32" s="679"/>
      <c r="DJ32" s="679"/>
      <c r="DK32" s="680"/>
      <c r="DL32" s="684">
        <v>850</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1230406</v>
      </c>
      <c r="S33" s="679"/>
      <c r="T33" s="679"/>
      <c r="U33" s="679"/>
      <c r="V33" s="679"/>
      <c r="W33" s="679"/>
      <c r="X33" s="679"/>
      <c r="Y33" s="680"/>
      <c r="Z33" s="715">
        <v>4.5999999999999996</v>
      </c>
      <c r="AA33" s="715"/>
      <c r="AB33" s="715"/>
      <c r="AC33" s="715"/>
      <c r="AD33" s="716" t="s">
        <v>245</v>
      </c>
      <c r="AE33" s="716"/>
      <c r="AF33" s="716"/>
      <c r="AG33" s="716"/>
      <c r="AH33" s="716"/>
      <c r="AI33" s="716"/>
      <c r="AJ33" s="716"/>
      <c r="AK33" s="716"/>
      <c r="AL33" s="681" t="s">
        <v>128</v>
      </c>
      <c r="AM33" s="682"/>
      <c r="AN33" s="682"/>
      <c r="AO33" s="717"/>
      <c r="AP33" s="758"/>
      <c r="AQ33" s="759"/>
      <c r="AR33" s="759"/>
      <c r="AS33" s="759"/>
      <c r="AT33" s="762"/>
      <c r="AU33" s="232"/>
      <c r="AV33" s="232"/>
      <c r="AW33" s="232"/>
      <c r="AX33" s="659" t="s">
        <v>320</v>
      </c>
      <c r="AY33" s="660"/>
      <c r="AZ33" s="660"/>
      <c r="BA33" s="660"/>
      <c r="BB33" s="660"/>
      <c r="BC33" s="660"/>
      <c r="BD33" s="660"/>
      <c r="BE33" s="660"/>
      <c r="BF33" s="661"/>
      <c r="BG33" s="742">
        <v>98.8</v>
      </c>
      <c r="BH33" s="663"/>
      <c r="BI33" s="663"/>
      <c r="BJ33" s="663"/>
      <c r="BK33" s="663"/>
      <c r="BL33" s="663"/>
      <c r="BM33" s="706">
        <v>93.6</v>
      </c>
      <c r="BN33" s="663"/>
      <c r="BO33" s="663"/>
      <c r="BP33" s="663"/>
      <c r="BQ33" s="727"/>
      <c r="BR33" s="742">
        <v>98.6</v>
      </c>
      <c r="BS33" s="663"/>
      <c r="BT33" s="663"/>
      <c r="BU33" s="663"/>
      <c r="BV33" s="663"/>
      <c r="BW33" s="663"/>
      <c r="BX33" s="706">
        <v>93</v>
      </c>
      <c r="BY33" s="663"/>
      <c r="BZ33" s="663"/>
      <c r="CA33" s="663"/>
      <c r="CB33" s="727"/>
      <c r="CD33" s="711" t="s">
        <v>321</v>
      </c>
      <c r="CE33" s="712"/>
      <c r="CF33" s="712"/>
      <c r="CG33" s="712"/>
      <c r="CH33" s="712"/>
      <c r="CI33" s="712"/>
      <c r="CJ33" s="712"/>
      <c r="CK33" s="712"/>
      <c r="CL33" s="712"/>
      <c r="CM33" s="712"/>
      <c r="CN33" s="712"/>
      <c r="CO33" s="712"/>
      <c r="CP33" s="712"/>
      <c r="CQ33" s="713"/>
      <c r="CR33" s="678">
        <v>12022377</v>
      </c>
      <c r="CS33" s="697"/>
      <c r="CT33" s="697"/>
      <c r="CU33" s="697"/>
      <c r="CV33" s="697"/>
      <c r="CW33" s="697"/>
      <c r="CX33" s="697"/>
      <c r="CY33" s="698"/>
      <c r="CZ33" s="681">
        <v>46.4</v>
      </c>
      <c r="DA33" s="699"/>
      <c r="DB33" s="699"/>
      <c r="DC33" s="700"/>
      <c r="DD33" s="684">
        <v>9734294</v>
      </c>
      <c r="DE33" s="697"/>
      <c r="DF33" s="697"/>
      <c r="DG33" s="697"/>
      <c r="DH33" s="697"/>
      <c r="DI33" s="697"/>
      <c r="DJ33" s="697"/>
      <c r="DK33" s="698"/>
      <c r="DL33" s="684">
        <v>8124819</v>
      </c>
      <c r="DM33" s="697"/>
      <c r="DN33" s="697"/>
      <c r="DO33" s="697"/>
      <c r="DP33" s="697"/>
      <c r="DQ33" s="697"/>
      <c r="DR33" s="697"/>
      <c r="DS33" s="697"/>
      <c r="DT33" s="697"/>
      <c r="DU33" s="697"/>
      <c r="DV33" s="698"/>
      <c r="DW33" s="681">
        <v>49.3</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220898</v>
      </c>
      <c r="S34" s="679"/>
      <c r="T34" s="679"/>
      <c r="U34" s="679"/>
      <c r="V34" s="679"/>
      <c r="W34" s="679"/>
      <c r="X34" s="679"/>
      <c r="Y34" s="680"/>
      <c r="Z34" s="715">
        <v>0.8</v>
      </c>
      <c r="AA34" s="715"/>
      <c r="AB34" s="715"/>
      <c r="AC34" s="715"/>
      <c r="AD34" s="716">
        <v>527</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3562891</v>
      </c>
      <c r="CS34" s="679"/>
      <c r="CT34" s="679"/>
      <c r="CU34" s="679"/>
      <c r="CV34" s="679"/>
      <c r="CW34" s="679"/>
      <c r="CX34" s="679"/>
      <c r="CY34" s="680"/>
      <c r="CZ34" s="681">
        <v>13.7</v>
      </c>
      <c r="DA34" s="699"/>
      <c r="DB34" s="699"/>
      <c r="DC34" s="700"/>
      <c r="DD34" s="684">
        <v>2967717</v>
      </c>
      <c r="DE34" s="679"/>
      <c r="DF34" s="679"/>
      <c r="DG34" s="679"/>
      <c r="DH34" s="679"/>
      <c r="DI34" s="679"/>
      <c r="DJ34" s="679"/>
      <c r="DK34" s="680"/>
      <c r="DL34" s="684">
        <v>2275079</v>
      </c>
      <c r="DM34" s="679"/>
      <c r="DN34" s="679"/>
      <c r="DO34" s="679"/>
      <c r="DP34" s="679"/>
      <c r="DQ34" s="679"/>
      <c r="DR34" s="679"/>
      <c r="DS34" s="679"/>
      <c r="DT34" s="679"/>
      <c r="DU34" s="679"/>
      <c r="DV34" s="680"/>
      <c r="DW34" s="681">
        <v>13.8</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83665</v>
      </c>
      <c r="S35" s="679"/>
      <c r="T35" s="679"/>
      <c r="U35" s="679"/>
      <c r="V35" s="679"/>
      <c r="W35" s="679"/>
      <c r="X35" s="679"/>
      <c r="Y35" s="680"/>
      <c r="Z35" s="715">
        <v>0.3</v>
      </c>
      <c r="AA35" s="715"/>
      <c r="AB35" s="715"/>
      <c r="AC35" s="715"/>
      <c r="AD35" s="716" t="s">
        <v>128</v>
      </c>
      <c r="AE35" s="716"/>
      <c r="AF35" s="716"/>
      <c r="AG35" s="716"/>
      <c r="AH35" s="716"/>
      <c r="AI35" s="716"/>
      <c r="AJ35" s="716"/>
      <c r="AK35" s="716"/>
      <c r="AL35" s="681" t="s">
        <v>173</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322235</v>
      </c>
      <c r="CS35" s="697"/>
      <c r="CT35" s="697"/>
      <c r="CU35" s="697"/>
      <c r="CV35" s="697"/>
      <c r="CW35" s="697"/>
      <c r="CX35" s="697"/>
      <c r="CY35" s="698"/>
      <c r="CZ35" s="681">
        <v>1.2</v>
      </c>
      <c r="DA35" s="699"/>
      <c r="DB35" s="699"/>
      <c r="DC35" s="700"/>
      <c r="DD35" s="684">
        <v>303666</v>
      </c>
      <c r="DE35" s="697"/>
      <c r="DF35" s="697"/>
      <c r="DG35" s="697"/>
      <c r="DH35" s="697"/>
      <c r="DI35" s="697"/>
      <c r="DJ35" s="697"/>
      <c r="DK35" s="698"/>
      <c r="DL35" s="684">
        <v>303408</v>
      </c>
      <c r="DM35" s="697"/>
      <c r="DN35" s="697"/>
      <c r="DO35" s="697"/>
      <c r="DP35" s="697"/>
      <c r="DQ35" s="697"/>
      <c r="DR35" s="697"/>
      <c r="DS35" s="697"/>
      <c r="DT35" s="697"/>
      <c r="DU35" s="697"/>
      <c r="DV35" s="698"/>
      <c r="DW35" s="681">
        <v>1.8</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405638</v>
      </c>
      <c r="S36" s="679"/>
      <c r="T36" s="679"/>
      <c r="U36" s="679"/>
      <c r="V36" s="679"/>
      <c r="W36" s="679"/>
      <c r="X36" s="679"/>
      <c r="Y36" s="680"/>
      <c r="Z36" s="715">
        <v>1.5</v>
      </c>
      <c r="AA36" s="715"/>
      <c r="AB36" s="715"/>
      <c r="AC36" s="715"/>
      <c r="AD36" s="716" t="s">
        <v>128</v>
      </c>
      <c r="AE36" s="716"/>
      <c r="AF36" s="716"/>
      <c r="AG36" s="716"/>
      <c r="AH36" s="716"/>
      <c r="AI36" s="716"/>
      <c r="AJ36" s="716"/>
      <c r="AK36" s="716"/>
      <c r="AL36" s="681" t="s">
        <v>128</v>
      </c>
      <c r="AM36" s="682"/>
      <c r="AN36" s="682"/>
      <c r="AO36" s="717"/>
      <c r="AP36" s="235"/>
      <c r="AQ36" s="730" t="s">
        <v>329</v>
      </c>
      <c r="AR36" s="731"/>
      <c r="AS36" s="731"/>
      <c r="AT36" s="731"/>
      <c r="AU36" s="731"/>
      <c r="AV36" s="731"/>
      <c r="AW36" s="731"/>
      <c r="AX36" s="731"/>
      <c r="AY36" s="732"/>
      <c r="AZ36" s="733">
        <v>3293282</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126060</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5150175</v>
      </c>
      <c r="CS36" s="679"/>
      <c r="CT36" s="679"/>
      <c r="CU36" s="679"/>
      <c r="CV36" s="679"/>
      <c r="CW36" s="679"/>
      <c r="CX36" s="679"/>
      <c r="CY36" s="680"/>
      <c r="CZ36" s="681">
        <v>19.899999999999999</v>
      </c>
      <c r="DA36" s="699"/>
      <c r="DB36" s="699"/>
      <c r="DC36" s="700"/>
      <c r="DD36" s="684">
        <v>4871621</v>
      </c>
      <c r="DE36" s="679"/>
      <c r="DF36" s="679"/>
      <c r="DG36" s="679"/>
      <c r="DH36" s="679"/>
      <c r="DI36" s="679"/>
      <c r="DJ36" s="679"/>
      <c r="DK36" s="680"/>
      <c r="DL36" s="684">
        <v>4133466</v>
      </c>
      <c r="DM36" s="679"/>
      <c r="DN36" s="679"/>
      <c r="DO36" s="679"/>
      <c r="DP36" s="679"/>
      <c r="DQ36" s="679"/>
      <c r="DR36" s="679"/>
      <c r="DS36" s="679"/>
      <c r="DT36" s="679"/>
      <c r="DU36" s="679"/>
      <c r="DV36" s="680"/>
      <c r="DW36" s="681">
        <v>25.1</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850504</v>
      </c>
      <c r="S37" s="679"/>
      <c r="T37" s="679"/>
      <c r="U37" s="679"/>
      <c r="V37" s="679"/>
      <c r="W37" s="679"/>
      <c r="X37" s="679"/>
      <c r="Y37" s="680"/>
      <c r="Z37" s="715">
        <v>3.2</v>
      </c>
      <c r="AA37" s="715"/>
      <c r="AB37" s="715"/>
      <c r="AC37" s="715"/>
      <c r="AD37" s="716" t="s">
        <v>128</v>
      </c>
      <c r="AE37" s="716"/>
      <c r="AF37" s="716"/>
      <c r="AG37" s="716"/>
      <c r="AH37" s="716"/>
      <c r="AI37" s="716"/>
      <c r="AJ37" s="716"/>
      <c r="AK37" s="716"/>
      <c r="AL37" s="681" t="s">
        <v>245</v>
      </c>
      <c r="AM37" s="682"/>
      <c r="AN37" s="682"/>
      <c r="AO37" s="717"/>
      <c r="AQ37" s="718" t="s">
        <v>333</v>
      </c>
      <c r="AR37" s="719"/>
      <c r="AS37" s="719"/>
      <c r="AT37" s="719"/>
      <c r="AU37" s="719"/>
      <c r="AV37" s="719"/>
      <c r="AW37" s="719"/>
      <c r="AX37" s="719"/>
      <c r="AY37" s="720"/>
      <c r="AZ37" s="678">
        <v>755000</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123250</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2760888</v>
      </c>
      <c r="CS37" s="697"/>
      <c r="CT37" s="697"/>
      <c r="CU37" s="697"/>
      <c r="CV37" s="697"/>
      <c r="CW37" s="697"/>
      <c r="CX37" s="697"/>
      <c r="CY37" s="698"/>
      <c r="CZ37" s="681">
        <v>10.6</v>
      </c>
      <c r="DA37" s="699"/>
      <c r="DB37" s="699"/>
      <c r="DC37" s="700"/>
      <c r="DD37" s="684">
        <v>2731578</v>
      </c>
      <c r="DE37" s="697"/>
      <c r="DF37" s="697"/>
      <c r="DG37" s="697"/>
      <c r="DH37" s="697"/>
      <c r="DI37" s="697"/>
      <c r="DJ37" s="697"/>
      <c r="DK37" s="698"/>
      <c r="DL37" s="684">
        <v>2419804</v>
      </c>
      <c r="DM37" s="697"/>
      <c r="DN37" s="697"/>
      <c r="DO37" s="697"/>
      <c r="DP37" s="697"/>
      <c r="DQ37" s="697"/>
      <c r="DR37" s="697"/>
      <c r="DS37" s="697"/>
      <c r="DT37" s="697"/>
      <c r="DU37" s="697"/>
      <c r="DV37" s="698"/>
      <c r="DW37" s="681">
        <v>14.7</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1403312</v>
      </c>
      <c r="S38" s="679"/>
      <c r="T38" s="679"/>
      <c r="U38" s="679"/>
      <c r="V38" s="679"/>
      <c r="W38" s="679"/>
      <c r="X38" s="679"/>
      <c r="Y38" s="680"/>
      <c r="Z38" s="715">
        <v>5.3</v>
      </c>
      <c r="AA38" s="715"/>
      <c r="AB38" s="715"/>
      <c r="AC38" s="715"/>
      <c r="AD38" s="716">
        <v>12040</v>
      </c>
      <c r="AE38" s="716"/>
      <c r="AF38" s="716"/>
      <c r="AG38" s="716"/>
      <c r="AH38" s="716"/>
      <c r="AI38" s="716"/>
      <c r="AJ38" s="716"/>
      <c r="AK38" s="716"/>
      <c r="AL38" s="681">
        <v>0.1</v>
      </c>
      <c r="AM38" s="682"/>
      <c r="AN38" s="682"/>
      <c r="AO38" s="717"/>
      <c r="AQ38" s="718" t="s">
        <v>337</v>
      </c>
      <c r="AR38" s="719"/>
      <c r="AS38" s="719"/>
      <c r="AT38" s="719"/>
      <c r="AU38" s="719"/>
      <c r="AV38" s="719"/>
      <c r="AW38" s="719"/>
      <c r="AX38" s="719"/>
      <c r="AY38" s="720"/>
      <c r="AZ38" s="678">
        <v>550808</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7365</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1831587</v>
      </c>
      <c r="CS38" s="679"/>
      <c r="CT38" s="679"/>
      <c r="CU38" s="679"/>
      <c r="CV38" s="679"/>
      <c r="CW38" s="679"/>
      <c r="CX38" s="679"/>
      <c r="CY38" s="680"/>
      <c r="CZ38" s="681">
        <v>7.1</v>
      </c>
      <c r="DA38" s="699"/>
      <c r="DB38" s="699"/>
      <c r="DC38" s="700"/>
      <c r="DD38" s="684">
        <v>1546211</v>
      </c>
      <c r="DE38" s="679"/>
      <c r="DF38" s="679"/>
      <c r="DG38" s="679"/>
      <c r="DH38" s="679"/>
      <c r="DI38" s="679"/>
      <c r="DJ38" s="679"/>
      <c r="DK38" s="680"/>
      <c r="DL38" s="684">
        <v>1412866</v>
      </c>
      <c r="DM38" s="679"/>
      <c r="DN38" s="679"/>
      <c r="DO38" s="679"/>
      <c r="DP38" s="679"/>
      <c r="DQ38" s="679"/>
      <c r="DR38" s="679"/>
      <c r="DS38" s="679"/>
      <c r="DT38" s="679"/>
      <c r="DU38" s="679"/>
      <c r="DV38" s="680"/>
      <c r="DW38" s="681">
        <v>8.6</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2925600</v>
      </c>
      <c r="S39" s="679"/>
      <c r="T39" s="679"/>
      <c r="U39" s="679"/>
      <c r="V39" s="679"/>
      <c r="W39" s="679"/>
      <c r="X39" s="679"/>
      <c r="Y39" s="680"/>
      <c r="Z39" s="715">
        <v>11</v>
      </c>
      <c r="AA39" s="715"/>
      <c r="AB39" s="715"/>
      <c r="AC39" s="715"/>
      <c r="AD39" s="716" t="s">
        <v>128</v>
      </c>
      <c r="AE39" s="716"/>
      <c r="AF39" s="716"/>
      <c r="AG39" s="716"/>
      <c r="AH39" s="716"/>
      <c r="AI39" s="716"/>
      <c r="AJ39" s="716"/>
      <c r="AK39" s="716"/>
      <c r="AL39" s="681" t="s">
        <v>128</v>
      </c>
      <c r="AM39" s="682"/>
      <c r="AN39" s="682"/>
      <c r="AO39" s="717"/>
      <c r="AQ39" s="718" t="s">
        <v>341</v>
      </c>
      <c r="AR39" s="719"/>
      <c r="AS39" s="719"/>
      <c r="AT39" s="719"/>
      <c r="AU39" s="719"/>
      <c r="AV39" s="719"/>
      <c r="AW39" s="719"/>
      <c r="AX39" s="719"/>
      <c r="AY39" s="720"/>
      <c r="AZ39" s="678">
        <v>83023</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11694</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81883</v>
      </c>
      <c r="CS39" s="697"/>
      <c r="CT39" s="697"/>
      <c r="CU39" s="697"/>
      <c r="CV39" s="697"/>
      <c r="CW39" s="697"/>
      <c r="CX39" s="697"/>
      <c r="CY39" s="698"/>
      <c r="CZ39" s="681">
        <v>0.3</v>
      </c>
      <c r="DA39" s="699"/>
      <c r="DB39" s="699"/>
      <c r="DC39" s="700"/>
      <c r="DD39" s="684">
        <v>45079</v>
      </c>
      <c r="DE39" s="697"/>
      <c r="DF39" s="697"/>
      <c r="DG39" s="697"/>
      <c r="DH39" s="697"/>
      <c r="DI39" s="697"/>
      <c r="DJ39" s="697"/>
      <c r="DK39" s="698"/>
      <c r="DL39" s="684" t="s">
        <v>245</v>
      </c>
      <c r="DM39" s="697"/>
      <c r="DN39" s="697"/>
      <c r="DO39" s="697"/>
      <c r="DP39" s="697"/>
      <c r="DQ39" s="697"/>
      <c r="DR39" s="697"/>
      <c r="DS39" s="697"/>
      <c r="DT39" s="697"/>
      <c r="DU39" s="697"/>
      <c r="DV39" s="698"/>
      <c r="DW39" s="681" t="s">
        <v>245</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232</v>
      </c>
      <c r="S40" s="679"/>
      <c r="T40" s="679"/>
      <c r="U40" s="679"/>
      <c r="V40" s="679"/>
      <c r="W40" s="679"/>
      <c r="X40" s="679"/>
      <c r="Y40" s="680"/>
      <c r="Z40" s="715" t="s">
        <v>128</v>
      </c>
      <c r="AA40" s="715"/>
      <c r="AB40" s="715"/>
      <c r="AC40" s="715"/>
      <c r="AD40" s="716" t="s">
        <v>128</v>
      </c>
      <c r="AE40" s="716"/>
      <c r="AF40" s="716"/>
      <c r="AG40" s="716"/>
      <c r="AH40" s="716"/>
      <c r="AI40" s="716"/>
      <c r="AJ40" s="716"/>
      <c r="AK40" s="716"/>
      <c r="AL40" s="681" t="s">
        <v>173</v>
      </c>
      <c r="AM40" s="682"/>
      <c r="AN40" s="682"/>
      <c r="AO40" s="717"/>
      <c r="AQ40" s="718" t="s">
        <v>345</v>
      </c>
      <c r="AR40" s="719"/>
      <c r="AS40" s="719"/>
      <c r="AT40" s="719"/>
      <c r="AU40" s="719"/>
      <c r="AV40" s="719"/>
      <c r="AW40" s="719"/>
      <c r="AX40" s="719"/>
      <c r="AY40" s="720"/>
      <c r="AZ40" s="678">
        <v>51612</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97</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1073606</v>
      </c>
      <c r="CS40" s="679"/>
      <c r="CT40" s="679"/>
      <c r="CU40" s="679"/>
      <c r="CV40" s="679"/>
      <c r="CW40" s="679"/>
      <c r="CX40" s="679"/>
      <c r="CY40" s="680"/>
      <c r="CZ40" s="681">
        <v>4.0999999999999996</v>
      </c>
      <c r="DA40" s="699"/>
      <c r="DB40" s="699"/>
      <c r="DC40" s="700"/>
      <c r="DD40" s="684" t="s">
        <v>232</v>
      </c>
      <c r="DE40" s="679"/>
      <c r="DF40" s="679"/>
      <c r="DG40" s="679"/>
      <c r="DH40" s="679"/>
      <c r="DI40" s="679"/>
      <c r="DJ40" s="679"/>
      <c r="DK40" s="680"/>
      <c r="DL40" s="684" t="s">
        <v>173</v>
      </c>
      <c r="DM40" s="679"/>
      <c r="DN40" s="679"/>
      <c r="DO40" s="679"/>
      <c r="DP40" s="679"/>
      <c r="DQ40" s="679"/>
      <c r="DR40" s="679"/>
      <c r="DS40" s="679"/>
      <c r="DT40" s="679"/>
      <c r="DU40" s="679"/>
      <c r="DV40" s="680"/>
      <c r="DW40" s="681" t="s">
        <v>128</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1019700</v>
      </c>
      <c r="S41" s="679"/>
      <c r="T41" s="679"/>
      <c r="U41" s="679"/>
      <c r="V41" s="679"/>
      <c r="W41" s="679"/>
      <c r="X41" s="679"/>
      <c r="Y41" s="680"/>
      <c r="Z41" s="715">
        <v>3.8</v>
      </c>
      <c r="AA41" s="715"/>
      <c r="AB41" s="715"/>
      <c r="AC41" s="715"/>
      <c r="AD41" s="716" t="s">
        <v>128</v>
      </c>
      <c r="AE41" s="716"/>
      <c r="AF41" s="716"/>
      <c r="AG41" s="716"/>
      <c r="AH41" s="716"/>
      <c r="AI41" s="716"/>
      <c r="AJ41" s="716"/>
      <c r="AK41" s="716"/>
      <c r="AL41" s="681" t="s">
        <v>173</v>
      </c>
      <c r="AM41" s="682"/>
      <c r="AN41" s="682"/>
      <c r="AO41" s="717"/>
      <c r="AQ41" s="718" t="s">
        <v>350</v>
      </c>
      <c r="AR41" s="719"/>
      <c r="AS41" s="719"/>
      <c r="AT41" s="719"/>
      <c r="AU41" s="719"/>
      <c r="AV41" s="719"/>
      <c r="AW41" s="719"/>
      <c r="AX41" s="719"/>
      <c r="AY41" s="720"/>
      <c r="AZ41" s="678">
        <v>385636</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128</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128</v>
      </c>
      <c r="DA41" s="699"/>
      <c r="DB41" s="699"/>
      <c r="DC41" s="700"/>
      <c r="DD41" s="684" t="s">
        <v>236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26593935</v>
      </c>
      <c r="S42" s="701"/>
      <c r="T42" s="701"/>
      <c r="U42" s="701"/>
      <c r="V42" s="701"/>
      <c r="W42" s="701"/>
      <c r="X42" s="701"/>
      <c r="Y42" s="703"/>
      <c r="Z42" s="704">
        <v>100</v>
      </c>
      <c r="AA42" s="704"/>
      <c r="AB42" s="704"/>
      <c r="AC42" s="704"/>
      <c r="AD42" s="705">
        <v>15467937</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1467203</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344</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3601292</v>
      </c>
      <c r="CS42" s="679"/>
      <c r="CT42" s="679"/>
      <c r="CU42" s="679"/>
      <c r="CV42" s="679"/>
      <c r="CW42" s="679"/>
      <c r="CX42" s="679"/>
      <c r="CY42" s="680"/>
      <c r="CZ42" s="681">
        <v>13.9</v>
      </c>
      <c r="DA42" s="682"/>
      <c r="DB42" s="682"/>
      <c r="DC42" s="683"/>
      <c r="DD42" s="684">
        <v>912904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86123</v>
      </c>
      <c r="CS43" s="697"/>
      <c r="CT43" s="697"/>
      <c r="CU43" s="697"/>
      <c r="CV43" s="697"/>
      <c r="CW43" s="697"/>
      <c r="CX43" s="697"/>
      <c r="CY43" s="698"/>
      <c r="CZ43" s="681">
        <v>0.3</v>
      </c>
      <c r="DA43" s="699"/>
      <c r="DB43" s="699"/>
      <c r="DC43" s="700"/>
      <c r="DD43" s="684">
        <v>86123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358</v>
      </c>
      <c r="CG44" s="676"/>
      <c r="CH44" s="676"/>
      <c r="CI44" s="676"/>
      <c r="CJ44" s="676"/>
      <c r="CK44" s="676"/>
      <c r="CL44" s="676"/>
      <c r="CM44" s="676"/>
      <c r="CN44" s="676"/>
      <c r="CO44" s="676"/>
      <c r="CP44" s="676"/>
      <c r="CQ44" s="677"/>
      <c r="CR44" s="678">
        <v>3544961</v>
      </c>
      <c r="CS44" s="679"/>
      <c r="CT44" s="679"/>
      <c r="CU44" s="679"/>
      <c r="CV44" s="679"/>
      <c r="CW44" s="679"/>
      <c r="CX44" s="679"/>
      <c r="CY44" s="680"/>
      <c r="CZ44" s="681">
        <v>13.7</v>
      </c>
      <c r="DA44" s="682"/>
      <c r="DB44" s="682"/>
      <c r="DC44" s="683"/>
      <c r="DD44" s="684">
        <v>886574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1334985</v>
      </c>
      <c r="CS45" s="697"/>
      <c r="CT45" s="697"/>
      <c r="CU45" s="697"/>
      <c r="CV45" s="697"/>
      <c r="CW45" s="697"/>
      <c r="CX45" s="697"/>
      <c r="CY45" s="698"/>
      <c r="CZ45" s="681">
        <v>5.0999999999999996</v>
      </c>
      <c r="DA45" s="699"/>
      <c r="DB45" s="699"/>
      <c r="DC45" s="700"/>
      <c r="DD45" s="684">
        <v>142945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2037772</v>
      </c>
      <c r="CS46" s="679"/>
      <c r="CT46" s="679"/>
      <c r="CU46" s="679"/>
      <c r="CV46" s="679"/>
      <c r="CW46" s="679"/>
      <c r="CX46" s="679"/>
      <c r="CY46" s="680"/>
      <c r="CZ46" s="681">
        <v>7.9</v>
      </c>
      <c r="DA46" s="682"/>
      <c r="DB46" s="682"/>
      <c r="DC46" s="683"/>
      <c r="DD46" s="684">
        <v>677233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56331</v>
      </c>
      <c r="CS47" s="697"/>
      <c r="CT47" s="697"/>
      <c r="CU47" s="697"/>
      <c r="CV47" s="697"/>
      <c r="CW47" s="697"/>
      <c r="CX47" s="697"/>
      <c r="CY47" s="698"/>
      <c r="CZ47" s="681">
        <v>0.2</v>
      </c>
      <c r="DA47" s="699"/>
      <c r="DB47" s="699"/>
      <c r="DC47" s="700"/>
      <c r="DD47" s="684">
        <v>26330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173</v>
      </c>
      <c r="CS48" s="679"/>
      <c r="CT48" s="679"/>
      <c r="CU48" s="679"/>
      <c r="CV48" s="679"/>
      <c r="CW48" s="679"/>
      <c r="CX48" s="679"/>
      <c r="CY48" s="680"/>
      <c r="CZ48" s="681" t="s">
        <v>128</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25925912</v>
      </c>
      <c r="CS49" s="663"/>
      <c r="CT49" s="663"/>
      <c r="CU49" s="663"/>
      <c r="CV49" s="663"/>
      <c r="CW49" s="663"/>
      <c r="CX49" s="663"/>
      <c r="CY49" s="664"/>
      <c r="CZ49" s="665">
        <v>100</v>
      </c>
      <c r="DA49" s="666"/>
      <c r="DB49" s="666"/>
      <c r="DC49" s="667"/>
      <c r="DD49" s="668">
        <v>18141205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UIHcbW4Gz3mY88yM+MPo/jCoBIzBwr+0eSp0sYeFldQ6wcQgNCrSlfIo1HtRq8jVAm2NZADRe/uj8k/QePb6/w==" saltValue="+BbmFn7m3jVEDnotkdKl9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389</v>
      </c>
      <c r="C7" s="1144"/>
      <c r="D7" s="1144"/>
      <c r="E7" s="1144"/>
      <c r="F7" s="1144"/>
      <c r="G7" s="1144"/>
      <c r="H7" s="1144"/>
      <c r="I7" s="1144"/>
      <c r="J7" s="1144"/>
      <c r="K7" s="1144"/>
      <c r="L7" s="1144"/>
      <c r="M7" s="1144"/>
      <c r="N7" s="1144"/>
      <c r="O7" s="1144"/>
      <c r="P7" s="1145"/>
      <c r="Q7" s="1197">
        <v>26595</v>
      </c>
      <c r="R7" s="1198"/>
      <c r="S7" s="1198"/>
      <c r="T7" s="1198"/>
      <c r="U7" s="1198"/>
      <c r="V7" s="1198">
        <v>25927</v>
      </c>
      <c r="W7" s="1198"/>
      <c r="X7" s="1198"/>
      <c r="Y7" s="1198"/>
      <c r="Z7" s="1198"/>
      <c r="AA7" s="1198">
        <v>668</v>
      </c>
      <c r="AB7" s="1198"/>
      <c r="AC7" s="1198"/>
      <c r="AD7" s="1198"/>
      <c r="AE7" s="1199"/>
      <c r="AF7" s="1200">
        <v>559</v>
      </c>
      <c r="AG7" s="1201"/>
      <c r="AH7" s="1201"/>
      <c r="AI7" s="1201"/>
      <c r="AJ7" s="1202"/>
      <c r="AK7" s="1184">
        <v>411</v>
      </c>
      <c r="AL7" s="1185"/>
      <c r="AM7" s="1185"/>
      <c r="AN7" s="1185"/>
      <c r="AO7" s="1185"/>
      <c r="AP7" s="1185">
        <v>26847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583</v>
      </c>
      <c r="BT7" s="1189"/>
      <c r="BU7" s="1189"/>
      <c r="BV7" s="1189"/>
      <c r="BW7" s="1189"/>
      <c r="BX7" s="1189"/>
      <c r="BY7" s="1189"/>
      <c r="BZ7" s="1189"/>
      <c r="CA7" s="1189"/>
      <c r="CB7" s="1189"/>
      <c r="CC7" s="1189"/>
      <c r="CD7" s="1189"/>
      <c r="CE7" s="1189"/>
      <c r="CF7" s="1189"/>
      <c r="CG7" s="1190"/>
      <c r="CH7" s="1181">
        <v>9</v>
      </c>
      <c r="CI7" s="1182"/>
      <c r="CJ7" s="1182"/>
      <c r="CK7" s="1182"/>
      <c r="CL7" s="1183"/>
      <c r="CM7" s="1181">
        <v>38</v>
      </c>
      <c r="CN7" s="1182"/>
      <c r="CO7" s="1182"/>
      <c r="CP7" s="1182"/>
      <c r="CQ7" s="1183"/>
      <c r="CR7" s="1181">
        <v>18</v>
      </c>
      <c r="CS7" s="1182"/>
      <c r="CT7" s="1182"/>
      <c r="CU7" s="1182"/>
      <c r="CV7" s="1183"/>
      <c r="CW7" s="1181">
        <v>20</v>
      </c>
      <c r="CX7" s="1182"/>
      <c r="CY7" s="1182"/>
      <c r="CZ7" s="1182"/>
      <c r="DA7" s="1183"/>
      <c r="DB7" s="1181" t="s">
        <v>595</v>
      </c>
      <c r="DC7" s="1182"/>
      <c r="DD7" s="1182"/>
      <c r="DE7" s="1182"/>
      <c r="DF7" s="1183"/>
      <c r="DG7" s="1181" t="s">
        <v>594</v>
      </c>
      <c r="DH7" s="1182"/>
      <c r="DI7" s="1182"/>
      <c r="DJ7" s="1182"/>
      <c r="DK7" s="1183"/>
      <c r="DL7" s="1181" t="s">
        <v>594</v>
      </c>
      <c r="DM7" s="1182"/>
      <c r="DN7" s="1182"/>
      <c r="DO7" s="1182"/>
      <c r="DP7" s="1183"/>
      <c r="DQ7" s="1181" t="s">
        <v>594</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584</v>
      </c>
      <c r="BT8" s="1108"/>
      <c r="BU8" s="1108"/>
      <c r="BV8" s="1108"/>
      <c r="BW8" s="1108"/>
      <c r="BX8" s="1108"/>
      <c r="BY8" s="1108"/>
      <c r="BZ8" s="1108"/>
      <c r="CA8" s="1108"/>
      <c r="CB8" s="1108"/>
      <c r="CC8" s="1108"/>
      <c r="CD8" s="1108"/>
      <c r="CE8" s="1108"/>
      <c r="CF8" s="1108"/>
      <c r="CG8" s="1109"/>
      <c r="CH8" s="1082">
        <v>3</v>
      </c>
      <c r="CI8" s="1083"/>
      <c r="CJ8" s="1083"/>
      <c r="CK8" s="1083"/>
      <c r="CL8" s="1084"/>
      <c r="CM8" s="1082">
        <v>32</v>
      </c>
      <c r="CN8" s="1083"/>
      <c r="CO8" s="1083"/>
      <c r="CP8" s="1083"/>
      <c r="CQ8" s="1084"/>
      <c r="CR8" s="1082">
        <v>20</v>
      </c>
      <c r="CS8" s="1083"/>
      <c r="CT8" s="1083"/>
      <c r="CU8" s="1083"/>
      <c r="CV8" s="1084"/>
      <c r="CW8" s="1082">
        <v>1</v>
      </c>
      <c r="CX8" s="1083"/>
      <c r="CY8" s="1083"/>
      <c r="CZ8" s="1083"/>
      <c r="DA8" s="1084"/>
      <c r="DB8" s="1082" t="s">
        <v>594</v>
      </c>
      <c r="DC8" s="1083"/>
      <c r="DD8" s="1083"/>
      <c r="DE8" s="1083"/>
      <c r="DF8" s="1084"/>
      <c r="DG8" s="1082" t="s">
        <v>594</v>
      </c>
      <c r="DH8" s="1083"/>
      <c r="DI8" s="1083"/>
      <c r="DJ8" s="1083"/>
      <c r="DK8" s="1084"/>
      <c r="DL8" s="1082" t="s">
        <v>594</v>
      </c>
      <c r="DM8" s="1083"/>
      <c r="DN8" s="1083"/>
      <c r="DO8" s="1083"/>
      <c r="DP8" s="1084"/>
      <c r="DQ8" s="1082" t="s">
        <v>594</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585</v>
      </c>
      <c r="BT9" s="1108"/>
      <c r="BU9" s="1108"/>
      <c r="BV9" s="1108"/>
      <c r="BW9" s="1108"/>
      <c r="BX9" s="1108"/>
      <c r="BY9" s="1108"/>
      <c r="BZ9" s="1108"/>
      <c r="CA9" s="1108"/>
      <c r="CB9" s="1108"/>
      <c r="CC9" s="1108"/>
      <c r="CD9" s="1108"/>
      <c r="CE9" s="1108"/>
      <c r="CF9" s="1108"/>
      <c r="CG9" s="1109"/>
      <c r="CH9" s="1082">
        <v>1</v>
      </c>
      <c r="CI9" s="1083"/>
      <c r="CJ9" s="1083"/>
      <c r="CK9" s="1083"/>
      <c r="CL9" s="1084"/>
      <c r="CM9" s="1082">
        <v>57</v>
      </c>
      <c r="CN9" s="1083"/>
      <c r="CO9" s="1083"/>
      <c r="CP9" s="1083"/>
      <c r="CQ9" s="1084"/>
      <c r="CR9" s="1082">
        <v>27</v>
      </c>
      <c r="CS9" s="1083"/>
      <c r="CT9" s="1083"/>
      <c r="CU9" s="1083"/>
      <c r="CV9" s="1084"/>
      <c r="CW9" s="1082" t="s">
        <v>594</v>
      </c>
      <c r="CX9" s="1083"/>
      <c r="CY9" s="1083"/>
      <c r="CZ9" s="1083"/>
      <c r="DA9" s="1084"/>
      <c r="DB9" s="1082" t="s">
        <v>594</v>
      </c>
      <c r="DC9" s="1083"/>
      <c r="DD9" s="1083"/>
      <c r="DE9" s="1083"/>
      <c r="DF9" s="1084"/>
      <c r="DG9" s="1082" t="s">
        <v>594</v>
      </c>
      <c r="DH9" s="1083"/>
      <c r="DI9" s="1083"/>
      <c r="DJ9" s="1083"/>
      <c r="DK9" s="1084"/>
      <c r="DL9" s="1082" t="s">
        <v>594</v>
      </c>
      <c r="DM9" s="1083"/>
      <c r="DN9" s="1083"/>
      <c r="DO9" s="1083"/>
      <c r="DP9" s="1084"/>
      <c r="DQ9" s="1082" t="s">
        <v>594</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586</v>
      </c>
      <c r="BT10" s="1108"/>
      <c r="BU10" s="1108"/>
      <c r="BV10" s="1108"/>
      <c r="BW10" s="1108"/>
      <c r="BX10" s="1108"/>
      <c r="BY10" s="1108"/>
      <c r="BZ10" s="1108"/>
      <c r="CA10" s="1108"/>
      <c r="CB10" s="1108"/>
      <c r="CC10" s="1108"/>
      <c r="CD10" s="1108"/>
      <c r="CE10" s="1108"/>
      <c r="CF10" s="1108"/>
      <c r="CG10" s="1109"/>
      <c r="CH10" s="1082">
        <v>10</v>
      </c>
      <c r="CI10" s="1083"/>
      <c r="CJ10" s="1083"/>
      <c r="CK10" s="1083"/>
      <c r="CL10" s="1084"/>
      <c r="CM10" s="1082">
        <v>56</v>
      </c>
      <c r="CN10" s="1083"/>
      <c r="CO10" s="1083"/>
      <c r="CP10" s="1083"/>
      <c r="CQ10" s="1084"/>
      <c r="CR10" s="1082">
        <v>20</v>
      </c>
      <c r="CS10" s="1083"/>
      <c r="CT10" s="1083"/>
      <c r="CU10" s="1083"/>
      <c r="CV10" s="1084"/>
      <c r="CW10" s="1082">
        <v>48</v>
      </c>
      <c r="CX10" s="1083"/>
      <c r="CY10" s="1083"/>
      <c r="CZ10" s="1083"/>
      <c r="DA10" s="1084"/>
      <c r="DB10" s="1082" t="s">
        <v>594</v>
      </c>
      <c r="DC10" s="1083"/>
      <c r="DD10" s="1083"/>
      <c r="DE10" s="1083"/>
      <c r="DF10" s="1084"/>
      <c r="DG10" s="1082" t="s">
        <v>595</v>
      </c>
      <c r="DH10" s="1083"/>
      <c r="DI10" s="1083"/>
      <c r="DJ10" s="1083"/>
      <c r="DK10" s="1084"/>
      <c r="DL10" s="1082" t="s">
        <v>594</v>
      </c>
      <c r="DM10" s="1083"/>
      <c r="DN10" s="1083"/>
      <c r="DO10" s="1083"/>
      <c r="DP10" s="1084"/>
      <c r="DQ10" s="1082" t="s">
        <v>594</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391</v>
      </c>
      <c r="B23" s="1037" t="s">
        <v>392</v>
      </c>
      <c r="C23" s="1038"/>
      <c r="D23" s="1038"/>
      <c r="E23" s="1038"/>
      <c r="F23" s="1038"/>
      <c r="G23" s="1038"/>
      <c r="H23" s="1038"/>
      <c r="I23" s="1038"/>
      <c r="J23" s="1038"/>
      <c r="K23" s="1038"/>
      <c r="L23" s="1038"/>
      <c r="M23" s="1038"/>
      <c r="N23" s="1038"/>
      <c r="O23" s="1038"/>
      <c r="P23" s="1039"/>
      <c r="Q23" s="1161">
        <v>26954</v>
      </c>
      <c r="R23" s="1162"/>
      <c r="S23" s="1162"/>
      <c r="T23" s="1162"/>
      <c r="U23" s="1162"/>
      <c r="V23" s="1162">
        <v>25926</v>
      </c>
      <c r="W23" s="1162"/>
      <c r="X23" s="1162"/>
      <c r="Y23" s="1162"/>
      <c r="Z23" s="1162"/>
      <c r="AA23" s="1162">
        <v>668</v>
      </c>
      <c r="AB23" s="1162"/>
      <c r="AC23" s="1162"/>
      <c r="AD23" s="1162"/>
      <c r="AE23" s="1163"/>
      <c r="AF23" s="1164">
        <v>559</v>
      </c>
      <c r="AG23" s="1162"/>
      <c r="AH23" s="1162"/>
      <c r="AI23" s="1162"/>
      <c r="AJ23" s="1165"/>
      <c r="AK23" s="1166"/>
      <c r="AL23" s="1167"/>
      <c r="AM23" s="1167"/>
      <c r="AN23" s="1167"/>
      <c r="AO23" s="1167"/>
      <c r="AP23" s="1162">
        <v>26847</v>
      </c>
      <c r="AQ23" s="1162"/>
      <c r="AR23" s="1162"/>
      <c r="AS23" s="1162"/>
      <c r="AT23" s="1162"/>
      <c r="AU23" s="1168"/>
      <c r="AV23" s="1168"/>
      <c r="AW23" s="1168"/>
      <c r="AX23" s="1168"/>
      <c r="AY23" s="1169"/>
      <c r="AZ23" s="1158" t="s">
        <v>393</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372</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404</v>
      </c>
      <c r="C28" s="1144"/>
      <c r="D28" s="1144"/>
      <c r="E28" s="1144"/>
      <c r="F28" s="1144"/>
      <c r="G28" s="1144"/>
      <c r="H28" s="1144"/>
      <c r="I28" s="1144"/>
      <c r="J28" s="1144"/>
      <c r="K28" s="1144"/>
      <c r="L28" s="1144"/>
      <c r="M28" s="1144"/>
      <c r="N28" s="1144"/>
      <c r="O28" s="1144"/>
      <c r="P28" s="1145"/>
      <c r="Q28" s="1146">
        <v>5891</v>
      </c>
      <c r="R28" s="1147"/>
      <c r="S28" s="1147"/>
      <c r="T28" s="1147"/>
      <c r="U28" s="1147"/>
      <c r="V28" s="1147">
        <v>5765</v>
      </c>
      <c r="W28" s="1147"/>
      <c r="X28" s="1147"/>
      <c r="Y28" s="1147"/>
      <c r="Z28" s="1147"/>
      <c r="AA28" s="1147">
        <v>126</v>
      </c>
      <c r="AB28" s="1147"/>
      <c r="AC28" s="1147"/>
      <c r="AD28" s="1147"/>
      <c r="AE28" s="1148"/>
      <c r="AF28" s="1149">
        <v>126</v>
      </c>
      <c r="AG28" s="1147"/>
      <c r="AH28" s="1147"/>
      <c r="AI28" s="1147"/>
      <c r="AJ28" s="1150"/>
      <c r="AK28" s="1151">
        <v>386</v>
      </c>
      <c r="AL28" s="1139"/>
      <c r="AM28" s="1139"/>
      <c r="AN28" s="1139"/>
      <c r="AO28" s="1139"/>
      <c r="AP28" s="1139" t="s">
        <v>581</v>
      </c>
      <c r="AQ28" s="1139"/>
      <c r="AR28" s="1139"/>
      <c r="AS28" s="1139"/>
      <c r="AT28" s="1139"/>
      <c r="AU28" s="1139" t="s">
        <v>581</v>
      </c>
      <c r="AV28" s="1139"/>
      <c r="AW28" s="1139"/>
      <c r="AX28" s="1139"/>
      <c r="AY28" s="1139"/>
      <c r="AZ28" s="1140" t="s">
        <v>582</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405</v>
      </c>
      <c r="C29" s="1131"/>
      <c r="D29" s="1131"/>
      <c r="E29" s="1131"/>
      <c r="F29" s="1131"/>
      <c r="G29" s="1131"/>
      <c r="H29" s="1131"/>
      <c r="I29" s="1131"/>
      <c r="J29" s="1131"/>
      <c r="K29" s="1131"/>
      <c r="L29" s="1131"/>
      <c r="M29" s="1131"/>
      <c r="N29" s="1131"/>
      <c r="O29" s="1131"/>
      <c r="P29" s="1132"/>
      <c r="Q29" s="1136">
        <v>794</v>
      </c>
      <c r="R29" s="1137"/>
      <c r="S29" s="1137"/>
      <c r="T29" s="1137"/>
      <c r="U29" s="1137"/>
      <c r="V29" s="1137">
        <v>764</v>
      </c>
      <c r="W29" s="1137"/>
      <c r="X29" s="1137"/>
      <c r="Y29" s="1137"/>
      <c r="Z29" s="1137"/>
      <c r="AA29" s="1137">
        <v>30</v>
      </c>
      <c r="AB29" s="1137"/>
      <c r="AC29" s="1137"/>
      <c r="AD29" s="1137"/>
      <c r="AE29" s="1138"/>
      <c r="AF29" s="1112">
        <v>30</v>
      </c>
      <c r="AG29" s="1113"/>
      <c r="AH29" s="1113"/>
      <c r="AI29" s="1113"/>
      <c r="AJ29" s="1114"/>
      <c r="AK29" s="1073">
        <v>175</v>
      </c>
      <c r="AL29" s="1064"/>
      <c r="AM29" s="1064"/>
      <c r="AN29" s="1064"/>
      <c r="AO29" s="1064"/>
      <c r="AP29" s="1064" t="s">
        <v>581</v>
      </c>
      <c r="AQ29" s="1064"/>
      <c r="AR29" s="1064"/>
      <c r="AS29" s="1064"/>
      <c r="AT29" s="1064"/>
      <c r="AU29" s="1064" t="s">
        <v>581</v>
      </c>
      <c r="AV29" s="1064"/>
      <c r="AW29" s="1064"/>
      <c r="AX29" s="1064"/>
      <c r="AY29" s="1064"/>
      <c r="AZ29" s="1135" t="s">
        <v>581</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406</v>
      </c>
      <c r="C30" s="1131"/>
      <c r="D30" s="1131"/>
      <c r="E30" s="1131"/>
      <c r="F30" s="1131"/>
      <c r="G30" s="1131"/>
      <c r="H30" s="1131"/>
      <c r="I30" s="1131"/>
      <c r="J30" s="1131"/>
      <c r="K30" s="1131"/>
      <c r="L30" s="1131"/>
      <c r="M30" s="1131"/>
      <c r="N30" s="1131"/>
      <c r="O30" s="1131"/>
      <c r="P30" s="1132"/>
      <c r="Q30" s="1136">
        <v>1276</v>
      </c>
      <c r="R30" s="1137"/>
      <c r="S30" s="1137"/>
      <c r="T30" s="1137"/>
      <c r="U30" s="1137"/>
      <c r="V30" s="1137">
        <v>1020</v>
      </c>
      <c r="W30" s="1137"/>
      <c r="X30" s="1137"/>
      <c r="Y30" s="1137"/>
      <c r="Z30" s="1137"/>
      <c r="AA30" s="1137">
        <v>256</v>
      </c>
      <c r="AB30" s="1137"/>
      <c r="AC30" s="1137"/>
      <c r="AD30" s="1137"/>
      <c r="AE30" s="1138"/>
      <c r="AF30" s="1112">
        <v>3414</v>
      </c>
      <c r="AG30" s="1113"/>
      <c r="AH30" s="1113"/>
      <c r="AI30" s="1113"/>
      <c r="AJ30" s="1114"/>
      <c r="AK30" s="1073">
        <v>18</v>
      </c>
      <c r="AL30" s="1064"/>
      <c r="AM30" s="1064"/>
      <c r="AN30" s="1064"/>
      <c r="AO30" s="1064"/>
      <c r="AP30" s="1064">
        <v>1439</v>
      </c>
      <c r="AQ30" s="1064"/>
      <c r="AR30" s="1064"/>
      <c r="AS30" s="1064"/>
      <c r="AT30" s="1064"/>
      <c r="AU30" s="1064">
        <v>22</v>
      </c>
      <c r="AV30" s="1064"/>
      <c r="AW30" s="1064"/>
      <c r="AX30" s="1064"/>
      <c r="AY30" s="1064"/>
      <c r="AZ30" s="1135" t="s">
        <v>581</v>
      </c>
      <c r="BA30" s="1135"/>
      <c r="BB30" s="1135"/>
      <c r="BC30" s="1135"/>
      <c r="BD30" s="1135"/>
      <c r="BE30" s="1125" t="s">
        <v>407</v>
      </c>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408</v>
      </c>
      <c r="C31" s="1131"/>
      <c r="D31" s="1131"/>
      <c r="E31" s="1131"/>
      <c r="F31" s="1131"/>
      <c r="G31" s="1131"/>
      <c r="H31" s="1131"/>
      <c r="I31" s="1131"/>
      <c r="J31" s="1131"/>
      <c r="K31" s="1131"/>
      <c r="L31" s="1131"/>
      <c r="M31" s="1131"/>
      <c r="N31" s="1131"/>
      <c r="O31" s="1131"/>
      <c r="P31" s="1132"/>
      <c r="Q31" s="1136">
        <v>2289</v>
      </c>
      <c r="R31" s="1137"/>
      <c r="S31" s="1137"/>
      <c r="T31" s="1137"/>
      <c r="U31" s="1137"/>
      <c r="V31" s="1137">
        <v>1911</v>
      </c>
      <c r="W31" s="1137"/>
      <c r="X31" s="1137"/>
      <c r="Y31" s="1137"/>
      <c r="Z31" s="1137"/>
      <c r="AA31" s="1137">
        <v>378</v>
      </c>
      <c r="AB31" s="1137"/>
      <c r="AC31" s="1137"/>
      <c r="AD31" s="1137"/>
      <c r="AE31" s="1138"/>
      <c r="AF31" s="1112">
        <v>1111</v>
      </c>
      <c r="AG31" s="1113"/>
      <c r="AH31" s="1113"/>
      <c r="AI31" s="1113"/>
      <c r="AJ31" s="1114"/>
      <c r="AK31" s="1073">
        <v>755</v>
      </c>
      <c r="AL31" s="1064"/>
      <c r="AM31" s="1064"/>
      <c r="AN31" s="1064"/>
      <c r="AO31" s="1064"/>
      <c r="AP31" s="1064">
        <v>12710</v>
      </c>
      <c r="AQ31" s="1064"/>
      <c r="AR31" s="1064"/>
      <c r="AS31" s="1064"/>
      <c r="AT31" s="1064"/>
      <c r="AU31" s="1064">
        <v>6889</v>
      </c>
      <c r="AV31" s="1064"/>
      <c r="AW31" s="1064"/>
      <c r="AX31" s="1064"/>
      <c r="AY31" s="1064"/>
      <c r="AZ31" s="1135" t="s">
        <v>581</v>
      </c>
      <c r="BA31" s="1135"/>
      <c r="BB31" s="1135"/>
      <c r="BC31" s="1135"/>
      <c r="BD31" s="1135"/>
      <c r="BE31" s="1125" t="s">
        <v>409</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6">
        <v>210</v>
      </c>
      <c r="R32" s="1137"/>
      <c r="S32" s="1137"/>
      <c r="T32" s="1137"/>
      <c r="U32" s="1137"/>
      <c r="V32" s="1137">
        <v>218</v>
      </c>
      <c r="W32" s="1137"/>
      <c r="X32" s="1137"/>
      <c r="Y32" s="1137"/>
      <c r="Z32" s="1137"/>
      <c r="AA32" s="1137">
        <v>-8</v>
      </c>
      <c r="AB32" s="1137"/>
      <c r="AC32" s="1137"/>
      <c r="AD32" s="1137"/>
      <c r="AE32" s="1138"/>
      <c r="AF32" s="1112">
        <v>172</v>
      </c>
      <c r="AG32" s="1113"/>
      <c r="AH32" s="1113"/>
      <c r="AI32" s="1113"/>
      <c r="AJ32" s="1114"/>
      <c r="AK32" s="1073">
        <v>10</v>
      </c>
      <c r="AL32" s="1064"/>
      <c r="AM32" s="1064"/>
      <c r="AN32" s="1064"/>
      <c r="AO32" s="1064"/>
      <c r="AP32" s="1064" t="s">
        <v>581</v>
      </c>
      <c r="AQ32" s="1064"/>
      <c r="AR32" s="1064"/>
      <c r="AS32" s="1064"/>
      <c r="AT32" s="1064"/>
      <c r="AU32" s="1064" t="s">
        <v>581</v>
      </c>
      <c r="AV32" s="1064"/>
      <c r="AW32" s="1064"/>
      <c r="AX32" s="1064"/>
      <c r="AY32" s="1064"/>
      <c r="AZ32" s="1135" t="s">
        <v>581</v>
      </c>
      <c r="BA32" s="1135"/>
      <c r="BB32" s="1135"/>
      <c r="BC32" s="1135"/>
      <c r="BD32" s="1135"/>
      <c r="BE32" s="1125" t="s">
        <v>411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391</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4854</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393</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415</v>
      </c>
      <c r="B66" s="1089"/>
      <c r="C66" s="1089"/>
      <c r="D66" s="1089"/>
      <c r="E66" s="1089"/>
      <c r="F66" s="1089"/>
      <c r="G66" s="1089"/>
      <c r="H66" s="1089"/>
      <c r="I66" s="1089"/>
      <c r="J66" s="1089"/>
      <c r="K66" s="1089"/>
      <c r="L66" s="1089"/>
      <c r="M66" s="1089"/>
      <c r="N66" s="1089"/>
      <c r="O66" s="1089"/>
      <c r="P66" s="1090"/>
      <c r="Q66" s="1094" t="s">
        <v>416</v>
      </c>
      <c r="R66" s="1095"/>
      <c r="S66" s="1095"/>
      <c r="T66" s="1095"/>
      <c r="U66" s="1096"/>
      <c r="V66" s="1094" t="s">
        <v>417</v>
      </c>
      <c r="W66" s="1095"/>
      <c r="X66" s="1095"/>
      <c r="Y66" s="1095"/>
      <c r="Z66" s="1096"/>
      <c r="AA66" s="1094" t="s">
        <v>418</v>
      </c>
      <c r="AB66" s="1095"/>
      <c r="AC66" s="1095"/>
      <c r="AD66" s="1095"/>
      <c r="AE66" s="1096"/>
      <c r="AF66" s="1100" t="s">
        <v>419</v>
      </c>
      <c r="AG66" s="1101"/>
      <c r="AH66" s="1101"/>
      <c r="AI66" s="1101"/>
      <c r="AJ66" s="1102"/>
      <c r="AK66" s="1094" t="s">
        <v>420</v>
      </c>
      <c r="AL66" s="1089"/>
      <c r="AM66" s="1089"/>
      <c r="AN66" s="1089"/>
      <c r="AO66" s="1090"/>
      <c r="AP66" s="1094" t="s">
        <v>421</v>
      </c>
      <c r="AQ66" s="1095"/>
      <c r="AR66" s="1095"/>
      <c r="AS66" s="1095"/>
      <c r="AT66" s="1096"/>
      <c r="AU66" s="1094" t="s">
        <v>422</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596</v>
      </c>
      <c r="C68" s="1079"/>
      <c r="D68" s="1079"/>
      <c r="E68" s="1079"/>
      <c r="F68" s="1079"/>
      <c r="G68" s="1079"/>
      <c r="H68" s="1079"/>
      <c r="I68" s="1079"/>
      <c r="J68" s="1079"/>
      <c r="K68" s="1079"/>
      <c r="L68" s="1079"/>
      <c r="M68" s="1079"/>
      <c r="N68" s="1079"/>
      <c r="O68" s="1079"/>
      <c r="P68" s="1080"/>
      <c r="Q68" s="1081">
        <v>292</v>
      </c>
      <c r="R68" s="1075"/>
      <c r="S68" s="1075"/>
      <c r="T68" s="1075"/>
      <c r="U68" s="1075"/>
      <c r="V68" s="1075">
        <v>248</v>
      </c>
      <c r="W68" s="1075"/>
      <c r="X68" s="1075"/>
      <c r="Y68" s="1075"/>
      <c r="Z68" s="1075"/>
      <c r="AA68" s="1075">
        <v>44</v>
      </c>
      <c r="AB68" s="1075"/>
      <c r="AC68" s="1075"/>
      <c r="AD68" s="1075"/>
      <c r="AE68" s="1075"/>
      <c r="AF68" s="1075">
        <v>44</v>
      </c>
      <c r="AG68" s="1075"/>
      <c r="AH68" s="1075"/>
      <c r="AI68" s="1075"/>
      <c r="AJ68" s="1075"/>
      <c r="AK68" s="1075" t="s">
        <v>615</v>
      </c>
      <c r="AL68" s="1075"/>
      <c r="AM68" s="1075"/>
      <c r="AN68" s="1075"/>
      <c r="AO68" s="1075"/>
      <c r="AP68" s="1075" t="s">
        <v>616</v>
      </c>
      <c r="AQ68" s="1075"/>
      <c r="AR68" s="1075"/>
      <c r="AS68" s="1075"/>
      <c r="AT68" s="1075"/>
      <c r="AU68" s="1075" t="s">
        <v>618</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597</v>
      </c>
      <c r="C69" s="1068"/>
      <c r="D69" s="1068"/>
      <c r="E69" s="1068"/>
      <c r="F69" s="1068"/>
      <c r="G69" s="1068"/>
      <c r="H69" s="1068"/>
      <c r="I69" s="1068"/>
      <c r="J69" s="1068"/>
      <c r="K69" s="1068"/>
      <c r="L69" s="1068"/>
      <c r="M69" s="1068"/>
      <c r="N69" s="1068"/>
      <c r="O69" s="1068"/>
      <c r="P69" s="1069"/>
      <c r="Q69" s="1070">
        <v>404</v>
      </c>
      <c r="R69" s="1064"/>
      <c r="S69" s="1064"/>
      <c r="T69" s="1064"/>
      <c r="U69" s="1064"/>
      <c r="V69" s="1064">
        <v>377</v>
      </c>
      <c r="W69" s="1064"/>
      <c r="X69" s="1064"/>
      <c r="Y69" s="1064"/>
      <c r="Z69" s="1064"/>
      <c r="AA69" s="1064">
        <v>27</v>
      </c>
      <c r="AB69" s="1064"/>
      <c r="AC69" s="1064"/>
      <c r="AD69" s="1064"/>
      <c r="AE69" s="1064"/>
      <c r="AF69" s="1064">
        <v>27</v>
      </c>
      <c r="AG69" s="1064"/>
      <c r="AH69" s="1064"/>
      <c r="AI69" s="1064"/>
      <c r="AJ69" s="1064"/>
      <c r="AK69" s="1064" t="s">
        <v>616</v>
      </c>
      <c r="AL69" s="1064"/>
      <c r="AM69" s="1064"/>
      <c r="AN69" s="1064"/>
      <c r="AO69" s="1064"/>
      <c r="AP69" s="1064">
        <v>91</v>
      </c>
      <c r="AQ69" s="1064"/>
      <c r="AR69" s="1064"/>
      <c r="AS69" s="1064"/>
      <c r="AT69" s="1064"/>
      <c r="AU69" s="1064">
        <v>24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598</v>
      </c>
      <c r="C70" s="1068"/>
      <c r="D70" s="1068"/>
      <c r="E70" s="1068"/>
      <c r="F70" s="1068"/>
      <c r="G70" s="1068"/>
      <c r="H70" s="1068"/>
      <c r="I70" s="1068"/>
      <c r="J70" s="1068"/>
      <c r="K70" s="1068"/>
      <c r="L70" s="1068"/>
      <c r="M70" s="1068"/>
      <c r="N70" s="1068"/>
      <c r="O70" s="1068"/>
      <c r="P70" s="1069"/>
      <c r="Q70" s="1070">
        <v>19920</v>
      </c>
      <c r="R70" s="1064"/>
      <c r="S70" s="1064"/>
      <c r="T70" s="1064"/>
      <c r="U70" s="1064"/>
      <c r="V70" s="1064">
        <v>19401</v>
      </c>
      <c r="W70" s="1064"/>
      <c r="X70" s="1064"/>
      <c r="Y70" s="1064"/>
      <c r="Z70" s="1064"/>
      <c r="AA70" s="1064">
        <v>519</v>
      </c>
      <c r="AB70" s="1064"/>
      <c r="AC70" s="1064"/>
      <c r="AD70" s="1064"/>
      <c r="AE70" s="1064"/>
      <c r="AF70" s="1064">
        <v>519</v>
      </c>
      <c r="AG70" s="1064"/>
      <c r="AH70" s="1064"/>
      <c r="AI70" s="1064"/>
      <c r="AJ70" s="1064"/>
      <c r="AK70" s="1064">
        <v>249</v>
      </c>
      <c r="AL70" s="1064"/>
      <c r="AM70" s="1064"/>
      <c r="AN70" s="1064"/>
      <c r="AO70" s="1064"/>
      <c r="AP70" s="1064" t="s">
        <v>616</v>
      </c>
      <c r="AQ70" s="1064"/>
      <c r="AR70" s="1064"/>
      <c r="AS70" s="1064"/>
      <c r="AT70" s="1064"/>
      <c r="AU70" s="1064" t="s">
        <v>616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599</v>
      </c>
      <c r="C71" s="1068"/>
      <c r="D71" s="1068"/>
      <c r="E71" s="1068"/>
      <c r="F71" s="1068"/>
      <c r="G71" s="1068"/>
      <c r="H71" s="1068"/>
      <c r="I71" s="1068"/>
      <c r="J71" s="1068"/>
      <c r="K71" s="1068"/>
      <c r="L71" s="1068"/>
      <c r="M71" s="1068"/>
      <c r="N71" s="1068"/>
      <c r="O71" s="1068"/>
      <c r="P71" s="1069"/>
      <c r="Q71" s="1070">
        <v>2515</v>
      </c>
      <c r="R71" s="1064"/>
      <c r="S71" s="1064"/>
      <c r="T71" s="1064"/>
      <c r="U71" s="1064"/>
      <c r="V71" s="1064">
        <v>2387</v>
      </c>
      <c r="W71" s="1064"/>
      <c r="X71" s="1064"/>
      <c r="Y71" s="1064"/>
      <c r="Z71" s="1064"/>
      <c r="AA71" s="1064">
        <v>128</v>
      </c>
      <c r="AB71" s="1064"/>
      <c r="AC71" s="1064"/>
      <c r="AD71" s="1064"/>
      <c r="AE71" s="1064"/>
      <c r="AF71" s="1064">
        <v>128</v>
      </c>
      <c r="AG71" s="1064"/>
      <c r="AH71" s="1064"/>
      <c r="AI71" s="1064"/>
      <c r="AJ71" s="1064"/>
      <c r="AK71" s="1064" t="s">
        <v>616</v>
      </c>
      <c r="AL71" s="1064"/>
      <c r="AM71" s="1064"/>
      <c r="AN71" s="1064"/>
      <c r="AO71" s="1064"/>
      <c r="AP71" s="1064">
        <v>1069</v>
      </c>
      <c r="AQ71" s="1064"/>
      <c r="AR71" s="1064"/>
      <c r="AS71" s="1064"/>
      <c r="AT71" s="1064"/>
      <c r="AU71" s="1064">
        <v>405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600</v>
      </c>
      <c r="C72" s="1068"/>
      <c r="D72" s="1068"/>
      <c r="E72" s="1068"/>
      <c r="F72" s="1068"/>
      <c r="G72" s="1068"/>
      <c r="H72" s="1068"/>
      <c r="I72" s="1068"/>
      <c r="J72" s="1068"/>
      <c r="K72" s="1068"/>
      <c r="L72" s="1068"/>
      <c r="M72" s="1068"/>
      <c r="N72" s="1068"/>
      <c r="O72" s="1068"/>
      <c r="P72" s="1069"/>
      <c r="Q72" s="1070">
        <v>23</v>
      </c>
      <c r="R72" s="1064"/>
      <c r="S72" s="1064"/>
      <c r="T72" s="1064"/>
      <c r="U72" s="1064"/>
      <c r="V72" s="1064">
        <v>13</v>
      </c>
      <c r="W72" s="1064"/>
      <c r="X72" s="1064"/>
      <c r="Y72" s="1064"/>
      <c r="Z72" s="1064"/>
      <c r="AA72" s="1064">
        <v>9</v>
      </c>
      <c r="AB72" s="1064"/>
      <c r="AC72" s="1064"/>
      <c r="AD72" s="1064"/>
      <c r="AE72" s="1064"/>
      <c r="AF72" s="1064">
        <v>9</v>
      </c>
      <c r="AG72" s="1064"/>
      <c r="AH72" s="1064"/>
      <c r="AI72" s="1064"/>
      <c r="AJ72" s="1064"/>
      <c r="AK72" s="1064" t="s">
        <v>616</v>
      </c>
      <c r="AL72" s="1064"/>
      <c r="AM72" s="1064"/>
      <c r="AN72" s="1064"/>
      <c r="AO72" s="1064"/>
      <c r="AP72" s="1064" t="s">
        <v>616</v>
      </c>
      <c r="AQ72" s="1064"/>
      <c r="AR72" s="1064"/>
      <c r="AS72" s="1064"/>
      <c r="AT72" s="1064"/>
      <c r="AU72" s="1064" t="s">
        <v>616</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601</v>
      </c>
      <c r="C73" s="1068"/>
      <c r="D73" s="1068"/>
      <c r="E73" s="1068"/>
      <c r="F73" s="1068"/>
      <c r="G73" s="1068"/>
      <c r="H73" s="1068"/>
      <c r="I73" s="1068"/>
      <c r="J73" s="1068"/>
      <c r="K73" s="1068"/>
      <c r="L73" s="1068"/>
      <c r="M73" s="1068"/>
      <c r="N73" s="1068"/>
      <c r="O73" s="1068"/>
      <c r="P73" s="1069"/>
      <c r="Q73" s="1070">
        <v>84</v>
      </c>
      <c r="R73" s="1064"/>
      <c r="S73" s="1064"/>
      <c r="T73" s="1064"/>
      <c r="U73" s="1064"/>
      <c r="V73" s="1064">
        <v>77</v>
      </c>
      <c r="W73" s="1064"/>
      <c r="X73" s="1064"/>
      <c r="Y73" s="1064"/>
      <c r="Z73" s="1064"/>
      <c r="AA73" s="1064">
        <v>7</v>
      </c>
      <c r="AB73" s="1064"/>
      <c r="AC73" s="1064"/>
      <c r="AD73" s="1064"/>
      <c r="AE73" s="1064"/>
      <c r="AF73" s="1064">
        <v>7</v>
      </c>
      <c r="AG73" s="1064"/>
      <c r="AH73" s="1064"/>
      <c r="AI73" s="1064"/>
      <c r="AJ73" s="1064"/>
      <c r="AK73" s="1064" t="s">
        <v>616</v>
      </c>
      <c r="AL73" s="1064"/>
      <c r="AM73" s="1064"/>
      <c r="AN73" s="1064"/>
      <c r="AO73" s="1064"/>
      <c r="AP73" s="1064">
        <v>27</v>
      </c>
      <c r="AQ73" s="1064"/>
      <c r="AR73" s="1064"/>
      <c r="AS73" s="1064"/>
      <c r="AT73" s="1064"/>
      <c r="AU73" s="1064">
        <v>12</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602</v>
      </c>
      <c r="C74" s="1068"/>
      <c r="D74" s="1068"/>
      <c r="E74" s="1068"/>
      <c r="F74" s="1068"/>
      <c r="G74" s="1068"/>
      <c r="H74" s="1068"/>
      <c r="I74" s="1068"/>
      <c r="J74" s="1068"/>
      <c r="K74" s="1068"/>
      <c r="L74" s="1068"/>
      <c r="M74" s="1068"/>
      <c r="N74" s="1068"/>
      <c r="O74" s="1068"/>
      <c r="P74" s="1069"/>
      <c r="Q74" s="1070">
        <v>883</v>
      </c>
      <c r="R74" s="1064"/>
      <c r="S74" s="1064"/>
      <c r="T74" s="1064"/>
      <c r="U74" s="1064"/>
      <c r="V74" s="1064">
        <v>799</v>
      </c>
      <c r="W74" s="1064"/>
      <c r="X74" s="1064"/>
      <c r="Y74" s="1064"/>
      <c r="Z74" s="1064"/>
      <c r="AA74" s="1064">
        <v>84</v>
      </c>
      <c r="AB74" s="1064"/>
      <c r="AC74" s="1064"/>
      <c r="AD74" s="1064"/>
      <c r="AE74" s="1064"/>
      <c r="AF74" s="1064">
        <v>46</v>
      </c>
      <c r="AG74" s="1064"/>
      <c r="AH74" s="1064"/>
      <c r="AI74" s="1064"/>
      <c r="AJ74" s="1064"/>
      <c r="AK74" s="1064" t="s">
        <v>616</v>
      </c>
      <c r="AL74" s="1064"/>
      <c r="AM74" s="1064"/>
      <c r="AN74" s="1064"/>
      <c r="AO74" s="1064"/>
      <c r="AP74" s="1064">
        <v>226</v>
      </c>
      <c r="AQ74" s="1064"/>
      <c r="AR74" s="1064"/>
      <c r="AS74" s="1064"/>
      <c r="AT74" s="1064"/>
      <c r="AU74" s="1064">
        <v>145</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603</v>
      </c>
      <c r="C75" s="1068"/>
      <c r="D75" s="1068"/>
      <c r="E75" s="1068"/>
      <c r="F75" s="1068"/>
      <c r="G75" s="1068"/>
      <c r="H75" s="1068"/>
      <c r="I75" s="1068"/>
      <c r="J75" s="1068"/>
      <c r="K75" s="1068"/>
      <c r="L75" s="1068"/>
      <c r="M75" s="1068"/>
      <c r="N75" s="1068"/>
      <c r="O75" s="1068"/>
      <c r="P75" s="1069"/>
      <c r="Q75" s="1071">
        <v>31</v>
      </c>
      <c r="R75" s="1072"/>
      <c r="S75" s="1072"/>
      <c r="T75" s="1072"/>
      <c r="U75" s="1073"/>
      <c r="V75" s="1074">
        <v>20</v>
      </c>
      <c r="W75" s="1072"/>
      <c r="X75" s="1072"/>
      <c r="Y75" s="1072"/>
      <c r="Z75" s="1073"/>
      <c r="AA75" s="1074">
        <v>11</v>
      </c>
      <c r="AB75" s="1072"/>
      <c r="AC75" s="1072"/>
      <c r="AD75" s="1072"/>
      <c r="AE75" s="1073"/>
      <c r="AF75" s="1074">
        <v>11</v>
      </c>
      <c r="AG75" s="1072"/>
      <c r="AH75" s="1072"/>
      <c r="AI75" s="1072"/>
      <c r="AJ75" s="1073"/>
      <c r="AK75" s="1074" t="s">
        <v>621</v>
      </c>
      <c r="AL75" s="1072"/>
      <c r="AM75" s="1072"/>
      <c r="AN75" s="1072"/>
      <c r="AO75" s="1073"/>
      <c r="AP75" s="1074" t="s">
        <v>621</v>
      </c>
      <c r="AQ75" s="1072"/>
      <c r="AR75" s="1072"/>
      <c r="AS75" s="1072"/>
      <c r="AT75" s="1073"/>
      <c r="AU75" s="1074" t="s">
        <v>621</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604</v>
      </c>
      <c r="C76" s="1068"/>
      <c r="D76" s="1068"/>
      <c r="E76" s="1068"/>
      <c r="F76" s="1068"/>
      <c r="G76" s="1068"/>
      <c r="H76" s="1068"/>
      <c r="I76" s="1068"/>
      <c r="J76" s="1068"/>
      <c r="K76" s="1068"/>
      <c r="L76" s="1068"/>
      <c r="M76" s="1068"/>
      <c r="N76" s="1068"/>
      <c r="O76" s="1068"/>
      <c r="P76" s="1069"/>
      <c r="Q76" s="1071">
        <v>9951</v>
      </c>
      <c r="R76" s="1072"/>
      <c r="S76" s="1072"/>
      <c r="T76" s="1072"/>
      <c r="U76" s="1073"/>
      <c r="V76" s="1074">
        <v>9846</v>
      </c>
      <c r="W76" s="1072"/>
      <c r="X76" s="1072"/>
      <c r="Y76" s="1072"/>
      <c r="Z76" s="1073"/>
      <c r="AA76" s="1074">
        <v>105</v>
      </c>
      <c r="AB76" s="1072"/>
      <c r="AC76" s="1072"/>
      <c r="AD76" s="1072"/>
      <c r="AE76" s="1073"/>
      <c r="AF76" s="1074">
        <v>1002</v>
      </c>
      <c r="AG76" s="1072"/>
      <c r="AH76" s="1072"/>
      <c r="AI76" s="1072"/>
      <c r="AJ76" s="1073"/>
      <c r="AK76" s="1074" t="s">
        <v>616</v>
      </c>
      <c r="AL76" s="1072"/>
      <c r="AM76" s="1072"/>
      <c r="AN76" s="1072"/>
      <c r="AO76" s="1073"/>
      <c r="AP76" s="1074">
        <v>8333</v>
      </c>
      <c r="AQ76" s="1072"/>
      <c r="AR76" s="1072"/>
      <c r="AS76" s="1072"/>
      <c r="AT76" s="1073"/>
      <c r="AU76" s="1074">
        <v>3669</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605</v>
      </c>
      <c r="C77" s="1068"/>
      <c r="D77" s="1068"/>
      <c r="E77" s="1068"/>
      <c r="F77" s="1068"/>
      <c r="G77" s="1068"/>
      <c r="H77" s="1068"/>
      <c r="I77" s="1068"/>
      <c r="J77" s="1068"/>
      <c r="K77" s="1068"/>
      <c r="L77" s="1068"/>
      <c r="M77" s="1068"/>
      <c r="N77" s="1068"/>
      <c r="O77" s="1068"/>
      <c r="P77" s="1069"/>
      <c r="Q77" s="1071">
        <v>437</v>
      </c>
      <c r="R77" s="1072"/>
      <c r="S77" s="1072"/>
      <c r="T77" s="1072"/>
      <c r="U77" s="1073"/>
      <c r="V77" s="1074">
        <v>414</v>
      </c>
      <c r="W77" s="1072"/>
      <c r="X77" s="1072"/>
      <c r="Y77" s="1072"/>
      <c r="Z77" s="1073"/>
      <c r="AA77" s="1074">
        <v>23</v>
      </c>
      <c r="AB77" s="1072"/>
      <c r="AC77" s="1072"/>
      <c r="AD77" s="1072"/>
      <c r="AE77" s="1073"/>
      <c r="AF77" s="1074">
        <v>34</v>
      </c>
      <c r="AG77" s="1072"/>
      <c r="AH77" s="1072"/>
      <c r="AI77" s="1072"/>
      <c r="AJ77" s="1073"/>
      <c r="AK77" s="1074" t="s">
        <v>617</v>
      </c>
      <c r="AL77" s="1072"/>
      <c r="AM77" s="1072"/>
      <c r="AN77" s="1072"/>
      <c r="AO77" s="1073"/>
      <c r="AP77" s="1074">
        <v>5</v>
      </c>
      <c r="AQ77" s="1072"/>
      <c r="AR77" s="1072"/>
      <c r="AS77" s="1072"/>
      <c r="AT77" s="1073"/>
      <c r="AU77" s="1074">
        <v>4</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606</v>
      </c>
      <c r="C78" s="1068"/>
      <c r="D78" s="1068"/>
      <c r="E78" s="1068"/>
      <c r="F78" s="1068"/>
      <c r="G78" s="1068"/>
      <c r="H78" s="1068"/>
      <c r="I78" s="1068"/>
      <c r="J78" s="1068"/>
      <c r="K78" s="1068"/>
      <c r="L78" s="1068"/>
      <c r="M78" s="1068"/>
      <c r="N78" s="1068"/>
      <c r="O78" s="1068"/>
      <c r="P78" s="1069"/>
      <c r="Q78" s="1070">
        <v>144</v>
      </c>
      <c r="R78" s="1064"/>
      <c r="S78" s="1064"/>
      <c r="T78" s="1064"/>
      <c r="U78" s="1064"/>
      <c r="V78" s="1064">
        <v>138</v>
      </c>
      <c r="W78" s="1064"/>
      <c r="X78" s="1064"/>
      <c r="Y78" s="1064"/>
      <c r="Z78" s="1064"/>
      <c r="AA78" s="1064">
        <v>6</v>
      </c>
      <c r="AB78" s="1064"/>
      <c r="AC78" s="1064"/>
      <c r="AD78" s="1064"/>
      <c r="AE78" s="1064"/>
      <c r="AF78" s="1064">
        <v>6</v>
      </c>
      <c r="AG78" s="1064"/>
      <c r="AH78" s="1064"/>
      <c r="AI78" s="1064"/>
      <c r="AJ78" s="1064"/>
      <c r="AK78" s="1064" t="s">
        <v>616</v>
      </c>
      <c r="AL78" s="1064"/>
      <c r="AM78" s="1064"/>
      <c r="AN78" s="1064"/>
      <c r="AO78" s="1064"/>
      <c r="AP78" s="1064" t="s">
        <v>616</v>
      </c>
      <c r="AQ78" s="1064"/>
      <c r="AR78" s="1064"/>
      <c r="AS78" s="1064"/>
      <c r="AT78" s="1064"/>
      <c r="AU78" s="1064" t="s">
        <v>616</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607</v>
      </c>
      <c r="C79" s="1068"/>
      <c r="D79" s="1068"/>
      <c r="E79" s="1068"/>
      <c r="F79" s="1068"/>
      <c r="G79" s="1068"/>
      <c r="H79" s="1068"/>
      <c r="I79" s="1068"/>
      <c r="J79" s="1068"/>
      <c r="K79" s="1068"/>
      <c r="L79" s="1068"/>
      <c r="M79" s="1068"/>
      <c r="N79" s="1068"/>
      <c r="O79" s="1068"/>
      <c r="P79" s="1069"/>
      <c r="Q79" s="1070">
        <v>279</v>
      </c>
      <c r="R79" s="1064"/>
      <c r="S79" s="1064"/>
      <c r="T79" s="1064"/>
      <c r="U79" s="1064"/>
      <c r="V79" s="1064">
        <v>325</v>
      </c>
      <c r="W79" s="1064"/>
      <c r="X79" s="1064"/>
      <c r="Y79" s="1064"/>
      <c r="Z79" s="1064"/>
      <c r="AA79" s="1064">
        <v>-46</v>
      </c>
      <c r="AB79" s="1064"/>
      <c r="AC79" s="1064"/>
      <c r="AD79" s="1064"/>
      <c r="AE79" s="1064"/>
      <c r="AF79" s="1064">
        <v>33</v>
      </c>
      <c r="AG79" s="1064"/>
      <c r="AH79" s="1064"/>
      <c r="AI79" s="1064"/>
      <c r="AJ79" s="1064"/>
      <c r="AK79" s="1064" t="s">
        <v>616</v>
      </c>
      <c r="AL79" s="1064"/>
      <c r="AM79" s="1064"/>
      <c r="AN79" s="1064"/>
      <c r="AO79" s="1064"/>
      <c r="AP79" s="1064" t="s">
        <v>616</v>
      </c>
      <c r="AQ79" s="1064"/>
      <c r="AR79" s="1064"/>
      <c r="AS79" s="1064"/>
      <c r="AT79" s="1064"/>
      <c r="AU79" s="1064" t="s">
        <v>616</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608</v>
      </c>
      <c r="C80" s="1068"/>
      <c r="D80" s="1068"/>
      <c r="E80" s="1068"/>
      <c r="F80" s="1068"/>
      <c r="G80" s="1068"/>
      <c r="H80" s="1068"/>
      <c r="I80" s="1068"/>
      <c r="J80" s="1068"/>
      <c r="K80" s="1068"/>
      <c r="L80" s="1068"/>
      <c r="M80" s="1068"/>
      <c r="N80" s="1068"/>
      <c r="O80" s="1068"/>
      <c r="P80" s="1069"/>
      <c r="Q80" s="1070">
        <v>104</v>
      </c>
      <c r="R80" s="1064"/>
      <c r="S80" s="1064"/>
      <c r="T80" s="1064"/>
      <c r="U80" s="1064"/>
      <c r="V80" s="1064">
        <v>94</v>
      </c>
      <c r="W80" s="1064"/>
      <c r="X80" s="1064"/>
      <c r="Y80" s="1064"/>
      <c r="Z80" s="1064"/>
      <c r="AA80" s="1064">
        <v>10</v>
      </c>
      <c r="AB80" s="1064"/>
      <c r="AC80" s="1064"/>
      <c r="AD80" s="1064"/>
      <c r="AE80" s="1064"/>
      <c r="AF80" s="1064">
        <v>10</v>
      </c>
      <c r="AG80" s="1064"/>
      <c r="AH80" s="1064"/>
      <c r="AI80" s="1064"/>
      <c r="AJ80" s="1064"/>
      <c r="AK80" s="1064" t="s">
        <v>616</v>
      </c>
      <c r="AL80" s="1064"/>
      <c r="AM80" s="1064"/>
      <c r="AN80" s="1064"/>
      <c r="AO80" s="1064"/>
      <c r="AP80" s="1064">
        <v>229</v>
      </c>
      <c r="AQ80" s="1064"/>
      <c r="AR80" s="1064"/>
      <c r="AS80" s="1064"/>
      <c r="AT80" s="1064"/>
      <c r="AU80" s="1064">
        <v>132</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609</v>
      </c>
      <c r="C81" s="1068"/>
      <c r="D81" s="1068"/>
      <c r="E81" s="1068"/>
      <c r="F81" s="1068"/>
      <c r="G81" s="1068"/>
      <c r="H81" s="1068"/>
      <c r="I81" s="1068"/>
      <c r="J81" s="1068"/>
      <c r="K81" s="1068"/>
      <c r="L81" s="1068"/>
      <c r="M81" s="1068"/>
      <c r="N81" s="1068"/>
      <c r="O81" s="1068"/>
      <c r="P81" s="1069"/>
      <c r="Q81" s="1070">
        <v>1097</v>
      </c>
      <c r="R81" s="1064"/>
      <c r="S81" s="1064"/>
      <c r="T81" s="1064"/>
      <c r="U81" s="1064"/>
      <c r="V81" s="1064">
        <v>1024</v>
      </c>
      <c r="W81" s="1064"/>
      <c r="X81" s="1064"/>
      <c r="Y81" s="1064"/>
      <c r="Z81" s="1064"/>
      <c r="AA81" s="1064">
        <v>73</v>
      </c>
      <c r="AB81" s="1064"/>
      <c r="AC81" s="1064"/>
      <c r="AD81" s="1064"/>
      <c r="AE81" s="1064"/>
      <c r="AF81" s="1064">
        <v>73</v>
      </c>
      <c r="AG81" s="1064"/>
      <c r="AH81" s="1064"/>
      <c r="AI81" s="1064"/>
      <c r="AJ81" s="1064"/>
      <c r="AK81" s="1064">
        <v>141</v>
      </c>
      <c r="AL81" s="1064"/>
      <c r="AM81" s="1064"/>
      <c r="AN81" s="1064"/>
      <c r="AO81" s="1064"/>
      <c r="AP81" s="1064" t="s">
        <v>619</v>
      </c>
      <c r="AQ81" s="1064"/>
      <c r="AR81" s="1064"/>
      <c r="AS81" s="1064"/>
      <c r="AT81" s="1064"/>
      <c r="AU81" s="1064" t="s">
        <v>616</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t="s">
        <v>614</v>
      </c>
      <c r="C82" s="1068"/>
      <c r="D82" s="1068"/>
      <c r="E82" s="1068"/>
      <c r="F82" s="1068"/>
      <c r="G82" s="1068"/>
      <c r="H82" s="1068"/>
      <c r="I82" s="1068"/>
      <c r="J82" s="1068"/>
      <c r="K82" s="1068"/>
      <c r="L82" s="1068"/>
      <c r="M82" s="1068"/>
      <c r="N82" s="1068"/>
      <c r="O82" s="1068"/>
      <c r="P82" s="1069"/>
      <c r="Q82" s="1070">
        <v>293449</v>
      </c>
      <c r="R82" s="1064"/>
      <c r="S82" s="1064"/>
      <c r="T82" s="1064"/>
      <c r="U82" s="1064"/>
      <c r="V82" s="1064">
        <v>280469</v>
      </c>
      <c r="W82" s="1064"/>
      <c r="X82" s="1064"/>
      <c r="Y82" s="1064"/>
      <c r="Z82" s="1064"/>
      <c r="AA82" s="1064">
        <v>12980</v>
      </c>
      <c r="AB82" s="1064"/>
      <c r="AC82" s="1064"/>
      <c r="AD82" s="1064"/>
      <c r="AE82" s="1064"/>
      <c r="AF82" s="1064">
        <v>12980</v>
      </c>
      <c r="AG82" s="1064"/>
      <c r="AH82" s="1064"/>
      <c r="AI82" s="1064"/>
      <c r="AJ82" s="1064"/>
      <c r="AK82" s="1064">
        <v>723</v>
      </c>
      <c r="AL82" s="1064"/>
      <c r="AM82" s="1064"/>
      <c r="AN82" s="1064"/>
      <c r="AO82" s="1064"/>
      <c r="AP82" s="1064" t="s">
        <v>616</v>
      </c>
      <c r="AQ82" s="1064"/>
      <c r="AR82" s="1064"/>
      <c r="AS82" s="1064"/>
      <c r="AT82" s="1064"/>
      <c r="AU82" s="1064" t="s">
        <v>618</v>
      </c>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t="s">
        <v>610</v>
      </c>
      <c r="C83" s="1068"/>
      <c r="D83" s="1068"/>
      <c r="E83" s="1068"/>
      <c r="F83" s="1068"/>
      <c r="G83" s="1068"/>
      <c r="H83" s="1068"/>
      <c r="I83" s="1068"/>
      <c r="J83" s="1068"/>
      <c r="K83" s="1068"/>
      <c r="L83" s="1068"/>
      <c r="M83" s="1068"/>
      <c r="N83" s="1068"/>
      <c r="O83" s="1068"/>
      <c r="P83" s="1069"/>
      <c r="Q83" s="1070">
        <v>394</v>
      </c>
      <c r="R83" s="1064"/>
      <c r="S83" s="1064"/>
      <c r="T83" s="1064"/>
      <c r="U83" s="1064"/>
      <c r="V83" s="1064">
        <v>183</v>
      </c>
      <c r="W83" s="1064"/>
      <c r="X83" s="1064"/>
      <c r="Y83" s="1064"/>
      <c r="Z83" s="1064"/>
      <c r="AA83" s="1064">
        <v>211</v>
      </c>
      <c r="AB83" s="1064"/>
      <c r="AC83" s="1064"/>
      <c r="AD83" s="1064"/>
      <c r="AE83" s="1064"/>
      <c r="AF83" s="1064">
        <v>211</v>
      </c>
      <c r="AG83" s="1064"/>
      <c r="AH83" s="1064"/>
      <c r="AI83" s="1064"/>
      <c r="AJ83" s="1064"/>
      <c r="AK83" s="1064">
        <v>4</v>
      </c>
      <c r="AL83" s="1064"/>
      <c r="AM83" s="1064"/>
      <c r="AN83" s="1064"/>
      <c r="AO83" s="1064"/>
      <c r="AP83" s="1064" t="s">
        <v>620</v>
      </c>
      <c r="AQ83" s="1064"/>
      <c r="AR83" s="1064"/>
      <c r="AS83" s="1064"/>
      <c r="AT83" s="1064"/>
      <c r="AU83" s="1064" t="s">
        <v>616</v>
      </c>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t="s">
        <v>611</v>
      </c>
      <c r="C84" s="1068"/>
      <c r="D84" s="1068"/>
      <c r="E84" s="1068"/>
      <c r="F84" s="1068"/>
      <c r="G84" s="1068"/>
      <c r="H84" s="1068"/>
      <c r="I84" s="1068"/>
      <c r="J84" s="1068"/>
      <c r="K84" s="1068"/>
      <c r="L84" s="1068"/>
      <c r="M84" s="1068"/>
      <c r="N84" s="1068"/>
      <c r="O84" s="1068"/>
      <c r="P84" s="1069"/>
      <c r="Q84" s="1070">
        <v>1069</v>
      </c>
      <c r="R84" s="1064"/>
      <c r="S84" s="1064"/>
      <c r="T84" s="1064"/>
      <c r="U84" s="1064"/>
      <c r="V84" s="1064">
        <v>1042</v>
      </c>
      <c r="W84" s="1064"/>
      <c r="X84" s="1064"/>
      <c r="Y84" s="1064"/>
      <c r="Z84" s="1064"/>
      <c r="AA84" s="1064">
        <v>28</v>
      </c>
      <c r="AB84" s="1064"/>
      <c r="AC84" s="1064"/>
      <c r="AD84" s="1064"/>
      <c r="AE84" s="1064"/>
      <c r="AF84" s="1064">
        <v>28</v>
      </c>
      <c r="AG84" s="1064"/>
      <c r="AH84" s="1064"/>
      <c r="AI84" s="1064"/>
      <c r="AJ84" s="1064"/>
      <c r="AK84" s="1064">
        <v>11</v>
      </c>
      <c r="AL84" s="1064"/>
      <c r="AM84" s="1064"/>
      <c r="AN84" s="1064"/>
      <c r="AO84" s="1064"/>
      <c r="AP84" s="1064" t="s">
        <v>616</v>
      </c>
      <c r="AQ84" s="1064"/>
      <c r="AR84" s="1064"/>
      <c r="AS84" s="1064"/>
      <c r="AT84" s="1064"/>
      <c r="AU84" s="1064" t="s">
        <v>615</v>
      </c>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t="s">
        <v>612</v>
      </c>
      <c r="C85" s="1068"/>
      <c r="D85" s="1068"/>
      <c r="E85" s="1068"/>
      <c r="F85" s="1068"/>
      <c r="G85" s="1068"/>
      <c r="H85" s="1068"/>
      <c r="I85" s="1068"/>
      <c r="J85" s="1068"/>
      <c r="K85" s="1068"/>
      <c r="L85" s="1068"/>
      <c r="M85" s="1068"/>
      <c r="N85" s="1068"/>
      <c r="O85" s="1068"/>
      <c r="P85" s="1069"/>
      <c r="Q85" s="1070">
        <v>194</v>
      </c>
      <c r="R85" s="1064"/>
      <c r="S85" s="1064"/>
      <c r="T85" s="1064"/>
      <c r="U85" s="1064"/>
      <c r="V85" s="1064">
        <v>191</v>
      </c>
      <c r="W85" s="1064"/>
      <c r="X85" s="1064"/>
      <c r="Y85" s="1064"/>
      <c r="Z85" s="1064"/>
      <c r="AA85" s="1064">
        <v>3</v>
      </c>
      <c r="AB85" s="1064"/>
      <c r="AC85" s="1064"/>
      <c r="AD85" s="1064"/>
      <c r="AE85" s="1064"/>
      <c r="AF85" s="1064">
        <v>3</v>
      </c>
      <c r="AG85" s="1064"/>
      <c r="AH85" s="1064"/>
      <c r="AI85" s="1064"/>
      <c r="AJ85" s="1064"/>
      <c r="AK85" s="1064" t="s">
        <v>616</v>
      </c>
      <c r="AL85" s="1064"/>
      <c r="AM85" s="1064"/>
      <c r="AN85" s="1064"/>
      <c r="AO85" s="1064"/>
      <c r="AP85" s="1064" t="s">
        <v>616</v>
      </c>
      <c r="AQ85" s="1064"/>
      <c r="AR85" s="1064"/>
      <c r="AS85" s="1064"/>
      <c r="AT85" s="1064"/>
      <c r="AU85" s="1064" t="s">
        <v>616</v>
      </c>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t="s">
        <v>613</v>
      </c>
      <c r="C86" s="1068"/>
      <c r="D86" s="1068"/>
      <c r="E86" s="1068"/>
      <c r="F86" s="1068"/>
      <c r="G86" s="1068"/>
      <c r="H86" s="1068"/>
      <c r="I86" s="1068"/>
      <c r="J86" s="1068"/>
      <c r="K86" s="1068"/>
      <c r="L86" s="1068"/>
      <c r="M86" s="1068"/>
      <c r="N86" s="1068"/>
      <c r="O86" s="1068"/>
      <c r="P86" s="1069"/>
      <c r="Q86" s="1070">
        <v>1734</v>
      </c>
      <c r="R86" s="1064"/>
      <c r="S86" s="1064"/>
      <c r="T86" s="1064"/>
      <c r="U86" s="1064"/>
      <c r="V86" s="1064">
        <v>1652</v>
      </c>
      <c r="W86" s="1064"/>
      <c r="X86" s="1064"/>
      <c r="Y86" s="1064"/>
      <c r="Z86" s="1064"/>
      <c r="AA86" s="1064">
        <v>82</v>
      </c>
      <c r="AB86" s="1064"/>
      <c r="AC86" s="1064"/>
      <c r="AD86" s="1064"/>
      <c r="AE86" s="1064"/>
      <c r="AF86" s="1064">
        <v>2</v>
      </c>
      <c r="AG86" s="1064"/>
      <c r="AH86" s="1064"/>
      <c r="AI86" s="1064"/>
      <c r="AJ86" s="1064"/>
      <c r="AK86" s="1064" t="s">
        <v>616</v>
      </c>
      <c r="AL86" s="1064"/>
      <c r="AM86" s="1064"/>
      <c r="AN86" s="1064"/>
      <c r="AO86" s="1064"/>
      <c r="AP86" s="1064" t="s">
        <v>616</v>
      </c>
      <c r="AQ86" s="1064"/>
      <c r="AR86" s="1064"/>
      <c r="AS86" s="1064"/>
      <c r="AT86" s="1064"/>
      <c r="AU86" s="1064" t="s">
        <v>618</v>
      </c>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391</v>
      </c>
      <c r="B88" s="1037" t="s">
        <v>423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432</v>
      </c>
      <c r="AB109" s="987"/>
      <c r="AC109" s="987"/>
      <c r="AD109" s="987"/>
      <c r="AE109" s="988"/>
      <c r="AF109" s="989" t="s">
        <v>309</v>
      </c>
      <c r="AG109" s="987"/>
      <c r="AH109" s="987"/>
      <c r="AI109" s="987"/>
      <c r="AJ109" s="988"/>
      <c r="AK109" s="989" t="s">
        <v>308</v>
      </c>
      <c r="AL109" s="987"/>
      <c r="AM109" s="987"/>
      <c r="AN109" s="987"/>
      <c r="AO109" s="988"/>
      <c r="AP109" s="989" t="s">
        <v>433</v>
      </c>
      <c r="AQ109" s="987"/>
      <c r="AR109" s="987"/>
      <c r="AS109" s="987"/>
      <c r="AT109" s="1018"/>
      <c r="AU109" s="986" t="s">
        <v>431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432</v>
      </c>
      <c r="BR109" s="987"/>
      <c r="BS109" s="987"/>
      <c r="BT109" s="987"/>
      <c r="BU109" s="988"/>
      <c r="BV109" s="989" t="s">
        <v>309</v>
      </c>
      <c r="BW109" s="987"/>
      <c r="BX109" s="987"/>
      <c r="BY109" s="987"/>
      <c r="BZ109" s="988"/>
      <c r="CA109" s="989" t="s">
        <v>308</v>
      </c>
      <c r="CB109" s="987"/>
      <c r="CC109" s="987"/>
      <c r="CD109" s="987"/>
      <c r="CE109" s="988"/>
      <c r="CF109" s="1025" t="s">
        <v>433</v>
      </c>
      <c r="CG109" s="1025"/>
      <c r="CH109" s="1025"/>
      <c r="CI109" s="1025"/>
      <c r="CJ109" s="1025"/>
      <c r="CK109" s="989" t="s">
        <v>434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432</v>
      </c>
      <c r="DH109" s="987"/>
      <c r="DI109" s="987"/>
      <c r="DJ109" s="987"/>
      <c r="DK109" s="988"/>
      <c r="DL109" s="989" t="s">
        <v>309</v>
      </c>
      <c r="DM109" s="987"/>
      <c r="DN109" s="987"/>
      <c r="DO109" s="987"/>
      <c r="DP109" s="988"/>
      <c r="DQ109" s="989" t="s">
        <v>308</v>
      </c>
      <c r="DR109" s="987"/>
      <c r="DS109" s="987"/>
      <c r="DT109" s="987"/>
      <c r="DU109" s="988"/>
      <c r="DV109" s="989" t="s">
        <v>433</v>
      </c>
      <c r="DW109" s="987"/>
      <c r="DX109" s="987"/>
      <c r="DY109" s="987"/>
      <c r="DZ109" s="1018"/>
    </row>
    <row r="110" spans="1:131" s="247" customFormat="1" ht="26.25" customHeight="1" x14ac:dyDescent="0.15">
      <c r="A110" s="889" t="s">
        <v>435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2800981</v>
      </c>
      <c r="AB110" s="980"/>
      <c r="AC110" s="980"/>
      <c r="AD110" s="980"/>
      <c r="AE110" s="981"/>
      <c r="AF110" s="982">
        <v>2732854</v>
      </c>
      <c r="AG110" s="980"/>
      <c r="AH110" s="980"/>
      <c r="AI110" s="980"/>
      <c r="AJ110" s="981"/>
      <c r="AK110" s="982">
        <v>2630440</v>
      </c>
      <c r="AL110" s="980"/>
      <c r="AM110" s="980"/>
      <c r="AN110" s="980"/>
      <c r="AO110" s="981"/>
      <c r="AP110" s="983">
        <v>18.899999999999999</v>
      </c>
      <c r="AQ110" s="984"/>
      <c r="AR110" s="984"/>
      <c r="AS110" s="984"/>
      <c r="AT110" s="985"/>
      <c r="AU110" s="1019" t="s">
        <v>73</v>
      </c>
      <c r="AV110" s="1020"/>
      <c r="AW110" s="1020"/>
      <c r="AX110" s="1020"/>
      <c r="AY110" s="1020"/>
      <c r="AZ110" s="945" t="s">
        <v>436</v>
      </c>
      <c r="BA110" s="890"/>
      <c r="BB110" s="890"/>
      <c r="BC110" s="890"/>
      <c r="BD110" s="890"/>
      <c r="BE110" s="890"/>
      <c r="BF110" s="890"/>
      <c r="BG110" s="890"/>
      <c r="BH110" s="890"/>
      <c r="BI110" s="890"/>
      <c r="BJ110" s="890"/>
      <c r="BK110" s="890"/>
      <c r="BL110" s="890"/>
      <c r="BM110" s="890"/>
      <c r="BN110" s="890"/>
      <c r="BO110" s="890"/>
      <c r="BP110" s="891"/>
      <c r="BQ110" s="946">
        <v>26695111</v>
      </c>
      <c r="BR110" s="927"/>
      <c r="BS110" s="927"/>
      <c r="BT110" s="927"/>
      <c r="BU110" s="927"/>
      <c r="BV110" s="927">
        <v>26485004</v>
      </c>
      <c r="BW110" s="927"/>
      <c r="BX110" s="927"/>
      <c r="BY110" s="927"/>
      <c r="BZ110" s="927"/>
      <c r="CA110" s="927">
        <v>26846517</v>
      </c>
      <c r="CB110" s="927"/>
      <c r="CC110" s="927"/>
      <c r="CD110" s="927"/>
      <c r="CE110" s="927"/>
      <c r="CF110" s="951">
        <v>193.3</v>
      </c>
      <c r="CG110" s="952"/>
      <c r="CH110" s="952"/>
      <c r="CI110" s="952"/>
      <c r="CJ110" s="952"/>
      <c r="CK110" s="1015" t="s">
        <v>437</v>
      </c>
      <c r="CL110" s="901"/>
      <c r="CM110" s="976" t="s">
        <v>438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128</v>
      </c>
      <c r="DH110" s="927"/>
      <c r="DI110" s="927"/>
      <c r="DJ110" s="927"/>
      <c r="DK110" s="927"/>
      <c r="DL110" s="927" t="s">
        <v>128</v>
      </c>
      <c r="DM110" s="927"/>
      <c r="DN110" s="927"/>
      <c r="DO110" s="927"/>
      <c r="DP110" s="927"/>
      <c r="DQ110" s="927" t="s">
        <v>439</v>
      </c>
      <c r="DR110" s="927"/>
      <c r="DS110" s="927"/>
      <c r="DT110" s="927"/>
      <c r="DU110" s="927"/>
      <c r="DV110" s="928" t="s">
        <v>440</v>
      </c>
      <c r="DW110" s="928"/>
      <c r="DX110" s="928"/>
      <c r="DY110" s="928"/>
      <c r="DZ110" s="929"/>
    </row>
    <row r="111" spans="1:131" s="247" customFormat="1" ht="26.25" customHeight="1" x14ac:dyDescent="0.15">
      <c r="A111" s="856" t="s">
        <v>441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393</v>
      </c>
      <c r="AB111" s="1008"/>
      <c r="AC111" s="1008"/>
      <c r="AD111" s="1008"/>
      <c r="AE111" s="1009"/>
      <c r="AF111" s="1010" t="s">
        <v>393</v>
      </c>
      <c r="AG111" s="1008"/>
      <c r="AH111" s="1008"/>
      <c r="AI111" s="1008"/>
      <c r="AJ111" s="1009"/>
      <c r="AK111" s="1010" t="s">
        <v>128</v>
      </c>
      <c r="AL111" s="1008"/>
      <c r="AM111" s="1008"/>
      <c r="AN111" s="1008"/>
      <c r="AO111" s="1009"/>
      <c r="AP111" s="1011" t="s">
        <v>128</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v>67360</v>
      </c>
      <c r="BR111" s="899"/>
      <c r="BS111" s="899"/>
      <c r="BT111" s="899"/>
      <c r="BU111" s="899"/>
      <c r="BV111" s="899">
        <v>58940</v>
      </c>
      <c r="BW111" s="899"/>
      <c r="BX111" s="899"/>
      <c r="BY111" s="899"/>
      <c r="BZ111" s="899"/>
      <c r="CA111" s="899">
        <v>50520</v>
      </c>
      <c r="CB111" s="899"/>
      <c r="CC111" s="899"/>
      <c r="CD111" s="899"/>
      <c r="CE111" s="899"/>
      <c r="CF111" s="960">
        <v>0.4</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128</v>
      </c>
      <c r="DH111" s="899"/>
      <c r="DI111" s="899"/>
      <c r="DJ111" s="899"/>
      <c r="DK111" s="899"/>
      <c r="DL111" s="899" t="s">
        <v>444</v>
      </c>
      <c r="DM111" s="899"/>
      <c r="DN111" s="899"/>
      <c r="DO111" s="899"/>
      <c r="DP111" s="899"/>
      <c r="DQ111" s="899" t="s">
        <v>445</v>
      </c>
      <c r="DR111" s="899"/>
      <c r="DS111" s="899"/>
      <c r="DT111" s="899"/>
      <c r="DU111" s="899"/>
      <c r="DV111" s="876" t="s">
        <v>128</v>
      </c>
      <c r="DW111" s="876"/>
      <c r="DX111" s="876"/>
      <c r="DY111" s="876"/>
      <c r="DZ111" s="877"/>
    </row>
    <row r="112" spans="1:131" s="247" customFormat="1" ht="26.25" customHeight="1" x14ac:dyDescent="0.15">
      <c r="A112" s="1001" t="s">
        <v>446</v>
      </c>
      <c r="B112" s="1002"/>
      <c r="C112" s="832" t="s">
        <v>447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444</v>
      </c>
      <c r="AB112" s="862"/>
      <c r="AC112" s="862"/>
      <c r="AD112" s="862"/>
      <c r="AE112" s="863"/>
      <c r="AF112" s="864" t="s">
        <v>439</v>
      </c>
      <c r="AG112" s="862"/>
      <c r="AH112" s="862"/>
      <c r="AI112" s="862"/>
      <c r="AJ112" s="863"/>
      <c r="AK112" s="864" t="s">
        <v>128</v>
      </c>
      <c r="AL112" s="862"/>
      <c r="AM112" s="862"/>
      <c r="AN112" s="862"/>
      <c r="AO112" s="863"/>
      <c r="AP112" s="909" t="s">
        <v>439</v>
      </c>
      <c r="AQ112" s="910"/>
      <c r="AR112" s="910"/>
      <c r="AS112" s="910"/>
      <c r="AT112" s="911"/>
      <c r="AU112" s="1021"/>
      <c r="AV112" s="1022"/>
      <c r="AW112" s="1022"/>
      <c r="AX112" s="1022"/>
      <c r="AY112" s="1022"/>
      <c r="AZ112" s="897" t="s">
        <v>448</v>
      </c>
      <c r="BA112" s="832"/>
      <c r="BB112" s="832"/>
      <c r="BC112" s="832"/>
      <c r="BD112" s="832"/>
      <c r="BE112" s="832"/>
      <c r="BF112" s="832"/>
      <c r="BG112" s="832"/>
      <c r="BH112" s="832"/>
      <c r="BI112" s="832"/>
      <c r="BJ112" s="832"/>
      <c r="BK112" s="832"/>
      <c r="BL112" s="832"/>
      <c r="BM112" s="832"/>
      <c r="BN112" s="832"/>
      <c r="BO112" s="832"/>
      <c r="BP112" s="833"/>
      <c r="BQ112" s="898">
        <v>8722987</v>
      </c>
      <c r="BR112" s="899"/>
      <c r="BS112" s="899"/>
      <c r="BT112" s="899"/>
      <c r="BU112" s="899"/>
      <c r="BV112" s="899">
        <v>7636211</v>
      </c>
      <c r="BW112" s="899"/>
      <c r="BX112" s="899"/>
      <c r="BY112" s="899"/>
      <c r="BZ112" s="899"/>
      <c r="CA112" s="899">
        <v>6910202</v>
      </c>
      <c r="CB112" s="899"/>
      <c r="CC112" s="899"/>
      <c r="CD112" s="899"/>
      <c r="CE112" s="899"/>
      <c r="CF112" s="960">
        <v>49.8</v>
      </c>
      <c r="CG112" s="961"/>
      <c r="CH112" s="961"/>
      <c r="CI112" s="961"/>
      <c r="CJ112" s="961"/>
      <c r="CK112" s="1016"/>
      <c r="CL112" s="903"/>
      <c r="CM112" s="906" t="s">
        <v>449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439</v>
      </c>
      <c r="DH112" s="899"/>
      <c r="DI112" s="899"/>
      <c r="DJ112" s="899"/>
      <c r="DK112" s="899"/>
      <c r="DL112" s="899" t="s">
        <v>128</v>
      </c>
      <c r="DM112" s="899"/>
      <c r="DN112" s="899"/>
      <c r="DO112" s="899"/>
      <c r="DP112" s="899"/>
      <c r="DQ112" s="899" t="s">
        <v>444</v>
      </c>
      <c r="DR112" s="899"/>
      <c r="DS112" s="899"/>
      <c r="DT112" s="899"/>
      <c r="DU112" s="899"/>
      <c r="DV112" s="876" t="s">
        <v>440</v>
      </c>
      <c r="DW112" s="876"/>
      <c r="DX112" s="876"/>
      <c r="DY112" s="876"/>
      <c r="DZ112" s="877"/>
    </row>
    <row r="113" spans="1:130" s="247" customFormat="1" ht="26.25" customHeight="1" x14ac:dyDescent="0.15">
      <c r="A113" s="1003"/>
      <c r="B113" s="1004"/>
      <c r="C113" s="832" t="s">
        <v>450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820453</v>
      </c>
      <c r="AB113" s="1008"/>
      <c r="AC113" s="1008"/>
      <c r="AD113" s="1008"/>
      <c r="AE113" s="1009"/>
      <c r="AF113" s="1010">
        <v>719944</v>
      </c>
      <c r="AG113" s="1008"/>
      <c r="AH113" s="1008"/>
      <c r="AI113" s="1008"/>
      <c r="AJ113" s="1009"/>
      <c r="AK113" s="1010">
        <v>754514</v>
      </c>
      <c r="AL113" s="1008"/>
      <c r="AM113" s="1008"/>
      <c r="AN113" s="1008"/>
      <c r="AO113" s="1009"/>
      <c r="AP113" s="1011">
        <v>5.4</v>
      </c>
      <c r="AQ113" s="1012"/>
      <c r="AR113" s="1012"/>
      <c r="AS113" s="1012"/>
      <c r="AT113" s="1013"/>
      <c r="AU113" s="1021"/>
      <c r="AV113" s="1022"/>
      <c r="AW113" s="1022"/>
      <c r="AX113" s="1022"/>
      <c r="AY113" s="1022"/>
      <c r="AZ113" s="897" t="s">
        <v>451</v>
      </c>
      <c r="BA113" s="832"/>
      <c r="BB113" s="832"/>
      <c r="BC113" s="832"/>
      <c r="BD113" s="832"/>
      <c r="BE113" s="832"/>
      <c r="BF113" s="832"/>
      <c r="BG113" s="832"/>
      <c r="BH113" s="832"/>
      <c r="BI113" s="832"/>
      <c r="BJ113" s="832"/>
      <c r="BK113" s="832"/>
      <c r="BL113" s="832"/>
      <c r="BM113" s="832"/>
      <c r="BN113" s="832"/>
      <c r="BO113" s="832"/>
      <c r="BP113" s="833"/>
      <c r="BQ113" s="898">
        <v>5396769</v>
      </c>
      <c r="BR113" s="899"/>
      <c r="BS113" s="899"/>
      <c r="BT113" s="899"/>
      <c r="BU113" s="899"/>
      <c r="BV113" s="899">
        <v>4859015</v>
      </c>
      <c r="BW113" s="899"/>
      <c r="BX113" s="899"/>
      <c r="BY113" s="899"/>
      <c r="BZ113" s="899"/>
      <c r="CA113" s="899">
        <v>4391165</v>
      </c>
      <c r="CB113" s="899"/>
      <c r="CC113" s="899"/>
      <c r="CD113" s="899"/>
      <c r="CE113" s="899"/>
      <c r="CF113" s="960">
        <v>31.6</v>
      </c>
      <c r="CG113" s="961"/>
      <c r="CH113" s="961"/>
      <c r="CI113" s="961"/>
      <c r="CJ113" s="961"/>
      <c r="CK113" s="1016"/>
      <c r="CL113" s="903"/>
      <c r="CM113" s="906" t="s">
        <v>452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128</v>
      </c>
      <c r="DH113" s="862"/>
      <c r="DI113" s="862"/>
      <c r="DJ113" s="862"/>
      <c r="DK113" s="863"/>
      <c r="DL113" s="864" t="s">
        <v>128</v>
      </c>
      <c r="DM113" s="862"/>
      <c r="DN113" s="862"/>
      <c r="DO113" s="862"/>
      <c r="DP113" s="863"/>
      <c r="DQ113" s="864" t="s">
        <v>444</v>
      </c>
      <c r="DR113" s="862"/>
      <c r="DS113" s="862"/>
      <c r="DT113" s="862"/>
      <c r="DU113" s="863"/>
      <c r="DV113" s="909" t="s">
        <v>439</v>
      </c>
      <c r="DW113" s="910"/>
      <c r="DX113" s="910"/>
      <c r="DY113" s="910"/>
      <c r="DZ113" s="911"/>
    </row>
    <row r="114" spans="1:130" s="247" customFormat="1" ht="26.25" customHeight="1" x14ac:dyDescent="0.15">
      <c r="A114" s="1003"/>
      <c r="B114" s="1004"/>
      <c r="C114" s="832" t="s">
        <v>453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294703</v>
      </c>
      <c r="AB114" s="862"/>
      <c r="AC114" s="862"/>
      <c r="AD114" s="862"/>
      <c r="AE114" s="863"/>
      <c r="AF114" s="864">
        <v>326853</v>
      </c>
      <c r="AG114" s="862"/>
      <c r="AH114" s="862"/>
      <c r="AI114" s="862"/>
      <c r="AJ114" s="863"/>
      <c r="AK114" s="864">
        <v>358690</v>
      </c>
      <c r="AL114" s="862"/>
      <c r="AM114" s="862"/>
      <c r="AN114" s="862"/>
      <c r="AO114" s="863"/>
      <c r="AP114" s="909">
        <v>2.6</v>
      </c>
      <c r="AQ114" s="910"/>
      <c r="AR114" s="910"/>
      <c r="AS114" s="910"/>
      <c r="AT114" s="911"/>
      <c r="AU114" s="1021"/>
      <c r="AV114" s="1022"/>
      <c r="AW114" s="1022"/>
      <c r="AX114" s="1022"/>
      <c r="AY114" s="1022"/>
      <c r="AZ114" s="897" t="s">
        <v>454</v>
      </c>
      <c r="BA114" s="832"/>
      <c r="BB114" s="832"/>
      <c r="BC114" s="832"/>
      <c r="BD114" s="832"/>
      <c r="BE114" s="832"/>
      <c r="BF114" s="832"/>
      <c r="BG114" s="832"/>
      <c r="BH114" s="832"/>
      <c r="BI114" s="832"/>
      <c r="BJ114" s="832"/>
      <c r="BK114" s="832"/>
      <c r="BL114" s="832"/>
      <c r="BM114" s="832"/>
      <c r="BN114" s="832"/>
      <c r="BO114" s="832"/>
      <c r="BP114" s="833"/>
      <c r="BQ114" s="898">
        <v>3652272</v>
      </c>
      <c r="BR114" s="899"/>
      <c r="BS114" s="899"/>
      <c r="BT114" s="899"/>
      <c r="BU114" s="899"/>
      <c r="BV114" s="899">
        <v>3512260</v>
      </c>
      <c r="BW114" s="899"/>
      <c r="BX114" s="899"/>
      <c r="BY114" s="899"/>
      <c r="BZ114" s="899"/>
      <c r="CA114" s="899">
        <v>3460587</v>
      </c>
      <c r="CB114" s="899"/>
      <c r="CC114" s="899"/>
      <c r="CD114" s="899"/>
      <c r="CE114" s="899"/>
      <c r="CF114" s="960">
        <v>24.9</v>
      </c>
      <c r="CG114" s="961"/>
      <c r="CH114" s="961"/>
      <c r="CI114" s="961"/>
      <c r="CJ114" s="961"/>
      <c r="CK114" s="1016"/>
      <c r="CL114" s="903"/>
      <c r="CM114" s="906" t="s">
        <v>455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128</v>
      </c>
      <c r="DM114" s="862"/>
      <c r="DN114" s="862"/>
      <c r="DO114" s="862"/>
      <c r="DP114" s="863"/>
      <c r="DQ114" s="864" t="s">
        <v>445</v>
      </c>
      <c r="DR114" s="862"/>
      <c r="DS114" s="862"/>
      <c r="DT114" s="862"/>
      <c r="DU114" s="863"/>
      <c r="DV114" s="909" t="s">
        <v>128</v>
      </c>
      <c r="DW114" s="910"/>
      <c r="DX114" s="910"/>
      <c r="DY114" s="910"/>
      <c r="DZ114" s="911"/>
    </row>
    <row r="115" spans="1:130" s="247" customFormat="1" ht="26.25" customHeight="1" x14ac:dyDescent="0.15">
      <c r="A115" s="1003"/>
      <c r="B115" s="1004"/>
      <c r="C115" s="832" t="s">
        <v>456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8647</v>
      </c>
      <c r="AB115" s="1008"/>
      <c r="AC115" s="1008"/>
      <c r="AD115" s="1008"/>
      <c r="AE115" s="1009"/>
      <c r="AF115" s="1010">
        <v>8622</v>
      </c>
      <c r="AG115" s="1008"/>
      <c r="AH115" s="1008"/>
      <c r="AI115" s="1008"/>
      <c r="AJ115" s="1009"/>
      <c r="AK115" s="1010">
        <v>8597</v>
      </c>
      <c r="AL115" s="1008"/>
      <c r="AM115" s="1008"/>
      <c r="AN115" s="1008"/>
      <c r="AO115" s="1009"/>
      <c r="AP115" s="1011">
        <v>0.1</v>
      </c>
      <c r="AQ115" s="1012"/>
      <c r="AR115" s="1012"/>
      <c r="AS115" s="1012"/>
      <c r="AT115" s="1013"/>
      <c r="AU115" s="1021"/>
      <c r="AV115" s="1022"/>
      <c r="AW115" s="1022"/>
      <c r="AX115" s="1022"/>
      <c r="AY115" s="1022"/>
      <c r="AZ115" s="897" t="s">
        <v>457</v>
      </c>
      <c r="BA115" s="832"/>
      <c r="BB115" s="832"/>
      <c r="BC115" s="832"/>
      <c r="BD115" s="832"/>
      <c r="BE115" s="832"/>
      <c r="BF115" s="832"/>
      <c r="BG115" s="832"/>
      <c r="BH115" s="832"/>
      <c r="BI115" s="832"/>
      <c r="BJ115" s="832"/>
      <c r="BK115" s="832"/>
      <c r="BL115" s="832"/>
      <c r="BM115" s="832"/>
      <c r="BN115" s="832"/>
      <c r="BO115" s="832"/>
      <c r="BP115" s="833"/>
      <c r="BQ115" s="898" t="s">
        <v>128</v>
      </c>
      <c r="BR115" s="899"/>
      <c r="BS115" s="899"/>
      <c r="BT115" s="899"/>
      <c r="BU115" s="899"/>
      <c r="BV115" s="899" t="s">
        <v>128</v>
      </c>
      <c r="BW115" s="899"/>
      <c r="BX115" s="899"/>
      <c r="BY115" s="899"/>
      <c r="BZ115" s="899"/>
      <c r="CA115" s="899" t="s">
        <v>440</v>
      </c>
      <c r="CB115" s="899"/>
      <c r="CC115" s="899"/>
      <c r="CD115" s="899"/>
      <c r="CE115" s="899"/>
      <c r="CF115" s="960" t="s">
        <v>445</v>
      </c>
      <c r="CG115" s="961"/>
      <c r="CH115" s="961"/>
      <c r="CI115" s="961"/>
      <c r="CJ115" s="961"/>
      <c r="CK115" s="1016"/>
      <c r="CL115" s="903"/>
      <c r="CM115" s="897" t="s">
        <v>458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128</v>
      </c>
      <c r="DH115" s="862"/>
      <c r="DI115" s="862"/>
      <c r="DJ115" s="862"/>
      <c r="DK115" s="863"/>
      <c r="DL115" s="864" t="s">
        <v>128</v>
      </c>
      <c r="DM115" s="862"/>
      <c r="DN115" s="862"/>
      <c r="DO115" s="862"/>
      <c r="DP115" s="863"/>
      <c r="DQ115" s="864" t="s">
        <v>439</v>
      </c>
      <c r="DR115" s="862"/>
      <c r="DS115" s="862"/>
      <c r="DT115" s="862"/>
      <c r="DU115" s="863"/>
      <c r="DV115" s="909" t="s">
        <v>128</v>
      </c>
      <c r="DW115" s="910"/>
      <c r="DX115" s="910"/>
      <c r="DY115" s="910"/>
      <c r="DZ115" s="911"/>
    </row>
    <row r="116" spans="1:130" s="247" customFormat="1" ht="26.25" customHeight="1" x14ac:dyDescent="0.15">
      <c r="A116" s="1005"/>
      <c r="B116" s="1006"/>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435</v>
      </c>
      <c r="AB116" s="862"/>
      <c r="AC116" s="862"/>
      <c r="AD116" s="862"/>
      <c r="AE116" s="863"/>
      <c r="AF116" s="864">
        <v>344</v>
      </c>
      <c r="AG116" s="862"/>
      <c r="AH116" s="862"/>
      <c r="AI116" s="862"/>
      <c r="AJ116" s="863"/>
      <c r="AK116" s="864">
        <v>850</v>
      </c>
      <c r="AL116" s="862"/>
      <c r="AM116" s="862"/>
      <c r="AN116" s="862"/>
      <c r="AO116" s="863"/>
      <c r="AP116" s="909">
        <v>0</v>
      </c>
      <c r="AQ116" s="910"/>
      <c r="AR116" s="910"/>
      <c r="AS116" s="910"/>
      <c r="AT116" s="911"/>
      <c r="AU116" s="1021"/>
      <c r="AV116" s="1022"/>
      <c r="AW116" s="1022"/>
      <c r="AX116" s="1022"/>
      <c r="AY116" s="1022"/>
      <c r="AZ116" s="948" t="s">
        <v>460</v>
      </c>
      <c r="BA116" s="949"/>
      <c r="BB116" s="949"/>
      <c r="BC116" s="949"/>
      <c r="BD116" s="949"/>
      <c r="BE116" s="949"/>
      <c r="BF116" s="949"/>
      <c r="BG116" s="949"/>
      <c r="BH116" s="949"/>
      <c r="BI116" s="949"/>
      <c r="BJ116" s="949"/>
      <c r="BK116" s="949"/>
      <c r="BL116" s="949"/>
      <c r="BM116" s="949"/>
      <c r="BN116" s="949"/>
      <c r="BO116" s="949"/>
      <c r="BP116" s="950"/>
      <c r="BQ116" s="898" t="s">
        <v>439</v>
      </c>
      <c r="BR116" s="899"/>
      <c r="BS116" s="899"/>
      <c r="BT116" s="899"/>
      <c r="BU116" s="899"/>
      <c r="BV116" s="899" t="s">
        <v>440</v>
      </c>
      <c r="BW116" s="899"/>
      <c r="BX116" s="899"/>
      <c r="BY116" s="899"/>
      <c r="BZ116" s="899"/>
      <c r="CA116" s="899" t="s">
        <v>439</v>
      </c>
      <c r="CB116" s="899"/>
      <c r="CC116" s="899"/>
      <c r="CD116" s="899"/>
      <c r="CE116" s="899"/>
      <c r="CF116" s="960" t="s">
        <v>461</v>
      </c>
      <c r="CG116" s="961"/>
      <c r="CH116" s="961"/>
      <c r="CI116" s="961"/>
      <c r="CJ116" s="961"/>
      <c r="CK116" s="1016"/>
      <c r="CL116" s="903"/>
      <c r="CM116" s="906" t="s">
        <v>462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67360</v>
      </c>
      <c r="DH116" s="862"/>
      <c r="DI116" s="862"/>
      <c r="DJ116" s="862"/>
      <c r="DK116" s="863"/>
      <c r="DL116" s="864">
        <v>58940</v>
      </c>
      <c r="DM116" s="862"/>
      <c r="DN116" s="862"/>
      <c r="DO116" s="862"/>
      <c r="DP116" s="863"/>
      <c r="DQ116" s="864">
        <v>50520</v>
      </c>
      <c r="DR116" s="862"/>
      <c r="DS116" s="862"/>
      <c r="DT116" s="862"/>
      <c r="DU116" s="863"/>
      <c r="DV116" s="909">
        <v>0.4</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463</v>
      </c>
      <c r="Z117" s="988"/>
      <c r="AA117" s="993">
        <v>3925219</v>
      </c>
      <c r="AB117" s="994"/>
      <c r="AC117" s="994"/>
      <c r="AD117" s="994"/>
      <c r="AE117" s="995"/>
      <c r="AF117" s="996">
        <v>3788617</v>
      </c>
      <c r="AG117" s="994"/>
      <c r="AH117" s="994"/>
      <c r="AI117" s="994"/>
      <c r="AJ117" s="995"/>
      <c r="AK117" s="996">
        <v>3753091</v>
      </c>
      <c r="AL117" s="994"/>
      <c r="AM117" s="994"/>
      <c r="AN117" s="994"/>
      <c r="AO117" s="995"/>
      <c r="AP117" s="997"/>
      <c r="AQ117" s="998"/>
      <c r="AR117" s="998"/>
      <c r="AS117" s="998"/>
      <c r="AT117" s="999"/>
      <c r="AU117" s="1021"/>
      <c r="AV117" s="1022"/>
      <c r="AW117" s="1022"/>
      <c r="AX117" s="1022"/>
      <c r="AY117" s="1022"/>
      <c r="AZ117" s="948" t="s">
        <v>464</v>
      </c>
      <c r="BA117" s="949"/>
      <c r="BB117" s="949"/>
      <c r="BC117" s="949"/>
      <c r="BD117" s="949"/>
      <c r="BE117" s="949"/>
      <c r="BF117" s="949"/>
      <c r="BG117" s="949"/>
      <c r="BH117" s="949"/>
      <c r="BI117" s="949"/>
      <c r="BJ117" s="949"/>
      <c r="BK117" s="949"/>
      <c r="BL117" s="949"/>
      <c r="BM117" s="949"/>
      <c r="BN117" s="949"/>
      <c r="BO117" s="949"/>
      <c r="BP117" s="950"/>
      <c r="BQ117" s="898" t="s">
        <v>444</v>
      </c>
      <c r="BR117" s="899"/>
      <c r="BS117" s="899"/>
      <c r="BT117" s="899"/>
      <c r="BU117" s="899"/>
      <c r="BV117" s="899" t="s">
        <v>444</v>
      </c>
      <c r="BW117" s="899"/>
      <c r="BX117" s="899"/>
      <c r="BY117" s="899"/>
      <c r="BZ117" s="899"/>
      <c r="CA117" s="899" t="s">
        <v>128</v>
      </c>
      <c r="CB117" s="899"/>
      <c r="CC117" s="899"/>
      <c r="CD117" s="899"/>
      <c r="CE117" s="899"/>
      <c r="CF117" s="960" t="s">
        <v>439</v>
      </c>
      <c r="CG117" s="961"/>
      <c r="CH117" s="961"/>
      <c r="CI117" s="961"/>
      <c r="CJ117" s="961"/>
      <c r="CK117" s="1016"/>
      <c r="CL117" s="903"/>
      <c r="CM117" s="906" t="s">
        <v>465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128</v>
      </c>
      <c r="DH117" s="862"/>
      <c r="DI117" s="862"/>
      <c r="DJ117" s="862"/>
      <c r="DK117" s="863"/>
      <c r="DL117" s="864" t="s">
        <v>440</v>
      </c>
      <c r="DM117" s="862"/>
      <c r="DN117" s="862"/>
      <c r="DO117" s="862"/>
      <c r="DP117" s="863"/>
      <c r="DQ117" s="864" t="s">
        <v>439</v>
      </c>
      <c r="DR117" s="862"/>
      <c r="DS117" s="862"/>
      <c r="DT117" s="862"/>
      <c r="DU117" s="863"/>
      <c r="DV117" s="909" t="s">
        <v>128</v>
      </c>
      <c r="DW117" s="910"/>
      <c r="DX117" s="910"/>
      <c r="DY117" s="910"/>
      <c r="DZ117" s="911"/>
    </row>
    <row r="118" spans="1:130" s="247" customFormat="1" ht="26.25" customHeight="1" x14ac:dyDescent="0.15">
      <c r="A118" s="986" t="s">
        <v>434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432</v>
      </c>
      <c r="AB118" s="987"/>
      <c r="AC118" s="987"/>
      <c r="AD118" s="987"/>
      <c r="AE118" s="988"/>
      <c r="AF118" s="989" t="s">
        <v>309</v>
      </c>
      <c r="AG118" s="987"/>
      <c r="AH118" s="987"/>
      <c r="AI118" s="987"/>
      <c r="AJ118" s="988"/>
      <c r="AK118" s="989" t="s">
        <v>308</v>
      </c>
      <c r="AL118" s="987"/>
      <c r="AM118" s="987"/>
      <c r="AN118" s="987"/>
      <c r="AO118" s="988"/>
      <c r="AP118" s="990" t="s">
        <v>433</v>
      </c>
      <c r="AQ118" s="991"/>
      <c r="AR118" s="991"/>
      <c r="AS118" s="991"/>
      <c r="AT118" s="992"/>
      <c r="AU118" s="1021"/>
      <c r="AV118" s="1022"/>
      <c r="AW118" s="1022"/>
      <c r="AX118" s="1022"/>
      <c r="AY118" s="1022"/>
      <c r="AZ118" s="964" t="s">
        <v>466</v>
      </c>
      <c r="BA118" s="965"/>
      <c r="BB118" s="965"/>
      <c r="BC118" s="965"/>
      <c r="BD118" s="965"/>
      <c r="BE118" s="965"/>
      <c r="BF118" s="965"/>
      <c r="BG118" s="965"/>
      <c r="BH118" s="965"/>
      <c r="BI118" s="965"/>
      <c r="BJ118" s="965"/>
      <c r="BK118" s="965"/>
      <c r="BL118" s="965"/>
      <c r="BM118" s="965"/>
      <c r="BN118" s="965"/>
      <c r="BO118" s="965"/>
      <c r="BP118" s="966"/>
      <c r="BQ118" s="967" t="s">
        <v>444</v>
      </c>
      <c r="BR118" s="930"/>
      <c r="BS118" s="930"/>
      <c r="BT118" s="930"/>
      <c r="BU118" s="930"/>
      <c r="BV118" s="930" t="s">
        <v>440</v>
      </c>
      <c r="BW118" s="930"/>
      <c r="BX118" s="930"/>
      <c r="BY118" s="930"/>
      <c r="BZ118" s="930"/>
      <c r="CA118" s="930" t="s">
        <v>444</v>
      </c>
      <c r="CB118" s="930"/>
      <c r="CC118" s="930"/>
      <c r="CD118" s="930"/>
      <c r="CE118" s="930"/>
      <c r="CF118" s="960" t="s">
        <v>444</v>
      </c>
      <c r="CG118" s="961"/>
      <c r="CH118" s="961"/>
      <c r="CI118" s="961"/>
      <c r="CJ118" s="961"/>
      <c r="CK118" s="1016"/>
      <c r="CL118" s="903"/>
      <c r="CM118" s="906" t="s">
        <v>467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440</v>
      </c>
      <c r="DH118" s="862"/>
      <c r="DI118" s="862"/>
      <c r="DJ118" s="862"/>
      <c r="DK118" s="863"/>
      <c r="DL118" s="864" t="s">
        <v>439</v>
      </c>
      <c r="DM118" s="862"/>
      <c r="DN118" s="862"/>
      <c r="DO118" s="862"/>
      <c r="DP118" s="863"/>
      <c r="DQ118" s="864" t="s">
        <v>444</v>
      </c>
      <c r="DR118" s="862"/>
      <c r="DS118" s="862"/>
      <c r="DT118" s="862"/>
      <c r="DU118" s="863"/>
      <c r="DV118" s="909" t="s">
        <v>439</v>
      </c>
      <c r="DW118" s="910"/>
      <c r="DX118" s="910"/>
      <c r="DY118" s="910"/>
      <c r="DZ118" s="911"/>
    </row>
    <row r="119" spans="1:130" s="247" customFormat="1" ht="26.25" customHeight="1" x14ac:dyDescent="0.15">
      <c r="A119" s="900" t="s">
        <v>437</v>
      </c>
      <c r="B119" s="901"/>
      <c r="C119" s="976" t="s">
        <v>438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128</v>
      </c>
      <c r="AB119" s="980"/>
      <c r="AC119" s="980"/>
      <c r="AD119" s="980"/>
      <c r="AE119" s="981"/>
      <c r="AF119" s="982" t="s">
        <v>128</v>
      </c>
      <c r="AG119" s="980"/>
      <c r="AH119" s="980"/>
      <c r="AI119" s="980"/>
      <c r="AJ119" s="981"/>
      <c r="AK119" s="982" t="s">
        <v>445</v>
      </c>
      <c r="AL119" s="980"/>
      <c r="AM119" s="980"/>
      <c r="AN119" s="980"/>
      <c r="AO119" s="981"/>
      <c r="AP119" s="983" t="s">
        <v>440</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468</v>
      </c>
      <c r="BP119" s="963"/>
      <c r="BQ119" s="967">
        <v>44534499</v>
      </c>
      <c r="BR119" s="930"/>
      <c r="BS119" s="930"/>
      <c r="BT119" s="930"/>
      <c r="BU119" s="930"/>
      <c r="BV119" s="930">
        <v>42551430</v>
      </c>
      <c r="BW119" s="930"/>
      <c r="BX119" s="930"/>
      <c r="BY119" s="930"/>
      <c r="BZ119" s="930"/>
      <c r="CA119" s="930">
        <v>41658991</v>
      </c>
      <c r="CB119" s="930"/>
      <c r="CC119" s="930"/>
      <c r="CD119" s="930"/>
      <c r="CE119" s="930"/>
      <c r="CF119" s="828"/>
      <c r="CG119" s="829"/>
      <c r="CH119" s="829"/>
      <c r="CI119" s="829"/>
      <c r="CJ119" s="919"/>
      <c r="CK119" s="1017"/>
      <c r="CL119" s="905"/>
      <c r="CM119" s="923" t="s">
        <v>469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439</v>
      </c>
      <c r="DH119" s="845"/>
      <c r="DI119" s="845"/>
      <c r="DJ119" s="845"/>
      <c r="DK119" s="846"/>
      <c r="DL119" s="847" t="s">
        <v>445</v>
      </c>
      <c r="DM119" s="845"/>
      <c r="DN119" s="845"/>
      <c r="DO119" s="845"/>
      <c r="DP119" s="846"/>
      <c r="DQ119" s="847" t="s">
        <v>461</v>
      </c>
      <c r="DR119" s="845"/>
      <c r="DS119" s="845"/>
      <c r="DT119" s="845"/>
      <c r="DU119" s="846"/>
      <c r="DV119" s="933" t="s">
        <v>128</v>
      </c>
      <c r="DW119" s="934"/>
      <c r="DX119" s="934"/>
      <c r="DY119" s="934"/>
      <c r="DZ119" s="935"/>
    </row>
    <row r="120" spans="1:130" s="247" customFormat="1" ht="26.25" customHeight="1" x14ac:dyDescent="0.15">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439</v>
      </c>
      <c r="AB120" s="862"/>
      <c r="AC120" s="862"/>
      <c r="AD120" s="862"/>
      <c r="AE120" s="863"/>
      <c r="AF120" s="864" t="s">
        <v>444</v>
      </c>
      <c r="AG120" s="862"/>
      <c r="AH120" s="862"/>
      <c r="AI120" s="862"/>
      <c r="AJ120" s="863"/>
      <c r="AK120" s="864" t="s">
        <v>128</v>
      </c>
      <c r="AL120" s="862"/>
      <c r="AM120" s="862"/>
      <c r="AN120" s="862"/>
      <c r="AO120" s="863"/>
      <c r="AP120" s="909" t="s">
        <v>461</v>
      </c>
      <c r="AQ120" s="910"/>
      <c r="AR120" s="910"/>
      <c r="AS120" s="910"/>
      <c r="AT120" s="911"/>
      <c r="AU120" s="968" t="s">
        <v>470</v>
      </c>
      <c r="AV120" s="969"/>
      <c r="AW120" s="969"/>
      <c r="AX120" s="969"/>
      <c r="AY120" s="970"/>
      <c r="AZ120" s="945" t="s">
        <v>471</v>
      </c>
      <c r="BA120" s="890"/>
      <c r="BB120" s="890"/>
      <c r="BC120" s="890"/>
      <c r="BD120" s="890"/>
      <c r="BE120" s="890"/>
      <c r="BF120" s="890"/>
      <c r="BG120" s="890"/>
      <c r="BH120" s="890"/>
      <c r="BI120" s="890"/>
      <c r="BJ120" s="890"/>
      <c r="BK120" s="890"/>
      <c r="BL120" s="890"/>
      <c r="BM120" s="890"/>
      <c r="BN120" s="890"/>
      <c r="BO120" s="890"/>
      <c r="BP120" s="891"/>
      <c r="BQ120" s="946">
        <v>4579569</v>
      </c>
      <c r="BR120" s="927"/>
      <c r="BS120" s="927"/>
      <c r="BT120" s="927"/>
      <c r="BU120" s="927"/>
      <c r="BV120" s="927">
        <v>4816746</v>
      </c>
      <c r="BW120" s="927"/>
      <c r="BX120" s="927"/>
      <c r="BY120" s="927"/>
      <c r="BZ120" s="927"/>
      <c r="CA120" s="927">
        <v>4576579</v>
      </c>
      <c r="CB120" s="927"/>
      <c r="CC120" s="927"/>
      <c r="CD120" s="927"/>
      <c r="CE120" s="927"/>
      <c r="CF120" s="951">
        <v>33</v>
      </c>
      <c r="CG120" s="952"/>
      <c r="CH120" s="952"/>
      <c r="CI120" s="952"/>
      <c r="CJ120" s="952"/>
      <c r="CK120" s="953" t="s">
        <v>472</v>
      </c>
      <c r="CL120" s="937"/>
      <c r="CM120" s="937"/>
      <c r="CN120" s="937"/>
      <c r="CO120" s="938"/>
      <c r="CP120" s="957" t="s">
        <v>473</v>
      </c>
      <c r="CQ120" s="958"/>
      <c r="CR120" s="958"/>
      <c r="CS120" s="958"/>
      <c r="CT120" s="958"/>
      <c r="CU120" s="958"/>
      <c r="CV120" s="958"/>
      <c r="CW120" s="958"/>
      <c r="CX120" s="958"/>
      <c r="CY120" s="958"/>
      <c r="CZ120" s="958"/>
      <c r="DA120" s="958"/>
      <c r="DB120" s="958"/>
      <c r="DC120" s="958"/>
      <c r="DD120" s="958"/>
      <c r="DE120" s="958"/>
      <c r="DF120" s="959"/>
      <c r="DG120" s="946">
        <v>8688808</v>
      </c>
      <c r="DH120" s="927"/>
      <c r="DI120" s="927"/>
      <c r="DJ120" s="927"/>
      <c r="DK120" s="927"/>
      <c r="DL120" s="927">
        <v>7615264</v>
      </c>
      <c r="DM120" s="927"/>
      <c r="DN120" s="927"/>
      <c r="DO120" s="927"/>
      <c r="DP120" s="927"/>
      <c r="DQ120" s="927">
        <v>6888623</v>
      </c>
      <c r="DR120" s="927"/>
      <c r="DS120" s="927"/>
      <c r="DT120" s="927"/>
      <c r="DU120" s="927"/>
      <c r="DV120" s="928">
        <v>49.6</v>
      </c>
      <c r="DW120" s="928"/>
      <c r="DX120" s="928"/>
      <c r="DY120" s="928"/>
      <c r="DZ120" s="929"/>
    </row>
    <row r="121" spans="1:130" s="247" customFormat="1" ht="26.25" customHeight="1" x14ac:dyDescent="0.15">
      <c r="A121" s="902"/>
      <c r="B121" s="903"/>
      <c r="C121" s="948" t="s">
        <v>474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439</v>
      </c>
      <c r="AB121" s="862"/>
      <c r="AC121" s="862"/>
      <c r="AD121" s="862"/>
      <c r="AE121" s="863"/>
      <c r="AF121" s="864" t="s">
        <v>444</v>
      </c>
      <c r="AG121" s="862"/>
      <c r="AH121" s="862"/>
      <c r="AI121" s="862"/>
      <c r="AJ121" s="863"/>
      <c r="AK121" s="864" t="s">
        <v>461</v>
      </c>
      <c r="AL121" s="862"/>
      <c r="AM121" s="862"/>
      <c r="AN121" s="862"/>
      <c r="AO121" s="863"/>
      <c r="AP121" s="909" t="s">
        <v>461</v>
      </c>
      <c r="AQ121" s="910"/>
      <c r="AR121" s="910"/>
      <c r="AS121" s="910"/>
      <c r="AT121" s="911"/>
      <c r="AU121" s="971"/>
      <c r="AV121" s="972"/>
      <c r="AW121" s="972"/>
      <c r="AX121" s="972"/>
      <c r="AY121" s="973"/>
      <c r="AZ121" s="897" t="s">
        <v>475</v>
      </c>
      <c r="BA121" s="832"/>
      <c r="BB121" s="832"/>
      <c r="BC121" s="832"/>
      <c r="BD121" s="832"/>
      <c r="BE121" s="832"/>
      <c r="BF121" s="832"/>
      <c r="BG121" s="832"/>
      <c r="BH121" s="832"/>
      <c r="BI121" s="832"/>
      <c r="BJ121" s="832"/>
      <c r="BK121" s="832"/>
      <c r="BL121" s="832"/>
      <c r="BM121" s="832"/>
      <c r="BN121" s="832"/>
      <c r="BO121" s="832"/>
      <c r="BP121" s="833"/>
      <c r="BQ121" s="898">
        <v>4241126</v>
      </c>
      <c r="BR121" s="899"/>
      <c r="BS121" s="899"/>
      <c r="BT121" s="899"/>
      <c r="BU121" s="899"/>
      <c r="BV121" s="899">
        <v>4100999</v>
      </c>
      <c r="BW121" s="899"/>
      <c r="BX121" s="899"/>
      <c r="BY121" s="899"/>
      <c r="BZ121" s="899"/>
      <c r="CA121" s="899">
        <v>3933269</v>
      </c>
      <c r="CB121" s="899"/>
      <c r="CC121" s="899"/>
      <c r="CD121" s="899"/>
      <c r="CE121" s="899"/>
      <c r="CF121" s="960">
        <v>28.3</v>
      </c>
      <c r="CG121" s="961"/>
      <c r="CH121" s="961"/>
      <c r="CI121" s="961"/>
      <c r="CJ121" s="961"/>
      <c r="CK121" s="954"/>
      <c r="CL121" s="940"/>
      <c r="CM121" s="940"/>
      <c r="CN121" s="940"/>
      <c r="CO121" s="941"/>
      <c r="CP121" s="920" t="s">
        <v>476</v>
      </c>
      <c r="CQ121" s="921"/>
      <c r="CR121" s="921"/>
      <c r="CS121" s="921"/>
      <c r="CT121" s="921"/>
      <c r="CU121" s="921"/>
      <c r="CV121" s="921"/>
      <c r="CW121" s="921"/>
      <c r="CX121" s="921"/>
      <c r="CY121" s="921"/>
      <c r="CZ121" s="921"/>
      <c r="DA121" s="921"/>
      <c r="DB121" s="921"/>
      <c r="DC121" s="921"/>
      <c r="DD121" s="921"/>
      <c r="DE121" s="921"/>
      <c r="DF121" s="922"/>
      <c r="DG121" s="898">
        <v>34179</v>
      </c>
      <c r="DH121" s="899"/>
      <c r="DI121" s="899"/>
      <c r="DJ121" s="899"/>
      <c r="DK121" s="899"/>
      <c r="DL121" s="899">
        <v>20947</v>
      </c>
      <c r="DM121" s="899"/>
      <c r="DN121" s="899"/>
      <c r="DO121" s="899"/>
      <c r="DP121" s="899"/>
      <c r="DQ121" s="899">
        <v>21579</v>
      </c>
      <c r="DR121" s="899"/>
      <c r="DS121" s="899"/>
      <c r="DT121" s="899"/>
      <c r="DU121" s="899"/>
      <c r="DV121" s="876">
        <v>0.2</v>
      </c>
      <c r="DW121" s="876"/>
      <c r="DX121" s="876"/>
      <c r="DY121" s="876"/>
      <c r="DZ121" s="877"/>
    </row>
    <row r="122" spans="1:130" s="247" customFormat="1" ht="26.25" customHeight="1" x14ac:dyDescent="0.15">
      <c r="A122" s="902"/>
      <c r="B122" s="903"/>
      <c r="C122" s="906" t="s">
        <v>455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444</v>
      </c>
      <c r="AB122" s="862"/>
      <c r="AC122" s="862"/>
      <c r="AD122" s="862"/>
      <c r="AE122" s="863"/>
      <c r="AF122" s="864" t="s">
        <v>444</v>
      </c>
      <c r="AG122" s="862"/>
      <c r="AH122" s="862"/>
      <c r="AI122" s="862"/>
      <c r="AJ122" s="863"/>
      <c r="AK122" s="864" t="s">
        <v>128</v>
      </c>
      <c r="AL122" s="862"/>
      <c r="AM122" s="862"/>
      <c r="AN122" s="862"/>
      <c r="AO122" s="863"/>
      <c r="AP122" s="909" t="s">
        <v>440</v>
      </c>
      <c r="AQ122" s="910"/>
      <c r="AR122" s="910"/>
      <c r="AS122" s="910"/>
      <c r="AT122" s="911"/>
      <c r="AU122" s="971"/>
      <c r="AV122" s="972"/>
      <c r="AW122" s="972"/>
      <c r="AX122" s="972"/>
      <c r="AY122" s="973"/>
      <c r="AZ122" s="964" t="s">
        <v>477</v>
      </c>
      <c r="BA122" s="965"/>
      <c r="BB122" s="965"/>
      <c r="BC122" s="965"/>
      <c r="BD122" s="965"/>
      <c r="BE122" s="965"/>
      <c r="BF122" s="965"/>
      <c r="BG122" s="965"/>
      <c r="BH122" s="965"/>
      <c r="BI122" s="965"/>
      <c r="BJ122" s="965"/>
      <c r="BK122" s="965"/>
      <c r="BL122" s="965"/>
      <c r="BM122" s="965"/>
      <c r="BN122" s="965"/>
      <c r="BO122" s="965"/>
      <c r="BP122" s="966"/>
      <c r="BQ122" s="967">
        <v>25150173</v>
      </c>
      <c r="BR122" s="930"/>
      <c r="BS122" s="930"/>
      <c r="BT122" s="930"/>
      <c r="BU122" s="930"/>
      <c r="BV122" s="930">
        <v>25051900</v>
      </c>
      <c r="BW122" s="930"/>
      <c r="BX122" s="930"/>
      <c r="BY122" s="930"/>
      <c r="BZ122" s="930"/>
      <c r="CA122" s="930">
        <v>24792085</v>
      </c>
      <c r="CB122" s="930"/>
      <c r="CC122" s="930"/>
      <c r="CD122" s="930"/>
      <c r="CE122" s="930"/>
      <c r="CF122" s="931">
        <v>178.5</v>
      </c>
      <c r="CG122" s="932"/>
      <c r="CH122" s="932"/>
      <c r="CI122" s="932"/>
      <c r="CJ122" s="932"/>
      <c r="CK122" s="954"/>
      <c r="CL122" s="940"/>
      <c r="CM122" s="940"/>
      <c r="CN122" s="940"/>
      <c r="CO122" s="941"/>
      <c r="CP122" s="920" t="s">
        <v>478</v>
      </c>
      <c r="CQ122" s="921"/>
      <c r="CR122" s="921"/>
      <c r="CS122" s="921"/>
      <c r="CT122" s="921"/>
      <c r="CU122" s="921"/>
      <c r="CV122" s="921"/>
      <c r="CW122" s="921"/>
      <c r="CX122" s="921"/>
      <c r="CY122" s="921"/>
      <c r="CZ122" s="921"/>
      <c r="DA122" s="921"/>
      <c r="DB122" s="921"/>
      <c r="DC122" s="921"/>
      <c r="DD122" s="921"/>
      <c r="DE122" s="921"/>
      <c r="DF122" s="922"/>
      <c r="DG122" s="898" t="s">
        <v>440</v>
      </c>
      <c r="DH122" s="899"/>
      <c r="DI122" s="899"/>
      <c r="DJ122" s="899"/>
      <c r="DK122" s="899"/>
      <c r="DL122" s="899" t="s">
        <v>439</v>
      </c>
      <c r="DM122" s="899"/>
      <c r="DN122" s="899"/>
      <c r="DO122" s="899"/>
      <c r="DP122" s="899"/>
      <c r="DQ122" s="899" t="s">
        <v>444</v>
      </c>
      <c r="DR122" s="899"/>
      <c r="DS122" s="899"/>
      <c r="DT122" s="899"/>
      <c r="DU122" s="899"/>
      <c r="DV122" s="876" t="s">
        <v>444</v>
      </c>
      <c r="DW122" s="876"/>
      <c r="DX122" s="876"/>
      <c r="DY122" s="876"/>
      <c r="DZ122" s="877"/>
    </row>
    <row r="123" spans="1:130" s="247" customFormat="1" ht="26.25" customHeight="1" x14ac:dyDescent="0.15">
      <c r="A123" s="902"/>
      <c r="B123" s="903"/>
      <c r="C123" s="906" t="s">
        <v>462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8647</v>
      </c>
      <c r="AB123" s="862"/>
      <c r="AC123" s="862"/>
      <c r="AD123" s="862"/>
      <c r="AE123" s="863"/>
      <c r="AF123" s="864">
        <v>8622</v>
      </c>
      <c r="AG123" s="862"/>
      <c r="AH123" s="862"/>
      <c r="AI123" s="862"/>
      <c r="AJ123" s="863"/>
      <c r="AK123" s="864">
        <v>8597</v>
      </c>
      <c r="AL123" s="862"/>
      <c r="AM123" s="862"/>
      <c r="AN123" s="862"/>
      <c r="AO123" s="863"/>
      <c r="AP123" s="909">
        <v>0.1</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479</v>
      </c>
      <c r="BP123" s="963"/>
      <c r="BQ123" s="917">
        <v>33970868</v>
      </c>
      <c r="BR123" s="918"/>
      <c r="BS123" s="918"/>
      <c r="BT123" s="918"/>
      <c r="BU123" s="918"/>
      <c r="BV123" s="918">
        <v>33969645</v>
      </c>
      <c r="BW123" s="918"/>
      <c r="BX123" s="918"/>
      <c r="BY123" s="918"/>
      <c r="BZ123" s="918"/>
      <c r="CA123" s="918">
        <v>33301933</v>
      </c>
      <c r="CB123" s="918"/>
      <c r="CC123" s="918"/>
      <c r="CD123" s="918"/>
      <c r="CE123" s="918"/>
      <c r="CF123" s="828"/>
      <c r="CG123" s="829"/>
      <c r="CH123" s="829"/>
      <c r="CI123" s="829"/>
      <c r="CJ123" s="919"/>
      <c r="CK123" s="954"/>
      <c r="CL123" s="940"/>
      <c r="CM123" s="940"/>
      <c r="CN123" s="940"/>
      <c r="CO123" s="941"/>
      <c r="CP123" s="920" t="s">
        <v>480</v>
      </c>
      <c r="CQ123" s="921"/>
      <c r="CR123" s="921"/>
      <c r="CS123" s="921"/>
      <c r="CT123" s="921"/>
      <c r="CU123" s="921"/>
      <c r="CV123" s="921"/>
      <c r="CW123" s="921"/>
      <c r="CX123" s="921"/>
      <c r="CY123" s="921"/>
      <c r="CZ123" s="921"/>
      <c r="DA123" s="921"/>
      <c r="DB123" s="921"/>
      <c r="DC123" s="921"/>
      <c r="DD123" s="921"/>
      <c r="DE123" s="921"/>
      <c r="DF123" s="922"/>
      <c r="DG123" s="861" t="s">
        <v>439</v>
      </c>
      <c r="DH123" s="862"/>
      <c r="DI123" s="862"/>
      <c r="DJ123" s="862"/>
      <c r="DK123" s="863"/>
      <c r="DL123" s="864" t="s">
        <v>440</v>
      </c>
      <c r="DM123" s="862"/>
      <c r="DN123" s="862"/>
      <c r="DO123" s="862"/>
      <c r="DP123" s="863"/>
      <c r="DQ123" s="864" t="s">
        <v>439</v>
      </c>
      <c r="DR123" s="862"/>
      <c r="DS123" s="862"/>
      <c r="DT123" s="862"/>
      <c r="DU123" s="863"/>
      <c r="DV123" s="909" t="s">
        <v>439</v>
      </c>
      <c r="DW123" s="910"/>
      <c r="DX123" s="910"/>
      <c r="DY123" s="910"/>
      <c r="DZ123" s="911"/>
    </row>
    <row r="124" spans="1:130" s="247" customFormat="1" ht="26.25" customHeight="1" thickBot="1" x14ac:dyDescent="0.2">
      <c r="A124" s="902"/>
      <c r="B124" s="903"/>
      <c r="C124" s="906" t="s">
        <v>465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439</v>
      </c>
      <c r="AB124" s="862"/>
      <c r="AC124" s="862"/>
      <c r="AD124" s="862"/>
      <c r="AE124" s="863"/>
      <c r="AF124" s="864" t="s">
        <v>444</v>
      </c>
      <c r="AG124" s="862"/>
      <c r="AH124" s="862"/>
      <c r="AI124" s="862"/>
      <c r="AJ124" s="863"/>
      <c r="AK124" s="864" t="s">
        <v>444</v>
      </c>
      <c r="AL124" s="862"/>
      <c r="AM124" s="862"/>
      <c r="AN124" s="862"/>
      <c r="AO124" s="863"/>
      <c r="AP124" s="909" t="s">
        <v>439</v>
      </c>
      <c r="AQ124" s="910"/>
      <c r="AR124" s="910"/>
      <c r="AS124" s="910"/>
      <c r="AT124" s="911"/>
      <c r="AU124" s="912" t="s">
        <v>481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87.8</v>
      </c>
      <c r="BR124" s="916"/>
      <c r="BS124" s="916"/>
      <c r="BT124" s="916"/>
      <c r="BU124" s="916"/>
      <c r="BV124" s="916">
        <v>62.7</v>
      </c>
      <c r="BW124" s="916"/>
      <c r="BX124" s="916"/>
      <c r="BY124" s="916"/>
      <c r="BZ124" s="916"/>
      <c r="CA124" s="916">
        <v>60.1</v>
      </c>
      <c r="CB124" s="916"/>
      <c r="CC124" s="916"/>
      <c r="CD124" s="916"/>
      <c r="CE124" s="916"/>
      <c r="CF124" s="806"/>
      <c r="CG124" s="807"/>
      <c r="CH124" s="807"/>
      <c r="CI124" s="807"/>
      <c r="CJ124" s="947"/>
      <c r="CK124" s="955"/>
      <c r="CL124" s="955"/>
      <c r="CM124" s="955"/>
      <c r="CN124" s="955"/>
      <c r="CO124" s="956"/>
      <c r="CP124" s="920" t="s">
        <v>482</v>
      </c>
      <c r="CQ124" s="921"/>
      <c r="CR124" s="921"/>
      <c r="CS124" s="921"/>
      <c r="CT124" s="921"/>
      <c r="CU124" s="921"/>
      <c r="CV124" s="921"/>
      <c r="CW124" s="921"/>
      <c r="CX124" s="921"/>
      <c r="CY124" s="921"/>
      <c r="CZ124" s="921"/>
      <c r="DA124" s="921"/>
      <c r="DB124" s="921"/>
      <c r="DC124" s="921"/>
      <c r="DD124" s="921"/>
      <c r="DE124" s="921"/>
      <c r="DF124" s="922"/>
      <c r="DG124" s="844" t="s">
        <v>444</v>
      </c>
      <c r="DH124" s="845"/>
      <c r="DI124" s="845"/>
      <c r="DJ124" s="845"/>
      <c r="DK124" s="846"/>
      <c r="DL124" s="847" t="s">
        <v>128</v>
      </c>
      <c r="DM124" s="845"/>
      <c r="DN124" s="845"/>
      <c r="DO124" s="845"/>
      <c r="DP124" s="846"/>
      <c r="DQ124" s="847" t="s">
        <v>444</v>
      </c>
      <c r="DR124" s="845"/>
      <c r="DS124" s="845"/>
      <c r="DT124" s="845"/>
      <c r="DU124" s="846"/>
      <c r="DV124" s="933" t="s">
        <v>444</v>
      </c>
      <c r="DW124" s="934"/>
      <c r="DX124" s="934"/>
      <c r="DY124" s="934"/>
      <c r="DZ124" s="935"/>
    </row>
    <row r="125" spans="1:130" s="247" customFormat="1" ht="26.25" customHeight="1" x14ac:dyDescent="0.15">
      <c r="A125" s="902"/>
      <c r="B125" s="903"/>
      <c r="C125" s="906" t="s">
        <v>467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444</v>
      </c>
      <c r="AB125" s="862"/>
      <c r="AC125" s="862"/>
      <c r="AD125" s="862"/>
      <c r="AE125" s="863"/>
      <c r="AF125" s="864" t="s">
        <v>444</v>
      </c>
      <c r="AG125" s="862"/>
      <c r="AH125" s="862"/>
      <c r="AI125" s="862"/>
      <c r="AJ125" s="863"/>
      <c r="AK125" s="864" t="s">
        <v>444</v>
      </c>
      <c r="AL125" s="862"/>
      <c r="AM125" s="862"/>
      <c r="AN125" s="862"/>
      <c r="AO125" s="863"/>
      <c r="AP125" s="909" t="s">
        <v>444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483</v>
      </c>
      <c r="CL125" s="937"/>
      <c r="CM125" s="937"/>
      <c r="CN125" s="937"/>
      <c r="CO125" s="938"/>
      <c r="CP125" s="945" t="s">
        <v>484</v>
      </c>
      <c r="CQ125" s="890"/>
      <c r="CR125" s="890"/>
      <c r="CS125" s="890"/>
      <c r="CT125" s="890"/>
      <c r="CU125" s="890"/>
      <c r="CV125" s="890"/>
      <c r="CW125" s="890"/>
      <c r="CX125" s="890"/>
      <c r="CY125" s="890"/>
      <c r="CZ125" s="890"/>
      <c r="DA125" s="890"/>
      <c r="DB125" s="890"/>
      <c r="DC125" s="890"/>
      <c r="DD125" s="890"/>
      <c r="DE125" s="890"/>
      <c r="DF125" s="891"/>
      <c r="DG125" s="946" t="s">
        <v>444</v>
      </c>
      <c r="DH125" s="927"/>
      <c r="DI125" s="927"/>
      <c r="DJ125" s="927"/>
      <c r="DK125" s="927"/>
      <c r="DL125" s="927" t="s">
        <v>444</v>
      </c>
      <c r="DM125" s="927"/>
      <c r="DN125" s="927"/>
      <c r="DO125" s="927"/>
      <c r="DP125" s="927"/>
      <c r="DQ125" s="927" t="s">
        <v>444</v>
      </c>
      <c r="DR125" s="927"/>
      <c r="DS125" s="927"/>
      <c r="DT125" s="927"/>
      <c r="DU125" s="927"/>
      <c r="DV125" s="928" t="s">
        <v>128</v>
      </c>
      <c r="DW125" s="928"/>
      <c r="DX125" s="928"/>
      <c r="DY125" s="928"/>
      <c r="DZ125" s="929"/>
    </row>
    <row r="126" spans="1:130" s="247" customFormat="1" ht="26.25" customHeight="1" thickBot="1" x14ac:dyDescent="0.2">
      <c r="A126" s="902"/>
      <c r="B126" s="903"/>
      <c r="C126" s="906" t="s">
        <v>469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444</v>
      </c>
      <c r="AB126" s="862"/>
      <c r="AC126" s="862"/>
      <c r="AD126" s="862"/>
      <c r="AE126" s="863"/>
      <c r="AF126" s="864" t="s">
        <v>444</v>
      </c>
      <c r="AG126" s="862"/>
      <c r="AH126" s="862"/>
      <c r="AI126" s="862"/>
      <c r="AJ126" s="863"/>
      <c r="AK126" s="864" t="s">
        <v>444</v>
      </c>
      <c r="AL126" s="862"/>
      <c r="AM126" s="862"/>
      <c r="AN126" s="862"/>
      <c r="AO126" s="863"/>
      <c r="AP126" s="909" t="s">
        <v>439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485</v>
      </c>
      <c r="CQ126" s="832"/>
      <c r="CR126" s="832"/>
      <c r="CS126" s="832"/>
      <c r="CT126" s="832"/>
      <c r="CU126" s="832"/>
      <c r="CV126" s="832"/>
      <c r="CW126" s="832"/>
      <c r="CX126" s="832"/>
      <c r="CY126" s="832"/>
      <c r="CZ126" s="832"/>
      <c r="DA126" s="832"/>
      <c r="DB126" s="832"/>
      <c r="DC126" s="832"/>
      <c r="DD126" s="832"/>
      <c r="DE126" s="832"/>
      <c r="DF126" s="833"/>
      <c r="DG126" s="898" t="s">
        <v>444</v>
      </c>
      <c r="DH126" s="899"/>
      <c r="DI126" s="899"/>
      <c r="DJ126" s="899"/>
      <c r="DK126" s="899"/>
      <c r="DL126" s="899" t="s">
        <v>439</v>
      </c>
      <c r="DM126" s="899"/>
      <c r="DN126" s="899"/>
      <c r="DO126" s="899"/>
      <c r="DP126" s="899"/>
      <c r="DQ126" s="899" t="s">
        <v>444</v>
      </c>
      <c r="DR126" s="899"/>
      <c r="DS126" s="899"/>
      <c r="DT126" s="899"/>
      <c r="DU126" s="899"/>
      <c r="DV126" s="876" t="s">
        <v>444</v>
      </c>
      <c r="DW126" s="876"/>
      <c r="DX126" s="876"/>
      <c r="DY126" s="876"/>
      <c r="DZ126" s="877"/>
    </row>
    <row r="127" spans="1:130" s="247" customFormat="1" ht="26.25" customHeight="1" x14ac:dyDescent="0.15">
      <c r="A127" s="904"/>
      <c r="B127" s="905"/>
      <c r="C127" s="923" t="s">
        <v>486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439</v>
      </c>
      <c r="AB127" s="862"/>
      <c r="AC127" s="862"/>
      <c r="AD127" s="862"/>
      <c r="AE127" s="863"/>
      <c r="AF127" s="864" t="s">
        <v>444</v>
      </c>
      <c r="AG127" s="862"/>
      <c r="AH127" s="862"/>
      <c r="AI127" s="862"/>
      <c r="AJ127" s="863"/>
      <c r="AK127" s="864" t="s">
        <v>439</v>
      </c>
      <c r="AL127" s="862"/>
      <c r="AM127" s="862"/>
      <c r="AN127" s="862"/>
      <c r="AO127" s="863"/>
      <c r="AP127" s="909" t="s">
        <v>439</v>
      </c>
      <c r="AQ127" s="910"/>
      <c r="AR127" s="910"/>
      <c r="AS127" s="910"/>
      <c r="AT127" s="911"/>
      <c r="AU127" s="283"/>
      <c r="AV127" s="283"/>
      <c r="AW127" s="283"/>
      <c r="AX127" s="926" t="s">
        <v>487</v>
      </c>
      <c r="AY127" s="894"/>
      <c r="AZ127" s="894"/>
      <c r="BA127" s="894"/>
      <c r="BB127" s="894"/>
      <c r="BC127" s="894"/>
      <c r="BD127" s="894"/>
      <c r="BE127" s="895"/>
      <c r="BF127" s="893" t="s">
        <v>488</v>
      </c>
      <c r="BG127" s="894"/>
      <c r="BH127" s="894"/>
      <c r="BI127" s="894"/>
      <c r="BJ127" s="894"/>
      <c r="BK127" s="894"/>
      <c r="BL127" s="895"/>
      <c r="BM127" s="893" t="s">
        <v>489</v>
      </c>
      <c r="BN127" s="894"/>
      <c r="BO127" s="894"/>
      <c r="BP127" s="894"/>
      <c r="BQ127" s="894"/>
      <c r="BR127" s="894"/>
      <c r="BS127" s="895"/>
      <c r="BT127" s="893" t="s">
        <v>490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491</v>
      </c>
      <c r="CQ127" s="832"/>
      <c r="CR127" s="832"/>
      <c r="CS127" s="832"/>
      <c r="CT127" s="832"/>
      <c r="CU127" s="832"/>
      <c r="CV127" s="832"/>
      <c r="CW127" s="832"/>
      <c r="CX127" s="832"/>
      <c r="CY127" s="832"/>
      <c r="CZ127" s="832"/>
      <c r="DA127" s="832"/>
      <c r="DB127" s="832"/>
      <c r="DC127" s="832"/>
      <c r="DD127" s="832"/>
      <c r="DE127" s="832"/>
      <c r="DF127" s="833"/>
      <c r="DG127" s="898" t="s">
        <v>444</v>
      </c>
      <c r="DH127" s="899"/>
      <c r="DI127" s="899"/>
      <c r="DJ127" s="899"/>
      <c r="DK127" s="899"/>
      <c r="DL127" s="899" t="s">
        <v>439</v>
      </c>
      <c r="DM127" s="899"/>
      <c r="DN127" s="899"/>
      <c r="DO127" s="899"/>
      <c r="DP127" s="899"/>
      <c r="DQ127" s="899" t="s">
        <v>439</v>
      </c>
      <c r="DR127" s="899"/>
      <c r="DS127" s="899"/>
      <c r="DT127" s="899"/>
      <c r="DU127" s="899"/>
      <c r="DV127" s="876" t="s">
        <v>444</v>
      </c>
      <c r="DW127" s="876"/>
      <c r="DX127" s="876"/>
      <c r="DY127" s="876"/>
      <c r="DZ127" s="877"/>
    </row>
    <row r="128" spans="1:130" s="247" customFormat="1" ht="26.25" customHeight="1" thickBot="1" x14ac:dyDescent="0.2">
      <c r="A128" s="878" t="s">
        <v>492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493</v>
      </c>
      <c r="X128" s="880"/>
      <c r="Y128" s="880"/>
      <c r="Z128" s="881"/>
      <c r="AA128" s="882">
        <v>530909</v>
      </c>
      <c r="AB128" s="883"/>
      <c r="AC128" s="883"/>
      <c r="AD128" s="883"/>
      <c r="AE128" s="884"/>
      <c r="AF128" s="885">
        <v>506935</v>
      </c>
      <c r="AG128" s="883"/>
      <c r="AH128" s="883"/>
      <c r="AI128" s="883"/>
      <c r="AJ128" s="884"/>
      <c r="AK128" s="885">
        <v>513376</v>
      </c>
      <c r="AL128" s="883"/>
      <c r="AM128" s="883"/>
      <c r="AN128" s="883"/>
      <c r="AO128" s="884"/>
      <c r="AP128" s="886"/>
      <c r="AQ128" s="887"/>
      <c r="AR128" s="887"/>
      <c r="AS128" s="887"/>
      <c r="AT128" s="888"/>
      <c r="AU128" s="283"/>
      <c r="AV128" s="283"/>
      <c r="AW128" s="283"/>
      <c r="AX128" s="889" t="s">
        <v>494</v>
      </c>
      <c r="AY128" s="890"/>
      <c r="AZ128" s="890"/>
      <c r="BA128" s="890"/>
      <c r="BB128" s="890"/>
      <c r="BC128" s="890"/>
      <c r="BD128" s="890"/>
      <c r="BE128" s="891"/>
      <c r="BF128" s="868" t="s">
        <v>128</v>
      </c>
      <c r="BG128" s="869"/>
      <c r="BH128" s="869"/>
      <c r="BI128" s="869"/>
      <c r="BJ128" s="869"/>
      <c r="BK128" s="869"/>
      <c r="BL128" s="892"/>
      <c r="BM128" s="868">
        <v>12.7</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495</v>
      </c>
      <c r="CQ128" s="810"/>
      <c r="CR128" s="810"/>
      <c r="CS128" s="810"/>
      <c r="CT128" s="810"/>
      <c r="CU128" s="810"/>
      <c r="CV128" s="810"/>
      <c r="CW128" s="810"/>
      <c r="CX128" s="810"/>
      <c r="CY128" s="810"/>
      <c r="CZ128" s="810"/>
      <c r="DA128" s="810"/>
      <c r="DB128" s="810"/>
      <c r="DC128" s="810"/>
      <c r="DD128" s="810"/>
      <c r="DE128" s="810"/>
      <c r="DF128" s="811"/>
      <c r="DG128" s="872" t="s">
        <v>128</v>
      </c>
      <c r="DH128" s="873"/>
      <c r="DI128" s="873"/>
      <c r="DJ128" s="873"/>
      <c r="DK128" s="873"/>
      <c r="DL128" s="873" t="s">
        <v>445</v>
      </c>
      <c r="DM128" s="873"/>
      <c r="DN128" s="873"/>
      <c r="DO128" s="873"/>
      <c r="DP128" s="873"/>
      <c r="DQ128" s="873" t="s">
        <v>444</v>
      </c>
      <c r="DR128" s="873"/>
      <c r="DS128" s="873"/>
      <c r="DT128" s="873"/>
      <c r="DU128" s="873"/>
      <c r="DV128" s="874" t="s">
        <v>444</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496</v>
      </c>
      <c r="X129" s="859"/>
      <c r="Y129" s="859"/>
      <c r="Z129" s="860"/>
      <c r="AA129" s="861">
        <v>14412451</v>
      </c>
      <c r="AB129" s="862"/>
      <c r="AC129" s="862"/>
      <c r="AD129" s="862"/>
      <c r="AE129" s="863"/>
      <c r="AF129" s="864">
        <v>16028539</v>
      </c>
      <c r="AG129" s="862"/>
      <c r="AH129" s="862"/>
      <c r="AI129" s="862"/>
      <c r="AJ129" s="863"/>
      <c r="AK129" s="864">
        <v>16172116</v>
      </c>
      <c r="AL129" s="862"/>
      <c r="AM129" s="862"/>
      <c r="AN129" s="862"/>
      <c r="AO129" s="863"/>
      <c r="AP129" s="865"/>
      <c r="AQ129" s="866"/>
      <c r="AR129" s="866"/>
      <c r="AS129" s="866"/>
      <c r="AT129" s="867"/>
      <c r="AU129" s="285"/>
      <c r="AV129" s="285"/>
      <c r="AW129" s="285"/>
      <c r="AX129" s="831" t="s">
        <v>497</v>
      </c>
      <c r="AY129" s="832"/>
      <c r="AZ129" s="832"/>
      <c r="BA129" s="832"/>
      <c r="BB129" s="832"/>
      <c r="BC129" s="832"/>
      <c r="BD129" s="832"/>
      <c r="BE129" s="833"/>
      <c r="BF129" s="851" t="s">
        <v>444</v>
      </c>
      <c r="BG129" s="852"/>
      <c r="BH129" s="852"/>
      <c r="BI129" s="852"/>
      <c r="BJ129" s="852"/>
      <c r="BK129" s="852"/>
      <c r="BL129" s="853"/>
      <c r="BM129" s="851">
        <v>17.7</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499</v>
      </c>
      <c r="X130" s="859"/>
      <c r="Y130" s="859"/>
      <c r="Z130" s="860"/>
      <c r="AA130" s="861">
        <v>2386007</v>
      </c>
      <c r="AB130" s="862"/>
      <c r="AC130" s="862"/>
      <c r="AD130" s="862"/>
      <c r="AE130" s="863"/>
      <c r="AF130" s="864">
        <v>2357086</v>
      </c>
      <c r="AG130" s="862"/>
      <c r="AH130" s="862"/>
      <c r="AI130" s="862"/>
      <c r="AJ130" s="863"/>
      <c r="AK130" s="864">
        <v>2286543</v>
      </c>
      <c r="AL130" s="862"/>
      <c r="AM130" s="862"/>
      <c r="AN130" s="862"/>
      <c r="AO130" s="863"/>
      <c r="AP130" s="865"/>
      <c r="AQ130" s="866"/>
      <c r="AR130" s="866"/>
      <c r="AS130" s="866"/>
      <c r="AT130" s="867"/>
      <c r="AU130" s="285"/>
      <c r="AV130" s="285"/>
      <c r="AW130" s="285"/>
      <c r="AX130" s="831" t="s">
        <v>500</v>
      </c>
      <c r="AY130" s="832"/>
      <c r="AZ130" s="832"/>
      <c r="BA130" s="832"/>
      <c r="BB130" s="832"/>
      <c r="BC130" s="832"/>
      <c r="BD130" s="832"/>
      <c r="BE130" s="833"/>
      <c r="BF130" s="834">
        <v>7.3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501</v>
      </c>
      <c r="X131" s="842"/>
      <c r="Y131" s="842"/>
      <c r="Z131" s="843"/>
      <c r="AA131" s="844">
        <v>12026444</v>
      </c>
      <c r="AB131" s="845"/>
      <c r="AC131" s="845"/>
      <c r="AD131" s="845"/>
      <c r="AE131" s="846"/>
      <c r="AF131" s="847">
        <v>13671453</v>
      </c>
      <c r="AG131" s="845"/>
      <c r="AH131" s="845"/>
      <c r="AI131" s="845"/>
      <c r="AJ131" s="846"/>
      <c r="AK131" s="847">
        <v>13885573</v>
      </c>
      <c r="AL131" s="845"/>
      <c r="AM131" s="845"/>
      <c r="AN131" s="845"/>
      <c r="AO131" s="846"/>
      <c r="AP131" s="848"/>
      <c r="AQ131" s="849"/>
      <c r="AR131" s="849"/>
      <c r="AS131" s="849"/>
      <c r="AT131" s="850"/>
      <c r="AU131" s="285"/>
      <c r="AV131" s="285"/>
      <c r="AW131" s="285"/>
      <c r="AX131" s="809" t="s">
        <v>502</v>
      </c>
      <c r="AY131" s="810"/>
      <c r="AZ131" s="810"/>
      <c r="BA131" s="810"/>
      <c r="BB131" s="810"/>
      <c r="BC131" s="810"/>
      <c r="BD131" s="810"/>
      <c r="BE131" s="811"/>
      <c r="BF131" s="812">
        <v>60.1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504</v>
      </c>
      <c r="W132" s="822"/>
      <c r="X132" s="822"/>
      <c r="Y132" s="822"/>
      <c r="Z132" s="823"/>
      <c r="AA132" s="824">
        <v>8.3840493499999997</v>
      </c>
      <c r="AB132" s="825"/>
      <c r="AC132" s="825"/>
      <c r="AD132" s="825"/>
      <c r="AE132" s="826"/>
      <c r="AF132" s="827">
        <v>6.7629680619999997</v>
      </c>
      <c r="AG132" s="825"/>
      <c r="AH132" s="825"/>
      <c r="AI132" s="825"/>
      <c r="AJ132" s="826"/>
      <c r="AK132" s="827">
        <v>6.8644772529999996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505</v>
      </c>
      <c r="W133" s="801"/>
      <c r="X133" s="801"/>
      <c r="Y133" s="801"/>
      <c r="Z133" s="802"/>
      <c r="AA133" s="803">
        <v>8.8000000000000007</v>
      </c>
      <c r="AB133" s="804"/>
      <c r="AC133" s="804"/>
      <c r="AD133" s="804"/>
      <c r="AE133" s="805"/>
      <c r="AF133" s="803">
        <v>7.9</v>
      </c>
      <c r="AG133" s="804"/>
      <c r="AH133" s="804"/>
      <c r="AI133" s="804"/>
      <c r="AJ133" s="805"/>
      <c r="AK133" s="803">
        <v>7.3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079Qj3uSI1wa0X/i/4LJQgpfeoDSiJiv7RKue7tRa7LTqvjw/RYyhvluTdHCVAqQuiOb+61LszUmbVuf+4N4zQ==" saltValue="zuqnYz7mFWZsijV4kIu5+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opLeftCell="BD8" zoomScale="85"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IuKTYQudPF8tP3LYNBFQXsl4Zc0v5tmHTPVfH0cTGsJHAjNQRxIUmLGbd+PA8ksq8QwvmHT5jSzgB1yiwmHfA==" saltValue="EyiFzgwv6F6ZTp3kpIcD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G1"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zuDtD6mpL+QI0HTNGjppRJgzvzpB3DmZ4Mq9X9O1K0qmwZ9SNLQvh+ejn+3k0pwgQi5PEJufiOPuXWuJcF7UA==" saltValue="OxA/W7ZgPSK/mew1vyue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topLeftCell="G22" zoomScale="70" zoomScaleNormal="70" zoomScaleSheetLayoutView="85" workbookViewId="0">
      <selection activeCell="A59" sqref="A59"/>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514</v>
      </c>
      <c r="AL9" s="1231"/>
      <c r="AM9" s="1231"/>
      <c r="AN9" s="1232"/>
      <c r="AO9" s="313">
        <v>3619356</v>
      </c>
      <c r="AP9" s="313">
        <v>65012</v>
      </c>
      <c r="AQ9" s="314">
        <v>63299</v>
      </c>
      <c r="AR9" s="315">
        <v>2.7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515</v>
      </c>
      <c r="AL10" s="1231"/>
      <c r="AM10" s="1231"/>
      <c r="AN10" s="1232"/>
      <c r="AO10" s="316">
        <v>544388</v>
      </c>
      <c r="AP10" s="316">
        <v>9778</v>
      </c>
      <c r="AQ10" s="317">
        <v>6012</v>
      </c>
      <c r="AR10" s="318">
        <v>62.6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516</v>
      </c>
      <c r="AL11" s="1231"/>
      <c r="AM11" s="1231"/>
      <c r="AN11" s="1232"/>
      <c r="AO11" s="316">
        <v>531358</v>
      </c>
      <c r="AP11" s="316">
        <v>9544</v>
      </c>
      <c r="AQ11" s="317">
        <v>6006</v>
      </c>
      <c r="AR11" s="318">
        <v>58.9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517</v>
      </c>
      <c r="AL12" s="1231"/>
      <c r="AM12" s="1231"/>
      <c r="AN12" s="1232"/>
      <c r="AO12" s="316">
        <v>20067</v>
      </c>
      <c r="AP12" s="316">
        <v>360</v>
      </c>
      <c r="AQ12" s="317">
        <v>1513</v>
      </c>
      <c r="AR12" s="318">
        <v>-76.2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518</v>
      </c>
      <c r="AL13" s="1231"/>
      <c r="AM13" s="1231"/>
      <c r="AN13" s="1232"/>
      <c r="AO13" s="316" t="s">
        <v>519</v>
      </c>
      <c r="AP13" s="316" t="s">
        <v>519</v>
      </c>
      <c r="AQ13" s="317">
        <v>6</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520</v>
      </c>
      <c r="AL14" s="1231"/>
      <c r="AM14" s="1231"/>
      <c r="AN14" s="1232"/>
      <c r="AO14" s="316">
        <v>125940</v>
      </c>
      <c r="AP14" s="316">
        <v>2262</v>
      </c>
      <c r="AQ14" s="317">
        <v>2299</v>
      </c>
      <c r="AR14" s="318">
        <v>-1.6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521</v>
      </c>
      <c r="AL15" s="1231"/>
      <c r="AM15" s="1231"/>
      <c r="AN15" s="1232"/>
      <c r="AO15" s="316">
        <v>86123</v>
      </c>
      <c r="AP15" s="316">
        <v>1547</v>
      </c>
      <c r="AQ15" s="317">
        <v>1728</v>
      </c>
      <c r="AR15" s="318">
        <v>-10.5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522</v>
      </c>
      <c r="AL16" s="1234"/>
      <c r="AM16" s="1234"/>
      <c r="AN16" s="1235"/>
      <c r="AO16" s="316">
        <v>-301825</v>
      </c>
      <c r="AP16" s="316">
        <v>-5421</v>
      </c>
      <c r="AQ16" s="317">
        <v>-4986</v>
      </c>
      <c r="AR16" s="318">
        <v>8.6999999999999993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4625407</v>
      </c>
      <c r="AP17" s="316">
        <v>83083</v>
      </c>
      <c r="AQ17" s="317">
        <v>75877</v>
      </c>
      <c r="AR17" s="318">
        <v>9.5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527</v>
      </c>
      <c r="AL21" s="1228"/>
      <c r="AM21" s="1228"/>
      <c r="AN21" s="1229"/>
      <c r="AO21" s="328">
        <v>8.4600000000000009</v>
      </c>
      <c r="AP21" s="329">
        <v>7.41</v>
      </c>
      <c r="AQ21" s="330">
        <v>1.05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528</v>
      </c>
      <c r="AL22" s="1228"/>
      <c r="AM22" s="1228"/>
      <c r="AN22" s="1229"/>
      <c r="AO22" s="333">
        <v>96.1</v>
      </c>
      <c r="AP22" s="334">
        <v>98.4</v>
      </c>
      <c r="AQ22" s="335">
        <v>-2.2999999999999998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532</v>
      </c>
      <c r="AL32" s="1219"/>
      <c r="AM32" s="1219"/>
      <c r="AN32" s="1220"/>
      <c r="AO32" s="343">
        <v>2630440</v>
      </c>
      <c r="AP32" s="343">
        <v>47249</v>
      </c>
      <c r="AQ32" s="344">
        <v>39476</v>
      </c>
      <c r="AR32" s="345">
        <v>19.7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533</v>
      </c>
      <c r="AL33" s="1219"/>
      <c r="AM33" s="1219"/>
      <c r="AN33" s="1220"/>
      <c r="AO33" s="343" t="s">
        <v>519</v>
      </c>
      <c r="AP33" s="343" t="s">
        <v>519</v>
      </c>
      <c r="AQ33" s="344" t="s">
        <v>519</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534</v>
      </c>
      <c r="AL34" s="1219"/>
      <c r="AM34" s="1219"/>
      <c r="AN34" s="1220"/>
      <c r="AO34" s="343" t="s">
        <v>519</v>
      </c>
      <c r="AP34" s="343" t="s">
        <v>519</v>
      </c>
      <c r="AQ34" s="344">
        <v>57</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535</v>
      </c>
      <c r="AL35" s="1219"/>
      <c r="AM35" s="1219"/>
      <c r="AN35" s="1220"/>
      <c r="AO35" s="343">
        <v>754514</v>
      </c>
      <c r="AP35" s="343">
        <v>13553</v>
      </c>
      <c r="AQ35" s="344">
        <v>13586</v>
      </c>
      <c r="AR35" s="345">
        <v>-0.2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536</v>
      </c>
      <c r="AL36" s="1219"/>
      <c r="AM36" s="1219"/>
      <c r="AN36" s="1220"/>
      <c r="AO36" s="343">
        <v>358690</v>
      </c>
      <c r="AP36" s="343">
        <v>6443</v>
      </c>
      <c r="AQ36" s="344">
        <v>1761</v>
      </c>
      <c r="AR36" s="345">
        <v>265.89999999999998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537</v>
      </c>
      <c r="AL37" s="1219"/>
      <c r="AM37" s="1219"/>
      <c r="AN37" s="1220"/>
      <c r="AO37" s="343">
        <v>8597</v>
      </c>
      <c r="AP37" s="343">
        <v>154</v>
      </c>
      <c r="AQ37" s="344">
        <v>609</v>
      </c>
      <c r="AR37" s="345">
        <v>-74.7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538</v>
      </c>
      <c r="AL38" s="1222"/>
      <c r="AM38" s="1222"/>
      <c r="AN38" s="1223"/>
      <c r="AO38" s="346">
        <v>850</v>
      </c>
      <c r="AP38" s="346">
        <v>15</v>
      </c>
      <c r="AQ38" s="347">
        <v>1</v>
      </c>
      <c r="AR38" s="335">
        <v>1400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539</v>
      </c>
      <c r="AL39" s="1222"/>
      <c r="AM39" s="1222"/>
      <c r="AN39" s="1223"/>
      <c r="AO39" s="343">
        <v>-513376</v>
      </c>
      <c r="AP39" s="343">
        <v>-9221</v>
      </c>
      <c r="AQ39" s="344">
        <v>-5546</v>
      </c>
      <c r="AR39" s="345">
        <v>66.3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540</v>
      </c>
      <c r="AL40" s="1219"/>
      <c r="AM40" s="1219"/>
      <c r="AN40" s="1220"/>
      <c r="AO40" s="343">
        <v>-2286543</v>
      </c>
      <c r="AP40" s="343">
        <v>-41072</v>
      </c>
      <c r="AQ40" s="344">
        <v>-36890</v>
      </c>
      <c r="AR40" s="345">
        <v>11.3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953172</v>
      </c>
      <c r="AP41" s="343">
        <v>17121</v>
      </c>
      <c r="AQ41" s="344">
        <v>13053</v>
      </c>
      <c r="AR41" s="345">
        <v>31.2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509</v>
      </c>
      <c r="AN49" s="1213" t="s">
        <v>544</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2954276</v>
      </c>
      <c r="AN51" s="365">
        <v>52592</v>
      </c>
      <c r="AO51" s="366">
        <v>49.6</v>
      </c>
      <c r="AP51" s="367">
        <v>77507</v>
      </c>
      <c r="AQ51" s="368">
        <v>17.5</v>
      </c>
      <c r="AR51" s="369">
        <v>32.1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1916578</v>
      </c>
      <c r="AN52" s="373">
        <v>34119</v>
      </c>
      <c r="AO52" s="374">
        <v>76.2</v>
      </c>
      <c r="AP52" s="375">
        <v>42788</v>
      </c>
      <c r="AQ52" s="376">
        <v>17.3</v>
      </c>
      <c r="AR52" s="377">
        <v>58.9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2533112</v>
      </c>
      <c r="AN53" s="365">
        <v>45153</v>
      </c>
      <c r="AO53" s="366">
        <v>-14.1</v>
      </c>
      <c r="AP53" s="367">
        <v>57295</v>
      </c>
      <c r="AQ53" s="368">
        <v>-26.1</v>
      </c>
      <c r="AR53" s="369">
        <v>12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1898174</v>
      </c>
      <c r="AN54" s="373">
        <v>33835</v>
      </c>
      <c r="AO54" s="374">
        <v>-0.8</v>
      </c>
      <c r="AP54" s="375">
        <v>32771</v>
      </c>
      <c r="AQ54" s="376">
        <v>-23.4</v>
      </c>
      <c r="AR54" s="377">
        <v>22.6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2279895</v>
      </c>
      <c r="AN55" s="365">
        <v>40635</v>
      </c>
      <c r="AO55" s="366">
        <v>-10</v>
      </c>
      <c r="AP55" s="367">
        <v>54110</v>
      </c>
      <c r="AQ55" s="368">
        <v>-5.6</v>
      </c>
      <c r="AR55" s="369">
        <v>-4.4000000000000004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1256552</v>
      </c>
      <c r="AN56" s="373">
        <v>22396</v>
      </c>
      <c r="AO56" s="374">
        <v>-33.799999999999997</v>
      </c>
      <c r="AP56" s="375">
        <v>30620</v>
      </c>
      <c r="AQ56" s="376">
        <v>-6.6</v>
      </c>
      <c r="AR56" s="377">
        <v>-27.2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2538668</v>
      </c>
      <c r="AN57" s="365">
        <v>45324</v>
      </c>
      <c r="AO57" s="366">
        <v>11.5</v>
      </c>
      <c r="AP57" s="367">
        <v>54684</v>
      </c>
      <c r="AQ57" s="368">
        <v>1.1000000000000001</v>
      </c>
      <c r="AR57" s="369">
        <v>10.4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2025710</v>
      </c>
      <c r="AN58" s="373">
        <v>36166</v>
      </c>
      <c r="AO58" s="374">
        <v>61.5</v>
      </c>
      <c r="AP58" s="375">
        <v>32829</v>
      </c>
      <c r="AQ58" s="376">
        <v>7.2</v>
      </c>
      <c r="AR58" s="377">
        <v>54.3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3544961</v>
      </c>
      <c r="AN59" s="365">
        <v>63676</v>
      </c>
      <c r="AO59" s="366">
        <v>40.5</v>
      </c>
      <c r="AP59" s="367">
        <v>62383</v>
      </c>
      <c r="AQ59" s="368">
        <v>14.1</v>
      </c>
      <c r="AR59" s="369">
        <v>26.4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2037772</v>
      </c>
      <c r="AN60" s="373">
        <v>36603</v>
      </c>
      <c r="AO60" s="374">
        <v>1.2</v>
      </c>
      <c r="AP60" s="375">
        <v>35325</v>
      </c>
      <c r="AQ60" s="376">
        <v>7.6</v>
      </c>
      <c r="AR60" s="377">
        <v>-6.4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2770182</v>
      </c>
      <c r="AN61" s="380">
        <v>49476</v>
      </c>
      <c r="AO61" s="381">
        <v>15.5</v>
      </c>
      <c r="AP61" s="382">
        <v>61196</v>
      </c>
      <c r="AQ61" s="383">
        <v>0.2</v>
      </c>
      <c r="AR61" s="369">
        <v>15.3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1826957</v>
      </c>
      <c r="AN62" s="373">
        <v>32624</v>
      </c>
      <c r="AO62" s="374">
        <v>20.9</v>
      </c>
      <c r="AP62" s="375">
        <v>34867</v>
      </c>
      <c r="AQ62" s="376">
        <v>0.4</v>
      </c>
      <c r="AR62" s="377">
        <v>20.5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fZHgIGAhdYrPrZQGnDpIA5Jhg9MkgWF25ZmzgcbB8RDmp4dNftXz2mcyJCKrfMHPXaWpDuX2vbFdFTfV3wcU4w==" saltValue="EP/FUHzeVlK8G+RImJq6O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S85"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F3g475BoyrANqzM1gig1NWBrey4RqfTZA74veUXEQDB57D1edGD5ZA+vHPA9/2OBI4ODIlscloAFuQq/DWYjzA==" saltValue="6zO92Ym2/loDTYDjmJVak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9jUVMN/yu2Asx1st5iWUk3hi7eRL0No8npvD00aa6HkkTRMbX2fX4lA+v7Bo9eM2llqEQ7QF+k3GbRi01gKLzA==" saltValue="tq/h2oYBzpDM5jpuJ5/os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6" t="s">
        <v>3</v>
      </c>
      <c r="D47" s="1236"/>
      <c r="E47" s="1237"/>
      <c r="F47" s="11">
        <v>14.68</v>
      </c>
      <c r="G47" s="12">
        <v>14.87</v>
      </c>
      <c r="H47" s="12">
        <v>14.99</v>
      </c>
      <c r="I47" s="12">
        <v>14.83</v>
      </c>
      <c r="J47" s="13">
        <v>12.98</v>
      </c>
    </row>
    <row r="48" spans="2:10" ht="57.75" customHeight="1" x14ac:dyDescent="0.15">
      <c r="B48" s="14"/>
      <c r="C48" s="1238" t="s">
        <v>4</v>
      </c>
      <c r="D48" s="1238"/>
      <c r="E48" s="1239"/>
      <c r="F48" s="15">
        <v>6.93</v>
      </c>
      <c r="G48" s="16">
        <v>7.24</v>
      </c>
      <c r="H48" s="16">
        <v>6.67</v>
      </c>
      <c r="I48" s="16">
        <v>4.82</v>
      </c>
      <c r="J48" s="17">
        <v>3.45</v>
      </c>
    </row>
    <row r="49" spans="2:10" ht="57.75" customHeight="1" thickBot="1" x14ac:dyDescent="0.2">
      <c r="B49" s="18"/>
      <c r="C49" s="1240" t="s">
        <v>5</v>
      </c>
      <c r="D49" s="1240"/>
      <c r="E49" s="1241"/>
      <c r="F49" s="19">
        <v>0.05</v>
      </c>
      <c r="G49" s="20">
        <v>0.42</v>
      </c>
      <c r="H49" s="20" t="s">
        <v>565</v>
      </c>
      <c r="I49" s="20">
        <v>0.18</v>
      </c>
      <c r="J49" s="21" t="s">
        <v>566</v>
      </c>
    </row>
    <row r="50" spans="2:10" ht="13.5" customHeight="1" x14ac:dyDescent="0.15"/>
  </sheetData>
  <sheetProtection algorithmName="SHA-512" hashValue="Kah60KecXeb9wCVXosUywnqNWBieHS2l8rXtKdOKnFphU8I//q8997ZCW2beoCAa8RLckT041doqaimUh7MQ/A==" saltValue="cxmkG3QUNe7NANLhSoFY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2021-10-11T07:55:05Z</cp:lastPrinted>
  <dcterms:created xsi:type="dcterms:W3CDTF">2021-02-05T02:31:56Z</dcterms:created>
  <dcterms:modified xsi:type="dcterms:W3CDTF">2021-10-13T08:56:58Z</dcterms:modified>
  <cp:category/>
</cp:coreProperties>
</file>