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63" i="11" l="1"/>
  <c r="AP63" i="11"/>
  <c r="AO36"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U36" i="9"/>
  <c r="C36" i="9"/>
  <c r="BE35" i="9"/>
  <c r="BE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l="1"/>
  <c r="AM36" i="9" s="1"/>
  <c r="BW34" i="9"/>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<sst xmlns="http://schemas.openxmlformats.org/spreadsheetml/2006/main" count="1011" uniqueCount="556">
  <si>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</si>
  <si>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</si>
  <si>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</si>
  <si>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</si>
  <si>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</si>
  <si>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</si>
  <si>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</si>
  <si>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</si>
  <si>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</si>
  <si>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</si>
  <si>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</si>
  <si>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</si>
  <si>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</si>
  <si>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</si>
  <si>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</si>
  <si>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</si>
  <si>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</si>
  <si>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</si>
  <si>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</si>
  <si>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</si>
  <si>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</si>
  <si>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</si>
  <si>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</si>
  <si>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</si>
  <si>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</si>
  <si>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</si>
  <si>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</si>
  <si>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</si>
  <si>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</si>
  <si>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</si>
  <si>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</si>
  <si>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</si>
  <si>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</si>
  <si>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</si>
  <si>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</si>
  <si>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</si>
  <si>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</si>
  <si>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</si>
  <si>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</si>
  <si>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</si>
  <si>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</si>
  <si>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</si>
  <si>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</si>
  <si>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</si>
  <si>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</si>
  <si>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</si>
  <si>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</si>
  <si>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</si>
  <si>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</si>
  <si>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</si>
  <si>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</si>
  <si>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</si>
  <si>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</si>
  <si>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</si>
  <si>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</si>
  <si>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</si>
  <si>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</si>
  <si>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</si>
  <si>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</si>
  <si>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</si>
  <si>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</si>
  <si>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</si>
  <si>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</si>
  <si>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</si>
  <si>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</si>
  <si>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</si>
  <si>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</si>
  <si>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</si>
  <si>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</si>
  <si>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</si>
  <si>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</si>
  <si>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</si>
  <si>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</si>
  <si>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</si>
  <si>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</si>
  <si>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</si>
  <si>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</si>
  <si>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</si>
  <si>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</si>
  <si>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</si>
  <si>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</si>
  <si>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</si>
  <si>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</si>
  <si>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</si>
  <si>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</si>
  <si>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</si>
  <si>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</si>
  <si>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</si>
  <si>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</si>
  <si>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</si>
  <si>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</si>
  <si>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</si>
  <si>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</si>
  <si>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</si>
  <si>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</si>
  <si>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</si>
  <si>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</si>
  <si>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</si>
  <si>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</si>
  <si>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</si>
  <si>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</si>
  <si>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</si>
  <si>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</si>
  <si>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</si>
  <si>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</si>
  <si>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</si>
  <si>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</si>
  <si>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</si>
  <si>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</si>
  <si>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</si>
  <si>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</si>
  <si>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</si>
  <si>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</si>
  <si>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</si>
  <si>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</si>
  <si>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</si>
  <si>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</si>
  <si>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</si>
  <si>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</si>
  <si>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</si>
  <si>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</si>
  <si>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</si>
  <si>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</si>
  <si>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</si>
  <si>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</si>
  <si>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</si>
  <si>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</si>
  <si>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</si>
  <si>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</si>
  <si>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</si>
  <si>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</si>
  <si>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</si>
  <si>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</si>
  <si>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</si>
  <si>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</si>
  <si>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</si>
  <si>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</si>
  <si>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</si>
  <si>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</si>
  <si>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</si>
  <si>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</si>
  <si>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</si>
  <si>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</si>
  <si>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</si>
  <si>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</si>
  <si>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</si>
  <si>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</si>
  <si>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</si>
  <si>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</si>
  <si>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</si>
  <si>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</si>
  <si>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</si>
  <si>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</si>
  <si>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</si>
  <si>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</si>
  <si>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</si>
  <si>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</si>
  <si>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</si>
  <si>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</si>
  <si>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</si>
  <si>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</si>
  <si>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</si>
  <si>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</si>
  <si>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</si>
  <si>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</si>
  <si>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</si>
  <si>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</si>
  <si>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</si>
  <si>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</si>
  <si>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</si>
  <si>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</si>
  <si>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</si>
  <si>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</si>
  <si>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</si>
  <si>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</si>
  <si>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</si>
  <si>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</si>
  <si>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</si>
  <si>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</si>
  <si>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</si>
  <si>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</si>
  <si>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</si>
  <si>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</si>
  <si>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</si>
  <si>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</si>
  <si>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</si>
  <si>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</si>
  <si>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</si>
  <si>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</si>
  <si>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</si>
  <si>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</si>
  <si>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</si>
  <si>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</si>
  <si>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</si>
  <si>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</si>
  <si>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長野県茅野市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</si>
  <si>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</si>
  <si>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</si>
  <si>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</si>
  <si>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</si>
  <si>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</si>
  <si>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</si>
  <si>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</si>
  <si>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</si>
  <si>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</si>
  <si>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</si>
  <si>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</si>
  <si>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</si>
  <si>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</si>
  <si>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</si>
  <si>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</si>
  <si>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</si>
  <si>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</si>
  <si>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</si>
  <si>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</si>
  <si>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</si>
  <si>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</si>
  <si>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</si>
  <si>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</si>
  <si>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</si>
  <si>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</si>
  <si>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</si>
  <si>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</si>
  <si>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</si>
  <si>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</si>
  <si>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</si>
  <si>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</si>
  <si>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</si>
  <si>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</si>
  <si>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</si>
  <si>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</si>
  <si>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</si>
  <si>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</si>
  <si>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</si>
  <si>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</si>
  <si>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</si>
  <si>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</si>
  <si>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</si>
  <si>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</si>
  <si>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</si>
  <si>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</si>
  <si>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</si>
  <si>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</si>
  <si>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</si>
  <si>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</si>
  <si>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</si>
  <si>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</si>
  <si>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</si>
  <si>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</si>
  <si>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</si>
  <si>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</si>
  <si>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</si>
  <si>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</si>
  <si>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</si>
  <si>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</si>
  <si>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</si>
  <si>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</si>
  <si>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</si>
  <si>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</si>
  <si>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</si>
  <si>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</si>
  <si>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</si>
  <si>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</si>
  <si>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</si>
  <si>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</si>
  <si>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</si>
  <si>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</si>
  <si>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</si>
  <si>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</si>
  <si>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</si>
  <si>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</si>
  <si>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</si>
  <si>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</si>
  <si>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</si>
  <si>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</si>
  <si>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</si>
  <si>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</si>
  <si>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</si>
  <si>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</si>
  <si>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</si>
  <si>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</si>
  <si>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</si>
  <si>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</si>
  <si>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</si>
  <si>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</si>
  <si>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</si>
  <si>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</si>
  <si>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</si>
  <si>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</si>
  <si>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</si>
  <si>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</si>
  <si>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</si>
  <si>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</si>
  <si>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</si>
  <si>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</si>
  <si>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</si>
  <si>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</si>
  <si>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</si>
  <si>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</si>
  <si>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</si>
  <si>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</si>
  <si>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</si>
  <si>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</si>
  <si>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</si>
  <si>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</si>
  <si>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</si>
  <si>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</si>
  <si>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</si>
  <si>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</si>
  <si>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</si>
  <si>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</si>
  <si>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</si>
  <si>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</si>
  <si>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</si>
  <si>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</si>
  <si>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</si>
  <si>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</si>
  <si>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</si>
  <si>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</si>
  <si>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</si>
  <si>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</si>
  <si>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</si>
  <si>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</si>
  <si>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</si>
  <si>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</si>
  <si>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</si>
  <si>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</si>
  <si>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</si>
  <si>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</si>
  <si>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</si>
  <si>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</si>
  <si>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</si>
  <si>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</si>
  <si>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</si>
  <si>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</si>
  <si>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</si>
  <si>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</si>
  <si>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</si>
  <si>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</si>
  <si>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</si>
  <si>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</si>
  <si>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</si>
  <si>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</si>
  <si>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</si>
  <si>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</si>
  <si>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長野県茅野市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</si>
  <si>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</si>
  <si>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</si>
  <si>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</si>
  <si>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</si>
  <si>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</si>
  <si>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</si>
  <si>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</si>
  <si>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</si>
  <si>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</si>
  <si>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</si>
  <si>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</si>
  <si>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</si>
  <si>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</si>
  <si>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</si>
  <si>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</si>
  <si>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</si>
  <si>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</si>
  <si>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</si>
  <si>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</si>
  <si>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</si>
  <si>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</si>
  <si>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</si>
  <si>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</si>
  <si>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</si>
  <si>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</si>
  <si>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</si>
  <si>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</si>
  <si>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</si>
  <si>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</si>
  <si>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</si>
  <si>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</si>
  <si>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</si>
  <si>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</si>
  <si>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</si>
  <si>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</si>
  <si>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</si>
  <si>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</si>
  <si>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</si>
  <si>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</si>
  <si>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</si>
  <si>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</si>
  <si>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</si>
  <si>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</si>
  <si>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</si>
  <si>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</si>
  <si>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</si>
  <si>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</si>
  <si>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</si>
  <si>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</si>
  <si>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</si>
  <si>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</si>
  <si>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</si>
  <si>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</si>
  <si>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</si>
  <si>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</si>
  <si>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</si>
  <si>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</si>
  <si>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</si>
  <si>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</si>
  <si>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</si>
  <si>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</si>
  <si>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</si>
  <si>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</si>
  <si>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</si>
  <si>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</si>
  <si>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</si>
  <si>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</si>
  <si>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</si>
  <si>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</si>
  <si>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</si>
  <si>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</si>
  <si>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</si>
  <si>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</si>
  <si>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</si>
  <si>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</si>
  <si>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</si>
  <si>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</si>
  <si>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</si>
  <si>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</si>
  <si>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</si>
  <si>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</si>
  <si>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</si>
  <si>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</si>
  <si>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</si>
  <si>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</si>
  <si>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</si>
  <si>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</si>
  <si>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</si>
  <si>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</si>
  <si>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</si>
  <si>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</si>
  <si>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</si>
  <si>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</si>
  <si>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</si>
  <si>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</si>
  <si>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</si>
  <si>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</si>
  <si>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</si>
  <si>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</si>
  <si>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</si>
  <si>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</si>
  <si>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</si>
  <si>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</si>
  <si>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</si>
  <si>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</si>
  <si>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</si>
  <si>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</si>
  <si>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</si>
  <si>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</si>
  <si>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</si>
  <si>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</si>
  <si>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</si>
  <si>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</si>
  <si>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</si>
  <si>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</si>
  <si>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</si>
  <si>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</si>
  <si>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</si>
  <si>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</si>
  <si>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</si>
  <si>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</si>
  <si>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</si>
  <si>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</si>
  <si>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</si>
  <si>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</si>
  <si>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</si>
  <si>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</si>
  <si>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</si>
  <si>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</si>
  <si>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</si>
  <si>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</si>
  <si>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</si>
  <si>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</si>
  <si>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</si>
  <si>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</si>
  <si>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</si>
  <si>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</si>
  <si>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</si>
  <si>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</si>
  <si>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</si>
  <si>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</si>
  <si>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</si>
  <si>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</si>
  <si>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</si>
  <si>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</si>
  <si>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</si>
  <si>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</si>
  <si>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</si>
  <si>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</si>
  <si>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</si>
  <si>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</si>
  <si>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</si>
  <si>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</si>
  <si>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</si>
  <si>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</si>
  <si>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</si>
  <si>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</si>
  <si>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</si>
  <si>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</si>
  <si>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</si>
  <si>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</si>
  <si>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</si>
  <si>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</si>
  <si>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</si>
  <si>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</si>
  <si>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</si>
  <si>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</si>
  <si>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</si>
  <si>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</si>
  <si>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</si>
  <si>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</si>
  <si>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</si>
  <si>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4.29</t>
  </si>
  <si>
    <t>▲ 1.05</t>
  </si>
  <si>
    <t>水道事業会計</t>
  </si>
  <si>
    <t>下水道事業会計</t>
  </si>
  <si>
    <t>一般会計</t>
  </si>
  <si>
    <t>国民健康保険特別会計</t>
  </si>
  <si>
    <t>国民健康保険診療所特別会計</t>
  </si>
  <si>
    <t>墓地事業特別会計</t>
  </si>
  <si>
    <t>後期高齢者医療特別会計</t>
  </si>
  <si>
    <t>その他会計（赤字）</t>
  </si>
  <si>
    <t>その他会計（黒字）</t>
  </si>
  <si>
    <t>-</t>
    <phoneticPr fontId="2"/>
  </si>
  <si>
    <t>-</t>
    <phoneticPr fontId="2"/>
  </si>
  <si>
    <t>-</t>
    <phoneticPr fontId="2"/>
  </si>
  <si>
    <t>-</t>
    <phoneticPr fontId="2"/>
  </si>
  <si>
    <t>諏訪広域連合　（一般会計）</t>
    <rPh sb="0" eb="2">
      <t>スワ</t>
    </rPh>
    <rPh sb="2" eb="4">
      <t>コウイキ</t>
    </rPh>
    <rPh sb="4" eb="6">
      <t>レンゴウ</t>
    </rPh>
    <phoneticPr fontId="24"/>
  </si>
  <si>
    <t>諏訪南行政事務組合　（一般会計）</t>
    <rPh sb="0" eb="2">
      <t>スワ</t>
    </rPh>
    <rPh sb="2" eb="3">
      <t>ミナミ</t>
    </rPh>
    <rPh sb="3" eb="5">
      <t>ギョウセイ</t>
    </rPh>
    <rPh sb="5" eb="7">
      <t>ジム</t>
    </rPh>
    <rPh sb="7" eb="9">
      <t>クミアイ</t>
    </rPh>
    <phoneticPr fontId="24"/>
  </si>
  <si>
    <t>白樺湖下水道組合</t>
    <rPh sb="0" eb="3">
      <t>シラカバコ</t>
    </rPh>
    <rPh sb="3" eb="6">
      <t>ゲスイドウ</t>
    </rPh>
    <rPh sb="6" eb="8">
      <t>クミアイ</t>
    </rPh>
    <phoneticPr fontId="24"/>
  </si>
  <si>
    <t>　（介護老人福祉施設特別会計）</t>
    <rPh sb="2" eb="4">
      <t>カイゴ</t>
    </rPh>
    <rPh sb="4" eb="6">
      <t>ロウジン</t>
    </rPh>
    <rPh sb="6" eb="8">
      <t>フクシ</t>
    </rPh>
    <rPh sb="8" eb="10">
      <t>シセツ</t>
    </rPh>
    <rPh sb="10" eb="12">
      <t>トクベツ</t>
    </rPh>
    <rPh sb="12" eb="14">
      <t>カイケイ</t>
    </rPh>
    <phoneticPr fontId="24"/>
  </si>
  <si>
    <t>諏訪市・茅野市衛生施設組合</t>
    <rPh sb="0" eb="3">
      <t>スワシ</t>
    </rPh>
    <rPh sb="4" eb="6">
      <t>チノ</t>
    </rPh>
    <rPh sb="6" eb="7">
      <t>シ</t>
    </rPh>
    <rPh sb="7" eb="9">
      <t>エイセイ</t>
    </rPh>
    <rPh sb="9" eb="11">
      <t>シセツ</t>
    </rPh>
    <rPh sb="11" eb="13">
      <t>クミアイ</t>
    </rPh>
    <phoneticPr fontId="24"/>
  </si>
  <si>
    <t>長野県民交通災害共済組合</t>
    <rPh sb="0" eb="4">
      <t>ナガノケンミン</t>
    </rPh>
    <rPh sb="4" eb="6">
      <t>コウツウ</t>
    </rPh>
    <rPh sb="6" eb="8">
      <t>サイガイ</t>
    </rPh>
    <rPh sb="8" eb="10">
      <t>キョウサイ</t>
    </rPh>
    <rPh sb="10" eb="12">
      <t>クミアイ</t>
    </rPh>
    <phoneticPr fontId="24"/>
  </si>
  <si>
    <t>長野県市町村自治振興組合</t>
    <rPh sb="0" eb="3">
      <t>ナガノケン</t>
    </rPh>
    <rPh sb="3" eb="6">
      <t>シチョウソン</t>
    </rPh>
    <rPh sb="6" eb="8">
      <t>ジチ</t>
    </rPh>
    <rPh sb="8" eb="10">
      <t>シンコウ</t>
    </rPh>
    <rPh sb="10" eb="12">
      <t>クミアイ</t>
    </rPh>
    <phoneticPr fontId="24"/>
  </si>
  <si>
    <t>長野県地方税滞納整理機構</t>
    <rPh sb="0" eb="3">
      <t>ナガノケン</t>
    </rPh>
    <rPh sb="3" eb="6">
      <t>チホウゼイ</t>
    </rPh>
    <rPh sb="6" eb="8">
      <t>タイノウ</t>
    </rPh>
    <rPh sb="8" eb="10">
      <t>セイリ</t>
    </rPh>
    <rPh sb="10" eb="12">
      <t>キコウ</t>
    </rPh>
    <phoneticPr fontId="24"/>
  </si>
  <si>
    <t>　（救護施設八ヶ岳寮特別会計）</t>
    <phoneticPr fontId="2"/>
  </si>
  <si>
    <t>　（介護保険特別会計）</t>
    <rPh sb="2" eb="4">
      <t>カイゴ</t>
    </rPh>
    <phoneticPr fontId="24"/>
  </si>
  <si>
    <t>　（諏訪広域消防特別会計）</t>
    <phoneticPr fontId="2"/>
  </si>
  <si>
    <t>　（ふるさと市町村圏基金事業特別会計）</t>
    <phoneticPr fontId="2"/>
  </si>
  <si>
    <t>　（ごみ処理事業特別会計）</t>
    <phoneticPr fontId="24"/>
  </si>
  <si>
    <t>諏訪中央病院組合　（病院事業会計）</t>
    <rPh sb="0" eb="2">
      <t>スワ</t>
    </rPh>
    <rPh sb="2" eb="4">
      <t>チュウオウ</t>
    </rPh>
    <rPh sb="4" eb="6">
      <t>ビョウイン</t>
    </rPh>
    <rPh sb="6" eb="8">
      <t>クミアイ</t>
    </rPh>
    <rPh sb="10" eb="12">
      <t>ビョウイン</t>
    </rPh>
    <rPh sb="12" eb="14">
      <t>ジギョウ</t>
    </rPh>
    <rPh sb="14" eb="16">
      <t>カイケイ</t>
    </rPh>
    <phoneticPr fontId="24"/>
  </si>
  <si>
    <t>　（看護専門学校特別会計）</t>
    <phoneticPr fontId="2"/>
  </si>
  <si>
    <t>-</t>
    <phoneticPr fontId="2"/>
  </si>
  <si>
    <t>茅野市総合サービス株式会社</t>
    <rPh sb="0" eb="3">
      <t>チノシ</t>
    </rPh>
    <rPh sb="3" eb="5">
      <t>ソウゴウ</t>
    </rPh>
    <rPh sb="9" eb="11">
      <t>カブシキ</t>
    </rPh>
    <rPh sb="11" eb="13">
      <t>ガイシャ</t>
    </rPh>
    <phoneticPr fontId="5"/>
  </si>
  <si>
    <t>株式会社地域文化創造</t>
    <rPh sb="0" eb="4">
      <t>カブシキガイシャ</t>
    </rPh>
    <rPh sb="4" eb="6">
      <t>チイキ</t>
    </rPh>
    <rPh sb="6" eb="8">
      <t>ブンカ</t>
    </rPh>
    <rPh sb="8" eb="10">
      <t>ソウゾウ</t>
    </rPh>
    <phoneticPr fontId="5"/>
  </si>
  <si>
    <t>株式会社ベルビア</t>
    <rPh sb="0" eb="4">
      <t>カブシキガイシャ</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</si>
  <si>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</si>
  <si>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t>
    <phoneticPr fontId="2"/>
  </si>
  <si>
    <t>　（介護老人保健施設特別会計）</t>
    <rPh sb="2" eb="4">
      <t>カイゴ</t>
    </rPh>
    <rPh sb="4" eb="6">
      <t>ロウジン</t>
    </rPh>
    <rPh sb="6" eb="8">
      <t>ホケン</t>
    </rPh>
    <rPh sb="8" eb="10">
      <t>シセツ</t>
    </rPh>
    <rPh sb="10" eb="12">
      <t>トクベツ</t>
    </rPh>
    <rPh sb="12" eb="14">
      <t>カイケイ</t>
    </rPh>
    <phoneticPr fontId="24"/>
  </si>
  <si>
    <t xml:space="preserve">  （後期高齢者医療特別会計）</t>
    <rPh sb="3" eb="5">
      <t>コウキ</t>
    </rPh>
    <rPh sb="5" eb="8">
      <t>コウレイシャ</t>
    </rPh>
    <rPh sb="8" eb="10">
      <t>イリョウ</t>
    </rPh>
    <rPh sb="10" eb="12">
      <t>トクベツ</t>
    </rPh>
    <rPh sb="12" eb="14">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</si>
</sst>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53242</c:v>
                </c:pt>
                <c:pt idx="1">
                  <c:v>59469</c:v>
                </c:pt>
                <c:pt idx="2">
                  <c:v>47618</c:v>
                </c:pt>
                <c:pt idx="3">
                  <c:v>58386</c:v>
                </c:pt>
                <c:pt idx="4">
                  <c:v>35156</c:v>
                </c:pt>
              </c:numCache>
            </c:numRef>
          </c:val>
          <c:smooth val="0"/>
        </c:ser>
        <c:dLbls>
          <c:showLegendKey val="0"/>
          <c:showVal val="0"/>
          <c:showCatName val="0"/>
          <c:showSerName val="0"/>
          <c:showPercent val="0"/>
          <c:showBubbleSize val="0"/>
        </c:dLbls>
        <c:marker val="1"/>
        <c:smooth val="0"/>
        <c:axId val="78883072"/>
        <c:axId val="78893440"/>
      </c:lineChart>
      <c:catAx>
        <c:axId val="78883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93440"/>
        <c:crosses val="autoZero"/>
        <c:auto val="1"/>
        <c:lblAlgn val="ctr"/>
        <c:lblOffset val="100"/>
        <c:tickLblSkip val="1"/>
        <c:tickMarkSkip val="1"/>
        <c:noMultiLvlLbl val="0"/>
      </c:catAx>
      <c:valAx>
        <c:axId val="788934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88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7.81</c:v>
                </c:pt>
                <c:pt idx="1">
                  <c:v>5.43</c:v>
                </c:pt>
                <c:pt idx="2">
                  <c:v>5.62</c:v>
                </c:pt>
                <c:pt idx="3">
                  <c:v>6.54</c:v>
                </c:pt>
                <c:pt idx="4">
                  <c:v>7.39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15.36</c:v>
                </c:pt>
                <c:pt idx="1">
                  <c:v>20.47</c:v>
                </c:pt>
                <c:pt idx="2">
                  <c:v>15.95</c:v>
                </c:pt>
                <c:pt idx="3">
                  <c:v>16.079999999999998</c:v>
                </c:pt>
                <c:pt idx="4">
                  <c:v>14.62</c:v>
                </c:pt>
              </c:numCache>
            </c:numRef>
          </c:val>
        </c:ser>
        <c:dLbls>
          <c:showLegendKey val="0"/>
          <c:showVal val="0"/>
          <c:showCatName val="0"/>
          <c:showSerName val="0"/>
          <c:showPercent val="0"/>
          <c:showBubbleSize val="0"/>
        </c:dLbls>
        <c:gapWidth val="250"/>
        <c:overlap val="100"/>
        <c:axId val="85689856"/>
        <c:axId val="85691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3.96</c:v>
                </c:pt>
                <c:pt idx="1">
                  <c:v>2.35</c:v>
                </c:pt>
                <c:pt idx="2">
                  <c:v>-4.29</c:v>
                </c:pt>
                <c:pt idx="3">
                  <c:v>1.1000000000000001</c:v>
                </c:pt>
                <c:pt idx="4">
                  <c:v>-1.05</c:v>
                </c:pt>
              </c:numCache>
            </c:numRef>
          </c:val>
          <c:smooth val="0"/>
        </c:ser>
        <c:dLbls>
          <c:showLegendKey val="0"/>
          <c:showVal val="0"/>
          <c:showCatName val="0"/>
          <c:showSerName val="0"/>
          <c:showPercent val="0"/>
          <c:showBubbleSize val="0"/>
        </c:dLbls>
        <c:marker val="1"/>
        <c:smooth val="0"/>
        <c:axId val="85689856"/>
        <c:axId val="85691776"/>
      </c:lineChart>
      <c:catAx>
        <c:axId val="856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691776"/>
        <c:crosses val="autoZero"/>
        <c:auto val="1"/>
        <c:lblAlgn val="ctr"/>
        <c:lblOffset val="100"/>
        <c:tickLblSkip val="1"/>
        <c:tickMarkSkip val="1"/>
        <c:noMultiLvlLbl val="0"/>
      </c:catAx>
      <c:valAx>
        <c:axId val="85691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68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0.03</c:v>
                </c:pt>
                <c:pt idx="4">
                  <c:v>#N/A</c:v>
                </c:pt>
                <c:pt idx="5">
                  <c:v>0.03</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0.12</c:v>
                </c:pt>
                <c:pt idx="4">
                  <c:v>#N/A</c:v>
                </c:pt>
                <c:pt idx="5">
                  <c:v>0.13</c:v>
                </c:pt>
                <c:pt idx="6">
                  <c:v>#N/A</c:v>
                </c:pt>
                <c:pt idx="7">
                  <c:v>0.13</c:v>
                </c:pt>
                <c:pt idx="8">
                  <c:v>#N/A</c:v>
                </c:pt>
                <c:pt idx="9">
                  <c:v>0.16</c:v>
                </c:pt>
              </c:numCache>
            </c:numRef>
          </c:val>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0.49</c:v>
                </c:pt>
              </c:numCache>
            </c:numRef>
          </c:val>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0.92</c:v>
                </c:pt>
                <c:pt idx="2">
                  <c:v>#N/A</c:v>
                </c:pt>
                <c:pt idx="3">
                  <c:v>0.85</c:v>
                </c:pt>
                <c:pt idx="4">
                  <c:v>#N/A</c:v>
                </c:pt>
                <c:pt idx="5">
                  <c:v>0.64</c:v>
                </c:pt>
                <c:pt idx="6">
                  <c:v>#N/A</c:v>
                </c:pt>
                <c:pt idx="7">
                  <c:v>0.74</c:v>
                </c:pt>
                <c:pt idx="8">
                  <c:v>#N/A</c:v>
                </c:pt>
                <c:pt idx="9">
                  <c:v>0.79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1.1299999999999999</c:v>
                </c:pt>
                <c:pt idx="2">
                  <c:v>#N/A</c:v>
                </c:pt>
                <c:pt idx="3">
                  <c:v>1.66</c:v>
                </c:pt>
                <c:pt idx="4">
                  <c:v>#N/A</c:v>
                </c:pt>
                <c:pt idx="5">
                  <c:v>2.38</c:v>
                </c:pt>
                <c:pt idx="6">
                  <c:v>#N/A</c:v>
                </c:pt>
                <c:pt idx="7">
                  <c:v>2.97</c:v>
                </c:pt>
                <c:pt idx="8">
                  <c:v>#N/A</c:v>
                </c:pt>
                <c:pt idx="9">
                  <c:v>2.04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7.77</c:v>
                </c:pt>
                <c:pt idx="2">
                  <c:v>#N/A</c:v>
                </c:pt>
                <c:pt idx="3">
                  <c:v>5.39</c:v>
                </c:pt>
                <c:pt idx="4">
                  <c:v>#N/A</c:v>
                </c:pt>
                <c:pt idx="5">
                  <c:v>5.58</c:v>
                </c:pt>
                <c:pt idx="6">
                  <c:v>#N/A</c:v>
                </c:pt>
                <c:pt idx="7">
                  <c:v>6.53</c:v>
                </c:pt>
                <c:pt idx="8">
                  <c:v>#N/A</c:v>
                </c:pt>
                <c:pt idx="9">
                  <c:v>6.89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4.6900000000000004</c:v>
                </c:pt>
                <c:pt idx="2">
                  <c:v>#N/A</c:v>
                </c:pt>
                <c:pt idx="3">
                  <c:v>5.16</c:v>
                </c:pt>
                <c:pt idx="4">
                  <c:v>#N/A</c:v>
                </c:pt>
                <c:pt idx="5">
                  <c:v>5.97</c:v>
                </c:pt>
                <c:pt idx="6">
                  <c:v>#N/A</c:v>
                </c:pt>
                <c:pt idx="7">
                  <c:v>7.06</c:v>
                </c:pt>
                <c:pt idx="8">
                  <c:v>#N/A</c:v>
                </c:pt>
                <c:pt idx="9">
                  <c:v>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20.61</c:v>
                </c:pt>
                <c:pt idx="2">
                  <c:v>#N/A</c:v>
                </c:pt>
                <c:pt idx="3">
                  <c:v>22.6</c:v>
                </c:pt>
                <c:pt idx="4">
                  <c:v>#N/A</c:v>
                </c:pt>
                <c:pt idx="5">
                  <c:v>22.18</c:v>
                </c:pt>
                <c:pt idx="6">
                  <c:v>#N/A</c:v>
                </c:pt>
                <c:pt idx="7">
                  <c:v>20.25</c:v>
                </c:pt>
                <c:pt idx="8">
                  <c:v>#N/A</c:v>
                </c:pt>
                <c:pt idx="9">
                  <c:v>21.49</c:v>
                </c:pt>
              </c:numCache>
            </c:numRef>
          </c:val>
        </c:ser>
        <c:dLbls>
          <c:showLegendKey val="0"/>
          <c:showVal val="0"/>
          <c:showCatName val="0"/>
          <c:showSerName val="0"/>
          <c:showPercent val="0"/>
          <c:showBubbleSize val="0"/>
        </c:dLbls>
        <c:gapWidth val="150"/>
        <c:overlap val="100"/>
        <c:axId val="85823488"/>
        <c:axId val="85825024"/>
      </c:barChart>
      <c:catAx>
        <c:axId val="8582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25024"/>
        <c:crosses val="autoZero"/>
        <c:auto val="1"/>
        <c:lblAlgn val="ctr"/>
        <c:lblOffset val="100"/>
        <c:tickLblSkip val="1"/>
        <c:tickMarkSkip val="1"/>
        <c:noMultiLvlLbl val="0"/>
      </c:catAx>
      <c:valAx>
        <c:axId val="8582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2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3445</c:v>
                </c:pt>
                <c:pt idx="5">
                  <c:v>3378</c:v>
                </c:pt>
                <c:pt idx="8">
                  <c:v>3261</c:v>
                </c:pt>
                <c:pt idx="11">
                  <c:v>3259</c:v>
                </c:pt>
                <c:pt idx="14">
                  <c:v>3296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2</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122</c:v>
                </c:pt>
                <c:pt idx="3">
                  <c:v>10</c:v>
                </c:pt>
                <c:pt idx="6">
                  <c:v>10</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693</c:v>
                </c:pt>
                <c:pt idx="3">
                  <c:v>574</c:v>
                </c:pt>
                <c:pt idx="6">
                  <c:v>456</c:v>
                </c:pt>
                <c:pt idx="9">
                  <c:v>395</c:v>
                </c:pt>
                <c:pt idx="12">
                  <c:v>402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1154</c:v>
                </c:pt>
                <c:pt idx="3">
                  <c:v>1150</c:v>
                </c:pt>
                <c:pt idx="6">
                  <c:v>1158</c:v>
                </c:pt>
                <c:pt idx="9">
                  <c:v>1144</c:v>
                </c:pt>
                <c:pt idx="12">
                  <c:v>1056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2823</c:v>
                </c:pt>
                <c:pt idx="3">
                  <c:v>2830</c:v>
                </c:pt>
                <c:pt idx="6">
                  <c:v>2565</c:v>
                </c:pt>
                <c:pt idx="9">
                  <c:v>2646</c:v>
                </c:pt>
                <c:pt idx="12">
                  <c:v>2950</c:v>
                </c:pt>
              </c:numCache>
            </c:numRef>
          </c:val>
        </c:ser>
        <c:dLbls>
          <c:showLegendKey val="0"/>
          <c:showVal val="0"/>
          <c:showCatName val="0"/>
          <c:showSerName val="0"/>
          <c:showPercent val="0"/>
          <c:showBubbleSize val="0"/>
        </c:dLbls>
        <c:gapWidth val="100"/>
        <c:overlap val="100"/>
        <c:axId val="86514304"/>
        <c:axId val="8651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1348</c:v>
                </c:pt>
                <c:pt idx="2">
                  <c:v>#N/A</c:v>
                </c:pt>
                <c:pt idx="3">
                  <c:v>#N/A</c:v>
                </c:pt>
                <c:pt idx="4">
                  <c:v>1188</c:v>
                </c:pt>
                <c:pt idx="5">
                  <c:v>#N/A</c:v>
                </c:pt>
                <c:pt idx="6">
                  <c:v>#N/A</c:v>
                </c:pt>
                <c:pt idx="7">
                  <c:v>928</c:v>
                </c:pt>
                <c:pt idx="8">
                  <c:v>#N/A</c:v>
                </c:pt>
                <c:pt idx="9">
                  <c:v>#N/A</c:v>
                </c:pt>
                <c:pt idx="10">
                  <c:v>937</c:v>
                </c:pt>
                <c:pt idx="11">
                  <c:v>#N/A</c:v>
                </c:pt>
                <c:pt idx="12">
                  <c:v>#N/A</c:v>
                </c:pt>
                <c:pt idx="13">
                  <c:v>1123</c:v>
                </c:pt>
                <c:pt idx="14">
                  <c:v>#N/A</c:v>
                </c:pt>
              </c:numCache>
            </c:numRef>
          </c:val>
          <c:smooth val="0"/>
        </c:ser>
        <c:dLbls>
          <c:showLegendKey val="0"/>
          <c:showVal val="0"/>
          <c:showCatName val="0"/>
          <c:showSerName val="0"/>
          <c:showPercent val="0"/>
          <c:showBubbleSize val="0"/>
        </c:dLbls>
        <c:marker val="1"/>
        <c:smooth val="0"/>
        <c:axId val="86514304"/>
        <c:axId val="86516480"/>
      </c:lineChart>
      <c:catAx>
        <c:axId val="865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516480"/>
        <c:crosses val="autoZero"/>
        <c:auto val="1"/>
        <c:lblAlgn val="ctr"/>
        <c:lblOffset val="100"/>
        <c:tickLblSkip val="1"/>
        <c:tickMarkSkip val="1"/>
        <c:noMultiLvlLbl val="0"/>
      </c:catAx>
      <c:valAx>
        <c:axId val="8651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28578</c:v>
                </c:pt>
                <c:pt idx="5">
                  <c:v>27874</c:v>
                </c:pt>
                <c:pt idx="8">
                  <c:v>27322</c:v>
                </c:pt>
                <c:pt idx="11">
                  <c:v>26775</c:v>
                </c:pt>
                <c:pt idx="14">
                  <c:v>27609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6486</c:v>
                </c:pt>
                <c:pt idx="5">
                  <c:v>6178</c:v>
                </c:pt>
                <c:pt idx="8">
                  <c:v>5821</c:v>
                </c:pt>
                <c:pt idx="11">
                  <c:v>5381</c:v>
                </c:pt>
                <c:pt idx="14">
                  <c:v>4998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4861</c:v>
                </c:pt>
                <c:pt idx="5">
                  <c:v>5534</c:v>
                </c:pt>
                <c:pt idx="8">
                  <c:v>4616</c:v>
                </c:pt>
                <c:pt idx="11">
                  <c:v>4481</c:v>
                </c:pt>
                <c:pt idx="14">
                  <c:v>4501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3774</c:v>
                </c:pt>
                <c:pt idx="3">
                  <c:v>3566</c:v>
                </c:pt>
                <c:pt idx="6">
                  <c:v>3237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4682</c:v>
                </c:pt>
                <c:pt idx="3">
                  <c:v>4898</c:v>
                </c:pt>
                <c:pt idx="6">
                  <c:v>4715</c:v>
                </c:pt>
                <c:pt idx="9">
                  <c:v>4521</c:v>
                </c:pt>
                <c:pt idx="12">
                  <c:v>4333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3952</c:v>
                </c:pt>
                <c:pt idx="3">
                  <c:v>3453</c:v>
                </c:pt>
                <c:pt idx="6">
                  <c:v>3136</c:v>
                </c:pt>
                <c:pt idx="9">
                  <c:v>2971</c:v>
                </c:pt>
                <c:pt idx="12">
                  <c:v>4218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15612</c:v>
                </c:pt>
                <c:pt idx="3">
                  <c:v>14535</c:v>
                </c:pt>
                <c:pt idx="6">
                  <c:v>13746</c:v>
                </c:pt>
                <c:pt idx="9">
                  <c:v>13225</c:v>
                </c:pt>
                <c:pt idx="12">
                  <c:v>12399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126</c:v>
                </c:pt>
                <c:pt idx="3">
                  <c:v>118</c:v>
                </c:pt>
                <c:pt idx="6">
                  <c:v>109</c:v>
                </c:pt>
                <c:pt idx="9">
                  <c:v>101</c:v>
                </c:pt>
                <c:pt idx="12">
                  <c:v>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24928</c:v>
                </c:pt>
                <c:pt idx="3">
                  <c:v>24786</c:v>
                </c:pt>
                <c:pt idx="6">
                  <c:v>24419</c:v>
                </c:pt>
                <c:pt idx="9">
                  <c:v>29439</c:v>
                </c:pt>
                <c:pt idx="12">
                  <c:v>28660</c:v>
                </c:pt>
              </c:numCache>
            </c:numRef>
          </c:val>
        </c:ser>
        <c:dLbls>
          <c:showLegendKey val="0"/>
          <c:showVal val="0"/>
          <c:showCatName val="0"/>
          <c:showSerName val="0"/>
          <c:showPercent val="0"/>
          <c:showBubbleSize val="0"/>
        </c:dLbls>
        <c:gapWidth val="100"/>
        <c:overlap val="100"/>
        <c:axId val="85760640"/>
        <c:axId val="85762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13149</c:v>
                </c:pt>
                <c:pt idx="2">
                  <c:v>#N/A</c:v>
                </c:pt>
                <c:pt idx="3">
                  <c:v>#N/A</c:v>
                </c:pt>
                <c:pt idx="4">
                  <c:v>11770</c:v>
                </c:pt>
                <c:pt idx="5">
                  <c:v>#N/A</c:v>
                </c:pt>
                <c:pt idx="6">
                  <c:v>#N/A</c:v>
                </c:pt>
                <c:pt idx="7">
                  <c:v>11603</c:v>
                </c:pt>
                <c:pt idx="8">
                  <c:v>#N/A</c:v>
                </c:pt>
                <c:pt idx="9">
                  <c:v>#N/A</c:v>
                </c:pt>
                <c:pt idx="10">
                  <c:v>13619</c:v>
                </c:pt>
                <c:pt idx="11">
                  <c:v>#N/A</c:v>
                </c:pt>
                <c:pt idx="12">
                  <c:v>#N/A</c:v>
                </c:pt>
                <c:pt idx="13">
                  <c:v>12594</c:v>
                </c:pt>
                <c:pt idx="14">
                  <c:v>#N/A</c:v>
                </c:pt>
              </c:numCache>
            </c:numRef>
          </c:val>
          <c:smooth val="0"/>
        </c:ser>
        <c:dLbls>
          <c:showLegendKey val="0"/>
          <c:showVal val="0"/>
          <c:showCatName val="0"/>
          <c:showSerName val="0"/>
          <c:showPercent val="0"/>
          <c:showBubbleSize val="0"/>
        </c:dLbls>
        <c:marker val="1"/>
        <c:smooth val="0"/>
        <c:axId val="85760640"/>
        <c:axId val="85762816"/>
      </c:lineChart>
      <c:catAx>
        <c:axId val="8576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762816"/>
        <c:crosses val="autoZero"/>
        <c:auto val="1"/>
        <c:lblAlgn val="ctr"/>
        <c:lblOffset val="100"/>
        <c:tickLblSkip val="1"/>
        <c:tickMarkSkip val="1"/>
        <c:noMultiLvlLbl val="0"/>
      </c:catAx>
      <c:valAx>
        <c:axId val="85762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76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56,346
55,638
266.59
23,478,710
22,300,562
1,047,519
14,165,247
28,660,022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110.5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景気の緩やかな回復により前年度に比べ税収は増加し、財政力指数も</a:t>
          </a:r>
          <a:r>
            <a:rPr kumimoji="1" lang="en-US" altLang="ja-JP" sz="1300">
              <a:latin typeface="ＭＳ Ｐゴシック"/>
            </a:rPr>
            <a:t>0.01</a:t>
          </a:r>
          <a:r>
            <a:rPr kumimoji="1" lang="ja-JP" altLang="en-US" sz="1300">
              <a:latin typeface="ＭＳ Ｐゴシック"/>
            </a:rPr>
            <a:t>ポイント増加した。全国平均、長野県平均とも上回っているものの、類似団体の平均を下回っており、今後も人口の減少や地価の下落などによる増収が見込めない中で、市税収納率の向上を図り、市税等の自主財源の確保に努めるとともに、事業の見直しによる歳出の削減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146050</xdr:rowOff>
    </xdr:to>
    <xdr:cxnSp macro="">
      <xdr:nvCxnSpPr>
        <xdr:cNvPr id="67" name="直線コネクタ 66"/>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132645</xdr:rowOff>
    </xdr:from>
    <xdr:to>
      <xdr:col>4</xdr:col>
      <xdr:colOff>482600</xdr:colOff>
      <xdr:row>42</xdr:row>
      <xdr:rowOff>146050</xdr:rowOff>
    </xdr:to>
    <xdr:cxnSp macro="">
      <xdr:nvCxnSpPr>
        <xdr:cNvPr id="73" name="直線コネクタ 72"/>
        <xdr:cNvCxnSpPr/>
      </xdr:nvCxnSpPr>
      <xdr:spPr>
        <a:xfrm>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132645</xdr:rowOff>
    </xdr:to>
    <xdr:cxnSp macro="">
      <xdr:nvCxnSpPr>
        <xdr:cNvPr id="76" name="直線コネクタ 75"/>
        <xdr:cNvCxnSpPr/>
      </xdr:nvCxnSpPr>
      <xdr:spPr>
        <a:xfrm>
          <a:off x="1447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6" name="円/楕円 85"/>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7"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81845</xdr:rowOff>
    </xdr:from>
    <xdr:to>
      <xdr:col>3</xdr:col>
      <xdr:colOff>330200</xdr:colOff>
      <xdr:row>43</xdr:row>
      <xdr:rowOff>11995</xdr:rowOff>
    </xdr:to>
    <xdr:sp macro="" textlink="">
      <xdr:nvSpPr>
        <xdr:cNvPr id="92" name="円/楕円 91"/>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168222</xdr:rowOff>
    </xdr:from>
    <xdr:ext cx="762000" cy="259045"/>
    <xdr:sp macro="" textlink="">
      <xdr:nvSpPr>
        <xdr:cNvPr id="93" name="テキスト ボックス 92"/>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4" name="円/楕円 93"/>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139999</xdr:rowOff>
    </xdr:from>
    <xdr:ext cx="762000" cy="259045"/>
    <xdr:sp macro="" textlink="">
      <xdr:nvSpPr>
        <xdr:cNvPr id="95" name="テキスト ボックス 94"/>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前年度に比べ、第三セクター等改革推進債の償還が始まったことによる公債費の増加により、</a:t>
          </a:r>
          <a:r>
            <a:rPr kumimoji="1" lang="en-US" altLang="ja-JP" sz="1300">
              <a:latin typeface="ＭＳ Ｐゴシック"/>
            </a:rPr>
            <a:t>2.0</a:t>
          </a:r>
          <a:r>
            <a:rPr kumimoji="1" lang="ja-JP" altLang="en-US" sz="1300">
              <a:latin typeface="ＭＳ Ｐゴシック"/>
            </a:rPr>
            <a:t>ポイント増加し、全国平均、長野県平均、類似団体平均を大きく上回ている状況である。</a:t>
          </a:r>
          <a:endParaRPr kumimoji="1" lang="en-US" altLang="ja-JP" sz="1300">
            <a:latin typeface="ＭＳ Ｐゴシック"/>
          </a:endParaRPr>
        </a:p>
        <a:p>
          <a:r>
            <a:rPr kumimoji="1" lang="ja-JP" altLang="en-US" sz="1300">
              <a:latin typeface="ＭＳ Ｐゴシック"/>
            </a:rPr>
            <a:t>今後は、第３次行財政改革推進プログラムに沿った、より一層の事務事業の適正化や効率化を進めるとともに、経常一般財源の確保に努める。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75438</xdr:rowOff>
    </xdr:from>
    <xdr:to>
      <xdr:col>7</xdr:col>
      <xdr:colOff>152400</xdr:colOff>
      <xdr:row>66</xdr:row>
      <xdr:rowOff>508</xdr:rowOff>
    </xdr:to>
    <xdr:cxnSp macro="">
      <xdr:nvCxnSpPr>
        <xdr:cNvPr id="128" name="直線コネクタ 127"/>
        <xdr:cNvCxnSpPr/>
      </xdr:nvCxnSpPr>
      <xdr:spPr>
        <a:xfrm>
          <a:off x="4114800" y="112196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65</xdr:row>
      <xdr:rowOff>75438</xdr:rowOff>
    </xdr:to>
    <xdr:cxnSp macro="">
      <xdr:nvCxnSpPr>
        <xdr:cNvPr id="131" name="直線コネクタ 130"/>
        <xdr:cNvCxnSpPr/>
      </xdr:nvCxnSpPr>
      <xdr:spPr>
        <a:xfrm>
          <a:off x="3225800" y="1118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131843</xdr:rowOff>
    </xdr:from>
    <xdr:ext cx="736600" cy="259045"/>
    <xdr:sp macro="" textlink="">
      <xdr:nvSpPr>
        <xdr:cNvPr id="133" name="テキスト ボックス 132"/>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65</xdr:row>
      <xdr:rowOff>36830</xdr:rowOff>
    </xdr:to>
    <xdr:cxnSp macro="">
      <xdr:nvCxnSpPr>
        <xdr:cNvPr id="134" name="直線コネクタ 133"/>
        <xdr:cNvCxnSpPr/>
      </xdr:nvCxnSpPr>
      <xdr:spPr>
        <a:xfrm>
          <a:off x="2336800" y="110073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170451</xdr:rowOff>
    </xdr:from>
    <xdr:ext cx="762000" cy="259045"/>
    <xdr:sp macro="" textlink="">
      <xdr:nvSpPr>
        <xdr:cNvPr id="136" name="テキスト ボックス 135"/>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29718</xdr:rowOff>
    </xdr:from>
    <xdr:to>
      <xdr:col>3</xdr:col>
      <xdr:colOff>279400</xdr:colOff>
      <xdr:row>64</xdr:row>
      <xdr:rowOff>34544</xdr:rowOff>
    </xdr:to>
    <xdr:cxnSp macro="">
      <xdr:nvCxnSpPr>
        <xdr:cNvPr id="137" name="直線コネクタ 136"/>
        <xdr:cNvCxnSpPr/>
      </xdr:nvCxnSpPr>
      <xdr:spPr>
        <a:xfrm>
          <a:off x="1447800" y="1100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41" name="テキスト ボックス 140"/>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47" name="円/楕円 146"/>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17035</xdr:rowOff>
    </xdr:from>
    <xdr:ext cx="762000" cy="259045"/>
    <xdr:sp macro="" textlink="">
      <xdr:nvSpPr>
        <xdr:cNvPr id="148" name="財政構造の弾力性該当値テキスト"/>
        <xdr:cNvSpPr txBox="1"/>
      </xdr:nvSpPr>
      <xdr:spPr>
        <a:xfrm>
          <a:off x="5041900" y="11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24638</xdr:rowOff>
    </xdr:from>
    <xdr:to>
      <xdr:col>6</xdr:col>
      <xdr:colOff>50800</xdr:colOff>
      <xdr:row>65</xdr:row>
      <xdr:rowOff>126238</xdr:rowOff>
    </xdr:to>
    <xdr:sp macro="" textlink="">
      <xdr:nvSpPr>
        <xdr:cNvPr id="149" name="円/楕円 148"/>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50" name="テキスト ボックス 149"/>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1" name="円/楕円 150"/>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2" name="テキスト ボックス 151"/>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3" name="円/楕円 152"/>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4" name="テキスト ボックス 153"/>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55" name="円/楕円 154"/>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56" name="テキスト ボックス 155"/>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物件費は対前年比</a:t>
          </a:r>
          <a:r>
            <a:rPr kumimoji="1" lang="en-US" altLang="ja-JP" sz="1300">
              <a:latin typeface="ＭＳ Ｐゴシック"/>
            </a:rPr>
            <a:t>1.0</a:t>
          </a:r>
          <a:r>
            <a:rPr kumimoji="1" lang="ja-JP" altLang="en-US" sz="1300">
              <a:latin typeface="ＭＳ Ｐゴシック"/>
            </a:rPr>
            <a:t>％の増、人件費は対前年比</a:t>
          </a:r>
          <a:r>
            <a:rPr kumimoji="1" lang="en-US" altLang="ja-JP" sz="1300">
              <a:latin typeface="ＭＳ Ｐゴシック"/>
            </a:rPr>
            <a:t>5.2</a:t>
          </a:r>
          <a:r>
            <a:rPr kumimoji="1" lang="ja-JP" altLang="en-US" sz="1300">
              <a:latin typeface="ＭＳ Ｐゴシック"/>
            </a:rPr>
            <a:t>％の減などにより、前年度に比べ</a:t>
          </a:r>
          <a:r>
            <a:rPr kumimoji="1" lang="en-US" altLang="ja-JP" sz="1300">
              <a:latin typeface="ＭＳ Ｐゴシック"/>
            </a:rPr>
            <a:t>263</a:t>
          </a:r>
          <a:r>
            <a:rPr kumimoji="1" lang="ja-JP" altLang="en-US" sz="1300">
              <a:latin typeface="ＭＳ Ｐゴシック"/>
            </a:rPr>
            <a:t>円の減となり、全国平均、長野県平均ともに下回った。</a:t>
          </a:r>
          <a:endParaRPr kumimoji="1" lang="en-US" altLang="ja-JP" sz="1300">
            <a:latin typeface="ＭＳ Ｐゴシック"/>
          </a:endParaRPr>
        </a:p>
        <a:p>
          <a:r>
            <a:rPr kumimoji="1" lang="ja-JP" altLang="en-US" sz="1300">
              <a:latin typeface="ＭＳ Ｐゴシック"/>
            </a:rPr>
            <a:t>今後も、事務事業の見直し、職員配置の工夫等による人件費の抑制に努め、業務委託については、内容を十分に精査し、安易に業務委託することなく、真に必要なもののみとするなど、適正化を図ることが必要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89697</xdr:rowOff>
    </xdr:from>
    <xdr:to>
      <xdr:col>7</xdr:col>
      <xdr:colOff>152400</xdr:colOff>
      <xdr:row>81</xdr:row>
      <xdr:rowOff>90967</xdr:rowOff>
    </xdr:to>
    <xdr:cxnSp macro="">
      <xdr:nvCxnSpPr>
        <xdr:cNvPr id="189" name="直線コネクタ 188"/>
        <xdr:cNvCxnSpPr/>
      </xdr:nvCxnSpPr>
      <xdr:spPr>
        <a:xfrm flipV="1">
          <a:off x="4114800" y="13977147"/>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84203</xdr:rowOff>
    </xdr:from>
    <xdr:ext cx="762000" cy="259045"/>
    <xdr:sp macro="" textlink="">
      <xdr:nvSpPr>
        <xdr:cNvPr id="190" name="人件費・物件費等の状況平均値テキスト"/>
        <xdr:cNvSpPr txBox="1"/>
      </xdr:nvSpPr>
      <xdr:spPr>
        <a:xfrm>
          <a:off x="5041900" y="1397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90967</xdr:rowOff>
    </xdr:from>
    <xdr:to>
      <xdr:col>6</xdr:col>
      <xdr:colOff>0</xdr:colOff>
      <xdr:row>81</xdr:row>
      <xdr:rowOff>93447</xdr:rowOff>
    </xdr:to>
    <xdr:cxnSp macro="">
      <xdr:nvCxnSpPr>
        <xdr:cNvPr id="192" name="直線コネクタ 191"/>
        <xdr:cNvCxnSpPr/>
      </xdr:nvCxnSpPr>
      <xdr:spPr>
        <a:xfrm flipV="1">
          <a:off x="3225800" y="13978417"/>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17981</xdr:rowOff>
    </xdr:from>
    <xdr:ext cx="736600" cy="259045"/>
    <xdr:sp macro="" textlink="">
      <xdr:nvSpPr>
        <xdr:cNvPr id="194" name="テキスト ボックス 193"/>
        <xdr:cNvSpPr txBox="1"/>
      </xdr:nvSpPr>
      <xdr:spPr>
        <a:xfrm>
          <a:off x="3733800" y="14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93447</xdr:rowOff>
    </xdr:from>
    <xdr:to>
      <xdr:col>4</xdr:col>
      <xdr:colOff>482600</xdr:colOff>
      <xdr:row>81</xdr:row>
      <xdr:rowOff>94635</xdr:rowOff>
    </xdr:to>
    <xdr:cxnSp macro="">
      <xdr:nvCxnSpPr>
        <xdr:cNvPr id="195" name="直線コネクタ 194"/>
        <xdr:cNvCxnSpPr/>
      </xdr:nvCxnSpPr>
      <xdr:spPr>
        <a:xfrm flipV="1">
          <a:off x="2336800" y="13980897"/>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167429</xdr:rowOff>
    </xdr:from>
    <xdr:ext cx="762000" cy="259045"/>
    <xdr:sp macro="" textlink="">
      <xdr:nvSpPr>
        <xdr:cNvPr id="197" name="テキスト ボックス 196"/>
        <xdr:cNvSpPr txBox="1"/>
      </xdr:nvSpPr>
      <xdr:spPr>
        <a:xfrm>
          <a:off x="2844800" y="140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71735</xdr:rowOff>
    </xdr:from>
    <xdr:to>
      <xdr:col>3</xdr:col>
      <xdr:colOff>279400</xdr:colOff>
      <xdr:row>81</xdr:row>
      <xdr:rowOff>94635</xdr:rowOff>
    </xdr:to>
    <xdr:cxnSp macro="">
      <xdr:nvCxnSpPr>
        <xdr:cNvPr id="198" name="直線コネクタ 197"/>
        <xdr:cNvCxnSpPr/>
      </xdr:nvCxnSpPr>
      <xdr:spPr>
        <a:xfrm>
          <a:off x="1447800" y="13959185"/>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38897</xdr:rowOff>
    </xdr:from>
    <xdr:to>
      <xdr:col>7</xdr:col>
      <xdr:colOff>203200</xdr:colOff>
      <xdr:row>81</xdr:row>
      <xdr:rowOff>140497</xdr:rowOff>
    </xdr:to>
    <xdr:sp macro="" textlink="">
      <xdr:nvSpPr>
        <xdr:cNvPr id="208" name="円/楕円 207"/>
        <xdr:cNvSpPr/>
      </xdr:nvSpPr>
      <xdr:spPr>
        <a:xfrm>
          <a:off x="4902200" y="13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55424</xdr:rowOff>
    </xdr:from>
    <xdr:ext cx="762000" cy="259045"/>
    <xdr:sp macro="" textlink="">
      <xdr:nvSpPr>
        <xdr:cNvPr id="209" name="人件費・物件費等の状況該当値テキスト"/>
        <xdr:cNvSpPr txBox="1"/>
      </xdr:nvSpPr>
      <xdr:spPr>
        <a:xfrm>
          <a:off x="5041900" y="1377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40167</xdr:rowOff>
    </xdr:from>
    <xdr:to>
      <xdr:col>6</xdr:col>
      <xdr:colOff>50800</xdr:colOff>
      <xdr:row>81</xdr:row>
      <xdr:rowOff>141767</xdr:rowOff>
    </xdr:to>
    <xdr:sp macro="" textlink="">
      <xdr:nvSpPr>
        <xdr:cNvPr id="210" name="円/楕円 209"/>
        <xdr:cNvSpPr/>
      </xdr:nvSpPr>
      <xdr:spPr>
        <a:xfrm>
          <a:off x="4064000" y="1392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151944</xdr:rowOff>
    </xdr:from>
    <xdr:ext cx="736600" cy="259045"/>
    <xdr:sp macro="" textlink="">
      <xdr:nvSpPr>
        <xdr:cNvPr id="211" name="テキスト ボックス 210"/>
        <xdr:cNvSpPr txBox="1"/>
      </xdr:nvSpPr>
      <xdr:spPr>
        <a:xfrm>
          <a:off x="3733800" y="1369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42647</xdr:rowOff>
    </xdr:from>
    <xdr:to>
      <xdr:col>4</xdr:col>
      <xdr:colOff>533400</xdr:colOff>
      <xdr:row>81</xdr:row>
      <xdr:rowOff>144247</xdr:rowOff>
    </xdr:to>
    <xdr:sp macro="" textlink="">
      <xdr:nvSpPr>
        <xdr:cNvPr id="212" name="円/楕円 211"/>
        <xdr:cNvSpPr/>
      </xdr:nvSpPr>
      <xdr:spPr>
        <a:xfrm>
          <a:off x="3175000" y="139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154424</xdr:rowOff>
    </xdr:from>
    <xdr:ext cx="762000" cy="259045"/>
    <xdr:sp macro="" textlink="">
      <xdr:nvSpPr>
        <xdr:cNvPr id="213" name="テキスト ボックス 212"/>
        <xdr:cNvSpPr txBox="1"/>
      </xdr:nvSpPr>
      <xdr:spPr>
        <a:xfrm>
          <a:off x="2844800" y="1369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43835</xdr:rowOff>
    </xdr:from>
    <xdr:to>
      <xdr:col>3</xdr:col>
      <xdr:colOff>330200</xdr:colOff>
      <xdr:row>81</xdr:row>
      <xdr:rowOff>145435</xdr:rowOff>
    </xdr:to>
    <xdr:sp macro="" textlink="">
      <xdr:nvSpPr>
        <xdr:cNvPr id="214" name="円/楕円 213"/>
        <xdr:cNvSpPr/>
      </xdr:nvSpPr>
      <xdr:spPr>
        <a:xfrm>
          <a:off x="2286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155612</xdr:rowOff>
    </xdr:from>
    <xdr:ext cx="762000" cy="259045"/>
    <xdr:sp macro="" textlink="">
      <xdr:nvSpPr>
        <xdr:cNvPr id="215" name="テキスト ボックス 214"/>
        <xdr:cNvSpPr txBox="1"/>
      </xdr:nvSpPr>
      <xdr:spPr>
        <a:xfrm>
          <a:off x="1955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20935</xdr:rowOff>
    </xdr:from>
    <xdr:to>
      <xdr:col>2</xdr:col>
      <xdr:colOff>127000</xdr:colOff>
      <xdr:row>81</xdr:row>
      <xdr:rowOff>122535</xdr:rowOff>
    </xdr:to>
    <xdr:sp macro="" textlink="">
      <xdr:nvSpPr>
        <xdr:cNvPr id="216" name="円/楕円 215"/>
        <xdr:cNvSpPr/>
      </xdr:nvSpPr>
      <xdr:spPr>
        <a:xfrm>
          <a:off x="1397000" y="139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132712</xdr:rowOff>
    </xdr:from>
    <xdr:ext cx="762000" cy="259045"/>
    <xdr:sp macro="" textlink="">
      <xdr:nvSpPr>
        <xdr:cNvPr id="217" name="テキスト ボックス 216"/>
        <xdr:cNvSpPr txBox="1"/>
      </xdr:nvSpPr>
      <xdr:spPr>
        <a:xfrm>
          <a:off x="1066800" y="1367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年度及び平成</a:t>
          </a:r>
          <a:r>
            <a:rPr kumimoji="1" lang="en-US" altLang="ja-JP" sz="1300">
              <a:latin typeface="ＭＳ Ｐゴシック"/>
            </a:rPr>
            <a:t>24</a:t>
          </a:r>
          <a:r>
            <a:rPr kumimoji="1" lang="ja-JP" altLang="en-US" sz="1300">
              <a:latin typeface="ＭＳ Ｐゴシック"/>
            </a:rPr>
            <a:t>年度は、東日本大震災の影響により、国家公務員給与が平均</a:t>
          </a:r>
          <a:r>
            <a:rPr kumimoji="1" lang="en-US" altLang="ja-JP" sz="1300">
              <a:latin typeface="ＭＳ Ｐゴシック"/>
            </a:rPr>
            <a:t>7.8</a:t>
          </a:r>
          <a:r>
            <a:rPr kumimoji="1" lang="ja-JP" altLang="en-US" sz="1300">
              <a:latin typeface="ＭＳ Ｐゴシック"/>
            </a:rPr>
            <a:t>％下がったことから高水準となった。</a:t>
          </a:r>
          <a:endParaRPr kumimoji="1" lang="en-US" altLang="ja-JP" sz="1300">
            <a:latin typeface="ＭＳ Ｐゴシック"/>
          </a:endParaRPr>
        </a:p>
        <a:p>
          <a:r>
            <a:rPr kumimoji="1" lang="ja-JP" altLang="en-US" sz="1300">
              <a:latin typeface="ＭＳ Ｐゴシック"/>
            </a:rPr>
            <a:t>今年度は、前年度に比べ</a:t>
          </a:r>
          <a:r>
            <a:rPr kumimoji="1" lang="en-US" altLang="ja-JP" sz="1300">
              <a:latin typeface="ＭＳ Ｐゴシック"/>
            </a:rPr>
            <a:t>0.1</a:t>
          </a:r>
          <a:r>
            <a:rPr kumimoji="1" lang="ja-JP" altLang="en-US" sz="1300">
              <a:latin typeface="ＭＳ Ｐゴシック"/>
            </a:rPr>
            <a:t>ポイント増加したが、全国市平均及び類似団体平均は、</a:t>
          </a:r>
          <a:r>
            <a:rPr kumimoji="1" lang="en-US" altLang="ja-JP" sz="1300">
              <a:latin typeface="ＭＳ Ｐゴシック"/>
            </a:rPr>
            <a:t>55</a:t>
          </a:r>
          <a:r>
            <a:rPr kumimoji="1" lang="ja-JP" altLang="en-US" sz="1300">
              <a:latin typeface="ＭＳ Ｐゴシック"/>
            </a:rPr>
            <a:t>歳昇給停止などにより、依然として下回っている。今後とも引き続き、適正な給与体系の運用に努める。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87</xdr:row>
      <xdr:rowOff>50800</xdr:rowOff>
    </xdr:to>
    <xdr:cxnSp macro="">
      <xdr:nvCxnSpPr>
        <xdr:cNvPr id="246" name="直線コネクタ 245"/>
        <xdr:cNvCxnSpPr/>
      </xdr:nvCxnSpPr>
      <xdr:spPr>
        <a:xfrm flipV="1">
          <a:off x="17018000" y="13840884"/>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22877</xdr:rowOff>
    </xdr:from>
    <xdr:ext cx="762000" cy="259045"/>
    <xdr:sp macro="" textlink="">
      <xdr:nvSpPr>
        <xdr:cNvPr id="247" name="給与水準   （国との比較）最小値テキスト"/>
        <xdr:cNvSpPr txBox="1"/>
      </xdr:nvSpPr>
      <xdr:spPr>
        <a:xfrm>
          <a:off x="17106900" y="1493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87</xdr:row>
      <xdr:rowOff>50800</xdr:rowOff>
    </xdr:from>
    <xdr:to>
      <xdr:col>24</xdr:col>
      <xdr:colOff>647700</xdr:colOff>
      <xdr:row>87</xdr:row>
      <xdr:rowOff>50800</xdr:rowOff>
    </xdr:to>
    <xdr:cxnSp macro="">
      <xdr:nvCxnSpPr>
        <xdr:cNvPr id="248" name="直線コネクタ 247"/>
        <xdr:cNvCxnSpPr/>
      </xdr:nvCxnSpPr>
      <xdr:spPr>
        <a:xfrm>
          <a:off x="16929100" y="1496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49"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0" name="直線コネクタ 249"/>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103716</xdr:rowOff>
    </xdr:to>
    <xdr:cxnSp macro="">
      <xdr:nvCxnSpPr>
        <xdr:cNvPr id="251" name="直線コネクタ 250"/>
        <xdr:cNvCxnSpPr/>
      </xdr:nvCxnSpPr>
      <xdr:spPr>
        <a:xfrm>
          <a:off x="16179800" y="141492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2"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3" name="フローチャート : 判断 252"/>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89</xdr:row>
      <xdr:rowOff>29634</xdr:rowOff>
    </xdr:to>
    <xdr:cxnSp macro="">
      <xdr:nvCxnSpPr>
        <xdr:cNvPr id="254" name="直線コネクタ 253"/>
        <xdr:cNvCxnSpPr/>
      </xdr:nvCxnSpPr>
      <xdr:spPr>
        <a:xfrm flipV="1">
          <a:off x="15290800" y="14149211"/>
          <a:ext cx="889000" cy="113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95955</xdr:rowOff>
    </xdr:from>
    <xdr:to>
      <xdr:col>23</xdr:col>
      <xdr:colOff>457200</xdr:colOff>
      <xdr:row>84</xdr:row>
      <xdr:rowOff>26105</xdr:rowOff>
    </xdr:to>
    <xdr:sp macro="" textlink="">
      <xdr:nvSpPr>
        <xdr:cNvPr id="255" name="フローチャート : 判断 254"/>
        <xdr:cNvSpPr/>
      </xdr:nvSpPr>
      <xdr:spPr>
        <a:xfrm>
          <a:off x="16129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10882</xdr:rowOff>
    </xdr:from>
    <xdr:ext cx="736600" cy="259045"/>
    <xdr:sp macro="" textlink="">
      <xdr:nvSpPr>
        <xdr:cNvPr id="256" name="テキスト ボックス 255"/>
        <xdr:cNvSpPr txBox="1"/>
      </xdr:nvSpPr>
      <xdr:spPr>
        <a:xfrm>
          <a:off x="15798800" y="14412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147461</xdr:rowOff>
    </xdr:from>
    <xdr:to>
      <xdr:col>22</xdr:col>
      <xdr:colOff>203200</xdr:colOff>
      <xdr:row>89</xdr:row>
      <xdr:rowOff>29634</xdr:rowOff>
    </xdr:to>
    <xdr:cxnSp macro="">
      <xdr:nvCxnSpPr>
        <xdr:cNvPr id="257" name="直線コネクタ 256"/>
        <xdr:cNvCxnSpPr/>
      </xdr:nvCxnSpPr>
      <xdr:spPr>
        <a:xfrm>
          <a:off x="14401800" y="152350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139700</xdr:rowOff>
    </xdr:from>
    <xdr:to>
      <xdr:col>22</xdr:col>
      <xdr:colOff>254000</xdr:colOff>
      <xdr:row>90</xdr:row>
      <xdr:rowOff>69850</xdr:rowOff>
    </xdr:to>
    <xdr:sp macro="" textlink="">
      <xdr:nvSpPr>
        <xdr:cNvPr id="258" name="フローチャート : 判断 257"/>
        <xdr:cNvSpPr/>
      </xdr:nvSpPr>
      <xdr:spPr>
        <a:xfrm>
          <a:off x="15240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54627</xdr:rowOff>
    </xdr:from>
    <xdr:ext cx="762000" cy="259045"/>
    <xdr:sp macro="" textlink="">
      <xdr:nvSpPr>
        <xdr:cNvPr id="259" name="テキスト ボックス 258"/>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28928</xdr:rowOff>
    </xdr:from>
    <xdr:to>
      <xdr:col>21</xdr:col>
      <xdr:colOff>0</xdr:colOff>
      <xdr:row>88</xdr:row>
      <xdr:rowOff>147461</xdr:rowOff>
    </xdr:to>
    <xdr:cxnSp macro="">
      <xdr:nvCxnSpPr>
        <xdr:cNvPr id="260" name="直線コネクタ 259"/>
        <xdr:cNvCxnSpPr/>
      </xdr:nvCxnSpPr>
      <xdr:spPr>
        <a:xfrm>
          <a:off x="13512800" y="14430728"/>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41222</xdr:rowOff>
    </xdr:from>
    <xdr:ext cx="762000" cy="259045"/>
    <xdr:sp macro="" textlink="">
      <xdr:nvSpPr>
        <xdr:cNvPr id="262" name="テキスト ボックス 261"/>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3" name="フローチャート : 判断 262"/>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4" name="テキスト ボックス 263"/>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0" name="円/楕円 269"/>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1"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2" name="円/楕円 271"/>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3" name="テキスト ボックス 272"/>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4" name="円/楕円 273"/>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5" name="テキスト ボックス 274"/>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76" name="円/楕円 275"/>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77" name="テキスト ボックス 276"/>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149578</xdr:rowOff>
    </xdr:from>
    <xdr:to>
      <xdr:col>19</xdr:col>
      <xdr:colOff>533400</xdr:colOff>
      <xdr:row>84</xdr:row>
      <xdr:rowOff>79728</xdr:rowOff>
    </xdr:to>
    <xdr:sp macro="" textlink="">
      <xdr:nvSpPr>
        <xdr:cNvPr id="278" name="円/楕円 277"/>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64505</xdr:rowOff>
    </xdr:from>
    <xdr:ext cx="762000" cy="259045"/>
    <xdr:sp macro="" textlink="">
      <xdr:nvSpPr>
        <xdr:cNvPr id="279" name="テキスト ボックス 278"/>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第１次行財政改革推進プログラムにおいて、平成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年度の５年間で、職員数の約</a:t>
          </a:r>
          <a:r>
            <a:rPr kumimoji="1" lang="en-US" altLang="ja-JP" sz="1300">
              <a:latin typeface="ＭＳ Ｐゴシック"/>
            </a:rPr>
            <a:t>10</a:t>
          </a:r>
          <a:r>
            <a:rPr kumimoji="1" lang="ja-JP" altLang="en-US" sz="1300">
              <a:latin typeface="ＭＳ Ｐゴシック"/>
            </a:rPr>
            <a:t>％の減という目標値を設け、この目標は達成された。しかし、近年は増加傾向にあり、全国平均、長野県平均ともに上回っている。</a:t>
          </a:r>
          <a:endParaRPr kumimoji="1" lang="en-US" altLang="ja-JP" sz="1300">
            <a:latin typeface="ＭＳ Ｐゴシック"/>
          </a:endParaRPr>
        </a:p>
        <a:p>
          <a:r>
            <a:rPr kumimoji="1" lang="ja-JP" altLang="en-US" sz="1300">
              <a:latin typeface="ＭＳ Ｐゴシック"/>
            </a:rPr>
            <a:t>今後は、人口が減少する中で、時代や社会環境の変化、市民ニーズの多様化等に対応した柔軟な組織機構改革と適正人員配置を進めていく。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09" name="直線コネクタ 308"/>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0"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1" name="直線コネクタ 310"/>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2"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3" name="直線コネクタ 312"/>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5715</xdr:rowOff>
    </xdr:from>
    <xdr:to>
      <xdr:col>24</xdr:col>
      <xdr:colOff>558800</xdr:colOff>
      <xdr:row>63</xdr:row>
      <xdr:rowOff>29845</xdr:rowOff>
    </xdr:to>
    <xdr:cxnSp macro="">
      <xdr:nvCxnSpPr>
        <xdr:cNvPr id="314" name="直線コネクタ 313"/>
        <xdr:cNvCxnSpPr/>
      </xdr:nvCxnSpPr>
      <xdr:spPr>
        <a:xfrm>
          <a:off x="16179800" y="1080706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5"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6" name="フローチャート : 判断 315"/>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5715</xdr:rowOff>
    </xdr:from>
    <xdr:to>
      <xdr:col>23</xdr:col>
      <xdr:colOff>406400</xdr:colOff>
      <xdr:row>63</xdr:row>
      <xdr:rowOff>9737</xdr:rowOff>
    </xdr:to>
    <xdr:cxnSp macro="">
      <xdr:nvCxnSpPr>
        <xdr:cNvPr id="317" name="直線コネクタ 316"/>
        <xdr:cNvCxnSpPr/>
      </xdr:nvCxnSpPr>
      <xdr:spPr>
        <a:xfrm flipV="1">
          <a:off x="15290800" y="1080706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18" name="フローチャート : 判断 317"/>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19" name="テキスト ボックス 318"/>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157056</xdr:rowOff>
    </xdr:from>
    <xdr:to>
      <xdr:col>22</xdr:col>
      <xdr:colOff>203200</xdr:colOff>
      <xdr:row>63</xdr:row>
      <xdr:rowOff>9737</xdr:rowOff>
    </xdr:to>
    <xdr:cxnSp macro="">
      <xdr:nvCxnSpPr>
        <xdr:cNvPr id="320" name="直線コネクタ 319"/>
        <xdr:cNvCxnSpPr/>
      </xdr:nvCxnSpPr>
      <xdr:spPr>
        <a:xfrm>
          <a:off x="14401800" y="1078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1" name="フローチャート : 判断 320"/>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137600</xdr:rowOff>
    </xdr:from>
    <xdr:ext cx="762000" cy="259045"/>
    <xdr:sp macro="" textlink="">
      <xdr:nvSpPr>
        <xdr:cNvPr id="322" name="テキスト ボックス 321"/>
        <xdr:cNvSpPr txBox="1"/>
      </xdr:nvSpPr>
      <xdr:spPr>
        <a:xfrm>
          <a:off x="14909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102764</xdr:rowOff>
    </xdr:from>
    <xdr:to>
      <xdr:col>21</xdr:col>
      <xdr:colOff>0</xdr:colOff>
      <xdr:row>62</xdr:row>
      <xdr:rowOff>157056</xdr:rowOff>
    </xdr:to>
    <xdr:cxnSp macro="">
      <xdr:nvCxnSpPr>
        <xdr:cNvPr id="323" name="直線コネクタ 322"/>
        <xdr:cNvCxnSpPr/>
      </xdr:nvCxnSpPr>
      <xdr:spPr>
        <a:xfrm>
          <a:off x="13512800" y="107326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4" name="フローチャート : 判断 323"/>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20443</xdr:rowOff>
    </xdr:from>
    <xdr:ext cx="762000" cy="259045"/>
    <xdr:sp macro="" textlink="">
      <xdr:nvSpPr>
        <xdr:cNvPr id="325" name="テキスト ボックス 324"/>
        <xdr:cNvSpPr txBox="1"/>
      </xdr:nvSpPr>
      <xdr:spPr>
        <a:xfrm>
          <a:off x="14020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6" name="フローチャート : 判断 325"/>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7" name="テキスト ボックス 326"/>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150495</xdr:rowOff>
    </xdr:from>
    <xdr:to>
      <xdr:col>24</xdr:col>
      <xdr:colOff>609600</xdr:colOff>
      <xdr:row>63</xdr:row>
      <xdr:rowOff>80645</xdr:rowOff>
    </xdr:to>
    <xdr:sp macro="" textlink="">
      <xdr:nvSpPr>
        <xdr:cNvPr id="333" name="円/楕円 332"/>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122572</xdr:rowOff>
    </xdr:from>
    <xdr:ext cx="762000" cy="259045"/>
    <xdr:sp macro="" textlink="">
      <xdr:nvSpPr>
        <xdr:cNvPr id="334"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126365</xdr:rowOff>
    </xdr:from>
    <xdr:to>
      <xdr:col>23</xdr:col>
      <xdr:colOff>457200</xdr:colOff>
      <xdr:row>63</xdr:row>
      <xdr:rowOff>56515</xdr:rowOff>
    </xdr:to>
    <xdr:sp macro="" textlink="">
      <xdr:nvSpPr>
        <xdr:cNvPr id="335" name="円/楕円 334"/>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36" name="テキスト ボックス 335"/>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130387</xdr:rowOff>
    </xdr:from>
    <xdr:to>
      <xdr:col>22</xdr:col>
      <xdr:colOff>254000</xdr:colOff>
      <xdr:row>63</xdr:row>
      <xdr:rowOff>60537</xdr:rowOff>
    </xdr:to>
    <xdr:sp macro="" textlink="">
      <xdr:nvSpPr>
        <xdr:cNvPr id="337" name="円/楕円 336"/>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45314</xdr:rowOff>
    </xdr:from>
    <xdr:ext cx="762000" cy="259045"/>
    <xdr:sp macro="" textlink="">
      <xdr:nvSpPr>
        <xdr:cNvPr id="338" name="テキスト ボックス 337"/>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106256</xdr:rowOff>
    </xdr:from>
    <xdr:to>
      <xdr:col>21</xdr:col>
      <xdr:colOff>50800</xdr:colOff>
      <xdr:row>63</xdr:row>
      <xdr:rowOff>36406</xdr:rowOff>
    </xdr:to>
    <xdr:sp macro="" textlink="">
      <xdr:nvSpPr>
        <xdr:cNvPr id="339" name="円/楕円 338"/>
        <xdr:cNvSpPr/>
      </xdr:nvSpPr>
      <xdr:spPr>
        <a:xfrm>
          <a:off x="14351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21183</xdr:rowOff>
    </xdr:from>
    <xdr:ext cx="762000" cy="259045"/>
    <xdr:sp macro="" textlink="">
      <xdr:nvSpPr>
        <xdr:cNvPr id="340" name="テキスト ボックス 339"/>
        <xdr:cNvSpPr txBox="1"/>
      </xdr:nvSpPr>
      <xdr:spPr>
        <a:xfrm>
          <a:off x="14020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51964</xdr:rowOff>
    </xdr:from>
    <xdr:to>
      <xdr:col>19</xdr:col>
      <xdr:colOff>533400</xdr:colOff>
      <xdr:row>62</xdr:row>
      <xdr:rowOff>153564</xdr:rowOff>
    </xdr:to>
    <xdr:sp macro="" textlink="">
      <xdr:nvSpPr>
        <xdr:cNvPr id="341" name="円/楕円 340"/>
        <xdr:cNvSpPr/>
      </xdr:nvSpPr>
      <xdr:spPr>
        <a:xfrm>
          <a:off x="13462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163741</xdr:rowOff>
    </xdr:from>
    <xdr:ext cx="762000" cy="259045"/>
    <xdr:sp macro="" textlink="">
      <xdr:nvSpPr>
        <xdr:cNvPr id="342" name="テキスト ボックス 341"/>
        <xdr:cNvSpPr txBox="1"/>
      </xdr:nvSpPr>
      <xdr:spPr>
        <a:xfrm>
          <a:off x="13131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年度以降年々減少しており、今年度も対前年比</a:t>
          </a:r>
          <a:r>
            <a:rPr kumimoji="1" lang="en-US" altLang="ja-JP" sz="1300">
              <a:latin typeface="ＭＳ Ｐゴシック"/>
            </a:rPr>
            <a:t>0.1</a:t>
          </a:r>
          <a:r>
            <a:rPr kumimoji="1" lang="ja-JP" altLang="en-US" sz="1300">
              <a:latin typeface="ＭＳ Ｐゴシック"/>
            </a:rPr>
            <a:t>ポイント減少した。しかし、平成</a:t>
          </a:r>
          <a:r>
            <a:rPr kumimoji="1" lang="en-US" altLang="ja-JP" sz="1300">
              <a:latin typeface="ＭＳ Ｐゴシック"/>
            </a:rPr>
            <a:t>25</a:t>
          </a:r>
          <a:r>
            <a:rPr kumimoji="1" lang="ja-JP" altLang="en-US" sz="1300">
              <a:latin typeface="ＭＳ Ｐゴシック"/>
            </a:rPr>
            <a:t>年度に借入れを行った第三セクター等改革推進債の償還などにより、来年度以降比率の上昇が見込まれる。</a:t>
          </a:r>
          <a:endParaRPr kumimoji="1" lang="en-US" altLang="ja-JP" sz="1300">
            <a:latin typeface="ＭＳ Ｐゴシック"/>
          </a:endParaRPr>
        </a:p>
        <a:p>
          <a:r>
            <a:rPr kumimoji="1" lang="ja-JP" altLang="en-US" sz="1300">
              <a:latin typeface="ＭＳ Ｐゴシック"/>
            </a:rPr>
            <a:t>今後は、新たに発行する市債を極力抑制することにより、実質公債費比率の減少傾向の維持に努める。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70" name="直線コネクタ 369"/>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1"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2" name="直線コネクタ 371"/>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3"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4" name="直線コネクタ 373"/>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81704</xdr:rowOff>
    </xdr:to>
    <xdr:cxnSp macro="">
      <xdr:nvCxnSpPr>
        <xdr:cNvPr id="375" name="直線コネクタ 374"/>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31344</xdr:rowOff>
    </xdr:from>
    <xdr:ext cx="762000" cy="259045"/>
    <xdr:sp macro="" textlink="">
      <xdr:nvSpPr>
        <xdr:cNvPr id="376" name="公債費負担の状況平均値テキスト"/>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377" name="フローチャート : 判断 376"/>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42</xdr:row>
      <xdr:rowOff>170180</xdr:rowOff>
    </xdr:to>
    <xdr:cxnSp macro="">
      <xdr:nvCxnSpPr>
        <xdr:cNvPr id="378" name="直線コネクタ 377"/>
        <xdr:cNvCxnSpPr/>
      </xdr:nvCxnSpPr>
      <xdr:spPr>
        <a:xfrm flipV="1">
          <a:off x="15290800" y="728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103294</xdr:rowOff>
    </xdr:from>
    <xdr:to>
      <xdr:col>23</xdr:col>
      <xdr:colOff>457200</xdr:colOff>
      <xdr:row>43</xdr:row>
      <xdr:rowOff>33444</xdr:rowOff>
    </xdr:to>
    <xdr:sp macro="" textlink="">
      <xdr:nvSpPr>
        <xdr:cNvPr id="379" name="フローチャート : 判断 378"/>
        <xdr:cNvSpPr/>
      </xdr:nvSpPr>
      <xdr:spPr>
        <a:xfrm>
          <a:off x="16129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380" name="テキスト ボックス 379"/>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119380</xdr:rowOff>
    </xdr:to>
    <xdr:cxnSp macro="">
      <xdr:nvCxnSpPr>
        <xdr:cNvPr id="381" name="直線コネクタ 380"/>
        <xdr:cNvCxnSpPr/>
      </xdr:nvCxnSpPr>
      <xdr:spPr>
        <a:xfrm flipV="1">
          <a:off x="14401800" y="73710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167640</xdr:rowOff>
    </xdr:from>
    <xdr:to>
      <xdr:col>22</xdr:col>
      <xdr:colOff>254000</xdr:colOff>
      <xdr:row>43</xdr:row>
      <xdr:rowOff>97790</xdr:rowOff>
    </xdr:to>
    <xdr:sp macro="" textlink="">
      <xdr:nvSpPr>
        <xdr:cNvPr id="382" name="フローチャート : 判断 381"/>
        <xdr:cNvSpPr/>
      </xdr:nvSpPr>
      <xdr:spPr>
        <a:xfrm>
          <a:off x="15240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383" name="テキスト ボックス 382"/>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151554</xdr:rowOff>
    </xdr:to>
    <xdr:cxnSp macro="">
      <xdr:nvCxnSpPr>
        <xdr:cNvPr id="384" name="直線コネクタ 383"/>
        <xdr:cNvCxnSpPr/>
      </xdr:nvCxnSpPr>
      <xdr:spPr>
        <a:xfrm flipV="1">
          <a:off x="13512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52494</xdr:rowOff>
    </xdr:from>
    <xdr:to>
      <xdr:col>21</xdr:col>
      <xdr:colOff>50800</xdr:colOff>
      <xdr:row>43</xdr:row>
      <xdr:rowOff>154094</xdr:rowOff>
    </xdr:to>
    <xdr:sp macro="" textlink="">
      <xdr:nvSpPr>
        <xdr:cNvPr id="385" name="フローチャート : 判断 384"/>
        <xdr:cNvSpPr/>
      </xdr:nvSpPr>
      <xdr:spPr>
        <a:xfrm>
          <a:off x="14351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164271</xdr:rowOff>
    </xdr:from>
    <xdr:ext cx="762000" cy="259045"/>
    <xdr:sp macro="" textlink="">
      <xdr:nvSpPr>
        <xdr:cNvPr id="386" name="テキスト ボックス 385"/>
        <xdr:cNvSpPr txBox="1"/>
      </xdr:nvSpPr>
      <xdr:spPr>
        <a:xfrm>
          <a:off x="14020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87" name="フローチャート : 判断 386"/>
        <xdr:cNvSpPr/>
      </xdr:nvSpPr>
      <xdr:spPr>
        <a:xfrm>
          <a:off x="13462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88" name="テキスト ボックス 38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4" name="円/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396" name="円/楕円 395"/>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142681</xdr:rowOff>
    </xdr:from>
    <xdr:ext cx="736600" cy="259045"/>
    <xdr:sp macro="" textlink="">
      <xdr:nvSpPr>
        <xdr:cNvPr id="397" name="テキスト ボックス 396"/>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398" name="円/楕円 39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99" name="テキスト ボックス 39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0" name="円/楕円 399"/>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1" name="テキスト ボックス 400"/>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2" name="円/楕円 401"/>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41081</xdr:rowOff>
    </xdr:from>
    <xdr:ext cx="762000" cy="259045"/>
    <xdr:sp macro="" textlink="">
      <xdr:nvSpPr>
        <xdr:cNvPr id="403" name="テキスト ボックス 402"/>
        <xdr:cNvSpPr txBox="1"/>
      </xdr:nvSpPr>
      <xdr:spPr>
        <a:xfrm>
          <a:off x="13131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は、土地開発公社の解散に伴う第三セクター等改革推進債の発行に伴い、一時的に大きく増加したが、今年度は普通会計における地方債残高の減少や公営企業会計の元利償還金に充てる一般会計からの繰出金が大きく減少したことなどにより</a:t>
          </a:r>
          <a:r>
            <a:rPr kumimoji="1" lang="en-US" altLang="ja-JP" sz="1300">
              <a:latin typeface="ＭＳ Ｐゴシック"/>
            </a:rPr>
            <a:t>5.6</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今後も新たに発行する市債の抑制により、将来負担額の減少に努める。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4" name="直線コネクタ 433"/>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5"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36" name="直線コネクタ 435"/>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153912</xdr:rowOff>
    </xdr:from>
    <xdr:to>
      <xdr:col>24</xdr:col>
      <xdr:colOff>558800</xdr:colOff>
      <xdr:row>21</xdr:row>
      <xdr:rowOff>46808</xdr:rowOff>
    </xdr:to>
    <xdr:cxnSp macro="">
      <xdr:nvCxnSpPr>
        <xdr:cNvPr id="439" name="直線コネクタ 438"/>
        <xdr:cNvCxnSpPr/>
      </xdr:nvCxnSpPr>
      <xdr:spPr>
        <a:xfrm flipV="1">
          <a:off x="16179800" y="358291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0"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1" name="フローチャート : 判断 440"/>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27517</xdr:rowOff>
    </xdr:from>
    <xdr:to>
      <xdr:col>23</xdr:col>
      <xdr:colOff>406400</xdr:colOff>
      <xdr:row>21</xdr:row>
      <xdr:rowOff>46808</xdr:rowOff>
    </xdr:to>
    <xdr:cxnSp macro="">
      <xdr:nvCxnSpPr>
        <xdr:cNvPr id="442" name="直線コネクタ 441"/>
        <xdr:cNvCxnSpPr/>
      </xdr:nvCxnSpPr>
      <xdr:spPr>
        <a:xfrm>
          <a:off x="15290800" y="3456517"/>
          <a:ext cx="889000" cy="1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3" name="フローチャート : 判断 442"/>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4" name="テキスト ボックス 443"/>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27517</xdr:rowOff>
    </xdr:from>
    <xdr:to>
      <xdr:col>22</xdr:col>
      <xdr:colOff>203200</xdr:colOff>
      <xdr:row>20</xdr:row>
      <xdr:rowOff>50498</xdr:rowOff>
    </xdr:to>
    <xdr:cxnSp macro="">
      <xdr:nvCxnSpPr>
        <xdr:cNvPr id="445" name="直線コネクタ 444"/>
        <xdr:cNvCxnSpPr/>
      </xdr:nvCxnSpPr>
      <xdr:spPr>
        <a:xfrm flipV="1">
          <a:off x="14401800" y="345651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46" name="フローチャート : 判断 445"/>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47" name="テキスト ボックス 446"/>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50498</xdr:rowOff>
    </xdr:from>
    <xdr:to>
      <xdr:col>21</xdr:col>
      <xdr:colOff>0</xdr:colOff>
      <xdr:row>20</xdr:row>
      <xdr:rowOff>167701</xdr:rowOff>
    </xdr:to>
    <xdr:cxnSp macro="">
      <xdr:nvCxnSpPr>
        <xdr:cNvPr id="448" name="直線コネクタ 447"/>
        <xdr:cNvCxnSpPr/>
      </xdr:nvCxnSpPr>
      <xdr:spPr>
        <a:xfrm flipV="1">
          <a:off x="13512800" y="347949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49" name="フローチャート : 判断 448"/>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0" name="テキスト ボックス 449"/>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1" name="フローチャート : 判断 450"/>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2" name="テキスト ボックス 451"/>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103112</xdr:rowOff>
    </xdr:from>
    <xdr:to>
      <xdr:col>24</xdr:col>
      <xdr:colOff>609600</xdr:colOff>
      <xdr:row>21</xdr:row>
      <xdr:rowOff>33262</xdr:rowOff>
    </xdr:to>
    <xdr:sp macro="" textlink="">
      <xdr:nvSpPr>
        <xdr:cNvPr id="458" name="円/楕円 457"/>
        <xdr:cNvSpPr/>
      </xdr:nvSpPr>
      <xdr:spPr>
        <a:xfrm>
          <a:off x="16967200" y="3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75189</xdr:rowOff>
    </xdr:from>
    <xdr:ext cx="762000" cy="259045"/>
    <xdr:sp macro="" textlink="">
      <xdr:nvSpPr>
        <xdr:cNvPr id="459" name="将来負担の状況該当値テキスト"/>
        <xdr:cNvSpPr txBox="1"/>
      </xdr:nvSpPr>
      <xdr:spPr>
        <a:xfrm>
          <a:off x="17106900" y="3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167458</xdr:rowOff>
    </xdr:from>
    <xdr:to>
      <xdr:col>23</xdr:col>
      <xdr:colOff>457200</xdr:colOff>
      <xdr:row>21</xdr:row>
      <xdr:rowOff>97608</xdr:rowOff>
    </xdr:to>
    <xdr:sp macro="" textlink="">
      <xdr:nvSpPr>
        <xdr:cNvPr id="460" name="円/楕円 459"/>
        <xdr:cNvSpPr/>
      </xdr:nvSpPr>
      <xdr:spPr>
        <a:xfrm>
          <a:off x="16129000" y="35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82385</xdr:rowOff>
    </xdr:from>
    <xdr:ext cx="736600" cy="259045"/>
    <xdr:sp macro="" textlink="">
      <xdr:nvSpPr>
        <xdr:cNvPr id="461" name="テキスト ボックス 460"/>
        <xdr:cNvSpPr txBox="1"/>
      </xdr:nvSpPr>
      <xdr:spPr>
        <a:xfrm>
          <a:off x="15798800" y="368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148167</xdr:rowOff>
    </xdr:from>
    <xdr:to>
      <xdr:col>22</xdr:col>
      <xdr:colOff>254000</xdr:colOff>
      <xdr:row>20</xdr:row>
      <xdr:rowOff>78317</xdr:rowOff>
    </xdr:to>
    <xdr:sp macro="" textlink="">
      <xdr:nvSpPr>
        <xdr:cNvPr id="462" name="円/楕円 461"/>
        <xdr:cNvSpPr/>
      </xdr:nvSpPr>
      <xdr:spPr>
        <a:xfrm>
          <a:off x="15240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63094</xdr:rowOff>
    </xdr:from>
    <xdr:ext cx="762000" cy="259045"/>
    <xdr:sp macro="" textlink="">
      <xdr:nvSpPr>
        <xdr:cNvPr id="463" name="テキスト ボックス 462"/>
        <xdr:cNvSpPr txBox="1"/>
      </xdr:nvSpPr>
      <xdr:spPr>
        <a:xfrm>
          <a:off x="14909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171148</xdr:rowOff>
    </xdr:from>
    <xdr:to>
      <xdr:col>21</xdr:col>
      <xdr:colOff>50800</xdr:colOff>
      <xdr:row>20</xdr:row>
      <xdr:rowOff>101298</xdr:rowOff>
    </xdr:to>
    <xdr:sp macro="" textlink="">
      <xdr:nvSpPr>
        <xdr:cNvPr id="464" name="円/楕円 463"/>
        <xdr:cNvSpPr/>
      </xdr:nvSpPr>
      <xdr:spPr>
        <a:xfrm>
          <a:off x="14351000" y="34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86075</xdr:rowOff>
    </xdr:from>
    <xdr:ext cx="762000" cy="259045"/>
    <xdr:sp macro="" textlink="">
      <xdr:nvSpPr>
        <xdr:cNvPr id="465" name="テキスト ボックス 464"/>
        <xdr:cNvSpPr txBox="1"/>
      </xdr:nvSpPr>
      <xdr:spPr>
        <a:xfrm>
          <a:off x="14020800" y="351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116901</xdr:rowOff>
    </xdr:from>
    <xdr:to>
      <xdr:col>19</xdr:col>
      <xdr:colOff>533400</xdr:colOff>
      <xdr:row>21</xdr:row>
      <xdr:rowOff>47051</xdr:rowOff>
    </xdr:to>
    <xdr:sp macro="" textlink="">
      <xdr:nvSpPr>
        <xdr:cNvPr id="466" name="円/楕円 465"/>
        <xdr:cNvSpPr/>
      </xdr:nvSpPr>
      <xdr:spPr>
        <a:xfrm>
          <a:off x="13462000" y="35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31828</xdr:rowOff>
    </xdr:from>
    <xdr:ext cx="762000" cy="259045"/>
    <xdr:sp macro="" textlink="">
      <xdr:nvSpPr>
        <xdr:cNvPr id="467" name="テキスト ボックス 466"/>
        <xdr:cNvSpPr txBox="1"/>
      </xdr:nvSpPr>
      <xdr:spPr>
        <a:xfrm>
          <a:off x="13131800" y="36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長野県茅野市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56,346
55,638
266.59
23,478,710
22,300,562
1,047,519
14,165,247
28,660,022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110.5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消防業務を広域連合で行っていること、小中学校・保育園の給食業務を委託していることなどにより、人件費に係る経常収支比率は、類似団体の平均を下回っているが、平成</a:t>
          </a:r>
          <a:r>
            <a:rPr kumimoji="1" lang="en-US" altLang="ja-JP" sz="1300">
              <a:latin typeface="ＭＳ Ｐゴシック"/>
            </a:rPr>
            <a:t>22</a:t>
          </a:r>
          <a:r>
            <a:rPr kumimoji="1" lang="ja-JP" altLang="en-US" sz="1300">
              <a:latin typeface="ＭＳ Ｐゴシック"/>
            </a:rPr>
            <a:t>年度以降退職金の増加等により年々その差が小さくなっている。</a:t>
          </a:r>
          <a:endParaRPr kumimoji="1" lang="en-US" altLang="ja-JP" sz="1300">
            <a:latin typeface="ＭＳ Ｐゴシック"/>
          </a:endParaRPr>
        </a:p>
        <a:p>
          <a:r>
            <a:rPr kumimoji="1" lang="ja-JP" altLang="en-US" sz="1300">
              <a:latin typeface="ＭＳ Ｐゴシック"/>
            </a:rPr>
            <a:t>今後も、第３次行財政改革推進プログラムを踏まえ、積極的な民間活力の導入や、適正な職員配置に努める。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19050</xdr:rowOff>
    </xdr:from>
    <xdr:to>
      <xdr:col>7</xdr:col>
      <xdr:colOff>15875</xdr:colOff>
      <xdr:row>37</xdr:row>
      <xdr:rowOff>57150</xdr:rowOff>
    </xdr:to>
    <xdr:cxnSp macro="">
      <xdr:nvCxnSpPr>
        <xdr:cNvPr id="64" name="直線コネクタ 63"/>
        <xdr:cNvCxnSpPr/>
      </xdr:nvCxnSpPr>
      <xdr:spPr>
        <a:xfrm flipV="1">
          <a:off x="3987800" y="636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57150</xdr:rowOff>
    </xdr:from>
    <xdr:to>
      <xdr:col>5</xdr:col>
      <xdr:colOff>549275</xdr:colOff>
      <xdr:row>37</xdr:row>
      <xdr:rowOff>107950</xdr:rowOff>
    </xdr:to>
    <xdr:cxnSp macro="">
      <xdr:nvCxnSpPr>
        <xdr:cNvPr id="67" name="直線コネクタ 66"/>
        <xdr:cNvCxnSpPr/>
      </xdr:nvCxnSpPr>
      <xdr:spPr>
        <a:xfrm flipV="1">
          <a:off x="3098800" y="640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25400</xdr:rowOff>
    </xdr:from>
    <xdr:to>
      <xdr:col>4</xdr:col>
      <xdr:colOff>346075</xdr:colOff>
      <xdr:row>37</xdr:row>
      <xdr:rowOff>107950</xdr:rowOff>
    </xdr:to>
    <xdr:cxnSp macro="">
      <xdr:nvCxnSpPr>
        <xdr:cNvPr id="70" name="直線コネクタ 69"/>
        <xdr:cNvCxnSpPr/>
      </xdr:nvCxnSpPr>
      <xdr:spPr>
        <a:xfrm>
          <a:off x="2209800" y="6197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139700</xdr:rowOff>
    </xdr:from>
    <xdr:to>
      <xdr:col>3</xdr:col>
      <xdr:colOff>142875</xdr:colOff>
      <xdr:row>36</xdr:row>
      <xdr:rowOff>25400</xdr:rowOff>
    </xdr:to>
    <xdr:cxnSp macro="">
      <xdr:nvCxnSpPr>
        <xdr:cNvPr id="73" name="直線コネクタ 72"/>
        <xdr:cNvCxnSpPr/>
      </xdr:nvCxnSpPr>
      <xdr:spPr>
        <a:xfrm>
          <a:off x="1320800" y="5969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92727</xdr:rowOff>
    </xdr:from>
    <xdr:ext cx="762000" cy="259045"/>
    <xdr:sp macro="" textlink="">
      <xdr:nvSpPr>
        <xdr:cNvPr id="75" name="テキスト ボックス 74"/>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83" name="円/楕円 82"/>
        <xdr:cNvSpPr/>
      </xdr:nvSpPr>
      <xdr:spPr>
        <a:xfrm>
          <a:off x="4775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156227</xdr:rowOff>
    </xdr:from>
    <xdr:ext cx="762000" cy="259045"/>
    <xdr:sp macro="" textlink="">
      <xdr:nvSpPr>
        <xdr:cNvPr id="84" name="人件費該当値テキスト"/>
        <xdr:cNvSpPr txBox="1"/>
      </xdr:nvSpPr>
      <xdr:spPr>
        <a:xfrm>
          <a:off x="49149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6350</xdr:rowOff>
    </xdr:from>
    <xdr:to>
      <xdr:col>5</xdr:col>
      <xdr:colOff>600075</xdr:colOff>
      <xdr:row>37</xdr:row>
      <xdr:rowOff>107950</xdr:rowOff>
    </xdr:to>
    <xdr:sp macro="" textlink="">
      <xdr:nvSpPr>
        <xdr:cNvPr id="85" name="円/楕円 84"/>
        <xdr:cNvSpPr/>
      </xdr:nvSpPr>
      <xdr:spPr>
        <a:xfrm>
          <a:off x="3937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118127</xdr:rowOff>
    </xdr:from>
    <xdr:ext cx="736600" cy="259045"/>
    <xdr:sp macro="" textlink="">
      <xdr:nvSpPr>
        <xdr:cNvPr id="86" name="テキスト ボックス 85"/>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57150</xdr:rowOff>
    </xdr:from>
    <xdr:to>
      <xdr:col>4</xdr:col>
      <xdr:colOff>396875</xdr:colOff>
      <xdr:row>37</xdr:row>
      <xdr:rowOff>158750</xdr:rowOff>
    </xdr:to>
    <xdr:sp macro="" textlink="">
      <xdr:nvSpPr>
        <xdr:cNvPr id="87" name="円/楕円 86"/>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88" name="テキスト ボックス 87"/>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146050</xdr:rowOff>
    </xdr:from>
    <xdr:to>
      <xdr:col>3</xdr:col>
      <xdr:colOff>193675</xdr:colOff>
      <xdr:row>36</xdr:row>
      <xdr:rowOff>76200</xdr:rowOff>
    </xdr:to>
    <xdr:sp macro="" textlink="">
      <xdr:nvSpPr>
        <xdr:cNvPr id="89" name="円/楕円 88"/>
        <xdr:cNvSpPr/>
      </xdr:nvSpPr>
      <xdr:spPr>
        <a:xfrm>
          <a:off x="2159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86377</xdr:rowOff>
    </xdr:from>
    <xdr:ext cx="762000" cy="259045"/>
    <xdr:sp macro="" textlink="">
      <xdr:nvSpPr>
        <xdr:cNvPr id="90" name="テキスト ボックス 89"/>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88900</xdr:rowOff>
    </xdr:from>
    <xdr:to>
      <xdr:col>1</xdr:col>
      <xdr:colOff>676275</xdr:colOff>
      <xdr:row>35</xdr:row>
      <xdr:rowOff>19050</xdr:rowOff>
    </xdr:to>
    <xdr:sp macro="" textlink="">
      <xdr:nvSpPr>
        <xdr:cNvPr id="91" name="円/楕円 90"/>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29227</xdr:rowOff>
    </xdr:from>
    <xdr:ext cx="762000" cy="259045"/>
    <xdr:sp macro="" textlink="">
      <xdr:nvSpPr>
        <xdr:cNvPr id="92" name="テキスト ボックス 91"/>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第１次及び第２次行財政改革推進プログラムに基づき、指定管理者制度の導入など、民間活力の積極的な活用を行ってきた結果、委託料が年々増加しており、全国平均、長野県平均ともに上回っている。</a:t>
          </a:r>
          <a:endParaRPr kumimoji="1" lang="en-US" altLang="ja-JP" sz="1300">
            <a:latin typeface="ＭＳ Ｐゴシック"/>
          </a:endParaRPr>
        </a:p>
        <a:p>
          <a:r>
            <a:rPr kumimoji="1" lang="ja-JP" altLang="en-US" sz="1300">
              <a:latin typeface="ＭＳ Ｐゴシック"/>
            </a:rPr>
            <a:t>今後も、指定管理者へのモニタリング制度の活用などにより、事務事業の評価を行い、無駄なコストの削減に努める。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67129</xdr:rowOff>
    </xdr:from>
    <xdr:to>
      <xdr:col>24</xdr:col>
      <xdr:colOff>31750</xdr:colOff>
      <xdr:row>16</xdr:row>
      <xdr:rowOff>99786</xdr:rowOff>
    </xdr:to>
    <xdr:cxnSp macro="">
      <xdr:nvCxnSpPr>
        <xdr:cNvPr id="127" name="直線コネクタ 126"/>
        <xdr:cNvCxnSpPr/>
      </xdr:nvCxnSpPr>
      <xdr:spPr>
        <a:xfrm>
          <a:off x="15671800" y="2810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56243</xdr:rowOff>
    </xdr:from>
    <xdr:to>
      <xdr:col>22</xdr:col>
      <xdr:colOff>565150</xdr:colOff>
      <xdr:row>16</xdr:row>
      <xdr:rowOff>67129</xdr:rowOff>
    </xdr:to>
    <xdr:cxnSp macro="">
      <xdr:nvCxnSpPr>
        <xdr:cNvPr id="130" name="直線コネクタ 129"/>
        <xdr:cNvCxnSpPr/>
      </xdr:nvCxnSpPr>
      <xdr:spPr>
        <a:xfrm>
          <a:off x="14782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32" name="テキスト ボックス 131"/>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56243</xdr:rowOff>
    </xdr:to>
    <xdr:cxnSp macro="">
      <xdr:nvCxnSpPr>
        <xdr:cNvPr id="133" name="直線コネクタ 132"/>
        <xdr:cNvCxnSpPr/>
      </xdr:nvCxnSpPr>
      <xdr:spPr>
        <a:xfrm>
          <a:off x="13893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35" name="テキスト ボックス 134"/>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23586</xdr:rowOff>
    </xdr:to>
    <xdr:cxnSp macro="">
      <xdr:nvCxnSpPr>
        <xdr:cNvPr id="136" name="直線コネクタ 135"/>
        <xdr:cNvCxnSpPr/>
      </xdr:nvCxnSpPr>
      <xdr:spPr>
        <a:xfrm flipV="1">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155320</xdr:rowOff>
    </xdr:from>
    <xdr:ext cx="762000" cy="259045"/>
    <xdr:sp macro="" textlink="">
      <xdr:nvSpPr>
        <xdr:cNvPr id="140" name="テキスト ボックス 139"/>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6" name="円/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16329</xdr:rowOff>
    </xdr:from>
    <xdr:to>
      <xdr:col>22</xdr:col>
      <xdr:colOff>615950</xdr:colOff>
      <xdr:row>16</xdr:row>
      <xdr:rowOff>117929</xdr:rowOff>
    </xdr:to>
    <xdr:sp macro="" textlink="">
      <xdr:nvSpPr>
        <xdr:cNvPr id="148" name="円/楕円 147"/>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49" name="テキスト ボックス 148"/>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5443</xdr:rowOff>
    </xdr:from>
    <xdr:to>
      <xdr:col>21</xdr:col>
      <xdr:colOff>412750</xdr:colOff>
      <xdr:row>16</xdr:row>
      <xdr:rowOff>107043</xdr:rowOff>
    </xdr:to>
    <xdr:sp macro="" textlink="">
      <xdr:nvSpPr>
        <xdr:cNvPr id="150" name="円/楕円 149"/>
        <xdr:cNvSpPr/>
      </xdr:nvSpPr>
      <xdr:spPr>
        <a:xfrm>
          <a:off x="14732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51" name="テキスト ボックス 150"/>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2" name="円/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3" name="テキスト ボックス 152"/>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4" name="円/楕円 153"/>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5" name="テキスト ボックス 154"/>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前年度と比較して私立保育園支援事業費の増により比率が</a:t>
          </a:r>
          <a:r>
            <a:rPr kumimoji="1" lang="en-US" altLang="ja-JP" sz="1300">
              <a:latin typeface="ＭＳ Ｐゴシック"/>
            </a:rPr>
            <a:t>0.5</a:t>
          </a:r>
          <a:r>
            <a:rPr kumimoji="1" lang="ja-JP" altLang="en-US" sz="1300">
              <a:latin typeface="ＭＳ Ｐゴシック"/>
            </a:rPr>
            <a:t>ポイント増加し、類似団体の平均や長野県平均を上回っている。中学生までの子どもに係る医療費の無料化など、市単独の福祉施策を多く実施していることが要因として考えられる。</a:t>
          </a:r>
          <a:endParaRPr kumimoji="1" lang="en-US" altLang="ja-JP" sz="1300">
            <a:latin typeface="ＭＳ Ｐゴシック"/>
          </a:endParaRPr>
        </a:p>
        <a:p>
          <a:r>
            <a:rPr kumimoji="1" lang="ja-JP" altLang="en-US" sz="1300">
              <a:latin typeface="ＭＳ Ｐゴシック"/>
            </a:rPr>
            <a:t>今後も社会保障経費は年々増加していくことが見込まれるが、市民生活に影響を与えない範囲での選択と集中により、扶助費の上昇傾向を抑えるよう取り組む。</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57</xdr:row>
      <xdr:rowOff>8890</xdr:rowOff>
    </xdr:to>
    <xdr:cxnSp macro="">
      <xdr:nvCxnSpPr>
        <xdr:cNvPr id="186" name="直線コネクタ 185"/>
        <xdr:cNvCxnSpPr/>
      </xdr:nvCxnSpPr>
      <xdr:spPr>
        <a:xfrm>
          <a:off x="3987800" y="9705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27957</xdr:rowOff>
    </xdr:from>
    <xdr:ext cx="762000" cy="259045"/>
    <xdr:sp macro="" textlink="">
      <xdr:nvSpPr>
        <xdr:cNvPr id="187" name="扶助費平均値テキスト"/>
        <xdr:cNvSpPr txBox="1"/>
      </xdr:nvSpPr>
      <xdr:spPr>
        <a:xfrm>
          <a:off x="4914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104140</xdr:rowOff>
    </xdr:from>
    <xdr:to>
      <xdr:col>5</xdr:col>
      <xdr:colOff>549275</xdr:colOff>
      <xdr:row>56</xdr:row>
      <xdr:rowOff>149860</xdr:rowOff>
    </xdr:to>
    <xdr:cxnSp macro="">
      <xdr:nvCxnSpPr>
        <xdr:cNvPr id="189" name="直線コネクタ 188"/>
        <xdr:cNvCxnSpPr/>
      </xdr:nvCxnSpPr>
      <xdr:spPr>
        <a:xfrm flipV="1">
          <a:off x="3098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191" name="テキスト ボックス 190"/>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168910</xdr:rowOff>
    </xdr:from>
    <xdr:to>
      <xdr:col>4</xdr:col>
      <xdr:colOff>346075</xdr:colOff>
      <xdr:row>56</xdr:row>
      <xdr:rowOff>149860</xdr:rowOff>
    </xdr:to>
    <xdr:cxnSp macro="">
      <xdr:nvCxnSpPr>
        <xdr:cNvPr id="192" name="直線コネクタ 191"/>
        <xdr:cNvCxnSpPr/>
      </xdr:nvCxnSpPr>
      <xdr:spPr>
        <a:xfrm>
          <a:off x="2209800" y="95986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123207</xdr:rowOff>
    </xdr:from>
    <xdr:ext cx="762000" cy="259045"/>
    <xdr:sp macro="" textlink="">
      <xdr:nvSpPr>
        <xdr:cNvPr id="194" name="テキスト ボックス 193"/>
        <xdr:cNvSpPr txBox="1"/>
      </xdr:nvSpPr>
      <xdr:spPr>
        <a:xfrm>
          <a:off x="2717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153670</xdr:rowOff>
    </xdr:from>
    <xdr:to>
      <xdr:col>3</xdr:col>
      <xdr:colOff>142875</xdr:colOff>
      <xdr:row>55</xdr:row>
      <xdr:rowOff>168910</xdr:rowOff>
    </xdr:to>
    <xdr:cxnSp macro="">
      <xdr:nvCxnSpPr>
        <xdr:cNvPr id="195" name="直線コネクタ 194"/>
        <xdr:cNvCxnSpPr/>
      </xdr:nvCxnSpPr>
      <xdr:spPr>
        <a:xfrm>
          <a:off x="1320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129540</xdr:rowOff>
    </xdr:from>
    <xdr:to>
      <xdr:col>7</xdr:col>
      <xdr:colOff>66675</xdr:colOff>
      <xdr:row>57</xdr:row>
      <xdr:rowOff>59690</xdr:rowOff>
    </xdr:to>
    <xdr:sp macro="" textlink="">
      <xdr:nvSpPr>
        <xdr:cNvPr id="205" name="円/楕円 204"/>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101617</xdr:rowOff>
    </xdr:from>
    <xdr:ext cx="762000" cy="259045"/>
    <xdr:sp macro="" textlink="">
      <xdr:nvSpPr>
        <xdr:cNvPr id="206" name="扶助費該当値テキスト"/>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7" name="円/楕円 206"/>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8" name="テキスト ボックス 207"/>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9" name="円/楕円 208"/>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210" name="テキスト ボックス 209"/>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118110</xdr:rowOff>
    </xdr:from>
    <xdr:to>
      <xdr:col>3</xdr:col>
      <xdr:colOff>193675</xdr:colOff>
      <xdr:row>56</xdr:row>
      <xdr:rowOff>48260</xdr:rowOff>
    </xdr:to>
    <xdr:sp macro="" textlink="">
      <xdr:nvSpPr>
        <xdr:cNvPr id="211" name="円/楕円 210"/>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33037</xdr:rowOff>
    </xdr:from>
    <xdr:ext cx="762000" cy="259045"/>
    <xdr:sp macro="" textlink="">
      <xdr:nvSpPr>
        <xdr:cNvPr id="212" name="テキスト ボックス 211"/>
        <xdr:cNvSpPr txBox="1"/>
      </xdr:nvSpPr>
      <xdr:spPr>
        <a:xfrm>
          <a:off x="1828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102870</xdr:rowOff>
    </xdr:from>
    <xdr:to>
      <xdr:col>1</xdr:col>
      <xdr:colOff>676275</xdr:colOff>
      <xdr:row>56</xdr:row>
      <xdr:rowOff>33020</xdr:rowOff>
    </xdr:to>
    <xdr:sp macro="" textlink="">
      <xdr:nvSpPr>
        <xdr:cNvPr id="213" name="円/楕円 212"/>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17797</xdr:rowOff>
    </xdr:from>
    <xdr:ext cx="762000" cy="259045"/>
    <xdr:sp macro="" textlink="">
      <xdr:nvSpPr>
        <xdr:cNvPr id="214" name="テキスト ボックス 213"/>
        <xdr:cNvSpPr txBox="1"/>
      </xdr:nvSpPr>
      <xdr:spPr>
        <a:xfrm>
          <a:off x="939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維持修繕費は、緊急性・効果等を総合的に判断し、修繕等の実施の判断を行っている。繰出金は広域連合介護保険事業負担金の増により前年度と比べて</a:t>
          </a:r>
          <a:r>
            <a:rPr kumimoji="1" lang="en-US" altLang="ja-JP" sz="1300">
              <a:latin typeface="ＭＳ Ｐゴシック"/>
            </a:rPr>
            <a:t>0.1</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全国平均、長野県平均、類似団体の平均のいずれも下回っているが、年々増加する傾向にある。今後は、不要不急の維持修繕の未実施を行うなど、数値の減少に努める。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48078</xdr:rowOff>
    </xdr:from>
    <xdr:to>
      <xdr:col>24</xdr:col>
      <xdr:colOff>31750</xdr:colOff>
      <xdr:row>57</xdr:row>
      <xdr:rowOff>58965</xdr:rowOff>
    </xdr:to>
    <xdr:cxnSp macro="">
      <xdr:nvCxnSpPr>
        <xdr:cNvPr id="249" name="直線コネクタ 248"/>
        <xdr:cNvCxnSpPr/>
      </xdr:nvCxnSpPr>
      <xdr:spPr>
        <a:xfrm>
          <a:off x="15671800" y="98207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80934</xdr:rowOff>
    </xdr:from>
    <xdr:ext cx="762000" cy="259045"/>
    <xdr:sp macro="" textlink="">
      <xdr:nvSpPr>
        <xdr:cNvPr id="250"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48078</xdr:rowOff>
    </xdr:from>
    <xdr:to>
      <xdr:col>22</xdr:col>
      <xdr:colOff>565150</xdr:colOff>
      <xdr:row>57</xdr:row>
      <xdr:rowOff>48078</xdr:rowOff>
    </xdr:to>
    <xdr:cxnSp macro="">
      <xdr:nvCxnSpPr>
        <xdr:cNvPr id="252" name="直線コネクタ 251"/>
        <xdr:cNvCxnSpPr/>
      </xdr:nvCxnSpPr>
      <xdr:spPr>
        <a:xfrm>
          <a:off x="14782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54" name="テキスト ボックス 25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143328</xdr:rowOff>
    </xdr:from>
    <xdr:to>
      <xdr:col>21</xdr:col>
      <xdr:colOff>361950</xdr:colOff>
      <xdr:row>57</xdr:row>
      <xdr:rowOff>48078</xdr:rowOff>
    </xdr:to>
    <xdr:cxnSp macro="">
      <xdr:nvCxnSpPr>
        <xdr:cNvPr id="255" name="直線コネクタ 254"/>
        <xdr:cNvCxnSpPr/>
      </xdr:nvCxnSpPr>
      <xdr:spPr>
        <a:xfrm>
          <a:off x="13893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57" name="テキスト ボックス 25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99785</xdr:rowOff>
    </xdr:from>
    <xdr:to>
      <xdr:col>20</xdr:col>
      <xdr:colOff>158750</xdr:colOff>
      <xdr:row>56</xdr:row>
      <xdr:rowOff>143328</xdr:rowOff>
    </xdr:to>
    <xdr:cxnSp macro="">
      <xdr:nvCxnSpPr>
        <xdr:cNvPr id="258" name="直線コネクタ 257"/>
        <xdr:cNvCxnSpPr/>
      </xdr:nvCxnSpPr>
      <xdr:spPr>
        <a:xfrm>
          <a:off x="13004800" y="9700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151692</xdr:rowOff>
    </xdr:from>
    <xdr:ext cx="762000" cy="259045"/>
    <xdr:sp macro="" textlink="">
      <xdr:nvSpPr>
        <xdr:cNvPr id="260" name="テキスト ボックス 259"/>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62" name="テキスト ボックス 261"/>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68" name="円/楕円 267"/>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24692</xdr:rowOff>
    </xdr:from>
    <xdr:ext cx="762000" cy="259045"/>
    <xdr:sp macro="" textlink="">
      <xdr:nvSpPr>
        <xdr:cNvPr id="269"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168728</xdr:rowOff>
    </xdr:from>
    <xdr:to>
      <xdr:col>22</xdr:col>
      <xdr:colOff>615950</xdr:colOff>
      <xdr:row>57</xdr:row>
      <xdr:rowOff>98878</xdr:rowOff>
    </xdr:to>
    <xdr:sp macro="" textlink="">
      <xdr:nvSpPr>
        <xdr:cNvPr id="270" name="円/楕円 269"/>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109055</xdr:rowOff>
    </xdr:from>
    <xdr:ext cx="736600" cy="259045"/>
    <xdr:sp macro="" textlink="">
      <xdr:nvSpPr>
        <xdr:cNvPr id="271" name="テキスト ボックス 270"/>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168728</xdr:rowOff>
    </xdr:from>
    <xdr:to>
      <xdr:col>21</xdr:col>
      <xdr:colOff>412750</xdr:colOff>
      <xdr:row>57</xdr:row>
      <xdr:rowOff>98878</xdr:rowOff>
    </xdr:to>
    <xdr:sp macro="" textlink="">
      <xdr:nvSpPr>
        <xdr:cNvPr id="272" name="円/楕円 271"/>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73" name="テキスト ボックス 272"/>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92528</xdr:rowOff>
    </xdr:from>
    <xdr:to>
      <xdr:col>20</xdr:col>
      <xdr:colOff>209550</xdr:colOff>
      <xdr:row>57</xdr:row>
      <xdr:rowOff>22678</xdr:rowOff>
    </xdr:to>
    <xdr:sp macro="" textlink="">
      <xdr:nvSpPr>
        <xdr:cNvPr id="274" name="円/楕円 273"/>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32855</xdr:rowOff>
    </xdr:from>
    <xdr:ext cx="762000" cy="259045"/>
    <xdr:sp macro="" textlink="">
      <xdr:nvSpPr>
        <xdr:cNvPr id="275" name="テキスト ボックス 274"/>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48985</xdr:rowOff>
    </xdr:from>
    <xdr:to>
      <xdr:col>19</xdr:col>
      <xdr:colOff>6350</xdr:colOff>
      <xdr:row>56</xdr:row>
      <xdr:rowOff>150585</xdr:rowOff>
    </xdr:to>
    <xdr:sp macro="" textlink="">
      <xdr:nvSpPr>
        <xdr:cNvPr id="276" name="円/楕円 275"/>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160762</xdr:rowOff>
    </xdr:from>
    <xdr:ext cx="762000" cy="259045"/>
    <xdr:sp macro="" textlink="">
      <xdr:nvSpPr>
        <xdr:cNvPr id="277" name="テキスト ボックス 276"/>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年度から下水道事業会計が地方公営企業法の適用を受けることとなったため、類似団体の平均を大きく上回ることになり、平成</a:t>
          </a:r>
          <a:r>
            <a:rPr kumimoji="1" lang="en-US" altLang="ja-JP" sz="1300">
              <a:latin typeface="ＭＳ Ｐゴシック"/>
            </a:rPr>
            <a:t>26</a:t>
          </a:r>
          <a:r>
            <a:rPr kumimoji="1" lang="ja-JP" altLang="en-US" sz="1300">
              <a:latin typeface="ＭＳ Ｐゴシック"/>
            </a:rPr>
            <a:t>年度も</a:t>
          </a:r>
          <a:r>
            <a:rPr kumimoji="1" lang="en-US" altLang="ja-JP" sz="1300">
              <a:latin typeface="ＭＳ Ｐゴシック"/>
            </a:rPr>
            <a:t>7.6</a:t>
          </a:r>
          <a:r>
            <a:rPr kumimoji="1" lang="ja-JP" altLang="en-US" sz="1300">
              <a:latin typeface="ＭＳ Ｐゴシック"/>
            </a:rPr>
            <a:t>ポイント上回った。前年度は土地開発公社解散に伴う代位弁済があり数値が上昇したが、平成</a:t>
          </a:r>
          <a:r>
            <a:rPr kumimoji="1" lang="en-US" altLang="ja-JP" sz="1300">
              <a:latin typeface="ＭＳ Ｐゴシック"/>
            </a:rPr>
            <a:t>26</a:t>
          </a:r>
          <a:r>
            <a:rPr kumimoji="1" lang="ja-JP" altLang="en-US" sz="1300">
              <a:latin typeface="ＭＳ Ｐゴシック"/>
            </a:rPr>
            <a:t>年度は</a:t>
          </a:r>
          <a:r>
            <a:rPr kumimoji="1" lang="en-US" altLang="ja-JP" sz="1300">
              <a:latin typeface="ＭＳ Ｐゴシック"/>
            </a:rPr>
            <a:t>0.7</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今後は、下水道事業に限らず、徹底した経費削減、事業の見直し等により、普通会計の負担を減らしていくよう努める。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6169</xdr:rowOff>
    </xdr:from>
    <xdr:to>
      <xdr:col>24</xdr:col>
      <xdr:colOff>31750</xdr:colOff>
      <xdr:row>40</xdr:row>
      <xdr:rowOff>51888</xdr:rowOff>
    </xdr:to>
    <xdr:cxnSp macro="">
      <xdr:nvCxnSpPr>
        <xdr:cNvPr id="311" name="直線コネクタ 310"/>
        <xdr:cNvCxnSpPr/>
      </xdr:nvCxnSpPr>
      <xdr:spPr>
        <a:xfrm flipV="1">
          <a:off x="15671800" y="68641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51888</xdr:rowOff>
    </xdr:to>
    <xdr:cxnSp macro="">
      <xdr:nvCxnSpPr>
        <xdr:cNvPr id="314" name="直線コネクタ 313"/>
        <xdr:cNvCxnSpPr/>
      </xdr:nvCxnSpPr>
      <xdr:spPr>
        <a:xfrm>
          <a:off x="14782800" y="68707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91638</xdr:rowOff>
    </xdr:from>
    <xdr:ext cx="736600" cy="259045"/>
    <xdr:sp macro="" textlink="">
      <xdr:nvSpPr>
        <xdr:cNvPr id="316" name="テキスト ボックス 315"/>
        <xdr:cNvSpPr txBox="1"/>
      </xdr:nvSpPr>
      <xdr:spPr>
        <a:xfrm>
          <a:off x="15290800" y="609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158024</xdr:rowOff>
    </xdr:from>
    <xdr:to>
      <xdr:col>21</xdr:col>
      <xdr:colOff>361950</xdr:colOff>
      <xdr:row>40</xdr:row>
      <xdr:rowOff>12700</xdr:rowOff>
    </xdr:to>
    <xdr:cxnSp macro="">
      <xdr:nvCxnSpPr>
        <xdr:cNvPr id="317" name="直線コネクタ 316"/>
        <xdr:cNvCxnSpPr/>
      </xdr:nvCxnSpPr>
      <xdr:spPr>
        <a:xfrm>
          <a:off x="13893800" y="68445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9" name="テキスト ボックス 318"/>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158024</xdr:rowOff>
    </xdr:from>
    <xdr:to>
      <xdr:col>20</xdr:col>
      <xdr:colOff>158750</xdr:colOff>
      <xdr:row>40</xdr:row>
      <xdr:rowOff>84546</xdr:rowOff>
    </xdr:to>
    <xdr:cxnSp macro="">
      <xdr:nvCxnSpPr>
        <xdr:cNvPr id="320" name="直線コネクタ 319"/>
        <xdr:cNvCxnSpPr/>
      </xdr:nvCxnSpPr>
      <xdr:spPr>
        <a:xfrm flipV="1">
          <a:off x="13004800" y="68445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111233</xdr:rowOff>
    </xdr:from>
    <xdr:ext cx="762000" cy="259045"/>
    <xdr:sp macro="" textlink="">
      <xdr:nvSpPr>
        <xdr:cNvPr id="322" name="テキスト ボックス 321"/>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45919</xdr:rowOff>
    </xdr:from>
    <xdr:ext cx="762000" cy="259045"/>
    <xdr:sp macro="" textlink="">
      <xdr:nvSpPr>
        <xdr:cNvPr id="324" name="テキスト ボックス 323"/>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126819</xdr:rowOff>
    </xdr:from>
    <xdr:to>
      <xdr:col>24</xdr:col>
      <xdr:colOff>82550</xdr:colOff>
      <xdr:row>40</xdr:row>
      <xdr:rowOff>56969</xdr:rowOff>
    </xdr:to>
    <xdr:sp macro="" textlink="">
      <xdr:nvSpPr>
        <xdr:cNvPr id="330" name="円/楕円 329"/>
        <xdr:cNvSpPr/>
      </xdr:nvSpPr>
      <xdr:spPr>
        <a:xfrm>
          <a:off x="164592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98896</xdr:rowOff>
    </xdr:from>
    <xdr:ext cx="762000" cy="259045"/>
    <xdr:sp macro="" textlink="">
      <xdr:nvSpPr>
        <xdr:cNvPr id="331" name="補助費等該当値テキスト"/>
        <xdr:cNvSpPr txBox="1"/>
      </xdr:nvSpPr>
      <xdr:spPr>
        <a:xfrm>
          <a:off x="16598900" y="67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1088</xdr:rowOff>
    </xdr:from>
    <xdr:to>
      <xdr:col>22</xdr:col>
      <xdr:colOff>615950</xdr:colOff>
      <xdr:row>40</xdr:row>
      <xdr:rowOff>102688</xdr:rowOff>
    </xdr:to>
    <xdr:sp macro="" textlink="">
      <xdr:nvSpPr>
        <xdr:cNvPr id="332" name="円/楕円 331"/>
        <xdr:cNvSpPr/>
      </xdr:nvSpPr>
      <xdr:spPr>
        <a:xfrm>
          <a:off x="15621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87465</xdr:rowOff>
    </xdr:from>
    <xdr:ext cx="736600" cy="259045"/>
    <xdr:sp macro="" textlink="">
      <xdr:nvSpPr>
        <xdr:cNvPr id="333" name="テキスト ボックス 332"/>
        <xdr:cNvSpPr txBox="1"/>
      </xdr:nvSpPr>
      <xdr:spPr>
        <a:xfrm>
          <a:off x="15290800" y="694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4" name="円/楕円 333"/>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35" name="テキスト ボックス 334"/>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107224</xdr:rowOff>
    </xdr:from>
    <xdr:to>
      <xdr:col>20</xdr:col>
      <xdr:colOff>209550</xdr:colOff>
      <xdr:row>40</xdr:row>
      <xdr:rowOff>37374</xdr:rowOff>
    </xdr:to>
    <xdr:sp macro="" textlink="">
      <xdr:nvSpPr>
        <xdr:cNvPr id="336" name="円/楕円 335"/>
        <xdr:cNvSpPr/>
      </xdr:nvSpPr>
      <xdr:spPr>
        <a:xfrm>
          <a:off x="138430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22151</xdr:rowOff>
    </xdr:from>
    <xdr:ext cx="762000" cy="259045"/>
    <xdr:sp macro="" textlink="">
      <xdr:nvSpPr>
        <xdr:cNvPr id="337" name="テキスト ボックス 336"/>
        <xdr:cNvSpPr txBox="1"/>
      </xdr:nvSpPr>
      <xdr:spPr>
        <a:xfrm>
          <a:off x="13512800" y="688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33746</xdr:rowOff>
    </xdr:from>
    <xdr:to>
      <xdr:col>19</xdr:col>
      <xdr:colOff>6350</xdr:colOff>
      <xdr:row>40</xdr:row>
      <xdr:rowOff>135346</xdr:rowOff>
    </xdr:to>
    <xdr:sp macro="" textlink="">
      <xdr:nvSpPr>
        <xdr:cNvPr id="338" name="円/楕円 337"/>
        <xdr:cNvSpPr/>
      </xdr:nvSpPr>
      <xdr:spPr>
        <a:xfrm>
          <a:off x="12954000" y="689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120123</xdr:rowOff>
    </xdr:from>
    <xdr:ext cx="762000" cy="259045"/>
    <xdr:sp macro="" textlink="">
      <xdr:nvSpPr>
        <xdr:cNvPr id="339" name="テキスト ボックス 338"/>
        <xdr:cNvSpPr txBox="1"/>
      </xdr:nvSpPr>
      <xdr:spPr>
        <a:xfrm>
          <a:off x="12623800" y="69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年度以降減少傾向にあったが、平成</a:t>
          </a:r>
          <a:r>
            <a:rPr kumimoji="1" lang="en-US" altLang="ja-JP" sz="1300">
              <a:latin typeface="ＭＳ Ｐゴシック"/>
            </a:rPr>
            <a:t>25</a:t>
          </a:r>
          <a:r>
            <a:rPr kumimoji="1" lang="ja-JP" altLang="en-US" sz="1300">
              <a:latin typeface="ＭＳ Ｐゴシック"/>
            </a:rPr>
            <a:t>年度に第三セクター等改革推進債を発行し、平成</a:t>
          </a:r>
          <a:r>
            <a:rPr kumimoji="1" lang="en-US" altLang="ja-JP" sz="1300">
              <a:latin typeface="ＭＳ Ｐゴシック"/>
            </a:rPr>
            <a:t>26</a:t>
          </a:r>
          <a:r>
            <a:rPr kumimoji="1" lang="ja-JP" altLang="en-US" sz="1300">
              <a:latin typeface="ＭＳ Ｐゴシック"/>
            </a:rPr>
            <a:t>年度から償還が始まったことにより、前年度に比べ</a:t>
          </a:r>
          <a:r>
            <a:rPr kumimoji="1" lang="en-US" altLang="ja-JP" sz="1300">
              <a:latin typeface="ＭＳ Ｐゴシック"/>
            </a:rPr>
            <a:t>2.1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今後は、適正な市債の発行に努め、プライマリーバランスの黒字を維持するよう努める。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79</xdr:row>
      <xdr:rowOff>115570</xdr:rowOff>
    </xdr:to>
    <xdr:cxnSp macro="">
      <xdr:nvCxnSpPr>
        <xdr:cNvPr id="372" name="直線コネクタ 371"/>
        <xdr:cNvCxnSpPr/>
      </xdr:nvCxnSpPr>
      <xdr:spPr>
        <a:xfrm>
          <a:off x="3987800" y="135001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127000</xdr:rowOff>
    </xdr:to>
    <xdr:cxnSp macro="">
      <xdr:nvCxnSpPr>
        <xdr:cNvPr id="375" name="直線コネクタ 374"/>
        <xdr:cNvCxnSpPr/>
      </xdr:nvCxnSpPr>
      <xdr:spPr>
        <a:xfrm>
          <a:off x="3098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142239</xdr:rowOff>
    </xdr:to>
    <xdr:cxnSp macro="">
      <xdr:nvCxnSpPr>
        <xdr:cNvPr id="378" name="直線コネクタ 377"/>
        <xdr:cNvCxnSpPr/>
      </xdr:nvCxnSpPr>
      <xdr:spPr>
        <a:xfrm flipV="1">
          <a:off x="2209800" y="13439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79</xdr:row>
      <xdr:rowOff>8889</xdr:rowOff>
    </xdr:to>
    <xdr:cxnSp macro="">
      <xdr:nvCxnSpPr>
        <xdr:cNvPr id="381" name="直線コネクタ 380"/>
        <xdr:cNvCxnSpPr/>
      </xdr:nvCxnSpPr>
      <xdr:spPr>
        <a:xfrm flipV="1">
          <a:off x="1320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5" name="テキスト ボックス 384"/>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91" name="円/楕円 390"/>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92"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3" name="円/楕円 392"/>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162577</xdr:rowOff>
    </xdr:from>
    <xdr:ext cx="736600" cy="259045"/>
    <xdr:sp macro="" textlink="">
      <xdr:nvSpPr>
        <xdr:cNvPr id="394" name="テキスト ボックス 393"/>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5" name="円/楕円 394"/>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6" name="テキスト ボックス 395"/>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91439</xdr:rowOff>
    </xdr:from>
    <xdr:to>
      <xdr:col>3</xdr:col>
      <xdr:colOff>193675</xdr:colOff>
      <xdr:row>79</xdr:row>
      <xdr:rowOff>21589</xdr:rowOff>
    </xdr:to>
    <xdr:sp macro="" textlink="">
      <xdr:nvSpPr>
        <xdr:cNvPr id="397" name="円/楕円 396"/>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6366</xdr:rowOff>
    </xdr:from>
    <xdr:ext cx="762000" cy="259045"/>
    <xdr:sp macro="" textlink="">
      <xdr:nvSpPr>
        <xdr:cNvPr id="398" name="テキスト ボックス 397"/>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99" name="円/楕円 398"/>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400" name="テキスト ボックス 399"/>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扶助費・補助費等が類似団体の平均を上回っており、公債費以外の平均でも、類似団体の平均を</a:t>
          </a:r>
          <a:r>
            <a:rPr kumimoji="1" lang="en-US" altLang="ja-JP" sz="1300">
              <a:latin typeface="ＭＳ Ｐゴシック"/>
            </a:rPr>
            <a:t>5.4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今後は、市民サービスを低下させることのない範囲で、徹底した事務事業の見直しを行い、コストの削減を図る。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161289</xdr:rowOff>
    </xdr:from>
    <xdr:to>
      <xdr:col>24</xdr:col>
      <xdr:colOff>31750</xdr:colOff>
      <xdr:row>79</xdr:row>
      <xdr:rowOff>168911</xdr:rowOff>
    </xdr:to>
    <xdr:cxnSp macro="">
      <xdr:nvCxnSpPr>
        <xdr:cNvPr id="433" name="直線コネクタ 432"/>
        <xdr:cNvCxnSpPr/>
      </xdr:nvCxnSpPr>
      <xdr:spPr>
        <a:xfrm flipV="1">
          <a:off x="15671800" y="13705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58438</xdr:rowOff>
    </xdr:from>
    <xdr:ext cx="762000" cy="259045"/>
    <xdr:sp macro="" textlink="">
      <xdr:nvSpPr>
        <xdr:cNvPr id="434" name="公債費以外平均値テキスト"/>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168911</xdr:rowOff>
    </xdr:from>
    <xdr:to>
      <xdr:col>22</xdr:col>
      <xdr:colOff>565150</xdr:colOff>
      <xdr:row>79</xdr:row>
      <xdr:rowOff>168911</xdr:rowOff>
    </xdr:to>
    <xdr:cxnSp macro="">
      <xdr:nvCxnSpPr>
        <xdr:cNvPr id="436" name="直線コネクタ 435"/>
        <xdr:cNvCxnSpPr/>
      </xdr:nvCxnSpPr>
      <xdr:spPr>
        <a:xfrm>
          <a:off x="14782800" y="13713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115588</xdr:rowOff>
    </xdr:from>
    <xdr:ext cx="736600" cy="259045"/>
    <xdr:sp macro="" textlink="">
      <xdr:nvSpPr>
        <xdr:cNvPr id="438" name="テキスト ボックス 437"/>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79</xdr:row>
      <xdr:rowOff>168911</xdr:rowOff>
    </xdr:to>
    <xdr:cxnSp macro="">
      <xdr:nvCxnSpPr>
        <xdr:cNvPr id="439" name="直線コネクタ 438"/>
        <xdr:cNvCxnSpPr/>
      </xdr:nvCxnSpPr>
      <xdr:spPr>
        <a:xfrm>
          <a:off x="13893800" y="13362939"/>
          <a:ext cx="8890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41" name="テキスト ボックス 440"/>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77</xdr:row>
      <xdr:rowOff>161289</xdr:rowOff>
    </xdr:to>
    <xdr:cxnSp macro="">
      <xdr:nvCxnSpPr>
        <xdr:cNvPr id="442" name="直線コネクタ 441"/>
        <xdr:cNvCxnSpPr/>
      </xdr:nvCxnSpPr>
      <xdr:spPr>
        <a:xfrm>
          <a:off x="13004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6" name="テキスト ボックス 44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52" name="円/楕円 451"/>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82566</xdr:rowOff>
    </xdr:from>
    <xdr:ext cx="762000" cy="259045"/>
    <xdr:sp macro="" textlink="">
      <xdr:nvSpPr>
        <xdr:cNvPr id="453"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118111</xdr:rowOff>
    </xdr:from>
    <xdr:to>
      <xdr:col>22</xdr:col>
      <xdr:colOff>615950</xdr:colOff>
      <xdr:row>80</xdr:row>
      <xdr:rowOff>48261</xdr:rowOff>
    </xdr:to>
    <xdr:sp macro="" textlink="">
      <xdr:nvSpPr>
        <xdr:cNvPr id="454" name="円/楕円 453"/>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33038</xdr:rowOff>
    </xdr:from>
    <xdr:ext cx="736600" cy="259045"/>
    <xdr:sp macro="" textlink="">
      <xdr:nvSpPr>
        <xdr:cNvPr id="455" name="テキスト ボックス 454"/>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118111</xdr:rowOff>
    </xdr:from>
    <xdr:to>
      <xdr:col>21</xdr:col>
      <xdr:colOff>412750</xdr:colOff>
      <xdr:row>80</xdr:row>
      <xdr:rowOff>48261</xdr:rowOff>
    </xdr:to>
    <xdr:sp macro="" textlink="">
      <xdr:nvSpPr>
        <xdr:cNvPr id="456" name="円/楕円 455"/>
        <xdr:cNvSpPr/>
      </xdr:nvSpPr>
      <xdr:spPr>
        <a:xfrm>
          <a:off x="14732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33038</xdr:rowOff>
    </xdr:from>
    <xdr:ext cx="762000" cy="259045"/>
    <xdr:sp macro="" textlink="">
      <xdr:nvSpPr>
        <xdr:cNvPr id="457" name="テキスト ボックス 456"/>
        <xdr:cNvSpPr txBox="1"/>
      </xdr:nvSpPr>
      <xdr:spPr>
        <a:xfrm>
          <a:off x="14401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8" name="円/楕円 457"/>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9" name="テキスト ボックス 458"/>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0" name="円/楕円 459"/>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1" name="テキスト ボックス 460"/>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長野県茅野市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130162</xdr:rowOff>
    </xdr:from>
    <xdr:to>
      <xdr:col>4</xdr:col>
      <xdr:colOff>1117600</xdr:colOff>
      <xdr:row>17</xdr:row>
      <xdr:rowOff>132700</xdr:rowOff>
    </xdr:to>
    <xdr:cxnSp macro="">
      <xdr:nvCxnSpPr>
        <xdr:cNvPr id="48" name="直線コネクタ 47"/>
        <xdr:cNvCxnSpPr/>
      </xdr:nvCxnSpPr>
      <xdr:spPr bwMode="auto">
        <a:xfrm>
          <a:off x="5003800" y="3092437"/>
          <a:ext cx="647700" cy="2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61805</xdr:rowOff>
    </xdr:from>
    <xdr:ext cx="762000" cy="259045"/>
    <xdr:sp macro="" textlink="">
      <xdr:nvSpPr>
        <xdr:cNvPr id="49" name="人口1人当たり決算額の推移平均値テキスト130"/>
        <xdr:cNvSpPr txBox="1"/>
      </xdr:nvSpPr>
      <xdr:spPr>
        <a:xfrm>
          <a:off x="5740400" y="2852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85379</xdr:rowOff>
    </xdr:from>
    <xdr:to>
      <xdr:col>4</xdr:col>
      <xdr:colOff>469900</xdr:colOff>
      <xdr:row>17</xdr:row>
      <xdr:rowOff>130162</xdr:rowOff>
    </xdr:to>
    <xdr:cxnSp macro="">
      <xdr:nvCxnSpPr>
        <xdr:cNvPr id="51" name="直線コネクタ 50"/>
        <xdr:cNvCxnSpPr/>
      </xdr:nvCxnSpPr>
      <xdr:spPr bwMode="auto">
        <a:xfrm>
          <a:off x="4305300" y="3047654"/>
          <a:ext cx="698500" cy="4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19232</xdr:rowOff>
    </xdr:from>
    <xdr:ext cx="736600" cy="259045"/>
    <xdr:sp macro="" textlink="">
      <xdr:nvSpPr>
        <xdr:cNvPr id="53" name="テキスト ボックス 52"/>
        <xdr:cNvSpPr txBox="1"/>
      </xdr:nvSpPr>
      <xdr:spPr>
        <a:xfrm>
          <a:off x="4622800" y="28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85379</xdr:rowOff>
    </xdr:from>
    <xdr:to>
      <xdr:col>3</xdr:col>
      <xdr:colOff>904875</xdr:colOff>
      <xdr:row>17</xdr:row>
      <xdr:rowOff>109223</xdr:rowOff>
    </xdr:to>
    <xdr:cxnSp macro="">
      <xdr:nvCxnSpPr>
        <xdr:cNvPr id="54" name="直線コネクタ 53"/>
        <xdr:cNvCxnSpPr/>
      </xdr:nvCxnSpPr>
      <xdr:spPr bwMode="auto">
        <a:xfrm flipV="1">
          <a:off x="3606800" y="3047654"/>
          <a:ext cx="698500" cy="23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138996</xdr:rowOff>
    </xdr:from>
    <xdr:ext cx="762000" cy="259045"/>
    <xdr:sp macro="" textlink="">
      <xdr:nvSpPr>
        <xdr:cNvPr id="56" name="テキスト ボックス 55"/>
        <xdr:cNvSpPr txBox="1"/>
      </xdr:nvSpPr>
      <xdr:spPr>
        <a:xfrm>
          <a:off x="3924300" y="275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109223</xdr:rowOff>
    </xdr:from>
    <xdr:to>
      <xdr:col>3</xdr:col>
      <xdr:colOff>206375</xdr:colOff>
      <xdr:row>18</xdr:row>
      <xdr:rowOff>6741</xdr:rowOff>
    </xdr:to>
    <xdr:cxnSp macro="">
      <xdr:nvCxnSpPr>
        <xdr:cNvPr id="57" name="直線コネクタ 56"/>
        <xdr:cNvCxnSpPr/>
      </xdr:nvCxnSpPr>
      <xdr:spPr bwMode="auto">
        <a:xfrm flipV="1">
          <a:off x="2908300" y="3071498"/>
          <a:ext cx="698500" cy="68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57294</xdr:rowOff>
    </xdr:from>
    <xdr:ext cx="762000" cy="259045"/>
    <xdr:sp macro="" textlink="">
      <xdr:nvSpPr>
        <xdr:cNvPr id="59" name="テキスト ボックス 58"/>
        <xdr:cNvSpPr txBox="1"/>
      </xdr:nvSpPr>
      <xdr:spPr>
        <a:xfrm>
          <a:off x="32258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81900</xdr:rowOff>
    </xdr:from>
    <xdr:to>
      <xdr:col>5</xdr:col>
      <xdr:colOff>34925</xdr:colOff>
      <xdr:row>18</xdr:row>
      <xdr:rowOff>12050</xdr:rowOff>
    </xdr:to>
    <xdr:sp macro="" textlink="">
      <xdr:nvSpPr>
        <xdr:cNvPr id="67" name="円/楕円 66"/>
        <xdr:cNvSpPr/>
      </xdr:nvSpPr>
      <xdr:spPr bwMode="auto">
        <a:xfrm>
          <a:off x="5600700" y="3044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53977</xdr:rowOff>
    </xdr:from>
    <xdr:ext cx="762000" cy="259045"/>
    <xdr:sp macro="" textlink="">
      <xdr:nvSpPr>
        <xdr:cNvPr id="68" name="人口1人当たり決算額の推移該当値テキスト130"/>
        <xdr:cNvSpPr txBox="1"/>
      </xdr:nvSpPr>
      <xdr:spPr>
        <a:xfrm>
          <a:off x="5740400" y="301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79362</xdr:rowOff>
    </xdr:from>
    <xdr:to>
      <xdr:col>4</xdr:col>
      <xdr:colOff>520700</xdr:colOff>
      <xdr:row>18</xdr:row>
      <xdr:rowOff>9512</xdr:rowOff>
    </xdr:to>
    <xdr:sp macro="" textlink="">
      <xdr:nvSpPr>
        <xdr:cNvPr id="69" name="円/楕円 68"/>
        <xdr:cNvSpPr/>
      </xdr:nvSpPr>
      <xdr:spPr bwMode="auto">
        <a:xfrm>
          <a:off x="4953000" y="30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165739</xdr:rowOff>
    </xdr:from>
    <xdr:ext cx="736600" cy="259045"/>
    <xdr:sp macro="" textlink="">
      <xdr:nvSpPr>
        <xdr:cNvPr id="70" name="テキスト ボックス 69"/>
        <xdr:cNvSpPr txBox="1"/>
      </xdr:nvSpPr>
      <xdr:spPr>
        <a:xfrm>
          <a:off x="4622800" y="312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34579</xdr:rowOff>
    </xdr:from>
    <xdr:to>
      <xdr:col>3</xdr:col>
      <xdr:colOff>955675</xdr:colOff>
      <xdr:row>17</xdr:row>
      <xdr:rowOff>136179</xdr:rowOff>
    </xdr:to>
    <xdr:sp macro="" textlink="">
      <xdr:nvSpPr>
        <xdr:cNvPr id="71" name="円/楕円 70"/>
        <xdr:cNvSpPr/>
      </xdr:nvSpPr>
      <xdr:spPr bwMode="auto">
        <a:xfrm>
          <a:off x="4254500" y="299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120956</xdr:rowOff>
    </xdr:from>
    <xdr:ext cx="762000" cy="259045"/>
    <xdr:sp macro="" textlink="">
      <xdr:nvSpPr>
        <xdr:cNvPr id="72" name="テキスト ボックス 71"/>
        <xdr:cNvSpPr txBox="1"/>
      </xdr:nvSpPr>
      <xdr:spPr>
        <a:xfrm>
          <a:off x="3924300" y="3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58423</xdr:rowOff>
    </xdr:from>
    <xdr:to>
      <xdr:col>3</xdr:col>
      <xdr:colOff>257175</xdr:colOff>
      <xdr:row>17</xdr:row>
      <xdr:rowOff>160023</xdr:rowOff>
    </xdr:to>
    <xdr:sp macro="" textlink="">
      <xdr:nvSpPr>
        <xdr:cNvPr id="73" name="円/楕円 72"/>
        <xdr:cNvSpPr/>
      </xdr:nvSpPr>
      <xdr:spPr bwMode="auto">
        <a:xfrm>
          <a:off x="3556000" y="302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144800</xdr:rowOff>
    </xdr:from>
    <xdr:ext cx="762000" cy="259045"/>
    <xdr:sp macro="" textlink="">
      <xdr:nvSpPr>
        <xdr:cNvPr id="74" name="テキスト ボックス 73"/>
        <xdr:cNvSpPr txBox="1"/>
      </xdr:nvSpPr>
      <xdr:spPr>
        <a:xfrm>
          <a:off x="3225800" y="310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127391</xdr:rowOff>
    </xdr:from>
    <xdr:to>
      <xdr:col>2</xdr:col>
      <xdr:colOff>692150</xdr:colOff>
      <xdr:row>18</xdr:row>
      <xdr:rowOff>57541</xdr:rowOff>
    </xdr:to>
    <xdr:sp macro="" textlink="">
      <xdr:nvSpPr>
        <xdr:cNvPr id="75" name="円/楕円 74"/>
        <xdr:cNvSpPr/>
      </xdr:nvSpPr>
      <xdr:spPr bwMode="auto">
        <a:xfrm>
          <a:off x="2857500" y="3089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42318</xdr:rowOff>
    </xdr:from>
    <xdr:ext cx="762000" cy="259045"/>
    <xdr:sp macro="" textlink="">
      <xdr:nvSpPr>
        <xdr:cNvPr id="76" name="テキスト ボックス 75"/>
        <xdr:cNvSpPr txBox="1"/>
      </xdr:nvSpPr>
      <xdr:spPr>
        <a:xfrm>
          <a:off x="2527300" y="317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23640</xdr:rowOff>
    </xdr:from>
    <xdr:to>
      <xdr:col>4</xdr:col>
      <xdr:colOff>1117600</xdr:colOff>
      <xdr:row>35</xdr:row>
      <xdr:rowOff>131931</xdr:rowOff>
    </xdr:to>
    <xdr:cxnSp macro="">
      <xdr:nvCxnSpPr>
        <xdr:cNvPr id="111" name="直線コネクタ 110"/>
        <xdr:cNvCxnSpPr/>
      </xdr:nvCxnSpPr>
      <xdr:spPr bwMode="auto">
        <a:xfrm flipV="1">
          <a:off x="5003800" y="6633990"/>
          <a:ext cx="647700" cy="10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131931</xdr:rowOff>
    </xdr:from>
    <xdr:to>
      <xdr:col>4</xdr:col>
      <xdr:colOff>469900</xdr:colOff>
      <xdr:row>35</xdr:row>
      <xdr:rowOff>138724</xdr:rowOff>
    </xdr:to>
    <xdr:cxnSp macro="">
      <xdr:nvCxnSpPr>
        <xdr:cNvPr id="114" name="直線コネクタ 113"/>
        <xdr:cNvCxnSpPr/>
      </xdr:nvCxnSpPr>
      <xdr:spPr bwMode="auto">
        <a:xfrm flipV="1">
          <a:off x="4305300" y="6742281"/>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98986</xdr:rowOff>
    </xdr:from>
    <xdr:ext cx="736600" cy="259045"/>
    <xdr:sp macro="" textlink="">
      <xdr:nvSpPr>
        <xdr:cNvPr id="116" name="テキスト ボックス 115"/>
        <xdr:cNvSpPr txBox="1"/>
      </xdr:nvSpPr>
      <xdr:spPr>
        <a:xfrm>
          <a:off x="4622800" y="6366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322747</xdr:rowOff>
    </xdr:from>
    <xdr:to>
      <xdr:col>3</xdr:col>
      <xdr:colOff>904875</xdr:colOff>
      <xdr:row>35</xdr:row>
      <xdr:rowOff>138724</xdr:rowOff>
    </xdr:to>
    <xdr:cxnSp macro="">
      <xdr:nvCxnSpPr>
        <xdr:cNvPr id="117" name="直線コネクタ 116"/>
        <xdr:cNvCxnSpPr/>
      </xdr:nvCxnSpPr>
      <xdr:spPr bwMode="auto">
        <a:xfrm>
          <a:off x="3606800" y="6590197"/>
          <a:ext cx="698500" cy="15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52254</xdr:rowOff>
    </xdr:from>
    <xdr:ext cx="762000" cy="259045"/>
    <xdr:sp macro="" textlink="">
      <xdr:nvSpPr>
        <xdr:cNvPr id="119" name="テキスト ボックス 118"/>
        <xdr:cNvSpPr txBox="1"/>
      </xdr:nvSpPr>
      <xdr:spPr>
        <a:xfrm>
          <a:off x="3924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230556</xdr:rowOff>
    </xdr:from>
    <xdr:to>
      <xdr:col>3</xdr:col>
      <xdr:colOff>206375</xdr:colOff>
      <xdr:row>34</xdr:row>
      <xdr:rowOff>322747</xdr:rowOff>
    </xdr:to>
    <xdr:cxnSp macro="">
      <xdr:nvCxnSpPr>
        <xdr:cNvPr id="120" name="直線コネクタ 119"/>
        <xdr:cNvCxnSpPr/>
      </xdr:nvCxnSpPr>
      <xdr:spPr bwMode="auto">
        <a:xfrm>
          <a:off x="2908300" y="6498006"/>
          <a:ext cx="698500" cy="92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313772</xdr:rowOff>
    </xdr:from>
    <xdr:ext cx="762000" cy="259045"/>
    <xdr:sp macro="" textlink="">
      <xdr:nvSpPr>
        <xdr:cNvPr id="122" name="テキスト ボックス 121"/>
        <xdr:cNvSpPr txBox="1"/>
      </xdr:nvSpPr>
      <xdr:spPr>
        <a:xfrm>
          <a:off x="32258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80502</xdr:rowOff>
    </xdr:from>
    <xdr:ext cx="762000" cy="259045"/>
    <xdr:sp macro="" textlink="">
      <xdr:nvSpPr>
        <xdr:cNvPr id="124" name="テキスト ボックス 123"/>
        <xdr:cNvSpPr txBox="1"/>
      </xdr:nvSpPr>
      <xdr:spPr>
        <a:xfrm>
          <a:off x="25273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315740</xdr:rowOff>
    </xdr:from>
    <xdr:to>
      <xdr:col>5</xdr:col>
      <xdr:colOff>34925</xdr:colOff>
      <xdr:row>35</xdr:row>
      <xdr:rowOff>74440</xdr:rowOff>
    </xdr:to>
    <xdr:sp macro="" textlink="">
      <xdr:nvSpPr>
        <xdr:cNvPr id="130" name="円/楕円 129"/>
        <xdr:cNvSpPr/>
      </xdr:nvSpPr>
      <xdr:spPr bwMode="auto">
        <a:xfrm>
          <a:off x="5600700" y="658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160817</xdr:rowOff>
    </xdr:from>
    <xdr:ext cx="762000" cy="259045"/>
    <xdr:sp macro="" textlink="">
      <xdr:nvSpPr>
        <xdr:cNvPr id="131" name="人口1人当たり決算額の推移該当値テキスト445"/>
        <xdr:cNvSpPr txBox="1"/>
      </xdr:nvSpPr>
      <xdr:spPr>
        <a:xfrm>
          <a:off x="5740400" y="64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81131</xdr:rowOff>
    </xdr:from>
    <xdr:to>
      <xdr:col>4</xdr:col>
      <xdr:colOff>520700</xdr:colOff>
      <xdr:row>35</xdr:row>
      <xdr:rowOff>182731</xdr:rowOff>
    </xdr:to>
    <xdr:sp macro="" textlink="">
      <xdr:nvSpPr>
        <xdr:cNvPr id="132" name="円/楕円 131"/>
        <xdr:cNvSpPr/>
      </xdr:nvSpPr>
      <xdr:spPr bwMode="auto">
        <a:xfrm>
          <a:off x="4953000" y="669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167508</xdr:rowOff>
    </xdr:from>
    <xdr:ext cx="736600" cy="259045"/>
    <xdr:sp macro="" textlink="">
      <xdr:nvSpPr>
        <xdr:cNvPr id="133" name="テキスト ボックス 132"/>
        <xdr:cNvSpPr txBox="1"/>
      </xdr:nvSpPr>
      <xdr:spPr>
        <a:xfrm>
          <a:off x="4622800" y="6777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87924</xdr:rowOff>
    </xdr:from>
    <xdr:to>
      <xdr:col>3</xdr:col>
      <xdr:colOff>955675</xdr:colOff>
      <xdr:row>35</xdr:row>
      <xdr:rowOff>189524</xdr:rowOff>
    </xdr:to>
    <xdr:sp macro="" textlink="">
      <xdr:nvSpPr>
        <xdr:cNvPr id="134" name="円/楕円 133"/>
        <xdr:cNvSpPr/>
      </xdr:nvSpPr>
      <xdr:spPr bwMode="auto">
        <a:xfrm>
          <a:off x="4254500" y="6698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174301</xdr:rowOff>
    </xdr:from>
    <xdr:ext cx="762000" cy="259045"/>
    <xdr:sp macro="" textlink="">
      <xdr:nvSpPr>
        <xdr:cNvPr id="135" name="テキスト ボックス 134"/>
        <xdr:cNvSpPr txBox="1"/>
      </xdr:nvSpPr>
      <xdr:spPr>
        <a:xfrm>
          <a:off x="3924300" y="678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271947</xdr:rowOff>
    </xdr:from>
    <xdr:to>
      <xdr:col>3</xdr:col>
      <xdr:colOff>257175</xdr:colOff>
      <xdr:row>35</xdr:row>
      <xdr:rowOff>30647</xdr:rowOff>
    </xdr:to>
    <xdr:sp macro="" textlink="">
      <xdr:nvSpPr>
        <xdr:cNvPr id="136" name="円/楕円 135"/>
        <xdr:cNvSpPr/>
      </xdr:nvSpPr>
      <xdr:spPr bwMode="auto">
        <a:xfrm>
          <a:off x="3556000" y="653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15424</xdr:rowOff>
    </xdr:from>
    <xdr:ext cx="762000" cy="259045"/>
    <xdr:sp macro="" textlink="">
      <xdr:nvSpPr>
        <xdr:cNvPr id="137" name="テキスト ボックス 136"/>
        <xdr:cNvSpPr txBox="1"/>
      </xdr:nvSpPr>
      <xdr:spPr>
        <a:xfrm>
          <a:off x="3225800" y="662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179756</xdr:rowOff>
    </xdr:from>
    <xdr:to>
      <xdr:col>2</xdr:col>
      <xdr:colOff>692150</xdr:colOff>
      <xdr:row>34</xdr:row>
      <xdr:rowOff>281356</xdr:rowOff>
    </xdr:to>
    <xdr:sp macro="" textlink="">
      <xdr:nvSpPr>
        <xdr:cNvPr id="138" name="円/楕円 137"/>
        <xdr:cNvSpPr/>
      </xdr:nvSpPr>
      <xdr:spPr bwMode="auto">
        <a:xfrm>
          <a:off x="2857500" y="64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266133</xdr:rowOff>
    </xdr:from>
    <xdr:ext cx="762000" cy="259045"/>
    <xdr:sp macro="" textlink="">
      <xdr:nvSpPr>
        <xdr:cNvPr id="139" name="テキスト ボックス 138"/>
        <xdr:cNvSpPr txBox="1"/>
      </xdr:nvSpPr>
      <xdr:spPr>
        <a:xfrm>
          <a:off x="2527300" y="653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当初予算における財源不足により財政調整基金を２億７千万円取り崩したことにより赤字となった。今後も市税等一般財源の増加は見込めず、社会保障費の増加、インフラ等の老朽化対策、市民要望への対応などの財政需要の増大が見込まれる中で、基金に頼らない財政運営を心がけるとともに、「市民からお預かりした税金を１円たりとも無駄にしない」という意識のもと、事務事業の遂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年度以降、各会計とも赤字を計上することなく、健全な財政運営が行われている。一方で、一般会計からの各会計への繰出金等は依然として減らず、一般会計の負担は大きくなっている。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今後は、各特別会計等における収入の確保と徹底した無駄の排除に努める。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一般会計に係る市債の元利償還金は、平成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年度発行の第三セクター等改革推進債の償還が平成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年度から始まったことにより増加した。組合等が起こした地方債の元利償還金に対する繰出金等は年々減少している。債務負担行為に基づく支出額については、平成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年度に市営住宅の駐車場用地購入により一時的に増えたが、平成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今後は、新たに発行する市債については、交付税措置がある有利なものとするなど、将来負担が少なくなるよう努める。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年度に土地開発公社の解散に伴う</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億円を超える第三セクター等改革推進債の発行により、一般会計等に係る地方債残高が大きく上昇した。平成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年度は新規借入より償還が上回ったことにより地方債残高は減少した。今後も、新規借入の減少により地方債残高は減少していく見込みである。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充当可能財源等においては、基準財政需要額算入見込額の増により増加に転じている。これは平成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ける地方債残高に係る交付税算入見込額が多くなったことによるものである。将来負担比率の減少のためには、地方債現在高の減少と充当可能基金の維持または拡大が必要であるため、今後の財政運営においてもこの点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23478710</v>
      </c>
      <c r="BO4" s="379"/>
      <c r="BP4" s="379"/>
      <c r="BQ4" s="379"/>
      <c r="BR4" s="379"/>
      <c r="BS4" s="379"/>
      <c r="BT4" s="379"/>
      <c r="BU4" s="380"/>
      <c r="BV4" s="378">
        <v>30123868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7.4</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22300562</v>
      </c>
      <c r="BO5" s="384"/>
      <c r="BP5" s="384"/>
      <c r="BQ5" s="384"/>
      <c r="BR5" s="384"/>
      <c r="BS5" s="384"/>
      <c r="BT5" s="384"/>
      <c r="BU5" s="385"/>
      <c r="BV5" s="383">
        <v>29109799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95.8</v>
      </c>
      <c r="CU5" s="354"/>
      <c r="CV5" s="354"/>
      <c r="CW5" s="354"/>
      <c r="CX5" s="354"/>
      <c r="CY5" s="354"/>
      <c r="CZ5" s="354"/>
      <c r="DA5" s="355"/>
      <c r="DB5" s="353">
        <v>93.8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1178148</v>
      </c>
      <c r="BO6" s="384"/>
      <c r="BP6" s="384"/>
      <c r="BQ6" s="384"/>
      <c r="BR6" s="384"/>
      <c r="BS6" s="384"/>
      <c r="BT6" s="384"/>
      <c r="BU6" s="385"/>
      <c r="BV6" s="383">
        <v>1014069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104.9</v>
      </c>
      <c r="CU6" s="530"/>
      <c r="CV6" s="530"/>
      <c r="CW6" s="530"/>
      <c r="CX6" s="530"/>
      <c r="CY6" s="530"/>
      <c r="CZ6" s="530"/>
      <c r="DA6" s="531"/>
      <c r="DB6" s="529">
        <v>103.3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130629</v>
      </c>
      <c r="BO7" s="384"/>
      <c r="BP7" s="384"/>
      <c r="BQ7" s="384"/>
      <c r="BR7" s="384"/>
      <c r="BS7" s="384"/>
      <c r="BT7" s="384"/>
      <c r="BU7" s="385"/>
      <c r="BV7" s="383">
        <v>68978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14165247</v>
      </c>
      <c r="CU7" s="384"/>
      <c r="CV7" s="384"/>
      <c r="CW7" s="384"/>
      <c r="CX7" s="384"/>
      <c r="CY7" s="384"/>
      <c r="CZ7" s="384"/>
      <c r="DA7" s="385"/>
      <c r="DB7" s="383">
        <v>14447791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1047519</v>
      </c>
      <c r="BO8" s="384"/>
      <c r="BP8" s="384"/>
      <c r="BQ8" s="384"/>
      <c r="BR8" s="384"/>
      <c r="BS8" s="384"/>
      <c r="BT8" s="384"/>
      <c r="BU8" s="385"/>
      <c r="BV8" s="383">
        <v>945091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0.64</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56391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102428</v>
      </c>
      <c r="BO9" s="384"/>
      <c r="BP9" s="384"/>
      <c r="BQ9" s="384"/>
      <c r="BR9" s="384"/>
      <c r="BS9" s="384"/>
      <c r="BT9" s="384"/>
      <c r="BU9" s="385"/>
      <c r="BV9" s="383">
        <v>135417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17.100000000000001</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57099</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18487</v>
      </c>
      <c r="BO10" s="384"/>
      <c r="BP10" s="384"/>
      <c r="BQ10" s="384"/>
      <c r="BR10" s="384"/>
      <c r="BS10" s="384"/>
      <c r="BT10" s="384"/>
      <c r="BU10" s="385"/>
      <c r="BV10" s="383">
        <v>522911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56346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270000</v>
      </c>
      <c r="BO12" s="384"/>
      <c r="BP12" s="384"/>
      <c r="BQ12" s="384"/>
      <c r="BR12" s="384"/>
      <c r="BS12" s="384"/>
      <c r="BT12" s="384"/>
      <c r="BU12" s="385"/>
      <c r="BV12" s="383">
        <v>500000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55638</v>
      </c>
      <c r="S13" s="485"/>
      <c r="T13" s="485"/>
      <c r="U13" s="485"/>
      <c r="V13" s="486"/>
      <c r="W13" s="472" t="s">
        <v>123</v>
      </c>
      <c r="X13" s="396"/>
      <c r="Y13" s="396"/>
      <c r="Z13" s="396"/>
      <c r="AA13" s="396"/>
      <c r="AB13" s="397"/>
      <c r="AC13" s="359">
        <v>2121</v>
      </c>
      <c r="AD13" s="360"/>
      <c r="AE13" s="360"/>
      <c r="AF13" s="360"/>
      <c r="AG13" s="361"/>
      <c r="AH13" s="359">
        <v>2756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-149085</v>
      </c>
      <c r="BO13" s="384"/>
      <c r="BP13" s="384"/>
      <c r="BQ13" s="384"/>
      <c r="BR13" s="384"/>
      <c r="BS13" s="384"/>
      <c r="BT13" s="384"/>
      <c r="BU13" s="385"/>
      <c r="BV13" s="383">
        <v>158328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56424</v>
      </c>
      <c r="S14" s="485"/>
      <c r="T14" s="485"/>
      <c r="U14" s="485"/>
      <c r="V14" s="486"/>
      <c r="W14" s="487"/>
      <c r="X14" s="399"/>
      <c r="Y14" s="399"/>
      <c r="Z14" s="399"/>
      <c r="AA14" s="399"/>
      <c r="AB14" s="400"/>
      <c r="AC14" s="477">
        <v>7.7</v>
      </c>
      <c r="AD14" s="478"/>
      <c r="AE14" s="478"/>
      <c r="AF14" s="478"/>
      <c r="AG14" s="479"/>
      <c r="AH14" s="477">
        <v>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110.5</v>
      </c>
      <c r="CU14" s="456"/>
      <c r="CV14" s="456"/>
      <c r="CW14" s="456"/>
      <c r="CX14" s="456"/>
      <c r="CY14" s="456"/>
      <c r="CZ14" s="456"/>
      <c r="DA14" s="457"/>
      <c r="DB14" s="488">
        <v>116.1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55706</v>
      </c>
      <c r="S15" s="485"/>
      <c r="T15" s="485"/>
      <c r="U15" s="485"/>
      <c r="V15" s="486"/>
      <c r="W15" s="472" t="s">
        <v>130</v>
      </c>
      <c r="X15" s="396"/>
      <c r="Y15" s="396"/>
      <c r="Z15" s="396"/>
      <c r="AA15" s="396"/>
      <c r="AB15" s="397"/>
      <c r="AC15" s="359">
        <v>10155</v>
      </c>
      <c r="AD15" s="360"/>
      <c r="AE15" s="360"/>
      <c r="AF15" s="360"/>
      <c r="AG15" s="361"/>
      <c r="AH15" s="359">
        <v>11434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6999910</v>
      </c>
      <c r="BO15" s="379"/>
      <c r="BP15" s="379"/>
      <c r="BQ15" s="379"/>
      <c r="BR15" s="379"/>
      <c r="BS15" s="379"/>
      <c r="BT15" s="379"/>
      <c r="BU15" s="380"/>
      <c r="BV15" s="378">
        <v>7071120</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37</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10958148</v>
      </c>
      <c r="BO16" s="384"/>
      <c r="BP16" s="384"/>
      <c r="BQ16" s="384"/>
      <c r="BR16" s="384"/>
      <c r="BS16" s="384"/>
      <c r="BT16" s="384"/>
      <c r="BU16" s="385"/>
      <c r="BV16" s="383">
        <v>11085171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15162</v>
      </c>
      <c r="AD17" s="360"/>
      <c r="AE17" s="360"/>
      <c r="AF17" s="360"/>
      <c r="AG17" s="361"/>
      <c r="AH17" s="359">
        <v>16104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8950179</v>
      </c>
      <c r="BO17" s="384"/>
      <c r="BP17" s="384"/>
      <c r="BQ17" s="384"/>
      <c r="BR17" s="384"/>
      <c r="BS17" s="384"/>
      <c r="BT17" s="384"/>
      <c r="BU17" s="385"/>
      <c r="BV17" s="383">
        <v>9108749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266.58999999999997</v>
      </c>
      <c r="M18" s="448"/>
      <c r="N18" s="448"/>
      <c r="O18" s="448"/>
      <c r="P18" s="448"/>
      <c r="Q18" s="448"/>
      <c r="R18" s="449"/>
      <c r="S18" s="449"/>
      <c r="T18" s="449"/>
      <c r="U18" s="449"/>
      <c r="V18" s="450"/>
      <c r="W18" s="464"/>
      <c r="X18" s="465"/>
      <c r="Y18" s="465"/>
      <c r="Z18" s="465"/>
      <c r="AA18" s="465"/>
      <c r="AB18" s="473"/>
      <c r="AC18" s="347">
        <v>55.3</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13846459</v>
      </c>
      <c r="BO18" s="384"/>
      <c r="BP18" s="384"/>
      <c r="BQ18" s="384"/>
      <c r="BR18" s="384"/>
      <c r="BS18" s="384"/>
      <c r="BT18" s="384"/>
      <c r="BU18" s="385"/>
      <c r="BV18" s="383">
        <v>13544786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16989928</v>
      </c>
      <c r="BO19" s="384"/>
      <c r="BP19" s="384"/>
      <c r="BQ19" s="384"/>
      <c r="BR19" s="384"/>
      <c r="BS19" s="384"/>
      <c r="BT19" s="384"/>
      <c r="BU19" s="385"/>
      <c r="BV19" s="383">
        <v>17562958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21687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28660022</v>
      </c>
      <c r="BO23" s="384"/>
      <c r="BP23" s="384"/>
      <c r="BQ23" s="384"/>
      <c r="BR23" s="384"/>
      <c r="BS23" s="384"/>
      <c r="BT23" s="384"/>
      <c r="BU23" s="385"/>
      <c r="BV23" s="383">
        <v>29438544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9070</v>
      </c>
      <c r="R24" s="360"/>
      <c r="S24" s="360"/>
      <c r="T24" s="360"/>
      <c r="U24" s="360"/>
      <c r="V24" s="361"/>
      <c r="W24" s="425"/>
      <c r="X24" s="416"/>
      <c r="Y24" s="417"/>
      <c r="Z24" s="356" t="s">
        <v>153</v>
      </c>
      <c r="AA24" s="357"/>
      <c r="AB24" s="357"/>
      <c r="AC24" s="357"/>
      <c r="AD24" s="357"/>
      <c r="AE24" s="357"/>
      <c r="AF24" s="357"/>
      <c r="AG24" s="358"/>
      <c r="AH24" s="359">
        <v>461</v>
      </c>
      <c r="AI24" s="360"/>
      <c r="AJ24" s="360"/>
      <c r="AK24" s="360"/>
      <c r="AL24" s="361"/>
      <c r="AM24" s="359">
        <v>1405128</v>
      </c>
      <c r="AN24" s="360"/>
      <c r="AO24" s="360"/>
      <c r="AP24" s="360"/>
      <c r="AQ24" s="360"/>
      <c r="AR24" s="361"/>
      <c r="AS24" s="359">
        <v>3048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17343797</v>
      </c>
      <c r="BO24" s="384"/>
      <c r="BP24" s="384"/>
      <c r="BQ24" s="384"/>
      <c r="BR24" s="384"/>
      <c r="BS24" s="384"/>
      <c r="BT24" s="384"/>
      <c r="BU24" s="385"/>
      <c r="BV24" s="383">
        <v>18071967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7360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1793167</v>
      </c>
      <c r="BO25" s="379"/>
      <c r="BP25" s="379"/>
      <c r="BQ25" s="379"/>
      <c r="BR25" s="379"/>
      <c r="BS25" s="379"/>
      <c r="BT25" s="379"/>
      <c r="BU25" s="380"/>
      <c r="BV25" s="378">
        <v>1287346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6410</v>
      </c>
      <c r="R26" s="360"/>
      <c r="S26" s="360"/>
      <c r="T26" s="360"/>
      <c r="U26" s="360"/>
      <c r="V26" s="361"/>
      <c r="W26" s="425"/>
      <c r="X26" s="416"/>
      <c r="Y26" s="417"/>
      <c r="Z26" s="356" t="s">
        <v>159</v>
      </c>
      <c r="AA26" s="438"/>
      <c r="AB26" s="438"/>
      <c r="AC26" s="438"/>
      <c r="AD26" s="438"/>
      <c r="AE26" s="438"/>
      <c r="AF26" s="438"/>
      <c r="AG26" s="439"/>
      <c r="AH26" s="359">
        <v>1</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4350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600000</v>
      </c>
      <c r="BO27" s="387"/>
      <c r="BP27" s="387"/>
      <c r="BQ27" s="387"/>
      <c r="BR27" s="387"/>
      <c r="BS27" s="387"/>
      <c r="BT27" s="387"/>
      <c r="BU27" s="388"/>
      <c r="BV27" s="386">
        <v>600000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2071430</v>
      </c>
      <c r="BO28" s="379"/>
      <c r="BP28" s="379"/>
      <c r="BQ28" s="379"/>
      <c r="BR28" s="379"/>
      <c r="BS28" s="379"/>
      <c r="BT28" s="379"/>
      <c r="BU28" s="380"/>
      <c r="BV28" s="378">
        <v>2322943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3320</v>
      </c>
      <c r="R29" s="360"/>
      <c r="S29" s="360"/>
      <c r="T29" s="360"/>
      <c r="U29" s="360"/>
      <c r="V29" s="361"/>
      <c r="W29" s="426"/>
      <c r="X29" s="427"/>
      <c r="Y29" s="428"/>
      <c r="Z29" s="356" t="s">
        <v>170</v>
      </c>
      <c r="AA29" s="357"/>
      <c r="AB29" s="357"/>
      <c r="AC29" s="357"/>
      <c r="AD29" s="357"/>
      <c r="AE29" s="357"/>
      <c r="AF29" s="357"/>
      <c r="AG29" s="358"/>
      <c r="AH29" s="359">
        <v>461</v>
      </c>
      <c r="AI29" s="360"/>
      <c r="AJ29" s="360"/>
      <c r="AK29" s="360"/>
      <c r="AL29" s="361"/>
      <c r="AM29" s="359">
        <v>1405128</v>
      </c>
      <c r="AN29" s="360"/>
      <c r="AO29" s="360"/>
      <c r="AP29" s="360"/>
      <c r="AQ29" s="360"/>
      <c r="AR29" s="361"/>
      <c r="AS29" s="359">
        <v>3048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1070881</v>
      </c>
      <c r="BO29" s="384"/>
      <c r="BP29" s="384"/>
      <c r="BQ29" s="384"/>
      <c r="BR29" s="384"/>
      <c r="BS29" s="384"/>
      <c r="BT29" s="384"/>
      <c r="BU29" s="385"/>
      <c r="BV29" s="383">
        <v>1067314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750263</v>
      </c>
      <c r="BO30" s="387"/>
      <c r="BP30" s="387"/>
      <c r="BQ30" s="387"/>
      <c r="BR30" s="387"/>
      <c r="BS30" s="387"/>
      <c r="BT30" s="387"/>
      <c r="BU30" s="388"/>
      <c r="BV30" s="386">
        <v>632103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諏訪広域連合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茅野市総合サービス株式会社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IF('各会計、関係団体の財政状況及び健全化判断比率'!B31="","",'各会計、関係団体の財政状況及び健全化判断比率'!B31)</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　（救護施設八ヶ岳寮特別会計）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株式会社地域文化創造</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IF('各会計、関係団体の財政状況及び健全化判断比率'!B32="","",'各会計、関係団体の財政状況及び健全化判断比率'!B32)</f>
        <v>国民健康保険診療所特別会計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　（介護保険特別会計）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株式会社ベルビア</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　（諏訪広域消防特別会計）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　（ふるさと市町村圏基金事業特別会計）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諏訪南行政事務組合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　（ごみ処理事業特別会計）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白樺湖下水道組合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諏訪中央病院組合　（病院事業会計）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　（介護老人保健施設特別会計）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3" t="s">
        <v>24</v>
      </c>
      <c r="C41" s="1184"/>
      <c r="D41" s="81"/>
      <c r="E41" s="1185" t="s">
        <v>25</v>
      </c>
      <c r="F41" s="1185"/>
      <c r="G41" s="1185"/>
      <c r="H41" s="1186"/>
      <c r="I41" s="82">
        <v>24928</v>
      </c>
      <c r="J41" s="83">
        <v>24786</v>
      </c>
      <c r="K41" s="83">
        <v>24419</v>
      </c>
      <c r="L41" s="83">
        <v>29439</v>
      </c>
      <c r="M41" s="84">
        <v>28660</v>
      </c>
    </row>
    <row r="42" spans="2:13" ht="27.75" customHeight="1">
      <c r="B42" s="1173"/>
      <c r="C42" s="1174"/>
      <c r="D42" s="85"/>
      <c r="E42" s="1177" t="s">
        <v>26</v>
      </c>
      <c r="F42" s="1177"/>
      <c r="G42" s="1177"/>
      <c r="H42" s="1178"/>
      <c r="I42" s="86">
        <v>126</v>
      </c>
      <c r="J42" s="87">
        <v>118</v>
      </c>
      <c r="K42" s="87">
        <v>109</v>
      </c>
      <c r="L42" s="87">
        <v>101</v>
      </c>
      <c r="M42" s="88">
        <v>93</v>
      </c>
    </row>
    <row r="43" spans="2:13" ht="27.75" customHeight="1">
      <c r="B43" s="1173"/>
      <c r="C43" s="1174"/>
      <c r="D43" s="85"/>
      <c r="E43" s="1177" t="s">
        <v>27</v>
      </c>
      <c r="F43" s="1177"/>
      <c r="G43" s="1177"/>
      <c r="H43" s="1178"/>
      <c r="I43" s="86">
        <v>15612</v>
      </c>
      <c r="J43" s="87">
        <v>14535</v>
      </c>
      <c r="K43" s="87">
        <v>13746</v>
      </c>
      <c r="L43" s="87">
        <v>13225</v>
      </c>
      <c r="M43" s="88">
        <v>12399</v>
      </c>
    </row>
    <row r="44" spans="2:13" ht="27.75" customHeight="1">
      <c r="B44" s="1173"/>
      <c r="C44" s="1174"/>
      <c r="D44" s="85"/>
      <c r="E44" s="1177" t="s">
        <v>28</v>
      </c>
      <c r="F44" s="1177"/>
      <c r="G44" s="1177"/>
      <c r="H44" s="1178"/>
      <c r="I44" s="86">
        <v>3952</v>
      </c>
      <c r="J44" s="87">
        <v>3453</v>
      </c>
      <c r="K44" s="87">
        <v>3136</v>
      </c>
      <c r="L44" s="87">
        <v>2971</v>
      </c>
      <c r="M44" s="88">
        <v>4218</v>
      </c>
    </row>
    <row r="45" spans="2:13" ht="27.75" customHeight="1">
      <c r="B45" s="1173"/>
      <c r="C45" s="1174"/>
      <c r="D45" s="85"/>
      <c r="E45" s="1177" t="s">
        <v>29</v>
      </c>
      <c r="F45" s="1177"/>
      <c r="G45" s="1177"/>
      <c r="H45" s="1178"/>
      <c r="I45" s="86">
        <v>4682</v>
      </c>
      <c r="J45" s="87">
        <v>4898</v>
      </c>
      <c r="K45" s="87">
        <v>4715</v>
      </c>
      <c r="L45" s="87">
        <v>4521</v>
      </c>
      <c r="M45" s="88">
        <v>4333</v>
      </c>
    </row>
    <row r="46" spans="2:13" ht="27.75" customHeight="1">
      <c r="B46" s="1173"/>
      <c r="C46" s="1174"/>
      <c r="D46" s="85"/>
      <c r="E46" s="1177" t="s">
        <v>30</v>
      </c>
      <c r="F46" s="1177"/>
      <c r="G46" s="1177"/>
      <c r="H46" s="1178"/>
      <c r="I46" s="86">
        <v>3774</v>
      </c>
      <c r="J46" s="87">
        <v>3566</v>
      </c>
      <c r="K46" s="87">
        <v>3237</v>
      </c>
      <c r="L46" s="87" t="s">
        <v>475</v>
      </c>
      <c r="M46" s="88" t="s">
        <v>475</v>
      </c>
    </row>
    <row r="47" spans="2:13" ht="27.75" customHeight="1">
      <c r="B47" s="1173"/>
      <c r="C47" s="1174"/>
      <c r="D47" s="85"/>
      <c r="E47" s="1177" t="s">
        <v>31</v>
      </c>
      <c r="F47" s="1177"/>
      <c r="G47" s="1177"/>
      <c r="H47" s="1178"/>
      <c r="I47" s="86" t="s">
        <v>475</v>
      </c>
      <c r="J47" s="87" t="s">
        <v>475</v>
      </c>
      <c r="K47" s="87" t="s">
        <v>475</v>
      </c>
      <c r="L47" s="87" t="s">
        <v>475</v>
      </c>
      <c r="M47" s="88" t="s">
        <v>475</v>
      </c>
    </row>
    <row r="48" spans="2:13" ht="27.75" customHeight="1">
      <c r="B48" s="1175"/>
      <c r="C48" s="1176"/>
      <c r="D48" s="85"/>
      <c r="E48" s="1177" t="s">
        <v>32</v>
      </c>
      <c r="F48" s="1177"/>
      <c r="G48" s="1177"/>
      <c r="H48" s="1178"/>
      <c r="I48" s="86" t="s">
        <v>475</v>
      </c>
      <c r="J48" s="87" t="s">
        <v>475</v>
      </c>
      <c r="K48" s="87" t="s">
        <v>475</v>
      </c>
      <c r="L48" s="87" t="s">
        <v>475</v>
      </c>
      <c r="M48" s="88" t="s">
        <v>475</v>
      </c>
    </row>
    <row r="49" spans="2:13" ht="27.75" customHeight="1">
      <c r="B49" s="1171" t="s">
        <v>33</v>
      </c>
      <c r="C49" s="1172"/>
      <c r="D49" s="89"/>
      <c r="E49" s="1177" t="s">
        <v>34</v>
      </c>
      <c r="F49" s="1177"/>
      <c r="G49" s="1177"/>
      <c r="H49" s="1178"/>
      <c r="I49" s="86">
        <v>4861</v>
      </c>
      <c r="J49" s="87">
        <v>5534</v>
      </c>
      <c r="K49" s="87">
        <v>4616</v>
      </c>
      <c r="L49" s="87">
        <v>4481</v>
      </c>
      <c r="M49" s="88">
        <v>4501</v>
      </c>
    </row>
    <row r="50" spans="2:13" ht="27.75" customHeight="1">
      <c r="B50" s="1173"/>
      <c r="C50" s="1174"/>
      <c r="D50" s="85"/>
      <c r="E50" s="1177" t="s">
        <v>35</v>
      </c>
      <c r="F50" s="1177"/>
      <c r="G50" s="1177"/>
      <c r="H50" s="1178"/>
      <c r="I50" s="86">
        <v>6486</v>
      </c>
      <c r="J50" s="87">
        <v>6178</v>
      </c>
      <c r="K50" s="87">
        <v>5821</v>
      </c>
      <c r="L50" s="87">
        <v>5381</v>
      </c>
      <c r="M50" s="88">
        <v>4998</v>
      </c>
    </row>
    <row r="51" spans="2:13" ht="27.75" customHeight="1">
      <c r="B51" s="1175"/>
      <c r="C51" s="1176"/>
      <c r="D51" s="85"/>
      <c r="E51" s="1177" t="s">
        <v>36</v>
      </c>
      <c r="F51" s="1177"/>
      <c r="G51" s="1177"/>
      <c r="H51" s="1178"/>
      <c r="I51" s="86">
        <v>28578</v>
      </c>
      <c r="J51" s="87">
        <v>27874</v>
      </c>
      <c r="K51" s="87">
        <v>27322</v>
      </c>
      <c r="L51" s="87">
        <v>26775</v>
      </c>
      <c r="M51" s="88">
        <v>27609</v>
      </c>
    </row>
    <row r="52" spans="2:13" ht="27.75" customHeight="1" thickBot="1">
      <c r="B52" s="1179" t="s">
        <v>21</v>
      </c>
      <c r="C52" s="1180"/>
      <c r="D52" s="90"/>
      <c r="E52" s="1181" t="s">
        <v>37</v>
      </c>
      <c r="F52" s="1181"/>
      <c r="G52" s="1181"/>
      <c r="H52" s="1182"/>
      <c r="I52" s="91">
        <v>13149</v>
      </c>
      <c r="J52" s="92">
        <v>11770</v>
      </c>
      <c r="K52" s="92">
        <v>11603</v>
      </c>
      <c r="L52" s="92">
        <v>13619</v>
      </c>
      <c r="M52" s="93">
        <v>12594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53242</v>
      </c>
      <c r="E3" s="116"/>
      <c r="F3" s="117">
        <v>66876</v>
      </c>
      <c r="G3" s="118"/>
      <c r="H3" s="119"/>
    </row>
    <row r="4" spans="1:8">
      <c r="A4" s="120"/>
      <c r="B4" s="121"/>
      <c r="C4" s="122"/>
      <c r="D4" s="123">
        <v>33711</v>
      </c>
      <c r="E4" s="124"/>
      <c r="F4" s="125">
        <v>36310</v>
      </c>
      <c r="G4" s="126"/>
      <c r="H4" s="127"/>
    </row>
    <row r="5" spans="1:8">
      <c r="A5" s="108" t="s">
        <v>507</v>
      </c>
      <c r="B5" s="113"/>
      <c r="C5" s="114"/>
      <c r="D5" s="115">
        <v>59469</v>
      </c>
      <c r="E5" s="116"/>
      <c r="F5" s="117">
        <v>51704</v>
      </c>
      <c r="G5" s="118"/>
      <c r="H5" s="119"/>
    </row>
    <row r="6" spans="1:8">
      <c r="A6" s="120"/>
      <c r="B6" s="121"/>
      <c r="C6" s="122"/>
      <c r="D6" s="123">
        <v>31570</v>
      </c>
      <c r="E6" s="124"/>
      <c r="F6" s="125">
        <v>26896</v>
      </c>
      <c r="G6" s="126"/>
      <c r="H6" s="127"/>
    </row>
    <row r="7" spans="1:8">
      <c r="A7" s="108" t="s">
        <v>508</v>
      </c>
      <c r="B7" s="113"/>
      <c r="C7" s="114"/>
      <c r="D7" s="115">
        <v>47618</v>
      </c>
      <c r="E7" s="116"/>
      <c r="F7" s="117">
        <v>52678</v>
      </c>
      <c r="G7" s="118"/>
      <c r="H7" s="119"/>
    </row>
    <row r="8" spans="1:8">
      <c r="A8" s="120"/>
      <c r="B8" s="121"/>
      <c r="C8" s="122"/>
      <c r="D8" s="123">
        <v>35435</v>
      </c>
      <c r="E8" s="124"/>
      <c r="F8" s="125">
        <v>30185</v>
      </c>
      <c r="G8" s="126"/>
      <c r="H8" s="127"/>
    </row>
    <row r="9" spans="1:8">
      <c r="A9" s="108" t="s">
        <v>509</v>
      </c>
      <c r="B9" s="113"/>
      <c r="C9" s="114"/>
      <c r="D9" s="115">
        <v>58386</v>
      </c>
      <c r="E9" s="116"/>
      <c r="F9" s="117">
        <v>69560</v>
      </c>
      <c r="G9" s="118"/>
      <c r="H9" s="119"/>
    </row>
    <row r="10" spans="1:8">
      <c r="A10" s="120"/>
      <c r="B10" s="121"/>
      <c r="C10" s="122"/>
      <c r="D10" s="123">
        <v>34584</v>
      </c>
      <c r="E10" s="124"/>
      <c r="F10" s="125">
        <v>35305</v>
      </c>
      <c r="G10" s="126"/>
      <c r="H10" s="127"/>
    </row>
    <row r="11" spans="1:8">
      <c r="A11" s="108" t="s">
        <v>510</v>
      </c>
      <c r="B11" s="113"/>
      <c r="C11" s="114"/>
      <c r="D11" s="115">
        <v>35156</v>
      </c>
      <c r="E11" s="116"/>
      <c r="F11" s="117">
        <v>65988</v>
      </c>
      <c r="G11" s="118"/>
      <c r="H11" s="119"/>
    </row>
    <row r="12" spans="1:8">
      <c r="A12" s="120"/>
      <c r="B12" s="121"/>
      <c r="C12" s="128"/>
      <c r="D12" s="123">
        <v>19360</v>
      </c>
      <c r="E12" s="124"/>
      <c r="F12" s="125">
        <v>36473</v>
      </c>
      <c r="G12" s="126"/>
      <c r="H12" s="127"/>
    </row>
    <row r="13" spans="1:8">
      <c r="A13" s="108"/>
      <c r="B13" s="113"/>
      <c r="C13" s="129"/>
      <c r="D13" s="130">
        <v>50774</v>
      </c>
      <c r="E13" s="131"/>
      <c r="F13" s="132">
        <v>61361</v>
      </c>
      <c r="G13" s="133"/>
      <c r="H13" s="119"/>
    </row>
    <row r="14" spans="1:8">
      <c r="A14" s="120"/>
      <c r="B14" s="121"/>
      <c r="C14" s="122"/>
      <c r="D14" s="123">
        <v>30932</v>
      </c>
      <c r="E14" s="124"/>
      <c r="F14" s="125">
        <v>33034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7.81</v>
      </c>
      <c r="C19" s="134">
        <f>ROUND(VALUE(SUBSTITUTE(実質収支比率等に係る経年分析!G$48,"▲","-")),2)</f>
        <v>5.43</v>
      </c>
      <c r="D19" s="134">
        <f>ROUND(VALUE(SUBSTITUTE(実質収支比率等に係る経年分析!H$48,"▲","-")),2)</f>
        <v>5.62</v>
      </c>
      <c r="E19" s="134">
        <f>ROUND(VALUE(SUBSTITUTE(実質収支比率等に係る経年分析!I$48,"▲","-")),2)</f>
        <v>6.54</v>
      </c>
      <c r="F19" s="134">
        <f>ROUND(VALUE(SUBSTITUTE(実質収支比率等に係る経年分析!J$48,"▲","-")),2)</f>
        <v>7.39</v>
      </c>
    </row>
    <row r="20" spans="1:11">
      <c r="A20" s="134" t="s">
        <v>42</v>
      </c>
      <c r="B20" s="134">
        <f>ROUND(VALUE(SUBSTITUTE(実質収支比率等に係る経年分析!F$47,"▲","-")),2)</f>
        <v>15.36</v>
      </c>
      <c r="C20" s="134">
        <f>ROUND(VALUE(SUBSTITUTE(実質収支比率等に係る経年分析!G$47,"▲","-")),2)</f>
        <v>20.47</v>
      </c>
      <c r="D20" s="134">
        <f>ROUND(VALUE(SUBSTITUTE(実質収支比率等に係る経年分析!H$47,"▲","-")),2)</f>
        <v>15.95</v>
      </c>
      <c r="E20" s="134">
        <f>ROUND(VALUE(SUBSTITUTE(実質収支比率等に係る経年分析!I$47,"▲","-")),2)</f>
        <v>16.079999999999998</v>
      </c>
      <c r="F20" s="134">
        <f>ROUND(VALUE(SUBSTITUTE(実質収支比率等に係る経年分析!J$47,"▲","-")),2)</f>
        <v>14.62</v>
      </c>
    </row>
    <row r="21" spans="1:11">
      <c r="A21" s="134" t="s">
        <v>43</v>
      </c>
      <c r="B21" s="134">
        <f>IF(ISNUMBER(VALUE(SUBSTITUTE(実質収支比率等に係る経年分析!F$49,"▲","-"))),ROUND(VALUE(SUBSTITUTE(実質収支比率等に係る経年分析!F$49,"▲","-")),2),NA())</f>
        <v>3.96</v>
      </c>
      <c r="C21" s="134">
        <f>IF(ISNUMBER(VALUE(SUBSTITUTE(実質収支比率等に係る経年分析!G$49,"▲","-"))),ROUND(VALUE(SUBSTITUTE(実質収支比率等に係る経年分析!G$49,"▲","-")),2),NA())</f>
        <v>2.35</v>
      </c>
      <c r="D21" s="134">
        <f>IF(ISNUMBER(VALUE(SUBSTITUTE(実質収支比率等に係る経年分析!H$49,"▲","-"))),ROUND(VALUE(SUBSTITUTE(実質収支比率等に係る経年分析!H$49,"▲","-")),2),NA())</f>
        <v>-4.29</v>
      </c>
      <c r="E21" s="134">
        <f>IF(ISNUMBER(VALUE(SUBSTITUTE(実質収支比率等に係る経年分析!I$49,"▲","-"))),ROUND(VALUE(SUBSTITUTE(実質収支比率等に係る経年分析!I$49,"▲","-")),2),NA())</f>
        <v>1.1000000000000001</v>
      </c>
      <c r="F21" s="134">
        <f>IF(ISNUMBER(VALUE(SUBSTITUTE(実質収支比率等に係る経年分析!J$49,"▲","-"))),ROUND(VALUE(SUBSTITUTE(実質収支比率等に係る経年分析!J$49,"▲","-")),2),NA())</f>
        <v>-1.05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墓地事業特別会計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0.49</v>
      </c>
    </row>
    <row r="32" spans="1:11">
      <c r="A32" s="135" t="str">
        <f>IF(連結実質赤字比率に係る赤字・黒字の構成分析!C$38="",NA(),連結実質赤字比率に係る赤字・黒字の構成分析!C$38)</f>
        <v>国民健康保険診療所特別会計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4.6900000000000004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21.49</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3445</v>
      </c>
      <c r="E42" s="136"/>
      <c r="F42" s="136"/>
      <c r="G42" s="136">
        <f>'実質公債費比率（分子）の構造'!L$52</f>
        <v>3378</v>
      </c>
      <c r="H42" s="136"/>
      <c r="I42" s="136"/>
      <c r="J42" s="136">
        <f>'実質公債費比率（分子）の構造'!M$52</f>
        <v>3261</v>
      </c>
      <c r="K42" s="136"/>
      <c r="L42" s="136"/>
      <c r="M42" s="136">
        <f>'実質公債費比率（分子）の構造'!N$52</f>
        <v>3259</v>
      </c>
      <c r="N42" s="136"/>
      <c r="O42" s="136"/>
      <c r="P42" s="136">
        <f>'実質公債費比率（分子）の構造'!O$52</f>
        <v>3296</v>
      </c>
    </row>
    <row r="43" spans="1:16">
      <c r="A43" s="136" t="s">
        <v>51</v>
      </c>
      <c r="B43" s="136">
        <f>'実質公債費比率（分子）の構造'!K$51</f>
        <v>1</v>
      </c>
      <c r="C43" s="136"/>
      <c r="D43" s="136"/>
      <c r="E43" s="136">
        <f>'実質公債費比率（分子）の構造'!L$51</f>
        <v>2</v>
      </c>
      <c r="F43" s="136"/>
      <c r="G43" s="136"/>
      <c r="H43" s="136" t="str">
        <f>'実質公債費比率（分子）の構造'!M$51</f>
        <v>-</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122</v>
      </c>
      <c r="C44" s="136"/>
      <c r="D44" s="136"/>
      <c r="E44" s="136">
        <f>'実質公債費比率（分子）の構造'!L$50</f>
        <v>10</v>
      </c>
      <c r="F44" s="136"/>
      <c r="G44" s="136"/>
      <c r="H44" s="136">
        <f>'実質公債費比率（分子）の構造'!M$50</f>
        <v>10</v>
      </c>
      <c r="I44" s="136"/>
      <c r="J44" s="136"/>
      <c r="K44" s="136">
        <f>'実質公債費比率（分子）の構造'!N$50</f>
        <v>10</v>
      </c>
      <c r="L44" s="136"/>
      <c r="M44" s="136"/>
      <c r="N44" s="136">
        <f>'実質公債費比率（分子）の構造'!O$50</f>
        <v>10</v>
      </c>
      <c r="O44" s="136"/>
      <c r="P44" s="136"/>
    </row>
    <row r="45" spans="1:16">
      <c r="A45" s="136" t="s">
        <v>53</v>
      </c>
      <c r="B45" s="136">
        <f>'実質公債費比率（分子）の構造'!K$49</f>
        <v>693</v>
      </c>
      <c r="C45" s="136"/>
      <c r="D45" s="136"/>
      <c r="E45" s="136">
        <f>'実質公債費比率（分子）の構造'!L$49</f>
        <v>574</v>
      </c>
      <c r="F45" s="136"/>
      <c r="G45" s="136"/>
      <c r="H45" s="136">
        <f>'実質公債費比率（分子）の構造'!M$49</f>
        <v>456</v>
      </c>
      <c r="I45" s="136"/>
      <c r="J45" s="136"/>
      <c r="K45" s="136">
        <f>'実質公債費比率（分子）の構造'!N$49</f>
        <v>395</v>
      </c>
      <c r="L45" s="136"/>
      <c r="M45" s="136"/>
      <c r="N45" s="136">
        <f>'実質公債費比率（分子）の構造'!O$49</f>
        <v>402</v>
      </c>
      <c r="O45" s="136"/>
      <c r="P45" s="136"/>
    </row>
    <row r="46" spans="1:16">
      <c r="A46" s="136" t="s">
        <v>54</v>
      </c>
      <c r="B46" s="136">
        <f>'実質公債費比率（分子）の構造'!K$48</f>
        <v>1154</v>
      </c>
      <c r="C46" s="136"/>
      <c r="D46" s="136"/>
      <c r="E46" s="136">
        <f>'実質公債費比率（分子）の構造'!L$48</f>
        <v>1150</v>
      </c>
      <c r="F46" s="136"/>
      <c r="G46" s="136"/>
      <c r="H46" s="136">
        <f>'実質公債費比率（分子）の構造'!M$48</f>
        <v>1158</v>
      </c>
      <c r="I46" s="136"/>
      <c r="J46" s="136"/>
      <c r="K46" s="136">
        <f>'実質公債費比率（分子）の構造'!N$48</f>
        <v>1144</v>
      </c>
      <c r="L46" s="136"/>
      <c r="M46" s="136"/>
      <c r="N46" s="136">
        <f>'実質公債費比率（分子）の構造'!O$48</f>
        <v>1056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2823</v>
      </c>
      <c r="C49" s="136"/>
      <c r="D49" s="136"/>
      <c r="E49" s="136">
        <f>'実質公債費比率（分子）の構造'!L$45</f>
        <v>2830</v>
      </c>
      <c r="F49" s="136"/>
      <c r="G49" s="136"/>
      <c r="H49" s="136">
        <f>'実質公債費比率（分子）の構造'!M$45</f>
        <v>2565</v>
      </c>
      <c r="I49" s="136"/>
      <c r="J49" s="136"/>
      <c r="K49" s="136">
        <f>'実質公債費比率（分子）の構造'!N$45</f>
        <v>2646</v>
      </c>
      <c r="L49" s="136"/>
      <c r="M49" s="136"/>
      <c r="N49" s="136">
        <f>'実質公債費比率（分子）の構造'!O$45</f>
        <v>2950</v>
      </c>
      <c r="O49" s="136"/>
      <c r="P49" s="136"/>
    </row>
    <row r="50" spans="1:16">
      <c r="A50" s="136" t="s">
        <v>58</v>
      </c>
      <c r="B50" s="136" t="e">
        <f>NA()</f>
        <v>#N/A</v>
      </c>
      <c r="C50" s="136">
        <f>IF(ISNUMBER('実質公債費比率（分子）の構造'!K$53),'実質公債費比率（分子）の構造'!K$53,NA())</f>
        <v>1348</v>
      </c>
      <c r="D50" s="136" t="e">
        <f>NA()</f>
        <v>#N/A</v>
      </c>
      <c r="E50" s="136" t="e">
        <f>NA()</f>
        <v>#N/A</v>
      </c>
      <c r="F50" s="136">
        <f>IF(ISNUMBER('実質公債費比率（分子）の構造'!L$53),'実質公債費比率（分子）の構造'!L$53,NA())</f>
        <v>1188</v>
      </c>
      <c r="G50" s="136" t="e">
        <f>NA()</f>
        <v>#N/A</v>
      </c>
      <c r="H50" s="136" t="e">
        <f>NA()</f>
        <v>#N/A</v>
      </c>
      <c r="I50" s="136">
        <f>IF(ISNUMBER('実質公債費比率（分子）の構造'!M$53),'実質公債費比率（分子）の構造'!M$53,NA())</f>
        <v>928</v>
      </c>
      <c r="J50" s="136" t="e">
        <f>NA()</f>
        <v>#N/A</v>
      </c>
      <c r="K50" s="136" t="e">
        <f>NA()</f>
        <v>#N/A</v>
      </c>
      <c r="L50" s="136">
        <f>IF(ISNUMBER('実質公債費比率（分子）の構造'!N$53),'実質公債費比率（分子）の構造'!N$53,NA())</f>
        <v>937</v>
      </c>
      <c r="M50" s="136" t="e">
        <f>NA()</f>
        <v>#N/A</v>
      </c>
      <c r="N50" s="136" t="e">
        <f>NA()</f>
        <v>#N/A</v>
      </c>
      <c r="O50" s="136">
        <f>IF(ISNUMBER('実質公債費比率（分子）の構造'!O$53),'実質公債費比率（分子）の構造'!O$53,NA())</f>
        <v>1123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28578</v>
      </c>
      <c r="E56" s="135"/>
      <c r="F56" s="135"/>
      <c r="G56" s="135">
        <f>'将来負担比率（分子）の構造'!J$51</f>
        <v>27874</v>
      </c>
      <c r="H56" s="135"/>
      <c r="I56" s="135"/>
      <c r="J56" s="135">
        <f>'将来負担比率（分子）の構造'!K$51</f>
        <v>27322</v>
      </c>
      <c r="K56" s="135"/>
      <c r="L56" s="135"/>
      <c r="M56" s="135">
        <f>'将来負担比率（分子）の構造'!L$51</f>
        <v>26775</v>
      </c>
      <c r="N56" s="135"/>
      <c r="O56" s="135"/>
      <c r="P56" s="135">
        <f>'将来負担比率（分子）の構造'!M$51</f>
        <v>27609</v>
      </c>
    </row>
    <row r="57" spans="1:16">
      <c r="A57" s="135" t="s">
        <v>35</v>
      </c>
      <c r="B57" s="135"/>
      <c r="C57" s="135"/>
      <c r="D57" s="135">
        <f>'将来負担比率（分子）の構造'!I$50</f>
        <v>6486</v>
      </c>
      <c r="E57" s="135"/>
      <c r="F57" s="135"/>
      <c r="G57" s="135">
        <f>'将来負担比率（分子）の構造'!J$50</f>
        <v>6178</v>
      </c>
      <c r="H57" s="135"/>
      <c r="I57" s="135"/>
      <c r="J57" s="135">
        <f>'将来負担比率（分子）の構造'!K$50</f>
        <v>5821</v>
      </c>
      <c r="K57" s="135"/>
      <c r="L57" s="135"/>
      <c r="M57" s="135">
        <f>'将来負担比率（分子）の構造'!L$50</f>
        <v>5381</v>
      </c>
      <c r="N57" s="135"/>
      <c r="O57" s="135"/>
      <c r="P57" s="135">
        <f>'将来負担比率（分子）の構造'!M$50</f>
        <v>4998</v>
      </c>
    </row>
    <row r="58" spans="1:16">
      <c r="A58" s="135" t="s">
        <v>34</v>
      </c>
      <c r="B58" s="135"/>
      <c r="C58" s="135"/>
      <c r="D58" s="135">
        <f>'将来負担比率（分子）の構造'!I$49</f>
        <v>4861</v>
      </c>
      <c r="E58" s="135"/>
      <c r="F58" s="135"/>
      <c r="G58" s="135">
        <f>'将来負担比率（分子）の構造'!J$49</f>
        <v>5534</v>
      </c>
      <c r="H58" s="135"/>
      <c r="I58" s="135"/>
      <c r="J58" s="135">
        <f>'将来負担比率（分子）の構造'!K$49</f>
        <v>4616</v>
      </c>
      <c r="K58" s="135"/>
      <c r="L58" s="135"/>
      <c r="M58" s="135">
        <f>'将来負担比率（分子）の構造'!L$49</f>
        <v>4481</v>
      </c>
      <c r="N58" s="135"/>
      <c r="O58" s="135"/>
      <c r="P58" s="135">
        <f>'将来負担比率（分子）の構造'!M$49</f>
        <v>4501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3774</v>
      </c>
      <c r="C61" s="135"/>
      <c r="D61" s="135"/>
      <c r="E61" s="135">
        <f>'将来負担比率（分子）の構造'!J$46</f>
        <v>3566</v>
      </c>
      <c r="F61" s="135"/>
      <c r="G61" s="135"/>
      <c r="H61" s="135">
        <f>'将来負担比率（分子）の構造'!K$46</f>
        <v>3237</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4682</v>
      </c>
      <c r="C62" s="135"/>
      <c r="D62" s="135"/>
      <c r="E62" s="135">
        <f>'将来負担比率（分子）の構造'!J$45</f>
        <v>4898</v>
      </c>
      <c r="F62" s="135"/>
      <c r="G62" s="135"/>
      <c r="H62" s="135">
        <f>'将来負担比率（分子）の構造'!K$45</f>
        <v>4715</v>
      </c>
      <c r="I62" s="135"/>
      <c r="J62" s="135"/>
      <c r="K62" s="135">
        <f>'将来負担比率（分子）の構造'!L$45</f>
        <v>4521</v>
      </c>
      <c r="L62" s="135"/>
      <c r="M62" s="135"/>
      <c r="N62" s="135">
        <f>'将来負担比率（分子）の構造'!M$45</f>
        <v>4333</v>
      </c>
      <c r="O62" s="135"/>
      <c r="P62" s="135"/>
    </row>
    <row r="63" spans="1:16">
      <c r="A63" s="135" t="s">
        <v>28</v>
      </c>
      <c r="B63" s="135">
        <f>'将来負担比率（分子）の構造'!I$44</f>
        <v>3952</v>
      </c>
      <c r="C63" s="135"/>
      <c r="D63" s="135"/>
      <c r="E63" s="135">
        <f>'将来負担比率（分子）の構造'!J$44</f>
        <v>3453</v>
      </c>
      <c r="F63" s="135"/>
      <c r="G63" s="135"/>
      <c r="H63" s="135">
        <f>'将来負担比率（分子）の構造'!K$44</f>
        <v>3136</v>
      </c>
      <c r="I63" s="135"/>
      <c r="J63" s="135"/>
      <c r="K63" s="135">
        <f>'将来負担比率（分子）の構造'!L$44</f>
        <v>2971</v>
      </c>
      <c r="L63" s="135"/>
      <c r="M63" s="135"/>
      <c r="N63" s="135">
        <f>'将来負担比率（分子）の構造'!M$44</f>
        <v>4218</v>
      </c>
      <c r="O63" s="135"/>
      <c r="P63" s="135"/>
    </row>
    <row r="64" spans="1:16">
      <c r="A64" s="135" t="s">
        <v>27</v>
      </c>
      <c r="B64" s="135">
        <f>'将来負担比率（分子）の構造'!I$43</f>
        <v>15612</v>
      </c>
      <c r="C64" s="135"/>
      <c r="D64" s="135"/>
      <c r="E64" s="135">
        <f>'将来負担比率（分子）の構造'!J$43</f>
        <v>14535</v>
      </c>
      <c r="F64" s="135"/>
      <c r="G64" s="135"/>
      <c r="H64" s="135">
        <f>'将来負担比率（分子）の構造'!K$43</f>
        <v>13746</v>
      </c>
      <c r="I64" s="135"/>
      <c r="J64" s="135"/>
      <c r="K64" s="135">
        <f>'将来負担比率（分子）の構造'!L$43</f>
        <v>13225</v>
      </c>
      <c r="L64" s="135"/>
      <c r="M64" s="135"/>
      <c r="N64" s="135">
        <f>'将来負担比率（分子）の構造'!M$43</f>
        <v>12399</v>
      </c>
      <c r="O64" s="135"/>
      <c r="P64" s="135"/>
    </row>
    <row r="65" spans="1:16">
      <c r="A65" s="135" t="s">
        <v>26</v>
      </c>
      <c r="B65" s="135">
        <f>'将来負担比率（分子）の構造'!I$42</f>
        <v>126</v>
      </c>
      <c r="C65" s="135"/>
      <c r="D65" s="135"/>
      <c r="E65" s="135">
        <f>'将来負担比率（分子）の構造'!J$42</f>
        <v>118</v>
      </c>
      <c r="F65" s="135"/>
      <c r="G65" s="135"/>
      <c r="H65" s="135">
        <f>'将来負担比率（分子）の構造'!K$42</f>
        <v>109</v>
      </c>
      <c r="I65" s="135"/>
      <c r="J65" s="135"/>
      <c r="K65" s="135">
        <f>'将来負担比率（分子）の構造'!L$42</f>
        <v>101</v>
      </c>
      <c r="L65" s="135"/>
      <c r="M65" s="135"/>
      <c r="N65" s="135">
        <f>'将来負担比率（分子）の構造'!M$42</f>
        <v>93</v>
      </c>
      <c r="O65" s="135"/>
      <c r="P65" s="135"/>
    </row>
    <row r="66" spans="1:16">
      <c r="A66" s="135" t="s">
        <v>25</v>
      </c>
      <c r="B66" s="135">
        <f>'将来負担比率（分子）の構造'!I$41</f>
        <v>24928</v>
      </c>
      <c r="C66" s="135"/>
      <c r="D66" s="135"/>
      <c r="E66" s="135">
        <f>'将来負担比率（分子）の構造'!J$41</f>
        <v>24786</v>
      </c>
      <c r="F66" s="135"/>
      <c r="G66" s="135"/>
      <c r="H66" s="135">
        <f>'将来負担比率（分子）の構造'!K$41</f>
        <v>24419</v>
      </c>
      <c r="I66" s="135"/>
      <c r="J66" s="135"/>
      <c r="K66" s="135">
        <f>'将来負担比率（分子）の構造'!L$41</f>
        <v>29439</v>
      </c>
      <c r="L66" s="135"/>
      <c r="M66" s="135"/>
      <c r="N66" s="135">
        <f>'将来負担比率（分子）の構造'!M$41</f>
        <v>28660</v>
      </c>
      <c r="O66" s="135"/>
      <c r="P66" s="135"/>
    </row>
    <row r="67" spans="1:16">
      <c r="A67" s="135" t="s">
        <v>62</v>
      </c>
      <c r="B67" s="135" t="e">
        <f>NA()</f>
        <v>#N/A</v>
      </c>
      <c r="C67" s="135">
        <f>IF(ISNUMBER('将来負担比率（分子）の構造'!I$52), IF('将来負担比率（分子）の構造'!I$52 &lt; 0, 0, '将来負担比率（分子）の構造'!I$52), NA())</f>
        <v>13149</v>
      </c>
      <c r="D67" s="135" t="e">
        <f>NA()</f>
        <v>#N/A</v>
      </c>
      <c r="E67" s="135" t="e">
        <f>NA()</f>
        <v>#N/A</v>
      </c>
      <c r="F67" s="135">
        <f>IF(ISNUMBER('将来負担比率（分子）の構造'!J$52), IF('将来負担比率（分子）の構造'!J$52 &lt; 0, 0, '将来負担比率（分子）の構造'!J$52), NA())</f>
        <v>11770</v>
      </c>
      <c r="G67" s="135" t="e">
        <f>NA()</f>
        <v>#N/A</v>
      </c>
      <c r="H67" s="135" t="e">
        <f>NA()</f>
        <v>#N/A</v>
      </c>
      <c r="I67" s="135">
        <f>IF(ISNUMBER('将来負担比率（分子）の構造'!K$52), IF('将来負担比率（分子）の構造'!K$52 &lt; 0, 0, '将来負担比率（分子）の構造'!K$52), NA())</f>
        <v>11603</v>
      </c>
      <c r="J67" s="135" t="e">
        <f>NA()</f>
        <v>#N/A</v>
      </c>
      <c r="K67" s="135" t="e">
        <f>NA()</f>
        <v>#N/A</v>
      </c>
      <c r="L67" s="135">
        <f>IF(ISNUMBER('将来負担比率（分子）の構造'!L$52), IF('将来負担比率（分子）の構造'!L$52 &lt; 0, 0, '将来負担比率（分子）の構造'!L$52), NA())</f>
        <v>13619</v>
      </c>
      <c r="M67" s="135" t="e">
        <f>NA()</f>
        <v>#N/A</v>
      </c>
      <c r="N67" s="135" t="e">
        <f>NA()</f>
        <v>#N/A</v>
      </c>
      <c r="O67" s="135">
        <f>IF(ISNUMBER('将来負担比率（分子）の構造'!M$52), IF('将来負担比率（分子）の構造'!M$52 &lt; 0, 0, '将来負担比率（分子）の構造'!M$52), NA())</f>
        <v>12594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8355475</v>
      </c>
      <c r="S5" s="639"/>
      <c r="T5" s="639"/>
      <c r="U5" s="639"/>
      <c r="V5" s="639"/>
      <c r="W5" s="639"/>
      <c r="X5" s="639"/>
      <c r="Y5" s="686"/>
      <c r="Z5" s="699">
        <v>35.6</v>
      </c>
      <c r="AA5" s="699"/>
      <c r="AB5" s="699"/>
      <c r="AC5" s="699"/>
      <c r="AD5" s="700">
        <v>7834769</v>
      </c>
      <c r="AE5" s="700"/>
      <c r="AF5" s="700"/>
      <c r="AG5" s="700"/>
      <c r="AH5" s="700"/>
      <c r="AI5" s="700"/>
      <c r="AJ5" s="700"/>
      <c r="AK5" s="700"/>
      <c r="AL5" s="687">
        <v>59.4</v>
      </c>
      <c r="AM5" s="656"/>
      <c r="AN5" s="656"/>
      <c r="AO5" s="688"/>
      <c r="AP5" s="675" t="s">
        <v>208</v>
      </c>
      <c r="AQ5" s="676"/>
      <c r="AR5" s="676"/>
      <c r="AS5" s="676"/>
      <c r="AT5" s="676"/>
      <c r="AU5" s="676"/>
      <c r="AV5" s="676"/>
      <c r="AW5" s="676"/>
      <c r="AX5" s="676"/>
      <c r="AY5" s="676"/>
      <c r="AZ5" s="676"/>
      <c r="BA5" s="676"/>
      <c r="BB5" s="676"/>
      <c r="BC5" s="676"/>
      <c r="BD5" s="676"/>
      <c r="BE5" s="676"/>
      <c r="BF5" s="677"/>
      <c r="BG5" s="588">
        <v>7764525</v>
      </c>
      <c r="BH5" s="589"/>
      <c r="BI5" s="589"/>
      <c r="BJ5" s="589"/>
      <c r="BK5" s="589"/>
      <c r="BL5" s="589"/>
      <c r="BM5" s="589"/>
      <c r="BN5" s="590"/>
      <c r="BO5" s="641">
        <v>92.9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342105</v>
      </c>
      <c r="S6" s="589"/>
      <c r="T6" s="589"/>
      <c r="U6" s="589"/>
      <c r="V6" s="589"/>
      <c r="W6" s="589"/>
      <c r="X6" s="589"/>
      <c r="Y6" s="590"/>
      <c r="Z6" s="641">
        <v>1.5</v>
      </c>
      <c r="AA6" s="641"/>
      <c r="AB6" s="641"/>
      <c r="AC6" s="641"/>
      <c r="AD6" s="642">
        <v>342105</v>
      </c>
      <c r="AE6" s="642"/>
      <c r="AF6" s="642"/>
      <c r="AG6" s="642"/>
      <c r="AH6" s="642"/>
      <c r="AI6" s="642"/>
      <c r="AJ6" s="642"/>
      <c r="AK6" s="642"/>
      <c r="AL6" s="611">
        <v>2.6</v>
      </c>
      <c r="AM6" s="643"/>
      <c r="AN6" s="643"/>
      <c r="AO6" s="644"/>
      <c r="AP6" s="585" t="s">
        <v>214</v>
      </c>
      <c r="AQ6" s="586"/>
      <c r="AR6" s="586"/>
      <c r="AS6" s="586"/>
      <c r="AT6" s="586"/>
      <c r="AU6" s="586"/>
      <c r="AV6" s="586"/>
      <c r="AW6" s="586"/>
      <c r="AX6" s="586"/>
      <c r="AY6" s="586"/>
      <c r="AZ6" s="586"/>
      <c r="BA6" s="586"/>
      <c r="BB6" s="586"/>
      <c r="BC6" s="586"/>
      <c r="BD6" s="586"/>
      <c r="BE6" s="586"/>
      <c r="BF6" s="587"/>
      <c r="BG6" s="588">
        <v>7764525</v>
      </c>
      <c r="BH6" s="589"/>
      <c r="BI6" s="589"/>
      <c r="BJ6" s="589"/>
      <c r="BK6" s="589"/>
      <c r="BL6" s="589"/>
      <c r="BM6" s="589"/>
      <c r="BN6" s="590"/>
      <c r="BO6" s="641">
        <v>92.9</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177777</v>
      </c>
      <c r="CS6" s="589"/>
      <c r="CT6" s="589"/>
      <c r="CU6" s="589"/>
      <c r="CV6" s="589"/>
      <c r="CW6" s="589"/>
      <c r="CX6" s="589"/>
      <c r="CY6" s="590"/>
      <c r="CZ6" s="641">
        <v>0.8</v>
      </c>
      <c r="DA6" s="641"/>
      <c r="DB6" s="641"/>
      <c r="DC6" s="641"/>
      <c r="DD6" s="594" t="s">
        <v>209</v>
      </c>
      <c r="DE6" s="589"/>
      <c r="DF6" s="589"/>
      <c r="DG6" s="589"/>
      <c r="DH6" s="589"/>
      <c r="DI6" s="589"/>
      <c r="DJ6" s="589"/>
      <c r="DK6" s="589"/>
      <c r="DL6" s="589"/>
      <c r="DM6" s="589"/>
      <c r="DN6" s="589"/>
      <c r="DO6" s="589"/>
      <c r="DP6" s="590"/>
      <c r="DQ6" s="594">
        <v>177771</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14064</v>
      </c>
      <c r="S7" s="589"/>
      <c r="T7" s="589"/>
      <c r="U7" s="589"/>
      <c r="V7" s="589"/>
      <c r="W7" s="589"/>
      <c r="X7" s="589"/>
      <c r="Y7" s="590"/>
      <c r="Z7" s="641">
        <v>0.1</v>
      </c>
      <c r="AA7" s="641"/>
      <c r="AB7" s="641"/>
      <c r="AC7" s="641"/>
      <c r="AD7" s="642">
        <v>14064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3207783</v>
      </c>
      <c r="BH7" s="589"/>
      <c r="BI7" s="589"/>
      <c r="BJ7" s="589"/>
      <c r="BK7" s="589"/>
      <c r="BL7" s="589"/>
      <c r="BM7" s="589"/>
      <c r="BN7" s="590"/>
      <c r="BO7" s="641">
        <v>38.4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2697610</v>
      </c>
      <c r="CS7" s="589"/>
      <c r="CT7" s="589"/>
      <c r="CU7" s="589"/>
      <c r="CV7" s="589"/>
      <c r="CW7" s="589"/>
      <c r="CX7" s="589"/>
      <c r="CY7" s="590"/>
      <c r="CZ7" s="641">
        <v>12.1</v>
      </c>
      <c r="DA7" s="641"/>
      <c r="DB7" s="641"/>
      <c r="DC7" s="641"/>
      <c r="DD7" s="594">
        <v>54405</v>
      </c>
      <c r="DE7" s="589"/>
      <c r="DF7" s="589"/>
      <c r="DG7" s="589"/>
      <c r="DH7" s="589"/>
      <c r="DI7" s="589"/>
      <c r="DJ7" s="589"/>
      <c r="DK7" s="589"/>
      <c r="DL7" s="589"/>
      <c r="DM7" s="589"/>
      <c r="DN7" s="589"/>
      <c r="DO7" s="589"/>
      <c r="DP7" s="590"/>
      <c r="DQ7" s="594">
        <v>2251283</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39922</v>
      </c>
      <c r="S8" s="589"/>
      <c r="T8" s="589"/>
      <c r="U8" s="589"/>
      <c r="V8" s="589"/>
      <c r="W8" s="589"/>
      <c r="X8" s="589"/>
      <c r="Y8" s="590"/>
      <c r="Z8" s="641">
        <v>0.2</v>
      </c>
      <c r="AA8" s="641"/>
      <c r="AB8" s="641"/>
      <c r="AC8" s="641"/>
      <c r="AD8" s="642">
        <v>39922</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129056</v>
      </c>
      <c r="BH8" s="589"/>
      <c r="BI8" s="589"/>
      <c r="BJ8" s="589"/>
      <c r="BK8" s="589"/>
      <c r="BL8" s="589"/>
      <c r="BM8" s="589"/>
      <c r="BN8" s="590"/>
      <c r="BO8" s="641">
        <v>1.5</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7298165</v>
      </c>
      <c r="CS8" s="589"/>
      <c r="CT8" s="589"/>
      <c r="CU8" s="589"/>
      <c r="CV8" s="589"/>
      <c r="CW8" s="589"/>
      <c r="CX8" s="589"/>
      <c r="CY8" s="590"/>
      <c r="CZ8" s="641">
        <v>32.700000000000003</v>
      </c>
      <c r="DA8" s="641"/>
      <c r="DB8" s="641"/>
      <c r="DC8" s="641"/>
      <c r="DD8" s="594">
        <v>300694</v>
      </c>
      <c r="DE8" s="589"/>
      <c r="DF8" s="589"/>
      <c r="DG8" s="589"/>
      <c r="DH8" s="589"/>
      <c r="DI8" s="589"/>
      <c r="DJ8" s="589"/>
      <c r="DK8" s="589"/>
      <c r="DL8" s="589"/>
      <c r="DM8" s="589"/>
      <c r="DN8" s="589"/>
      <c r="DO8" s="589"/>
      <c r="DP8" s="590"/>
      <c r="DQ8" s="594">
        <v>4046760</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30319</v>
      </c>
      <c r="S9" s="589"/>
      <c r="T9" s="589"/>
      <c r="U9" s="589"/>
      <c r="V9" s="589"/>
      <c r="W9" s="589"/>
      <c r="X9" s="589"/>
      <c r="Y9" s="590"/>
      <c r="Z9" s="641">
        <v>0.1</v>
      </c>
      <c r="AA9" s="641"/>
      <c r="AB9" s="641"/>
      <c r="AC9" s="641"/>
      <c r="AD9" s="642">
        <v>30319</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2502824</v>
      </c>
      <c r="BH9" s="589"/>
      <c r="BI9" s="589"/>
      <c r="BJ9" s="589"/>
      <c r="BK9" s="589"/>
      <c r="BL9" s="589"/>
      <c r="BM9" s="589"/>
      <c r="BN9" s="590"/>
      <c r="BO9" s="641">
        <v>30</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1463955</v>
      </c>
      <c r="CS9" s="589"/>
      <c r="CT9" s="589"/>
      <c r="CU9" s="589"/>
      <c r="CV9" s="589"/>
      <c r="CW9" s="589"/>
      <c r="CX9" s="589"/>
      <c r="CY9" s="590"/>
      <c r="CZ9" s="641">
        <v>6.6</v>
      </c>
      <c r="DA9" s="641"/>
      <c r="DB9" s="641"/>
      <c r="DC9" s="641"/>
      <c r="DD9" s="594">
        <v>44880</v>
      </c>
      <c r="DE9" s="589"/>
      <c r="DF9" s="589"/>
      <c r="DG9" s="589"/>
      <c r="DH9" s="589"/>
      <c r="DI9" s="589"/>
      <c r="DJ9" s="589"/>
      <c r="DK9" s="589"/>
      <c r="DL9" s="589"/>
      <c r="DM9" s="589"/>
      <c r="DN9" s="589"/>
      <c r="DO9" s="589"/>
      <c r="DP9" s="590"/>
      <c r="DQ9" s="594">
        <v>1365896</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677255</v>
      </c>
      <c r="S10" s="589"/>
      <c r="T10" s="589"/>
      <c r="U10" s="589"/>
      <c r="V10" s="589"/>
      <c r="W10" s="589"/>
      <c r="X10" s="589"/>
      <c r="Y10" s="590"/>
      <c r="Z10" s="641">
        <v>2.9</v>
      </c>
      <c r="AA10" s="641"/>
      <c r="AB10" s="641"/>
      <c r="AC10" s="641"/>
      <c r="AD10" s="642">
        <v>677255</v>
      </c>
      <c r="AE10" s="642"/>
      <c r="AF10" s="642"/>
      <c r="AG10" s="642"/>
      <c r="AH10" s="642"/>
      <c r="AI10" s="642"/>
      <c r="AJ10" s="642"/>
      <c r="AK10" s="642"/>
      <c r="AL10" s="611">
        <v>5.0999999999999996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282398</v>
      </c>
      <c r="BH10" s="589"/>
      <c r="BI10" s="589"/>
      <c r="BJ10" s="589"/>
      <c r="BK10" s="589"/>
      <c r="BL10" s="589"/>
      <c r="BM10" s="589"/>
      <c r="BN10" s="590"/>
      <c r="BO10" s="641">
        <v>3.4</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135138</v>
      </c>
      <c r="CS10" s="589"/>
      <c r="CT10" s="589"/>
      <c r="CU10" s="589"/>
      <c r="CV10" s="589"/>
      <c r="CW10" s="589"/>
      <c r="CX10" s="589"/>
      <c r="CY10" s="590"/>
      <c r="CZ10" s="641">
        <v>0.6</v>
      </c>
      <c r="DA10" s="641"/>
      <c r="DB10" s="641"/>
      <c r="DC10" s="641"/>
      <c r="DD10" s="594" t="s">
        <v>111</v>
      </c>
      <c r="DE10" s="589"/>
      <c r="DF10" s="589"/>
      <c r="DG10" s="589"/>
      <c r="DH10" s="589"/>
      <c r="DI10" s="589"/>
      <c r="DJ10" s="589"/>
      <c r="DK10" s="589"/>
      <c r="DL10" s="589"/>
      <c r="DM10" s="589"/>
      <c r="DN10" s="589"/>
      <c r="DO10" s="589"/>
      <c r="DP10" s="590"/>
      <c r="DQ10" s="594">
        <v>30191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59546</v>
      </c>
      <c r="S11" s="589"/>
      <c r="T11" s="589"/>
      <c r="U11" s="589"/>
      <c r="V11" s="589"/>
      <c r="W11" s="589"/>
      <c r="X11" s="589"/>
      <c r="Y11" s="590"/>
      <c r="Z11" s="641">
        <v>0.3</v>
      </c>
      <c r="AA11" s="641"/>
      <c r="AB11" s="641"/>
      <c r="AC11" s="641"/>
      <c r="AD11" s="642">
        <v>59546</v>
      </c>
      <c r="AE11" s="642"/>
      <c r="AF11" s="642"/>
      <c r="AG11" s="642"/>
      <c r="AH11" s="642"/>
      <c r="AI11" s="642"/>
      <c r="AJ11" s="642"/>
      <c r="AK11" s="642"/>
      <c r="AL11" s="611">
        <v>0.5</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293505</v>
      </c>
      <c r="BH11" s="589"/>
      <c r="BI11" s="589"/>
      <c r="BJ11" s="589"/>
      <c r="BK11" s="589"/>
      <c r="BL11" s="589"/>
      <c r="BM11" s="589"/>
      <c r="BN11" s="590"/>
      <c r="BO11" s="641">
        <v>3.5</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567029</v>
      </c>
      <c r="CS11" s="589"/>
      <c r="CT11" s="589"/>
      <c r="CU11" s="589"/>
      <c r="CV11" s="589"/>
      <c r="CW11" s="589"/>
      <c r="CX11" s="589"/>
      <c r="CY11" s="590"/>
      <c r="CZ11" s="641">
        <v>2.5</v>
      </c>
      <c r="DA11" s="641"/>
      <c r="DB11" s="641"/>
      <c r="DC11" s="641"/>
      <c r="DD11" s="594">
        <v>158286</v>
      </c>
      <c r="DE11" s="589"/>
      <c r="DF11" s="589"/>
      <c r="DG11" s="589"/>
      <c r="DH11" s="589"/>
      <c r="DI11" s="589"/>
      <c r="DJ11" s="589"/>
      <c r="DK11" s="589"/>
      <c r="DL11" s="589"/>
      <c r="DM11" s="589"/>
      <c r="DN11" s="589"/>
      <c r="DO11" s="589"/>
      <c r="DP11" s="590"/>
      <c r="DQ11" s="594">
        <v>338727</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4047830</v>
      </c>
      <c r="BH12" s="589"/>
      <c r="BI12" s="589"/>
      <c r="BJ12" s="589"/>
      <c r="BK12" s="589"/>
      <c r="BL12" s="589"/>
      <c r="BM12" s="589"/>
      <c r="BN12" s="590"/>
      <c r="BO12" s="641">
        <v>48.4</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1701713</v>
      </c>
      <c r="CS12" s="589"/>
      <c r="CT12" s="589"/>
      <c r="CU12" s="589"/>
      <c r="CV12" s="589"/>
      <c r="CW12" s="589"/>
      <c r="CX12" s="589"/>
      <c r="CY12" s="590"/>
      <c r="CZ12" s="641">
        <v>7.6</v>
      </c>
      <c r="DA12" s="641"/>
      <c r="DB12" s="641"/>
      <c r="DC12" s="641"/>
      <c r="DD12" s="594">
        <v>105543</v>
      </c>
      <c r="DE12" s="589"/>
      <c r="DF12" s="589"/>
      <c r="DG12" s="589"/>
      <c r="DH12" s="589"/>
      <c r="DI12" s="589"/>
      <c r="DJ12" s="589"/>
      <c r="DK12" s="589"/>
      <c r="DL12" s="589"/>
      <c r="DM12" s="589"/>
      <c r="DN12" s="589"/>
      <c r="DO12" s="589"/>
      <c r="DP12" s="590"/>
      <c r="DQ12" s="594">
        <v>380796</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36664</v>
      </c>
      <c r="S13" s="589"/>
      <c r="T13" s="589"/>
      <c r="U13" s="589"/>
      <c r="V13" s="589"/>
      <c r="W13" s="589"/>
      <c r="X13" s="589"/>
      <c r="Y13" s="590"/>
      <c r="Z13" s="641">
        <v>0.2</v>
      </c>
      <c r="AA13" s="641"/>
      <c r="AB13" s="641"/>
      <c r="AC13" s="641"/>
      <c r="AD13" s="642">
        <v>36664</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4026808</v>
      </c>
      <c r="BH13" s="589"/>
      <c r="BI13" s="589"/>
      <c r="BJ13" s="589"/>
      <c r="BK13" s="589"/>
      <c r="BL13" s="589"/>
      <c r="BM13" s="589"/>
      <c r="BN13" s="590"/>
      <c r="BO13" s="641">
        <v>48.2</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2793285</v>
      </c>
      <c r="CS13" s="589"/>
      <c r="CT13" s="589"/>
      <c r="CU13" s="589"/>
      <c r="CV13" s="589"/>
      <c r="CW13" s="589"/>
      <c r="CX13" s="589"/>
      <c r="CY13" s="590"/>
      <c r="CZ13" s="641">
        <v>12.5</v>
      </c>
      <c r="DA13" s="641"/>
      <c r="DB13" s="641"/>
      <c r="DC13" s="641"/>
      <c r="DD13" s="594">
        <v>958142</v>
      </c>
      <c r="DE13" s="589"/>
      <c r="DF13" s="589"/>
      <c r="DG13" s="589"/>
      <c r="DH13" s="589"/>
      <c r="DI13" s="589"/>
      <c r="DJ13" s="589"/>
      <c r="DK13" s="589"/>
      <c r="DL13" s="589"/>
      <c r="DM13" s="589"/>
      <c r="DN13" s="589"/>
      <c r="DO13" s="589"/>
      <c r="DP13" s="590"/>
      <c r="DQ13" s="594">
        <v>2083125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147785</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859752</v>
      </c>
      <c r="CS14" s="589"/>
      <c r="CT14" s="589"/>
      <c r="CU14" s="589"/>
      <c r="CV14" s="589"/>
      <c r="CW14" s="589"/>
      <c r="CX14" s="589"/>
      <c r="CY14" s="590"/>
      <c r="CZ14" s="641">
        <v>3.9</v>
      </c>
      <c r="DA14" s="641"/>
      <c r="DB14" s="641"/>
      <c r="DC14" s="641"/>
      <c r="DD14" s="594">
        <v>226982</v>
      </c>
      <c r="DE14" s="589"/>
      <c r="DF14" s="589"/>
      <c r="DG14" s="589"/>
      <c r="DH14" s="589"/>
      <c r="DI14" s="589"/>
      <c r="DJ14" s="589"/>
      <c r="DK14" s="589"/>
      <c r="DL14" s="589"/>
      <c r="DM14" s="589"/>
      <c r="DN14" s="589"/>
      <c r="DO14" s="589"/>
      <c r="DP14" s="590"/>
      <c r="DQ14" s="594">
        <v>669599</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31862</v>
      </c>
      <c r="S15" s="589"/>
      <c r="T15" s="589"/>
      <c r="U15" s="589"/>
      <c r="V15" s="589"/>
      <c r="W15" s="589"/>
      <c r="X15" s="589"/>
      <c r="Y15" s="590"/>
      <c r="Z15" s="641">
        <v>0.1</v>
      </c>
      <c r="AA15" s="641"/>
      <c r="AB15" s="641"/>
      <c r="AC15" s="641"/>
      <c r="AD15" s="642">
        <v>31862</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361127</v>
      </c>
      <c r="BH15" s="589"/>
      <c r="BI15" s="589"/>
      <c r="BJ15" s="589"/>
      <c r="BK15" s="589"/>
      <c r="BL15" s="589"/>
      <c r="BM15" s="589"/>
      <c r="BN15" s="590"/>
      <c r="BO15" s="641">
        <v>4.3</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1648970</v>
      </c>
      <c r="CS15" s="589"/>
      <c r="CT15" s="589"/>
      <c r="CU15" s="589"/>
      <c r="CV15" s="589"/>
      <c r="CW15" s="589"/>
      <c r="CX15" s="589"/>
      <c r="CY15" s="590"/>
      <c r="CZ15" s="641">
        <v>7.4</v>
      </c>
      <c r="DA15" s="641"/>
      <c r="DB15" s="641"/>
      <c r="DC15" s="641"/>
      <c r="DD15" s="594">
        <v>131992</v>
      </c>
      <c r="DE15" s="589"/>
      <c r="DF15" s="589"/>
      <c r="DG15" s="589"/>
      <c r="DH15" s="589"/>
      <c r="DI15" s="589"/>
      <c r="DJ15" s="589"/>
      <c r="DK15" s="589"/>
      <c r="DL15" s="589"/>
      <c r="DM15" s="589"/>
      <c r="DN15" s="589"/>
      <c r="DO15" s="589"/>
      <c r="DP15" s="590"/>
      <c r="DQ15" s="594">
        <v>1555930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4387895</v>
      </c>
      <c r="S16" s="589"/>
      <c r="T16" s="589"/>
      <c r="U16" s="589"/>
      <c r="V16" s="589"/>
      <c r="W16" s="589"/>
      <c r="X16" s="589"/>
      <c r="Y16" s="590"/>
      <c r="Z16" s="641">
        <v>18.7</v>
      </c>
      <c r="AA16" s="641"/>
      <c r="AB16" s="641"/>
      <c r="AC16" s="641"/>
      <c r="AD16" s="642">
        <v>3959662</v>
      </c>
      <c r="AE16" s="642"/>
      <c r="AF16" s="642"/>
      <c r="AG16" s="642"/>
      <c r="AH16" s="642"/>
      <c r="AI16" s="642"/>
      <c r="AJ16" s="642"/>
      <c r="AK16" s="642"/>
      <c r="AL16" s="611">
        <v>30</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6655</v>
      </c>
      <c r="CS16" s="589"/>
      <c r="CT16" s="589"/>
      <c r="CU16" s="589"/>
      <c r="CV16" s="589"/>
      <c r="CW16" s="589"/>
      <c r="CX16" s="589"/>
      <c r="CY16" s="590"/>
      <c r="CZ16" s="641">
        <v>0</v>
      </c>
      <c r="DA16" s="641"/>
      <c r="DB16" s="641"/>
      <c r="DC16" s="641"/>
      <c r="DD16" s="594" t="s">
        <v>111</v>
      </c>
      <c r="DE16" s="589"/>
      <c r="DF16" s="589"/>
      <c r="DG16" s="589"/>
      <c r="DH16" s="589"/>
      <c r="DI16" s="589"/>
      <c r="DJ16" s="589"/>
      <c r="DK16" s="589"/>
      <c r="DL16" s="589"/>
      <c r="DM16" s="589"/>
      <c r="DN16" s="589"/>
      <c r="DO16" s="589"/>
      <c r="DP16" s="590"/>
      <c r="DQ16" s="594">
        <v>2355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3959662</v>
      </c>
      <c r="S17" s="589"/>
      <c r="T17" s="589"/>
      <c r="U17" s="589"/>
      <c r="V17" s="589"/>
      <c r="W17" s="589"/>
      <c r="X17" s="589"/>
      <c r="Y17" s="590"/>
      <c r="Z17" s="641">
        <v>16.899999999999999</v>
      </c>
      <c r="AA17" s="641"/>
      <c r="AB17" s="641"/>
      <c r="AC17" s="641"/>
      <c r="AD17" s="642">
        <v>3959662</v>
      </c>
      <c r="AE17" s="642"/>
      <c r="AF17" s="642"/>
      <c r="AG17" s="642"/>
      <c r="AH17" s="642"/>
      <c r="AI17" s="642"/>
      <c r="AJ17" s="642"/>
      <c r="AK17" s="642"/>
      <c r="AL17" s="611">
        <v>30</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2950513</v>
      </c>
      <c r="CS17" s="589"/>
      <c r="CT17" s="589"/>
      <c r="CU17" s="589"/>
      <c r="CV17" s="589"/>
      <c r="CW17" s="589"/>
      <c r="CX17" s="589"/>
      <c r="CY17" s="590"/>
      <c r="CZ17" s="641">
        <v>13.2</v>
      </c>
      <c r="DA17" s="641"/>
      <c r="DB17" s="641"/>
      <c r="DC17" s="641"/>
      <c r="DD17" s="594" t="s">
        <v>111</v>
      </c>
      <c r="DE17" s="589"/>
      <c r="DF17" s="589"/>
      <c r="DG17" s="589"/>
      <c r="DH17" s="589"/>
      <c r="DI17" s="589"/>
      <c r="DJ17" s="589"/>
      <c r="DK17" s="589"/>
      <c r="DL17" s="589"/>
      <c r="DM17" s="589"/>
      <c r="DN17" s="589"/>
      <c r="DO17" s="589"/>
      <c r="DP17" s="590"/>
      <c r="DQ17" s="594">
        <v>2909347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428231</v>
      </c>
      <c r="S18" s="589"/>
      <c r="T18" s="589"/>
      <c r="U18" s="589"/>
      <c r="V18" s="589"/>
      <c r="W18" s="589"/>
      <c r="X18" s="589"/>
      <c r="Y18" s="590"/>
      <c r="Z18" s="641">
        <v>1.8</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590950</v>
      </c>
      <c r="BH19" s="589"/>
      <c r="BI19" s="589"/>
      <c r="BJ19" s="589"/>
      <c r="BK19" s="589"/>
      <c r="BL19" s="589"/>
      <c r="BM19" s="589"/>
      <c r="BN19" s="590"/>
      <c r="BO19" s="641">
        <v>7.1</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13975107</v>
      </c>
      <c r="S20" s="589"/>
      <c r="T20" s="589"/>
      <c r="U20" s="589"/>
      <c r="V20" s="589"/>
      <c r="W20" s="589"/>
      <c r="X20" s="589"/>
      <c r="Y20" s="590"/>
      <c r="Z20" s="641">
        <v>59.5</v>
      </c>
      <c r="AA20" s="641"/>
      <c r="AB20" s="641"/>
      <c r="AC20" s="641"/>
      <c r="AD20" s="642">
        <v>13026168</v>
      </c>
      <c r="AE20" s="642"/>
      <c r="AF20" s="642"/>
      <c r="AG20" s="642"/>
      <c r="AH20" s="642"/>
      <c r="AI20" s="642"/>
      <c r="AJ20" s="642"/>
      <c r="AK20" s="642"/>
      <c r="AL20" s="611">
        <v>98.7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590950</v>
      </c>
      <c r="BH20" s="589"/>
      <c r="BI20" s="589"/>
      <c r="BJ20" s="589"/>
      <c r="BK20" s="589"/>
      <c r="BL20" s="589"/>
      <c r="BM20" s="589"/>
      <c r="BN20" s="590"/>
      <c r="BO20" s="641">
        <v>7.1</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22300562</v>
      </c>
      <c r="CS20" s="589"/>
      <c r="CT20" s="589"/>
      <c r="CU20" s="589"/>
      <c r="CV20" s="589"/>
      <c r="CW20" s="589"/>
      <c r="CX20" s="589"/>
      <c r="CY20" s="590"/>
      <c r="CZ20" s="641">
        <v>100</v>
      </c>
      <c r="DA20" s="641"/>
      <c r="DB20" s="641"/>
      <c r="DC20" s="641"/>
      <c r="DD20" s="594">
        <v>1980924</v>
      </c>
      <c r="DE20" s="589"/>
      <c r="DF20" s="589"/>
      <c r="DG20" s="589"/>
      <c r="DH20" s="589"/>
      <c r="DI20" s="589"/>
      <c r="DJ20" s="589"/>
      <c r="DK20" s="589"/>
      <c r="DL20" s="589"/>
      <c r="DM20" s="589"/>
      <c r="DN20" s="589"/>
      <c r="DO20" s="589"/>
      <c r="DP20" s="590"/>
      <c r="DQ20" s="594">
        <v>15811780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9941</v>
      </c>
      <c r="S21" s="589"/>
      <c r="T21" s="589"/>
      <c r="U21" s="589"/>
      <c r="V21" s="589"/>
      <c r="W21" s="589"/>
      <c r="X21" s="589"/>
      <c r="Y21" s="590"/>
      <c r="Z21" s="641">
        <v>0</v>
      </c>
      <c r="AA21" s="641"/>
      <c r="AB21" s="641"/>
      <c r="AC21" s="641"/>
      <c r="AD21" s="642">
        <v>9941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70244</v>
      </c>
      <c r="BH21" s="589"/>
      <c r="BI21" s="589"/>
      <c r="BJ21" s="589"/>
      <c r="BK21" s="589"/>
      <c r="BL21" s="589"/>
      <c r="BM21" s="589"/>
      <c r="BN21" s="590"/>
      <c r="BO21" s="641">
        <v>0.8</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292658</v>
      </c>
      <c r="S22" s="589"/>
      <c r="T22" s="589"/>
      <c r="U22" s="589"/>
      <c r="V22" s="589"/>
      <c r="W22" s="589"/>
      <c r="X22" s="589"/>
      <c r="Y22" s="590"/>
      <c r="Z22" s="641">
        <v>1.2</v>
      </c>
      <c r="AA22" s="641"/>
      <c r="AB22" s="641"/>
      <c r="AC22" s="641"/>
      <c r="AD22" s="642">
        <v>461</v>
      </c>
      <c r="AE22" s="642"/>
      <c r="AF22" s="642"/>
      <c r="AG22" s="642"/>
      <c r="AH22" s="642"/>
      <c r="AI22" s="642"/>
      <c r="AJ22" s="642"/>
      <c r="AK22" s="642"/>
      <c r="AL22" s="611">
        <v>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707653</v>
      </c>
      <c r="S23" s="589"/>
      <c r="T23" s="589"/>
      <c r="U23" s="589"/>
      <c r="V23" s="589"/>
      <c r="W23" s="589"/>
      <c r="X23" s="589"/>
      <c r="Y23" s="590"/>
      <c r="Z23" s="641">
        <v>3</v>
      </c>
      <c r="AA23" s="641"/>
      <c r="AB23" s="641"/>
      <c r="AC23" s="641"/>
      <c r="AD23" s="642">
        <v>150822</v>
      </c>
      <c r="AE23" s="642"/>
      <c r="AF23" s="642"/>
      <c r="AG23" s="642"/>
      <c r="AH23" s="642"/>
      <c r="AI23" s="642"/>
      <c r="AJ23" s="642"/>
      <c r="AK23" s="642"/>
      <c r="AL23" s="611">
        <v>1.1000000000000001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520706</v>
      </c>
      <c r="BH23" s="589"/>
      <c r="BI23" s="589"/>
      <c r="BJ23" s="589"/>
      <c r="BK23" s="589"/>
      <c r="BL23" s="589"/>
      <c r="BM23" s="589"/>
      <c r="BN23" s="590"/>
      <c r="BO23" s="641">
        <v>6.2</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35191</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10063915</v>
      </c>
      <c r="CS24" s="639"/>
      <c r="CT24" s="639"/>
      <c r="CU24" s="639"/>
      <c r="CV24" s="639"/>
      <c r="CW24" s="639"/>
      <c r="CX24" s="639"/>
      <c r="CY24" s="686"/>
      <c r="CZ24" s="690">
        <v>45.1</v>
      </c>
      <c r="DA24" s="691"/>
      <c r="DB24" s="691"/>
      <c r="DC24" s="692"/>
      <c r="DD24" s="685">
        <v>7400733</v>
      </c>
      <c r="DE24" s="639"/>
      <c r="DF24" s="639"/>
      <c r="DG24" s="639"/>
      <c r="DH24" s="639"/>
      <c r="DI24" s="639"/>
      <c r="DJ24" s="639"/>
      <c r="DK24" s="686"/>
      <c r="DL24" s="685">
        <v>7344348</v>
      </c>
      <c r="DM24" s="639"/>
      <c r="DN24" s="639"/>
      <c r="DO24" s="639"/>
      <c r="DP24" s="639"/>
      <c r="DQ24" s="639"/>
      <c r="DR24" s="639"/>
      <c r="DS24" s="639"/>
      <c r="DT24" s="639"/>
      <c r="DU24" s="639"/>
      <c r="DV24" s="686"/>
      <c r="DW24" s="687">
        <v>50.8</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1846071</v>
      </c>
      <c r="S25" s="589"/>
      <c r="T25" s="589"/>
      <c r="U25" s="589"/>
      <c r="V25" s="589"/>
      <c r="W25" s="589"/>
      <c r="X25" s="589"/>
      <c r="Y25" s="590"/>
      <c r="Z25" s="641">
        <v>7.9</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3551669</v>
      </c>
      <c r="CS25" s="607"/>
      <c r="CT25" s="607"/>
      <c r="CU25" s="607"/>
      <c r="CV25" s="607"/>
      <c r="CW25" s="607"/>
      <c r="CX25" s="607"/>
      <c r="CY25" s="608"/>
      <c r="CZ25" s="591">
        <v>15.9</v>
      </c>
      <c r="DA25" s="609"/>
      <c r="DB25" s="609"/>
      <c r="DC25" s="610"/>
      <c r="DD25" s="594">
        <v>3034594</v>
      </c>
      <c r="DE25" s="607"/>
      <c r="DF25" s="607"/>
      <c r="DG25" s="607"/>
      <c r="DH25" s="607"/>
      <c r="DI25" s="607"/>
      <c r="DJ25" s="607"/>
      <c r="DK25" s="608"/>
      <c r="DL25" s="594">
        <v>2982308</v>
      </c>
      <c r="DM25" s="607"/>
      <c r="DN25" s="607"/>
      <c r="DO25" s="607"/>
      <c r="DP25" s="607"/>
      <c r="DQ25" s="607"/>
      <c r="DR25" s="607"/>
      <c r="DS25" s="607"/>
      <c r="DT25" s="607"/>
      <c r="DU25" s="607"/>
      <c r="DV25" s="608"/>
      <c r="DW25" s="611">
        <v>20.6</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2386986</v>
      </c>
      <c r="CS26" s="589"/>
      <c r="CT26" s="589"/>
      <c r="CU26" s="589"/>
      <c r="CV26" s="589"/>
      <c r="CW26" s="589"/>
      <c r="CX26" s="589"/>
      <c r="CY26" s="590"/>
      <c r="CZ26" s="591">
        <v>10.7</v>
      </c>
      <c r="DA26" s="609"/>
      <c r="DB26" s="609"/>
      <c r="DC26" s="610"/>
      <c r="DD26" s="594">
        <v>1894247</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1275594</v>
      </c>
      <c r="S27" s="589"/>
      <c r="T27" s="589"/>
      <c r="U27" s="589"/>
      <c r="V27" s="589"/>
      <c r="W27" s="589"/>
      <c r="X27" s="589"/>
      <c r="Y27" s="590"/>
      <c r="Z27" s="641">
        <v>5.4</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8355475</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3561733</v>
      </c>
      <c r="CS27" s="607"/>
      <c r="CT27" s="607"/>
      <c r="CU27" s="607"/>
      <c r="CV27" s="607"/>
      <c r="CW27" s="607"/>
      <c r="CX27" s="607"/>
      <c r="CY27" s="608"/>
      <c r="CZ27" s="591">
        <v>16</v>
      </c>
      <c r="DA27" s="609"/>
      <c r="DB27" s="609"/>
      <c r="DC27" s="610"/>
      <c r="DD27" s="594">
        <v>1456792</v>
      </c>
      <c r="DE27" s="607"/>
      <c r="DF27" s="607"/>
      <c r="DG27" s="607"/>
      <c r="DH27" s="607"/>
      <c r="DI27" s="607"/>
      <c r="DJ27" s="607"/>
      <c r="DK27" s="608"/>
      <c r="DL27" s="594">
        <v>1452693</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210052</v>
      </c>
      <c r="S28" s="589"/>
      <c r="T28" s="589"/>
      <c r="U28" s="589"/>
      <c r="V28" s="589"/>
      <c r="W28" s="589"/>
      <c r="X28" s="589"/>
      <c r="Y28" s="590"/>
      <c r="Z28" s="641">
        <v>0.9</v>
      </c>
      <c r="AA28" s="641"/>
      <c r="AB28" s="641"/>
      <c r="AC28" s="641"/>
      <c r="AD28" s="642">
        <v>3258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2950513</v>
      </c>
      <c r="CS28" s="589"/>
      <c r="CT28" s="589"/>
      <c r="CU28" s="589"/>
      <c r="CV28" s="589"/>
      <c r="CW28" s="589"/>
      <c r="CX28" s="589"/>
      <c r="CY28" s="590"/>
      <c r="CZ28" s="591">
        <v>13.2</v>
      </c>
      <c r="DA28" s="609"/>
      <c r="DB28" s="609"/>
      <c r="DC28" s="610"/>
      <c r="DD28" s="594">
        <v>2909347</v>
      </c>
      <c r="DE28" s="589"/>
      <c r="DF28" s="589"/>
      <c r="DG28" s="589"/>
      <c r="DH28" s="589"/>
      <c r="DI28" s="589"/>
      <c r="DJ28" s="589"/>
      <c r="DK28" s="590"/>
      <c r="DL28" s="594">
        <v>2909347</v>
      </c>
      <c r="DM28" s="589"/>
      <c r="DN28" s="589"/>
      <c r="DO28" s="589"/>
      <c r="DP28" s="589"/>
      <c r="DQ28" s="589"/>
      <c r="DR28" s="589"/>
      <c r="DS28" s="589"/>
      <c r="DT28" s="589"/>
      <c r="DU28" s="589"/>
      <c r="DV28" s="590"/>
      <c r="DW28" s="611">
        <v>20.100000000000001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10857</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2949930</v>
      </c>
      <c r="CS29" s="607"/>
      <c r="CT29" s="607"/>
      <c r="CU29" s="607"/>
      <c r="CV29" s="607"/>
      <c r="CW29" s="607"/>
      <c r="CX29" s="607"/>
      <c r="CY29" s="608"/>
      <c r="CZ29" s="591">
        <v>13.2</v>
      </c>
      <c r="DA29" s="609"/>
      <c r="DB29" s="609"/>
      <c r="DC29" s="610"/>
      <c r="DD29" s="594">
        <v>2908764</v>
      </c>
      <c r="DE29" s="607"/>
      <c r="DF29" s="607"/>
      <c r="DG29" s="607"/>
      <c r="DH29" s="607"/>
      <c r="DI29" s="607"/>
      <c r="DJ29" s="607"/>
      <c r="DK29" s="608"/>
      <c r="DL29" s="594">
        <v>2908764</v>
      </c>
      <c r="DM29" s="607"/>
      <c r="DN29" s="607"/>
      <c r="DO29" s="607"/>
      <c r="DP29" s="607"/>
      <c r="DQ29" s="607"/>
      <c r="DR29" s="607"/>
      <c r="DS29" s="607"/>
      <c r="DT29" s="607"/>
      <c r="DU29" s="607"/>
      <c r="DV29" s="608"/>
      <c r="DW29" s="611">
        <v>20.100000000000001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470843</v>
      </c>
      <c r="S30" s="589"/>
      <c r="T30" s="589"/>
      <c r="U30" s="589"/>
      <c r="V30" s="589"/>
      <c r="W30" s="589"/>
      <c r="X30" s="589"/>
      <c r="Y30" s="590"/>
      <c r="Z30" s="641">
        <v>2</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98.8</v>
      </c>
      <c r="BH30" s="655"/>
      <c r="BI30" s="655"/>
      <c r="BJ30" s="655"/>
      <c r="BK30" s="655"/>
      <c r="BL30" s="655"/>
      <c r="BM30" s="656">
        <v>94.5</v>
      </c>
      <c r="BN30" s="655"/>
      <c r="BO30" s="655"/>
      <c r="BP30" s="655"/>
      <c r="BQ30" s="657"/>
      <c r="BR30" s="654">
        <v>98.6</v>
      </c>
      <c r="BS30" s="655"/>
      <c r="BT30" s="655"/>
      <c r="BU30" s="655"/>
      <c r="BV30" s="655"/>
      <c r="BW30" s="655"/>
      <c r="BX30" s="656">
        <v>93</v>
      </c>
      <c r="BY30" s="655"/>
      <c r="BZ30" s="655"/>
      <c r="CA30" s="655"/>
      <c r="CB30" s="657"/>
      <c r="CD30" s="660"/>
      <c r="CE30" s="661"/>
      <c r="CF30" s="625" t="s">
        <v>292</v>
      </c>
      <c r="CG30" s="622"/>
      <c r="CH30" s="622"/>
      <c r="CI30" s="622"/>
      <c r="CJ30" s="622"/>
      <c r="CK30" s="622"/>
      <c r="CL30" s="622"/>
      <c r="CM30" s="622"/>
      <c r="CN30" s="622"/>
      <c r="CO30" s="622"/>
      <c r="CP30" s="622"/>
      <c r="CQ30" s="623"/>
      <c r="CR30" s="588">
        <v>2722522</v>
      </c>
      <c r="CS30" s="589"/>
      <c r="CT30" s="589"/>
      <c r="CU30" s="589"/>
      <c r="CV30" s="589"/>
      <c r="CW30" s="589"/>
      <c r="CX30" s="589"/>
      <c r="CY30" s="590"/>
      <c r="CZ30" s="591">
        <v>12.2</v>
      </c>
      <c r="DA30" s="609"/>
      <c r="DB30" s="609"/>
      <c r="DC30" s="610"/>
      <c r="DD30" s="594">
        <v>2683316</v>
      </c>
      <c r="DE30" s="589"/>
      <c r="DF30" s="589"/>
      <c r="DG30" s="589"/>
      <c r="DH30" s="589"/>
      <c r="DI30" s="589"/>
      <c r="DJ30" s="589"/>
      <c r="DK30" s="590"/>
      <c r="DL30" s="594">
        <v>2683316</v>
      </c>
      <c r="DM30" s="589"/>
      <c r="DN30" s="589"/>
      <c r="DO30" s="589"/>
      <c r="DP30" s="589"/>
      <c r="DQ30" s="589"/>
      <c r="DR30" s="589"/>
      <c r="DS30" s="589"/>
      <c r="DT30" s="589"/>
      <c r="DU30" s="589"/>
      <c r="DV30" s="590"/>
      <c r="DW30" s="611">
        <v>18.600000000000001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1014069</v>
      </c>
      <c r="S31" s="589"/>
      <c r="T31" s="589"/>
      <c r="U31" s="589"/>
      <c r="V31" s="589"/>
      <c r="W31" s="589"/>
      <c r="X31" s="589"/>
      <c r="Y31" s="590"/>
      <c r="Z31" s="641">
        <v>4.3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99.4</v>
      </c>
      <c r="BH31" s="607"/>
      <c r="BI31" s="607"/>
      <c r="BJ31" s="607"/>
      <c r="BK31" s="607"/>
      <c r="BL31" s="607"/>
      <c r="BM31" s="643">
        <v>97.8</v>
      </c>
      <c r="BN31" s="653"/>
      <c r="BO31" s="653"/>
      <c r="BP31" s="653"/>
      <c r="BQ31" s="617"/>
      <c r="BR31" s="652">
        <v>99.3</v>
      </c>
      <c r="BS31" s="607"/>
      <c r="BT31" s="607"/>
      <c r="BU31" s="607"/>
      <c r="BV31" s="607"/>
      <c r="BW31" s="607"/>
      <c r="BX31" s="643">
        <v>97.1</v>
      </c>
      <c r="BY31" s="653"/>
      <c r="BZ31" s="653"/>
      <c r="CA31" s="653"/>
      <c r="CB31" s="617"/>
      <c r="CD31" s="660"/>
      <c r="CE31" s="661"/>
      <c r="CF31" s="625" t="s">
        <v>296</v>
      </c>
      <c r="CG31" s="622"/>
      <c r="CH31" s="622"/>
      <c r="CI31" s="622"/>
      <c r="CJ31" s="622"/>
      <c r="CK31" s="622"/>
      <c r="CL31" s="622"/>
      <c r="CM31" s="622"/>
      <c r="CN31" s="622"/>
      <c r="CO31" s="622"/>
      <c r="CP31" s="622"/>
      <c r="CQ31" s="623"/>
      <c r="CR31" s="588">
        <v>227408</v>
      </c>
      <c r="CS31" s="607"/>
      <c r="CT31" s="607"/>
      <c r="CU31" s="607"/>
      <c r="CV31" s="607"/>
      <c r="CW31" s="607"/>
      <c r="CX31" s="607"/>
      <c r="CY31" s="608"/>
      <c r="CZ31" s="591">
        <v>1</v>
      </c>
      <c r="DA31" s="609"/>
      <c r="DB31" s="609"/>
      <c r="DC31" s="610"/>
      <c r="DD31" s="594">
        <v>225448</v>
      </c>
      <c r="DE31" s="607"/>
      <c r="DF31" s="607"/>
      <c r="DG31" s="607"/>
      <c r="DH31" s="607"/>
      <c r="DI31" s="607"/>
      <c r="DJ31" s="607"/>
      <c r="DK31" s="608"/>
      <c r="DL31" s="594">
        <v>225448</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1686674</v>
      </c>
      <c r="S32" s="589"/>
      <c r="T32" s="589"/>
      <c r="U32" s="589"/>
      <c r="V32" s="589"/>
      <c r="W32" s="589"/>
      <c r="X32" s="589"/>
      <c r="Y32" s="590"/>
      <c r="Z32" s="641">
        <v>7.2</v>
      </c>
      <c r="AA32" s="641"/>
      <c r="AB32" s="641"/>
      <c r="AC32" s="641"/>
      <c r="AD32" s="642">
        <v>7531</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98.2</v>
      </c>
      <c r="BH32" s="573"/>
      <c r="BI32" s="573"/>
      <c r="BJ32" s="573"/>
      <c r="BK32" s="573"/>
      <c r="BL32" s="573"/>
      <c r="BM32" s="636">
        <v>91.8</v>
      </c>
      <c r="BN32" s="573"/>
      <c r="BO32" s="573"/>
      <c r="BP32" s="573"/>
      <c r="BQ32" s="630"/>
      <c r="BR32" s="651">
        <v>98</v>
      </c>
      <c r="BS32" s="573"/>
      <c r="BT32" s="573"/>
      <c r="BU32" s="573"/>
      <c r="BV32" s="573"/>
      <c r="BW32" s="573"/>
      <c r="BX32" s="636">
        <v>89.6</v>
      </c>
      <c r="BY32" s="573"/>
      <c r="BZ32" s="573"/>
      <c r="CA32" s="573"/>
      <c r="CB32" s="630"/>
      <c r="CD32" s="662"/>
      <c r="CE32" s="663"/>
      <c r="CF32" s="625" t="s">
        <v>299</v>
      </c>
      <c r="CG32" s="622"/>
      <c r="CH32" s="622"/>
      <c r="CI32" s="622"/>
      <c r="CJ32" s="622"/>
      <c r="CK32" s="622"/>
      <c r="CL32" s="622"/>
      <c r="CM32" s="622"/>
      <c r="CN32" s="622"/>
      <c r="CO32" s="622"/>
      <c r="CP32" s="622"/>
      <c r="CQ32" s="623"/>
      <c r="CR32" s="588">
        <v>583</v>
      </c>
      <c r="CS32" s="589"/>
      <c r="CT32" s="589"/>
      <c r="CU32" s="589"/>
      <c r="CV32" s="589"/>
      <c r="CW32" s="589"/>
      <c r="CX32" s="589"/>
      <c r="CY32" s="590"/>
      <c r="CZ32" s="591">
        <v>0</v>
      </c>
      <c r="DA32" s="609"/>
      <c r="DB32" s="609"/>
      <c r="DC32" s="610"/>
      <c r="DD32" s="594">
        <v>583</v>
      </c>
      <c r="DE32" s="589"/>
      <c r="DF32" s="589"/>
      <c r="DG32" s="589"/>
      <c r="DH32" s="589"/>
      <c r="DI32" s="589"/>
      <c r="DJ32" s="589"/>
      <c r="DK32" s="590"/>
      <c r="DL32" s="594">
        <v>583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1944000</v>
      </c>
      <c r="S33" s="589"/>
      <c r="T33" s="589"/>
      <c r="U33" s="589"/>
      <c r="V33" s="589"/>
      <c r="W33" s="589"/>
      <c r="X33" s="589"/>
      <c r="Y33" s="590"/>
      <c r="Z33" s="641">
        <v>8.3000000000000007</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10249068</v>
      </c>
      <c r="CS33" s="607"/>
      <c r="CT33" s="607"/>
      <c r="CU33" s="607"/>
      <c r="CV33" s="607"/>
      <c r="CW33" s="607"/>
      <c r="CX33" s="607"/>
      <c r="CY33" s="608"/>
      <c r="CZ33" s="591">
        <v>46</v>
      </c>
      <c r="DA33" s="609"/>
      <c r="DB33" s="609"/>
      <c r="DC33" s="610"/>
      <c r="DD33" s="594">
        <v>7599627</v>
      </c>
      <c r="DE33" s="607"/>
      <c r="DF33" s="607"/>
      <c r="DG33" s="607"/>
      <c r="DH33" s="607"/>
      <c r="DI33" s="607"/>
      <c r="DJ33" s="607"/>
      <c r="DK33" s="608"/>
      <c r="DL33" s="594">
        <v>6502111</v>
      </c>
      <c r="DM33" s="607"/>
      <c r="DN33" s="607"/>
      <c r="DO33" s="607"/>
      <c r="DP33" s="607"/>
      <c r="DQ33" s="607"/>
      <c r="DR33" s="607"/>
      <c r="DS33" s="607"/>
      <c r="DT33" s="607"/>
      <c r="DU33" s="607"/>
      <c r="DV33" s="608"/>
      <c r="DW33" s="611">
        <v>45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3090629</v>
      </c>
      <c r="CS34" s="589"/>
      <c r="CT34" s="589"/>
      <c r="CU34" s="589"/>
      <c r="CV34" s="589"/>
      <c r="CW34" s="589"/>
      <c r="CX34" s="589"/>
      <c r="CY34" s="590"/>
      <c r="CZ34" s="591">
        <v>13.9</v>
      </c>
      <c r="DA34" s="609"/>
      <c r="DB34" s="609"/>
      <c r="DC34" s="610"/>
      <c r="DD34" s="594">
        <v>2452367</v>
      </c>
      <c r="DE34" s="589"/>
      <c r="DF34" s="589"/>
      <c r="DG34" s="589"/>
      <c r="DH34" s="589"/>
      <c r="DI34" s="589"/>
      <c r="DJ34" s="589"/>
      <c r="DK34" s="590"/>
      <c r="DL34" s="594">
        <v>2189882</v>
      </c>
      <c r="DM34" s="589"/>
      <c r="DN34" s="589"/>
      <c r="DO34" s="589"/>
      <c r="DP34" s="589"/>
      <c r="DQ34" s="589"/>
      <c r="DR34" s="589"/>
      <c r="DS34" s="589"/>
      <c r="DT34" s="589"/>
      <c r="DU34" s="589"/>
      <c r="DV34" s="590"/>
      <c r="DW34" s="611">
        <v>15.2</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1255400</v>
      </c>
      <c r="S35" s="589"/>
      <c r="T35" s="589"/>
      <c r="U35" s="589"/>
      <c r="V35" s="589"/>
      <c r="W35" s="589"/>
      <c r="X35" s="589"/>
      <c r="Y35" s="590"/>
      <c r="Z35" s="641">
        <v>5.3</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3130817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289934</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360593</v>
      </c>
      <c r="CS35" s="607"/>
      <c r="CT35" s="607"/>
      <c r="CU35" s="607"/>
      <c r="CV35" s="607"/>
      <c r="CW35" s="607"/>
      <c r="CX35" s="607"/>
      <c r="CY35" s="608"/>
      <c r="CZ35" s="591">
        <v>1.6</v>
      </c>
      <c r="DA35" s="609"/>
      <c r="DB35" s="609"/>
      <c r="DC35" s="610"/>
      <c r="DD35" s="594">
        <v>316297</v>
      </c>
      <c r="DE35" s="607"/>
      <c r="DF35" s="607"/>
      <c r="DG35" s="607"/>
      <c r="DH35" s="607"/>
      <c r="DI35" s="607"/>
      <c r="DJ35" s="607"/>
      <c r="DK35" s="608"/>
      <c r="DL35" s="594">
        <v>229502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23478710</v>
      </c>
      <c r="S36" s="629"/>
      <c r="T36" s="629"/>
      <c r="U36" s="629"/>
      <c r="V36" s="629"/>
      <c r="W36" s="629"/>
      <c r="X36" s="629"/>
      <c r="Y36" s="632"/>
      <c r="Z36" s="633">
        <v>100</v>
      </c>
      <c r="AA36" s="633"/>
      <c r="AB36" s="633"/>
      <c r="AC36" s="633"/>
      <c r="AD36" s="634">
        <v>13198181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1145730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-30451</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3568446</v>
      </c>
      <c r="CS36" s="589"/>
      <c r="CT36" s="589"/>
      <c r="CU36" s="589"/>
      <c r="CV36" s="589"/>
      <c r="CW36" s="589"/>
      <c r="CX36" s="589"/>
      <c r="CY36" s="590"/>
      <c r="CZ36" s="591">
        <v>16</v>
      </c>
      <c r="DA36" s="609"/>
      <c r="DB36" s="609"/>
      <c r="DC36" s="610"/>
      <c r="DD36" s="594">
        <v>3225717</v>
      </c>
      <c r="DE36" s="589"/>
      <c r="DF36" s="589"/>
      <c r="DG36" s="589"/>
      <c r="DH36" s="589"/>
      <c r="DI36" s="589"/>
      <c r="DJ36" s="589"/>
      <c r="DK36" s="590"/>
      <c r="DL36" s="594">
        <v>2807130</v>
      </c>
      <c r="DM36" s="589"/>
      <c r="DN36" s="589"/>
      <c r="DO36" s="589"/>
      <c r="DP36" s="589"/>
      <c r="DQ36" s="589"/>
      <c r="DR36" s="589"/>
      <c r="DS36" s="589"/>
      <c r="DT36" s="589"/>
      <c r="DU36" s="589"/>
      <c r="DV36" s="590"/>
      <c r="DW36" s="611">
        <v>19.399999999999999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325308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8431</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1027789</v>
      </c>
      <c r="CS37" s="607"/>
      <c r="CT37" s="607"/>
      <c r="CU37" s="607"/>
      <c r="CV37" s="607"/>
      <c r="CW37" s="607"/>
      <c r="CX37" s="607"/>
      <c r="CY37" s="608"/>
      <c r="CZ37" s="591">
        <v>4.5999999999999996</v>
      </c>
      <c r="DA37" s="609"/>
      <c r="DB37" s="609"/>
      <c r="DC37" s="610"/>
      <c r="DD37" s="594">
        <v>989244</v>
      </c>
      <c r="DE37" s="607"/>
      <c r="DF37" s="607"/>
      <c r="DG37" s="607"/>
      <c r="DH37" s="607"/>
      <c r="DI37" s="607"/>
      <c r="DJ37" s="607"/>
      <c r="DK37" s="608"/>
      <c r="DL37" s="594">
        <v>954310</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317</v>
      </c>
      <c r="AR38" s="615"/>
      <c r="AS38" s="615"/>
      <c r="AT38" s="615"/>
      <c r="AU38" s="615"/>
      <c r="AV38" s="615"/>
      <c r="AW38" s="615"/>
      <c r="AX38" s="615"/>
      <c r="AY38" s="616"/>
      <c r="AZ38" s="588">
        <v>62178</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14415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1646640</v>
      </c>
      <c r="CS38" s="589"/>
      <c r="CT38" s="589"/>
      <c r="CU38" s="589"/>
      <c r="CV38" s="589"/>
      <c r="CW38" s="589"/>
      <c r="CX38" s="589"/>
      <c r="CY38" s="590"/>
      <c r="CZ38" s="591">
        <v>7.4</v>
      </c>
      <c r="DA38" s="609"/>
      <c r="DB38" s="609"/>
      <c r="DC38" s="610"/>
      <c r="DD38" s="594">
        <v>1428565</v>
      </c>
      <c r="DE38" s="589"/>
      <c r="DF38" s="589"/>
      <c r="DG38" s="589"/>
      <c r="DH38" s="589"/>
      <c r="DI38" s="589"/>
      <c r="DJ38" s="589"/>
      <c r="DK38" s="590"/>
      <c r="DL38" s="594">
        <v>1275597</v>
      </c>
      <c r="DM38" s="589"/>
      <c r="DN38" s="589"/>
      <c r="DO38" s="589"/>
      <c r="DP38" s="589"/>
      <c r="DQ38" s="589"/>
      <c r="DR38" s="589"/>
      <c r="DS38" s="589"/>
      <c r="DT38" s="589"/>
      <c r="DU38" s="589"/>
      <c r="DV38" s="590"/>
      <c r="DW38" s="611">
        <v>8.8000000000000007</v>
      </c>
      <c r="DX38" s="612"/>
      <c r="DY38" s="612"/>
      <c r="DZ38" s="612"/>
      <c r="EA38" s="612"/>
      <c r="EB38" s="612"/>
      <c r="EC38" s="613"/>
    </row>
    <row r="39" spans="2:133" ht="11.25" customHeight="1">
      <c r="AQ39" s="614" t="s">
        <v>320</v>
      </c>
      <c r="AR39" s="615"/>
      <c r="AS39" s="615"/>
      <c r="AT39" s="615"/>
      <c r="AU39" s="615"/>
      <c r="AV39" s="615"/>
      <c r="AW39" s="615"/>
      <c r="AX39" s="615"/>
      <c r="AY39" s="616"/>
      <c r="AZ39" s="588">
        <v>21252</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87</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311995</v>
      </c>
      <c r="CS39" s="607"/>
      <c r="CT39" s="607"/>
      <c r="CU39" s="607"/>
      <c r="CV39" s="607"/>
      <c r="CW39" s="607"/>
      <c r="CX39" s="607"/>
      <c r="CY39" s="608"/>
      <c r="CZ39" s="591">
        <v>1.4</v>
      </c>
      <c r="DA39" s="609"/>
      <c r="DB39" s="609"/>
      <c r="DC39" s="610"/>
      <c r="DD39" s="594">
        <v>176681</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348349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86</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1270765</v>
      </c>
      <c r="CS40" s="589"/>
      <c r="CT40" s="589"/>
      <c r="CU40" s="589"/>
      <c r="CV40" s="589"/>
      <c r="CW40" s="589"/>
      <c r="CX40" s="589"/>
      <c r="CY40" s="590"/>
      <c r="CZ40" s="591">
        <v>5.7</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1228000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1987579</v>
      </c>
      <c r="CS42" s="589"/>
      <c r="CT42" s="589"/>
      <c r="CU42" s="589"/>
      <c r="CV42" s="589"/>
      <c r="CW42" s="589"/>
      <c r="CX42" s="589"/>
      <c r="CY42" s="590"/>
      <c r="CZ42" s="591">
        <v>8.9</v>
      </c>
      <c r="DA42" s="592"/>
      <c r="DB42" s="592"/>
      <c r="DC42" s="593"/>
      <c r="DD42" s="594">
        <v>811420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57452</v>
      </c>
      <c r="CS43" s="607"/>
      <c r="CT43" s="607"/>
      <c r="CU43" s="607"/>
      <c r="CV43" s="607"/>
      <c r="CW43" s="607"/>
      <c r="CX43" s="607"/>
      <c r="CY43" s="608"/>
      <c r="CZ43" s="591">
        <v>0.3</v>
      </c>
      <c r="DA43" s="609"/>
      <c r="DB43" s="609"/>
      <c r="DC43" s="610"/>
      <c r="DD43" s="594">
        <v>57452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1980924</v>
      </c>
      <c r="CS44" s="589"/>
      <c r="CT44" s="589"/>
      <c r="CU44" s="589"/>
      <c r="CV44" s="589"/>
      <c r="CW44" s="589"/>
      <c r="CX44" s="589"/>
      <c r="CY44" s="590"/>
      <c r="CZ44" s="591">
        <v>8.9</v>
      </c>
      <c r="DA44" s="592"/>
      <c r="DB44" s="592"/>
      <c r="DC44" s="593"/>
      <c r="DD44" s="594">
        <v>809065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781028</v>
      </c>
      <c r="CS45" s="607"/>
      <c r="CT45" s="607"/>
      <c r="CU45" s="607"/>
      <c r="CV45" s="607"/>
      <c r="CW45" s="607"/>
      <c r="CX45" s="607"/>
      <c r="CY45" s="608"/>
      <c r="CZ45" s="591">
        <v>3.5</v>
      </c>
      <c r="DA45" s="609"/>
      <c r="DB45" s="609"/>
      <c r="DC45" s="610"/>
      <c r="DD45" s="594">
        <v>58587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1090874</v>
      </c>
      <c r="CS46" s="589"/>
      <c r="CT46" s="589"/>
      <c r="CU46" s="589"/>
      <c r="CV46" s="589"/>
      <c r="CW46" s="589"/>
      <c r="CX46" s="589"/>
      <c r="CY46" s="590"/>
      <c r="CZ46" s="591">
        <v>4.9000000000000004</v>
      </c>
      <c r="DA46" s="592"/>
      <c r="DB46" s="592"/>
      <c r="DC46" s="593"/>
      <c r="DD46" s="594">
        <v>735556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6655</v>
      </c>
      <c r="CS47" s="607"/>
      <c r="CT47" s="607"/>
      <c r="CU47" s="607"/>
      <c r="CV47" s="607"/>
      <c r="CW47" s="607"/>
      <c r="CX47" s="607"/>
      <c r="CY47" s="608"/>
      <c r="CZ47" s="591">
        <v>0</v>
      </c>
      <c r="DA47" s="609"/>
      <c r="DB47" s="609"/>
      <c r="DC47" s="610"/>
      <c r="DD47" s="594">
        <v>2355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22300562</v>
      </c>
      <c r="CS49" s="573"/>
      <c r="CT49" s="573"/>
      <c r="CU49" s="573"/>
      <c r="CV49" s="573"/>
      <c r="CW49" s="573"/>
      <c r="CX49" s="573"/>
      <c r="CY49" s="574"/>
      <c r="CZ49" s="575">
        <v>100</v>
      </c>
      <c r="DA49" s="576"/>
      <c r="DB49" s="576"/>
      <c r="DC49" s="577"/>
      <c r="DD49" s="578">
        <v>15811780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344</v>
      </c>
      <c r="DK2" s="1109"/>
      <c r="DL2" s="1109"/>
      <c r="DM2" s="1109"/>
      <c r="DN2" s="1109"/>
      <c r="DO2" s="1110"/>
      <c r="DP2" s="200"/>
      <c r="DQ2" s="1108" t="s">
        <v>345</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346</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348</v>
      </c>
      <c r="B5" s="994"/>
      <c r="C5" s="994"/>
      <c r="D5" s="994"/>
      <c r="E5" s="994"/>
      <c r="F5" s="994"/>
      <c r="G5" s="994"/>
      <c r="H5" s="994"/>
      <c r="I5" s="994"/>
      <c r="J5" s="994"/>
      <c r="K5" s="994"/>
      <c r="L5" s="994"/>
      <c r="M5" s="994"/>
      <c r="N5" s="994"/>
      <c r="O5" s="994"/>
      <c r="P5" s="995"/>
      <c r="Q5" s="999" t="s">
        <v>349</v>
      </c>
      <c r="R5" s="1000"/>
      <c r="S5" s="1000"/>
      <c r="T5" s="1000"/>
      <c r="U5" s="1001"/>
      <c r="V5" s="999" t="s">
        <v>350</v>
      </c>
      <c r="W5" s="1000"/>
      <c r="X5" s="1000"/>
      <c r="Y5" s="1000"/>
      <c r="Z5" s="1001"/>
      <c r="AA5" s="999" t="s">
        <v>351</v>
      </c>
      <c r="AB5" s="1000"/>
      <c r="AC5" s="1000"/>
      <c r="AD5" s="1000"/>
      <c r="AE5" s="1000"/>
      <c r="AF5" s="1111" t="s">
        <v>352</v>
      </c>
      <c r="AG5" s="1000"/>
      <c r="AH5" s="1000"/>
      <c r="AI5" s="1000"/>
      <c r="AJ5" s="1015"/>
      <c r="AK5" s="1000" t="s">
        <v>353</v>
      </c>
      <c r="AL5" s="1000"/>
      <c r="AM5" s="1000"/>
      <c r="AN5" s="1000"/>
      <c r="AO5" s="1001"/>
      <c r="AP5" s="999" t="s">
        <v>354</v>
      </c>
      <c r="AQ5" s="1000"/>
      <c r="AR5" s="1000"/>
      <c r="AS5" s="1000"/>
      <c r="AT5" s="1001"/>
      <c r="AU5" s="999" t="s">
        <v>355</v>
      </c>
      <c r="AV5" s="1000"/>
      <c r="AW5" s="1000"/>
      <c r="AX5" s="1000"/>
      <c r="AY5" s="1015"/>
      <c r="AZ5" s="207"/>
      <c r="BA5" s="207"/>
      <c r="BB5" s="207"/>
      <c r="BC5" s="207"/>
      <c r="BD5" s="207"/>
      <c r="BE5" s="208"/>
      <c r="BF5" s="208"/>
      <c r="BG5" s="208"/>
      <c r="BH5" s="208"/>
      <c r="BI5" s="208"/>
      <c r="BJ5" s="208"/>
      <c r="BK5" s="208"/>
      <c r="BL5" s="208"/>
      <c r="BM5" s="208"/>
      <c r="BN5" s="208"/>
      <c r="BO5" s="208"/>
      <c r="BP5" s="208"/>
      <c r="BQ5" s="993" t="s">
        <v>356</v>
      </c>
      <c r="BR5" s="994"/>
      <c r="BS5" s="994"/>
      <c r="BT5" s="994"/>
      <c r="BU5" s="994"/>
      <c r="BV5" s="994"/>
      <c r="BW5" s="994"/>
      <c r="BX5" s="994"/>
      <c r="BY5" s="994"/>
      <c r="BZ5" s="994"/>
      <c r="CA5" s="994"/>
      <c r="CB5" s="994"/>
      <c r="CC5" s="994"/>
      <c r="CD5" s="994"/>
      <c r="CE5" s="994"/>
      <c r="CF5" s="994"/>
      <c r="CG5" s="995"/>
      <c r="CH5" s="999" t="s">
        <v>357</v>
      </c>
      <c r="CI5" s="1000"/>
      <c r="CJ5" s="1000"/>
      <c r="CK5" s="1000"/>
      <c r="CL5" s="1001"/>
      <c r="CM5" s="999" t="s">
        <v>358</v>
      </c>
      <c r="CN5" s="1000"/>
      <c r="CO5" s="1000"/>
      <c r="CP5" s="1000"/>
      <c r="CQ5" s="1001"/>
      <c r="CR5" s="999" t="s">
        <v>359</v>
      </c>
      <c r="CS5" s="1000"/>
      <c r="CT5" s="1000"/>
      <c r="CU5" s="1000"/>
      <c r="CV5" s="1001"/>
      <c r="CW5" s="999" t="s">
        <v>360</v>
      </c>
      <c r="CX5" s="1000"/>
      <c r="CY5" s="1000"/>
      <c r="CZ5" s="1000"/>
      <c r="DA5" s="1001"/>
      <c r="DB5" s="999" t="s">
        <v>361</v>
      </c>
      <c r="DC5" s="1000"/>
      <c r="DD5" s="1000"/>
      <c r="DE5" s="1000"/>
      <c r="DF5" s="1001"/>
      <c r="DG5" s="1096" t="s">
        <v>362</v>
      </c>
      <c r="DH5" s="1097"/>
      <c r="DI5" s="1097"/>
      <c r="DJ5" s="1097"/>
      <c r="DK5" s="1098"/>
      <c r="DL5" s="1096" t="s">
        <v>363</v>
      </c>
      <c r="DM5" s="1097"/>
      <c r="DN5" s="1097"/>
      <c r="DO5" s="1097"/>
      <c r="DP5" s="1098"/>
      <c r="DQ5" s="999" t="s">
        <v>364</v>
      </c>
      <c r="DR5" s="1000"/>
      <c r="DS5" s="1000"/>
      <c r="DT5" s="1000"/>
      <c r="DU5" s="1001"/>
      <c r="DV5" s="999" t="s">
        <v>355</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c r="A7" s="209">
        <v>1</v>
      </c>
      <c r="B7" s="1048" t="s">
        <v>365</v>
      </c>
      <c r="C7" s="1049"/>
      <c r="D7" s="1049"/>
      <c r="E7" s="1049"/>
      <c r="F7" s="1049"/>
      <c r="G7" s="1049"/>
      <c r="H7" s="1049"/>
      <c r="I7" s="1049"/>
      <c r="J7" s="1049"/>
      <c r="K7" s="1049"/>
      <c r="L7" s="1049"/>
      <c r="M7" s="1049"/>
      <c r="N7" s="1049"/>
      <c r="O7" s="1049"/>
      <c r="P7" s="1050"/>
      <c r="Q7" s="1102">
        <v>25700</v>
      </c>
      <c r="R7" s="1103"/>
      <c r="S7" s="1103"/>
      <c r="T7" s="1103"/>
      <c r="U7" s="1103"/>
      <c r="V7" s="1103">
        <v>24592</v>
      </c>
      <c r="W7" s="1103"/>
      <c r="X7" s="1103"/>
      <c r="Y7" s="1103"/>
      <c r="Z7" s="1103"/>
      <c r="AA7" s="1103">
        <v>1108</v>
      </c>
      <c r="AB7" s="1103"/>
      <c r="AC7" s="1103"/>
      <c r="AD7" s="1103"/>
      <c r="AE7" s="1104"/>
      <c r="AF7" s="1105">
        <v>977</v>
      </c>
      <c r="AG7" s="1106"/>
      <c r="AH7" s="1106"/>
      <c r="AI7" s="1106"/>
      <c r="AJ7" s="1107"/>
      <c r="AK7" s="1089">
        <v>471</v>
      </c>
      <c r="AL7" s="1090"/>
      <c r="AM7" s="1090"/>
      <c r="AN7" s="1090"/>
      <c r="AO7" s="1090"/>
      <c r="AP7" s="1090">
        <v>28660</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549</v>
      </c>
      <c r="BT7" s="1094"/>
      <c r="BU7" s="1094"/>
      <c r="BV7" s="1094"/>
      <c r="BW7" s="1094"/>
      <c r="BX7" s="1094"/>
      <c r="BY7" s="1094"/>
      <c r="BZ7" s="1094"/>
      <c r="CA7" s="1094"/>
      <c r="CB7" s="1094"/>
      <c r="CC7" s="1094"/>
      <c r="CD7" s="1094"/>
      <c r="CE7" s="1094"/>
      <c r="CF7" s="1094"/>
      <c r="CG7" s="1095"/>
      <c r="CH7" s="1086">
        <v>4</v>
      </c>
      <c r="CI7" s="1087"/>
      <c r="CJ7" s="1087"/>
      <c r="CK7" s="1087"/>
      <c r="CL7" s="1088"/>
      <c r="CM7" s="1086">
        <v>30</v>
      </c>
      <c r="CN7" s="1087"/>
      <c r="CO7" s="1087"/>
      <c r="CP7" s="1087"/>
      <c r="CQ7" s="1088"/>
      <c r="CR7" s="1086">
        <v>18</v>
      </c>
      <c r="CS7" s="1087"/>
      <c r="CT7" s="1087"/>
      <c r="CU7" s="1087"/>
      <c r="CV7" s="1088"/>
      <c r="CW7" s="1086">
        <v>32</v>
      </c>
      <c r="CX7" s="1087"/>
      <c r="CY7" s="1087"/>
      <c r="CZ7" s="1087"/>
      <c r="DA7" s="1088"/>
      <c r="DB7" s="1086">
        <v>0</v>
      </c>
      <c r="DC7" s="1087"/>
      <c r="DD7" s="1087"/>
      <c r="DE7" s="1087"/>
      <c r="DF7" s="1088"/>
      <c r="DG7" s="1086">
        <v>0</v>
      </c>
      <c r="DH7" s="1087"/>
      <c r="DI7" s="1087"/>
      <c r="DJ7" s="1087"/>
      <c r="DK7" s="1088"/>
      <c r="DL7" s="1086">
        <v>0</v>
      </c>
      <c r="DM7" s="1087"/>
      <c r="DN7" s="1087"/>
      <c r="DO7" s="1087"/>
      <c r="DP7" s="1088"/>
      <c r="DQ7" s="1086">
        <v>0</v>
      </c>
      <c r="DR7" s="1087"/>
      <c r="DS7" s="1087"/>
      <c r="DT7" s="1087"/>
      <c r="DU7" s="1088"/>
      <c r="DV7" s="1113"/>
      <c r="DW7" s="1114"/>
      <c r="DX7" s="1114"/>
      <c r="DY7" s="1114"/>
      <c r="DZ7" s="1115"/>
      <c r="EA7" s="205"/>
    </row>
    <row r="8" spans="1:131" s="206" customFormat="1" ht="26.25" customHeight="1">
      <c r="A8" s="212">
        <v>2</v>
      </c>
      <c r="B8" s="1035" t="s">
        <v>366</v>
      </c>
      <c r="C8" s="1036"/>
      <c r="D8" s="1036"/>
      <c r="E8" s="1036"/>
      <c r="F8" s="1036"/>
      <c r="G8" s="1036"/>
      <c r="H8" s="1036"/>
      <c r="I8" s="1036"/>
      <c r="J8" s="1036"/>
      <c r="K8" s="1036"/>
      <c r="L8" s="1036"/>
      <c r="M8" s="1036"/>
      <c r="N8" s="1036"/>
      <c r="O8" s="1036"/>
      <c r="P8" s="1037"/>
      <c r="Q8" s="1041">
        <v>79</v>
      </c>
      <c r="R8" s="1042"/>
      <c r="S8" s="1042"/>
      <c r="T8" s="1042"/>
      <c r="U8" s="1042"/>
      <c r="V8" s="1042">
        <v>9</v>
      </c>
      <c r="W8" s="1042"/>
      <c r="X8" s="1042"/>
      <c r="Y8" s="1042"/>
      <c r="Z8" s="1042"/>
      <c r="AA8" s="1042">
        <v>70</v>
      </c>
      <c r="AB8" s="1042"/>
      <c r="AC8" s="1042"/>
      <c r="AD8" s="1042"/>
      <c r="AE8" s="1043"/>
      <c r="AF8" s="1017">
        <v>70</v>
      </c>
      <c r="AG8" s="1018"/>
      <c r="AH8" s="1018"/>
      <c r="AI8" s="1018"/>
      <c r="AJ8" s="1019"/>
      <c r="AK8" s="1084" t="s">
        <v>529</v>
      </c>
      <c r="AL8" s="1085"/>
      <c r="AM8" s="1085"/>
      <c r="AN8" s="1085"/>
      <c r="AO8" s="1085"/>
      <c r="AP8" s="1085" t="s">
        <v>529</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t="s">
        <v>550</v>
      </c>
      <c r="BT8" s="1013"/>
      <c r="BU8" s="1013"/>
      <c r="BV8" s="1013"/>
      <c r="BW8" s="1013"/>
      <c r="BX8" s="1013"/>
      <c r="BY8" s="1013"/>
      <c r="BZ8" s="1013"/>
      <c r="CA8" s="1013"/>
      <c r="CB8" s="1013"/>
      <c r="CC8" s="1013"/>
      <c r="CD8" s="1013"/>
      <c r="CE8" s="1013"/>
      <c r="CF8" s="1013"/>
      <c r="CG8" s="1014"/>
      <c r="CH8" s="987">
        <v>0</v>
      </c>
      <c r="CI8" s="988"/>
      <c r="CJ8" s="988"/>
      <c r="CK8" s="988"/>
      <c r="CL8" s="989"/>
      <c r="CM8" s="987">
        <v>33</v>
      </c>
      <c r="CN8" s="988"/>
      <c r="CO8" s="988"/>
      <c r="CP8" s="988"/>
      <c r="CQ8" s="989"/>
      <c r="CR8" s="987">
        <v>20</v>
      </c>
      <c r="CS8" s="988"/>
      <c r="CT8" s="988"/>
      <c r="CU8" s="988"/>
      <c r="CV8" s="989"/>
      <c r="CW8" s="987">
        <v>8</v>
      </c>
      <c r="CX8" s="988"/>
      <c r="CY8" s="988"/>
      <c r="CZ8" s="988"/>
      <c r="DA8" s="989"/>
      <c r="DB8" s="987">
        <v>0</v>
      </c>
      <c r="DC8" s="988"/>
      <c r="DD8" s="988"/>
      <c r="DE8" s="988"/>
      <c r="DF8" s="989"/>
      <c r="DG8" s="987">
        <v>0</v>
      </c>
      <c r="DH8" s="988"/>
      <c r="DI8" s="988"/>
      <c r="DJ8" s="988"/>
      <c r="DK8" s="989"/>
      <c r="DL8" s="987">
        <v>0</v>
      </c>
      <c r="DM8" s="988"/>
      <c r="DN8" s="988"/>
      <c r="DO8" s="988"/>
      <c r="DP8" s="989"/>
      <c r="DQ8" s="987">
        <v>0</v>
      </c>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t="s">
        <v>551</v>
      </c>
      <c r="BT9" s="1013"/>
      <c r="BU9" s="1013"/>
      <c r="BV9" s="1013"/>
      <c r="BW9" s="1013"/>
      <c r="BX9" s="1013"/>
      <c r="BY9" s="1013"/>
      <c r="BZ9" s="1013"/>
      <c r="CA9" s="1013"/>
      <c r="CB9" s="1013"/>
      <c r="CC9" s="1013"/>
      <c r="CD9" s="1013"/>
      <c r="CE9" s="1013"/>
      <c r="CF9" s="1013"/>
      <c r="CG9" s="1014"/>
      <c r="CH9" s="987">
        <v>0</v>
      </c>
      <c r="CI9" s="988"/>
      <c r="CJ9" s="988"/>
      <c r="CK9" s="988"/>
      <c r="CL9" s="989"/>
      <c r="CM9" s="987">
        <v>56</v>
      </c>
      <c r="CN9" s="988"/>
      <c r="CO9" s="988"/>
      <c r="CP9" s="988"/>
      <c r="CQ9" s="989"/>
      <c r="CR9" s="987">
        <v>27</v>
      </c>
      <c r="CS9" s="988"/>
      <c r="CT9" s="988"/>
      <c r="CU9" s="988"/>
      <c r="CV9" s="989"/>
      <c r="CW9" s="987">
        <v>0</v>
      </c>
      <c r="CX9" s="988"/>
      <c r="CY9" s="988"/>
      <c r="CZ9" s="988"/>
      <c r="DA9" s="989"/>
      <c r="DB9" s="987">
        <v>0</v>
      </c>
      <c r="DC9" s="988"/>
      <c r="DD9" s="988"/>
      <c r="DE9" s="988"/>
      <c r="DF9" s="989"/>
      <c r="DG9" s="987">
        <v>0</v>
      </c>
      <c r="DH9" s="988"/>
      <c r="DI9" s="988"/>
      <c r="DJ9" s="988"/>
      <c r="DK9" s="989"/>
      <c r="DL9" s="987">
        <v>0</v>
      </c>
      <c r="DM9" s="988"/>
      <c r="DN9" s="988"/>
      <c r="DO9" s="988"/>
      <c r="DP9" s="989"/>
      <c r="DQ9" s="987">
        <v>0</v>
      </c>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367</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6">
        <v>25779</v>
      </c>
      <c r="R23" s="1067"/>
      <c r="S23" s="1067"/>
      <c r="T23" s="1067"/>
      <c r="U23" s="1067"/>
      <c r="V23" s="1067">
        <v>24601</v>
      </c>
      <c r="W23" s="1067"/>
      <c r="X23" s="1067"/>
      <c r="Y23" s="1067"/>
      <c r="Z23" s="1067"/>
      <c r="AA23" s="1067">
        <v>1178</v>
      </c>
      <c r="AB23" s="1067"/>
      <c r="AC23" s="1067"/>
      <c r="AD23" s="1067"/>
      <c r="AE23" s="1068"/>
      <c r="AF23" s="1069">
        <v>1048</v>
      </c>
      <c r="AG23" s="1067"/>
      <c r="AH23" s="1067"/>
      <c r="AI23" s="1067"/>
      <c r="AJ23" s="1070"/>
      <c r="AK23" s="1071"/>
      <c r="AL23" s="1072"/>
      <c r="AM23" s="1072"/>
      <c r="AN23" s="1072"/>
      <c r="AO23" s="1072"/>
      <c r="AP23" s="1067">
        <v>28660</v>
      </c>
      <c r="AQ23" s="1067"/>
      <c r="AR23" s="1067"/>
      <c r="AS23" s="1067"/>
      <c r="AT23" s="1067"/>
      <c r="AU23" s="1073"/>
      <c r="AV23" s="1073"/>
      <c r="AW23" s="1073"/>
      <c r="AX23" s="1073"/>
      <c r="AY23" s="1074"/>
      <c r="AZ23" s="1063" t="s">
        <v>111</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370</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371</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348</v>
      </c>
      <c r="B26" s="994"/>
      <c r="C26" s="994"/>
      <c r="D26" s="994"/>
      <c r="E26" s="994"/>
      <c r="F26" s="994"/>
      <c r="G26" s="994"/>
      <c r="H26" s="994"/>
      <c r="I26" s="994"/>
      <c r="J26" s="994"/>
      <c r="K26" s="994"/>
      <c r="L26" s="994"/>
      <c r="M26" s="994"/>
      <c r="N26" s="994"/>
      <c r="O26" s="994"/>
      <c r="P26" s="995"/>
      <c r="Q26" s="999" t="s">
        <v>372</v>
      </c>
      <c r="R26" s="1000"/>
      <c r="S26" s="1000"/>
      <c r="T26" s="1000"/>
      <c r="U26" s="1001"/>
      <c r="V26" s="999" t="s">
        <v>373</v>
      </c>
      <c r="W26" s="1000"/>
      <c r="X26" s="1000"/>
      <c r="Y26" s="1000"/>
      <c r="Z26" s="1001"/>
      <c r="AA26" s="999" t="s">
        <v>374</v>
      </c>
      <c r="AB26" s="1000"/>
      <c r="AC26" s="1000"/>
      <c r="AD26" s="1000"/>
      <c r="AE26" s="1000"/>
      <c r="AF26" s="1057" t="s">
        <v>375</v>
      </c>
      <c r="AG26" s="1006"/>
      <c r="AH26" s="1006"/>
      <c r="AI26" s="1006"/>
      <c r="AJ26" s="1058"/>
      <c r="AK26" s="1000" t="s">
        <v>376</v>
      </c>
      <c r="AL26" s="1000"/>
      <c r="AM26" s="1000"/>
      <c r="AN26" s="1000"/>
      <c r="AO26" s="1001"/>
      <c r="AP26" s="999" t="s">
        <v>377</v>
      </c>
      <c r="AQ26" s="1000"/>
      <c r="AR26" s="1000"/>
      <c r="AS26" s="1000"/>
      <c r="AT26" s="1001"/>
      <c r="AU26" s="999" t="s">
        <v>378</v>
      </c>
      <c r="AV26" s="1000"/>
      <c r="AW26" s="1000"/>
      <c r="AX26" s="1000"/>
      <c r="AY26" s="1001"/>
      <c r="AZ26" s="999" t="s">
        <v>379</v>
      </c>
      <c r="BA26" s="1000"/>
      <c r="BB26" s="1000"/>
      <c r="BC26" s="1000"/>
      <c r="BD26" s="1001"/>
      <c r="BE26" s="999" t="s">
        <v>355</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380</v>
      </c>
      <c r="C28" s="1049"/>
      <c r="D28" s="1049"/>
      <c r="E28" s="1049"/>
      <c r="F28" s="1049"/>
      <c r="G28" s="1049"/>
      <c r="H28" s="1049"/>
      <c r="I28" s="1049"/>
      <c r="J28" s="1049"/>
      <c r="K28" s="1049"/>
      <c r="L28" s="1049"/>
      <c r="M28" s="1049"/>
      <c r="N28" s="1049"/>
      <c r="O28" s="1049"/>
      <c r="P28" s="1050"/>
      <c r="Q28" s="1051">
        <v>6147</v>
      </c>
      <c r="R28" s="1052"/>
      <c r="S28" s="1052"/>
      <c r="T28" s="1052"/>
      <c r="U28" s="1052"/>
      <c r="V28" s="1052">
        <v>5857</v>
      </c>
      <c r="W28" s="1052"/>
      <c r="X28" s="1052"/>
      <c r="Y28" s="1052"/>
      <c r="Z28" s="1052"/>
      <c r="AA28" s="1052">
        <v>290</v>
      </c>
      <c r="AB28" s="1052"/>
      <c r="AC28" s="1052"/>
      <c r="AD28" s="1052"/>
      <c r="AE28" s="1053"/>
      <c r="AF28" s="1054">
        <v>290</v>
      </c>
      <c r="AG28" s="1052"/>
      <c r="AH28" s="1052"/>
      <c r="AI28" s="1052"/>
      <c r="AJ28" s="1055"/>
      <c r="AK28" s="1056">
        <v>348</v>
      </c>
      <c r="AL28" s="1044"/>
      <c r="AM28" s="1044"/>
      <c r="AN28" s="1044"/>
      <c r="AO28" s="1044"/>
      <c r="AP28" s="1044" t="s">
        <v>530</v>
      </c>
      <c r="AQ28" s="1044"/>
      <c r="AR28" s="1044"/>
      <c r="AS28" s="1044"/>
      <c r="AT28" s="1044"/>
      <c r="AU28" s="1044" t="s">
        <v>529</v>
      </c>
      <c r="AV28" s="1044"/>
      <c r="AW28" s="1044"/>
      <c r="AX28" s="1044"/>
      <c r="AY28" s="1044"/>
      <c r="AZ28" s="1045" t="s">
        <v>529</v>
      </c>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381</v>
      </c>
      <c r="C29" s="1036"/>
      <c r="D29" s="1036"/>
      <c r="E29" s="1036"/>
      <c r="F29" s="1036"/>
      <c r="G29" s="1036"/>
      <c r="H29" s="1036"/>
      <c r="I29" s="1036"/>
      <c r="J29" s="1036"/>
      <c r="K29" s="1036"/>
      <c r="L29" s="1036"/>
      <c r="M29" s="1036"/>
      <c r="N29" s="1036"/>
      <c r="O29" s="1036"/>
      <c r="P29" s="1037"/>
      <c r="Q29" s="1041">
        <v>600</v>
      </c>
      <c r="R29" s="1042"/>
      <c r="S29" s="1042"/>
      <c r="T29" s="1042"/>
      <c r="U29" s="1042"/>
      <c r="V29" s="1042">
        <v>577</v>
      </c>
      <c r="W29" s="1042"/>
      <c r="X29" s="1042"/>
      <c r="Y29" s="1042"/>
      <c r="Z29" s="1042"/>
      <c r="AA29" s="1042">
        <v>23</v>
      </c>
      <c r="AB29" s="1042"/>
      <c r="AC29" s="1042"/>
      <c r="AD29" s="1042"/>
      <c r="AE29" s="1043"/>
      <c r="AF29" s="1017">
        <v>23</v>
      </c>
      <c r="AG29" s="1018"/>
      <c r="AH29" s="1018"/>
      <c r="AI29" s="1018"/>
      <c r="AJ29" s="1019"/>
      <c r="AK29" s="976">
        <v>152</v>
      </c>
      <c r="AL29" s="967"/>
      <c r="AM29" s="967"/>
      <c r="AN29" s="967"/>
      <c r="AO29" s="967"/>
      <c r="AP29" s="967" t="s">
        <v>529</v>
      </c>
      <c r="AQ29" s="967"/>
      <c r="AR29" s="967"/>
      <c r="AS29" s="967"/>
      <c r="AT29" s="967"/>
      <c r="AU29" s="967" t="s">
        <v>529</v>
      </c>
      <c r="AV29" s="967"/>
      <c r="AW29" s="967"/>
      <c r="AX29" s="967"/>
      <c r="AY29" s="967"/>
      <c r="AZ29" s="1040" t="s">
        <v>529</v>
      </c>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382</v>
      </c>
      <c r="C30" s="1036"/>
      <c r="D30" s="1036"/>
      <c r="E30" s="1036"/>
      <c r="F30" s="1036"/>
      <c r="G30" s="1036"/>
      <c r="H30" s="1036"/>
      <c r="I30" s="1036"/>
      <c r="J30" s="1036"/>
      <c r="K30" s="1036"/>
      <c r="L30" s="1036"/>
      <c r="M30" s="1036"/>
      <c r="N30" s="1036"/>
      <c r="O30" s="1036"/>
      <c r="P30" s="1037"/>
      <c r="Q30" s="1041">
        <v>1376</v>
      </c>
      <c r="R30" s="1042"/>
      <c r="S30" s="1042"/>
      <c r="T30" s="1042"/>
      <c r="U30" s="1042"/>
      <c r="V30" s="1042">
        <v>993</v>
      </c>
      <c r="W30" s="1042"/>
      <c r="X30" s="1042"/>
      <c r="Y30" s="1042"/>
      <c r="Z30" s="1042"/>
      <c r="AA30" s="1042">
        <v>383</v>
      </c>
      <c r="AB30" s="1042"/>
      <c r="AC30" s="1042"/>
      <c r="AD30" s="1042"/>
      <c r="AE30" s="1043"/>
      <c r="AF30" s="1017">
        <v>3046</v>
      </c>
      <c r="AG30" s="1018"/>
      <c r="AH30" s="1018"/>
      <c r="AI30" s="1018"/>
      <c r="AJ30" s="1019"/>
      <c r="AK30" s="976">
        <v>26</v>
      </c>
      <c r="AL30" s="967"/>
      <c r="AM30" s="967"/>
      <c r="AN30" s="967"/>
      <c r="AO30" s="967"/>
      <c r="AP30" s="967">
        <v>882</v>
      </c>
      <c r="AQ30" s="967"/>
      <c r="AR30" s="967"/>
      <c r="AS30" s="967"/>
      <c r="AT30" s="967"/>
      <c r="AU30" s="967">
        <v>74</v>
      </c>
      <c r="AV30" s="967"/>
      <c r="AW30" s="967"/>
      <c r="AX30" s="967"/>
      <c r="AY30" s="967"/>
      <c r="AZ30" s="1040" t="s">
        <v>529</v>
      </c>
      <c r="BA30" s="1040"/>
      <c r="BB30" s="1040"/>
      <c r="BC30" s="1040"/>
      <c r="BD30" s="1040"/>
      <c r="BE30" s="1030" t="s">
        <v>383</v>
      </c>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384</v>
      </c>
      <c r="C31" s="1036"/>
      <c r="D31" s="1036"/>
      <c r="E31" s="1036"/>
      <c r="F31" s="1036"/>
      <c r="G31" s="1036"/>
      <c r="H31" s="1036"/>
      <c r="I31" s="1036"/>
      <c r="J31" s="1036"/>
      <c r="K31" s="1036"/>
      <c r="L31" s="1036"/>
      <c r="M31" s="1036"/>
      <c r="N31" s="1036"/>
      <c r="O31" s="1036"/>
      <c r="P31" s="1037"/>
      <c r="Q31" s="1041">
        <v>2397</v>
      </c>
      <c r="R31" s="1042"/>
      <c r="S31" s="1042"/>
      <c r="T31" s="1042"/>
      <c r="U31" s="1042"/>
      <c r="V31" s="1042">
        <v>1950</v>
      </c>
      <c r="W31" s="1042"/>
      <c r="X31" s="1042"/>
      <c r="Y31" s="1042"/>
      <c r="Z31" s="1042"/>
      <c r="AA31" s="1042">
        <v>447</v>
      </c>
      <c r="AB31" s="1042"/>
      <c r="AC31" s="1042"/>
      <c r="AD31" s="1042"/>
      <c r="AE31" s="1043"/>
      <c r="AF31" s="1017">
        <v>1148</v>
      </c>
      <c r="AG31" s="1018"/>
      <c r="AH31" s="1018"/>
      <c r="AI31" s="1018"/>
      <c r="AJ31" s="1019"/>
      <c r="AK31" s="976">
        <v>1080</v>
      </c>
      <c r="AL31" s="967"/>
      <c r="AM31" s="967"/>
      <c r="AN31" s="967"/>
      <c r="AO31" s="967"/>
      <c r="AP31" s="967">
        <v>18178</v>
      </c>
      <c r="AQ31" s="967"/>
      <c r="AR31" s="967"/>
      <c r="AS31" s="967"/>
      <c r="AT31" s="967"/>
      <c r="AU31" s="967">
        <v>12325</v>
      </c>
      <c r="AV31" s="967"/>
      <c r="AW31" s="967"/>
      <c r="AX31" s="967"/>
      <c r="AY31" s="967"/>
      <c r="AZ31" s="1040" t="s">
        <v>531</v>
      </c>
      <c r="BA31" s="1040"/>
      <c r="BB31" s="1040"/>
      <c r="BC31" s="1040"/>
      <c r="BD31" s="1040"/>
      <c r="BE31" s="1030" t="s">
        <v>383</v>
      </c>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385</v>
      </c>
      <c r="C32" s="1036"/>
      <c r="D32" s="1036"/>
      <c r="E32" s="1036"/>
      <c r="F32" s="1036"/>
      <c r="G32" s="1036"/>
      <c r="H32" s="1036"/>
      <c r="I32" s="1036"/>
      <c r="J32" s="1036"/>
      <c r="K32" s="1036"/>
      <c r="L32" s="1036"/>
      <c r="M32" s="1036"/>
      <c r="N32" s="1036"/>
      <c r="O32" s="1036"/>
      <c r="P32" s="1037"/>
      <c r="Q32" s="1041">
        <v>198</v>
      </c>
      <c r="R32" s="1042"/>
      <c r="S32" s="1042"/>
      <c r="T32" s="1042"/>
      <c r="U32" s="1042"/>
      <c r="V32" s="1042">
        <v>195</v>
      </c>
      <c r="W32" s="1042"/>
      <c r="X32" s="1042"/>
      <c r="Y32" s="1042"/>
      <c r="Z32" s="1042"/>
      <c r="AA32" s="1042">
        <v>3</v>
      </c>
      <c r="AB32" s="1042"/>
      <c r="AC32" s="1042"/>
      <c r="AD32" s="1042"/>
      <c r="AE32" s="1043"/>
      <c r="AF32" s="1017">
        <v>112</v>
      </c>
      <c r="AG32" s="1018"/>
      <c r="AH32" s="1018"/>
      <c r="AI32" s="1018"/>
      <c r="AJ32" s="1019"/>
      <c r="AK32" s="976">
        <v>17</v>
      </c>
      <c r="AL32" s="967"/>
      <c r="AM32" s="967"/>
      <c r="AN32" s="967"/>
      <c r="AO32" s="967"/>
      <c r="AP32" s="967" t="s">
        <v>529</v>
      </c>
      <c r="AQ32" s="967"/>
      <c r="AR32" s="967"/>
      <c r="AS32" s="967"/>
      <c r="AT32" s="967"/>
      <c r="AU32" s="967" t="s">
        <v>529</v>
      </c>
      <c r="AV32" s="967"/>
      <c r="AW32" s="967"/>
      <c r="AX32" s="967"/>
      <c r="AY32" s="967"/>
      <c r="AZ32" s="1040" t="s">
        <v>532</v>
      </c>
      <c r="BA32" s="1040"/>
      <c r="BB32" s="1040"/>
      <c r="BC32" s="1040"/>
      <c r="BD32" s="1040"/>
      <c r="BE32" s="1030" t="s">
        <v>383</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c r="C33" s="1036"/>
      <c r="D33" s="1036"/>
      <c r="E33" s="1036"/>
      <c r="F33" s="1036"/>
      <c r="G33" s="1036"/>
      <c r="H33" s="1036"/>
      <c r="I33" s="1036"/>
      <c r="J33" s="1036"/>
      <c r="K33" s="1036"/>
      <c r="L33" s="1036"/>
      <c r="M33" s="1036"/>
      <c r="N33" s="1036"/>
      <c r="O33" s="1036"/>
      <c r="P33" s="1037"/>
      <c r="Q33" s="1041"/>
      <c r="R33" s="1042"/>
      <c r="S33" s="1042"/>
      <c r="T33" s="1042"/>
      <c r="U33" s="1042"/>
      <c r="V33" s="1042"/>
      <c r="W33" s="1042"/>
      <c r="X33" s="1042"/>
      <c r="Y33" s="1042"/>
      <c r="Z33" s="1042"/>
      <c r="AA33" s="1042"/>
      <c r="AB33" s="1042"/>
      <c r="AC33" s="1042"/>
      <c r="AD33" s="1042"/>
      <c r="AE33" s="1043"/>
      <c r="AF33" s="1017"/>
      <c r="AG33" s="1018"/>
      <c r="AH33" s="1018"/>
      <c r="AI33" s="1018"/>
      <c r="AJ33" s="1019"/>
      <c r="AK33" s="976"/>
      <c r="AL33" s="967"/>
      <c r="AM33" s="967"/>
      <c r="AN33" s="967"/>
      <c r="AO33" s="967"/>
      <c r="AP33" s="967"/>
      <c r="AQ33" s="967"/>
      <c r="AR33" s="967"/>
      <c r="AS33" s="967"/>
      <c r="AT33" s="967"/>
      <c r="AU33" s="967"/>
      <c r="AV33" s="967"/>
      <c r="AW33" s="967"/>
      <c r="AX33" s="967"/>
      <c r="AY33" s="967"/>
      <c r="AZ33" s="1040"/>
      <c r="BA33" s="1040"/>
      <c r="BB33" s="1040"/>
      <c r="BC33" s="1040"/>
      <c r="BD33" s="1040"/>
      <c r="BE33" s="1030"/>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c r="C34" s="1036"/>
      <c r="D34" s="1036"/>
      <c r="E34" s="1036"/>
      <c r="F34" s="1036"/>
      <c r="G34" s="1036"/>
      <c r="H34" s="1036"/>
      <c r="I34" s="1036"/>
      <c r="J34" s="1036"/>
      <c r="K34" s="1036"/>
      <c r="L34" s="1036"/>
      <c r="M34" s="1036"/>
      <c r="N34" s="1036"/>
      <c r="O34" s="1036"/>
      <c r="P34" s="1037"/>
      <c r="Q34" s="1041"/>
      <c r="R34" s="1042"/>
      <c r="S34" s="1042"/>
      <c r="T34" s="1042"/>
      <c r="U34" s="1042"/>
      <c r="V34" s="1042"/>
      <c r="W34" s="1042"/>
      <c r="X34" s="1042"/>
      <c r="Y34" s="1042"/>
      <c r="Z34" s="1042"/>
      <c r="AA34" s="1042"/>
      <c r="AB34" s="1042"/>
      <c r="AC34" s="1042"/>
      <c r="AD34" s="1042"/>
      <c r="AE34" s="1043"/>
      <c r="AF34" s="1017"/>
      <c r="AG34" s="1018"/>
      <c r="AH34" s="1018"/>
      <c r="AI34" s="1018"/>
      <c r="AJ34" s="1019"/>
      <c r="AK34" s="976"/>
      <c r="AL34" s="967"/>
      <c r="AM34" s="967"/>
      <c r="AN34" s="967"/>
      <c r="AO34" s="967"/>
      <c r="AP34" s="967"/>
      <c r="AQ34" s="967"/>
      <c r="AR34" s="967"/>
      <c r="AS34" s="967"/>
      <c r="AT34" s="967"/>
      <c r="AU34" s="967"/>
      <c r="AV34" s="967"/>
      <c r="AW34" s="967"/>
      <c r="AX34" s="967"/>
      <c r="AY34" s="967"/>
      <c r="AZ34" s="1040"/>
      <c r="BA34" s="1040"/>
      <c r="BB34" s="1040"/>
      <c r="BC34" s="1040"/>
      <c r="BD34" s="1040"/>
      <c r="BE34" s="1030"/>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c r="C35" s="1036"/>
      <c r="D35" s="1036"/>
      <c r="E35" s="1036"/>
      <c r="F35" s="1036"/>
      <c r="G35" s="1036"/>
      <c r="H35" s="1036"/>
      <c r="I35" s="1036"/>
      <c r="J35" s="1036"/>
      <c r="K35" s="1036"/>
      <c r="L35" s="1036"/>
      <c r="M35" s="1036"/>
      <c r="N35" s="1036"/>
      <c r="O35" s="1036"/>
      <c r="P35" s="1037"/>
      <c r="Q35" s="1041"/>
      <c r="R35" s="1042"/>
      <c r="S35" s="1042"/>
      <c r="T35" s="1042"/>
      <c r="U35" s="1042"/>
      <c r="V35" s="1042"/>
      <c r="W35" s="1042"/>
      <c r="X35" s="1042"/>
      <c r="Y35" s="1042"/>
      <c r="Z35" s="1042"/>
      <c r="AA35" s="1042"/>
      <c r="AB35" s="1042"/>
      <c r="AC35" s="1042"/>
      <c r="AD35" s="1042"/>
      <c r="AE35" s="1043"/>
      <c r="AF35" s="1017"/>
      <c r="AG35" s="1018"/>
      <c r="AH35" s="1018"/>
      <c r="AI35" s="1018"/>
      <c r="AJ35" s="1019"/>
      <c r="AK35" s="976"/>
      <c r="AL35" s="967"/>
      <c r="AM35" s="967"/>
      <c r="AN35" s="967"/>
      <c r="AO35" s="967"/>
      <c r="AP35" s="967"/>
      <c r="AQ35" s="967"/>
      <c r="AR35" s="967"/>
      <c r="AS35" s="967"/>
      <c r="AT35" s="967"/>
      <c r="AU35" s="967"/>
      <c r="AV35" s="967"/>
      <c r="AW35" s="967"/>
      <c r="AX35" s="967"/>
      <c r="AY35" s="967"/>
      <c r="AZ35" s="1040"/>
      <c r="BA35" s="1040"/>
      <c r="BB35" s="1040"/>
      <c r="BC35" s="1040"/>
      <c r="BD35" s="1040"/>
      <c r="BE35" s="1030"/>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c r="C36" s="1036"/>
      <c r="D36" s="1036"/>
      <c r="E36" s="1036"/>
      <c r="F36" s="1036"/>
      <c r="G36" s="1036"/>
      <c r="H36" s="1036"/>
      <c r="I36" s="1036"/>
      <c r="J36" s="1036"/>
      <c r="K36" s="1036"/>
      <c r="L36" s="1036"/>
      <c r="M36" s="1036"/>
      <c r="N36" s="1036"/>
      <c r="O36" s="1036"/>
      <c r="P36" s="1037"/>
      <c r="Q36" s="1041"/>
      <c r="R36" s="1042"/>
      <c r="S36" s="1042"/>
      <c r="T36" s="1042"/>
      <c r="U36" s="1042"/>
      <c r="V36" s="1042"/>
      <c r="W36" s="1042"/>
      <c r="X36" s="1042"/>
      <c r="Y36" s="1042"/>
      <c r="Z36" s="1042"/>
      <c r="AA36" s="1042"/>
      <c r="AB36" s="1042"/>
      <c r="AC36" s="1042"/>
      <c r="AD36" s="1042"/>
      <c r="AE36" s="1043"/>
      <c r="AF36" s="1017"/>
      <c r="AG36" s="1018"/>
      <c r="AH36" s="1018"/>
      <c r="AI36" s="1018"/>
      <c r="AJ36" s="1019"/>
      <c r="AK36" s="976"/>
      <c r="AL36" s="967"/>
      <c r="AM36" s="967"/>
      <c r="AN36" s="967"/>
      <c r="AO36" s="967"/>
      <c r="AP36" s="967"/>
      <c r="AQ36" s="967"/>
      <c r="AR36" s="967"/>
      <c r="AS36" s="967"/>
      <c r="AT36" s="967"/>
      <c r="AU36" s="967"/>
      <c r="AV36" s="967"/>
      <c r="AW36" s="967"/>
      <c r="AX36" s="967"/>
      <c r="AY36" s="967"/>
      <c r="AZ36" s="1040"/>
      <c r="BA36" s="1040"/>
      <c r="BB36" s="1040"/>
      <c r="BC36" s="1040"/>
      <c r="BD36" s="1040"/>
      <c r="BE36" s="1030"/>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6"/>
      <c r="AL37" s="967"/>
      <c r="AM37" s="967"/>
      <c r="AN37" s="967"/>
      <c r="AO37" s="967"/>
      <c r="AP37" s="967"/>
      <c r="AQ37" s="967"/>
      <c r="AR37" s="967"/>
      <c r="AS37" s="967"/>
      <c r="AT37" s="967"/>
      <c r="AU37" s="967"/>
      <c r="AV37" s="967"/>
      <c r="AW37" s="967"/>
      <c r="AX37" s="967"/>
      <c r="AY37" s="967"/>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386</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4619</v>
      </c>
      <c r="AG63" s="955"/>
      <c r="AH63" s="955"/>
      <c r="AI63" s="955"/>
      <c r="AJ63" s="1028"/>
      <c r="AK63" s="1029"/>
      <c r="AL63" s="959"/>
      <c r="AM63" s="959"/>
      <c r="AN63" s="959"/>
      <c r="AO63" s="959"/>
      <c r="AP63" s="955">
        <f>SUM(AP30:AT31)</f>
        <v>19060</v>
      </c>
      <c r="AQ63" s="955"/>
      <c r="AR63" s="955"/>
      <c r="AS63" s="955"/>
      <c r="AT63" s="955"/>
      <c r="AU63" s="955">
        <f>SUM(AU30:AY31)</f>
        <v>12399</v>
      </c>
      <c r="AV63" s="955"/>
      <c r="AW63" s="955"/>
      <c r="AX63" s="955"/>
      <c r="AY63" s="955"/>
      <c r="AZ63" s="1023"/>
      <c r="BA63" s="1023"/>
      <c r="BB63" s="1023"/>
      <c r="BC63" s="1023"/>
      <c r="BD63" s="1023"/>
      <c r="BE63" s="956"/>
      <c r="BF63" s="956"/>
      <c r="BG63" s="956"/>
      <c r="BH63" s="956"/>
      <c r="BI63" s="957"/>
      <c r="BJ63" s="1024" t="s">
        <v>111</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389</v>
      </c>
      <c r="B66" s="994"/>
      <c r="C66" s="994"/>
      <c r="D66" s="994"/>
      <c r="E66" s="994"/>
      <c r="F66" s="994"/>
      <c r="G66" s="994"/>
      <c r="H66" s="994"/>
      <c r="I66" s="994"/>
      <c r="J66" s="994"/>
      <c r="K66" s="994"/>
      <c r="L66" s="994"/>
      <c r="M66" s="994"/>
      <c r="N66" s="994"/>
      <c r="O66" s="994"/>
      <c r="P66" s="995"/>
      <c r="Q66" s="999" t="s">
        <v>372</v>
      </c>
      <c r="R66" s="1000"/>
      <c r="S66" s="1000"/>
      <c r="T66" s="1000"/>
      <c r="U66" s="1001"/>
      <c r="V66" s="999" t="s">
        <v>373</v>
      </c>
      <c r="W66" s="1000"/>
      <c r="X66" s="1000"/>
      <c r="Y66" s="1000"/>
      <c r="Z66" s="1001"/>
      <c r="AA66" s="999" t="s">
        <v>374</v>
      </c>
      <c r="AB66" s="1000"/>
      <c r="AC66" s="1000"/>
      <c r="AD66" s="1000"/>
      <c r="AE66" s="1001"/>
      <c r="AF66" s="1005" t="s">
        <v>375</v>
      </c>
      <c r="AG66" s="1006"/>
      <c r="AH66" s="1006"/>
      <c r="AI66" s="1006"/>
      <c r="AJ66" s="1007"/>
      <c r="AK66" s="999" t="s">
        <v>376</v>
      </c>
      <c r="AL66" s="994"/>
      <c r="AM66" s="994"/>
      <c r="AN66" s="994"/>
      <c r="AO66" s="995"/>
      <c r="AP66" s="999" t="s">
        <v>377</v>
      </c>
      <c r="AQ66" s="1000"/>
      <c r="AR66" s="1000"/>
      <c r="AS66" s="1000"/>
      <c r="AT66" s="1001"/>
      <c r="AU66" s="999" t="s">
        <v>390</v>
      </c>
      <c r="AV66" s="1000"/>
      <c r="AW66" s="1000"/>
      <c r="AX66" s="1000"/>
      <c r="AY66" s="1001"/>
      <c r="AZ66" s="999" t="s">
        <v>355</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533</v>
      </c>
      <c r="C68" s="985"/>
      <c r="D68" s="985"/>
      <c r="E68" s="985"/>
      <c r="F68" s="985"/>
      <c r="G68" s="985"/>
      <c r="H68" s="985"/>
      <c r="I68" s="985"/>
      <c r="J68" s="985"/>
      <c r="K68" s="985"/>
      <c r="L68" s="985"/>
      <c r="M68" s="985"/>
      <c r="N68" s="985"/>
      <c r="O68" s="985"/>
      <c r="P68" s="986"/>
      <c r="Q68" s="973">
        <v>509</v>
      </c>
      <c r="R68" s="967"/>
      <c r="S68" s="967"/>
      <c r="T68" s="967"/>
      <c r="U68" s="967"/>
      <c r="V68" s="967">
        <v>473</v>
      </c>
      <c r="W68" s="967"/>
      <c r="X68" s="967"/>
      <c r="Y68" s="967"/>
      <c r="Z68" s="967"/>
      <c r="AA68" s="967">
        <v>36</v>
      </c>
      <c r="AB68" s="967"/>
      <c r="AC68" s="967"/>
      <c r="AD68" s="967"/>
      <c r="AE68" s="967"/>
      <c r="AF68" s="967">
        <v>36</v>
      </c>
      <c r="AG68" s="967"/>
      <c r="AH68" s="967"/>
      <c r="AI68" s="967"/>
      <c r="AJ68" s="967"/>
      <c r="AK68" s="967" t="s">
        <v>553</v>
      </c>
      <c r="AL68" s="967"/>
      <c r="AM68" s="967"/>
      <c r="AN68" s="967"/>
      <c r="AO68" s="967"/>
      <c r="AP68" s="967" t="s">
        <v>553</v>
      </c>
      <c r="AQ68" s="967"/>
      <c r="AR68" s="967"/>
      <c r="AS68" s="967"/>
      <c r="AT68" s="967"/>
      <c r="AU68" s="981" t="s">
        <v>529</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4">
        <v>424</v>
      </c>
      <c r="R69" s="975"/>
      <c r="S69" s="975"/>
      <c r="T69" s="975"/>
      <c r="U69" s="976"/>
      <c r="V69" s="977">
        <v>405</v>
      </c>
      <c r="W69" s="975"/>
      <c r="X69" s="975"/>
      <c r="Y69" s="975"/>
      <c r="Z69" s="976"/>
      <c r="AA69" s="977">
        <v>19</v>
      </c>
      <c r="AB69" s="975"/>
      <c r="AC69" s="975"/>
      <c r="AD69" s="975"/>
      <c r="AE69" s="976"/>
      <c r="AF69" s="977">
        <v>19</v>
      </c>
      <c r="AG69" s="975"/>
      <c r="AH69" s="975"/>
      <c r="AI69" s="975"/>
      <c r="AJ69" s="976"/>
      <c r="AK69" s="977" t="s">
        <v>529</v>
      </c>
      <c r="AL69" s="975"/>
      <c r="AM69" s="975"/>
      <c r="AN69" s="975"/>
      <c r="AO69" s="976"/>
      <c r="AP69" s="977">
        <v>290</v>
      </c>
      <c r="AQ69" s="975"/>
      <c r="AR69" s="975"/>
      <c r="AS69" s="975"/>
      <c r="AT69" s="976"/>
      <c r="AU69" s="967" t="s">
        <v>529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4">
        <v>17686</v>
      </c>
      <c r="R70" s="975"/>
      <c r="S70" s="975"/>
      <c r="T70" s="975"/>
      <c r="U70" s="976"/>
      <c r="V70" s="977">
        <v>17366</v>
      </c>
      <c r="W70" s="975"/>
      <c r="X70" s="975"/>
      <c r="Y70" s="975"/>
      <c r="Z70" s="976"/>
      <c r="AA70" s="977">
        <v>320</v>
      </c>
      <c r="AB70" s="975"/>
      <c r="AC70" s="975"/>
      <c r="AD70" s="975"/>
      <c r="AE70" s="976"/>
      <c r="AF70" s="977">
        <v>320</v>
      </c>
      <c r="AG70" s="975"/>
      <c r="AH70" s="975"/>
      <c r="AI70" s="975"/>
      <c r="AJ70" s="976"/>
      <c r="AK70" s="977" t="s">
        <v>553</v>
      </c>
      <c r="AL70" s="975"/>
      <c r="AM70" s="975"/>
      <c r="AN70" s="975"/>
      <c r="AO70" s="976"/>
      <c r="AP70" s="977" t="s">
        <v>553</v>
      </c>
      <c r="AQ70" s="975"/>
      <c r="AR70" s="975"/>
      <c r="AS70" s="975"/>
      <c r="AT70" s="976"/>
      <c r="AU70" s="967" t="s">
        <v>548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4">
        <v>2754</v>
      </c>
      <c r="R71" s="975"/>
      <c r="S71" s="975"/>
      <c r="T71" s="975"/>
      <c r="U71" s="976"/>
      <c r="V71" s="977">
        <v>2576</v>
      </c>
      <c r="W71" s="975"/>
      <c r="X71" s="975"/>
      <c r="Y71" s="975"/>
      <c r="Z71" s="976"/>
      <c r="AA71" s="977">
        <v>178</v>
      </c>
      <c r="AB71" s="975"/>
      <c r="AC71" s="975"/>
      <c r="AD71" s="975"/>
      <c r="AE71" s="976"/>
      <c r="AF71" s="977">
        <v>178</v>
      </c>
      <c r="AG71" s="975"/>
      <c r="AH71" s="975"/>
      <c r="AI71" s="975"/>
      <c r="AJ71" s="976"/>
      <c r="AK71" s="977" t="s">
        <v>553</v>
      </c>
      <c r="AL71" s="975"/>
      <c r="AM71" s="975"/>
      <c r="AN71" s="975"/>
      <c r="AO71" s="976"/>
      <c r="AP71" s="977">
        <v>1501</v>
      </c>
      <c r="AQ71" s="975"/>
      <c r="AR71" s="975"/>
      <c r="AS71" s="975"/>
      <c r="AT71" s="976"/>
      <c r="AU71" s="967">
        <v>597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4">
        <v>57</v>
      </c>
      <c r="R72" s="975"/>
      <c r="S72" s="975"/>
      <c r="T72" s="975"/>
      <c r="U72" s="976"/>
      <c r="V72" s="977">
        <v>47</v>
      </c>
      <c r="W72" s="975"/>
      <c r="X72" s="975"/>
      <c r="Y72" s="975"/>
      <c r="Z72" s="976"/>
      <c r="AA72" s="977">
        <v>10</v>
      </c>
      <c r="AB72" s="975"/>
      <c r="AC72" s="975"/>
      <c r="AD72" s="975"/>
      <c r="AE72" s="976"/>
      <c r="AF72" s="977">
        <v>10</v>
      </c>
      <c r="AG72" s="975"/>
      <c r="AH72" s="975"/>
      <c r="AI72" s="975"/>
      <c r="AJ72" s="976"/>
      <c r="AK72" s="977" t="s">
        <v>553</v>
      </c>
      <c r="AL72" s="975"/>
      <c r="AM72" s="975"/>
      <c r="AN72" s="975"/>
      <c r="AO72" s="976"/>
      <c r="AP72" s="977" t="s">
        <v>553</v>
      </c>
      <c r="AQ72" s="975"/>
      <c r="AR72" s="975"/>
      <c r="AS72" s="975"/>
      <c r="AT72" s="976"/>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534</v>
      </c>
      <c r="C73" s="971"/>
      <c r="D73" s="971"/>
      <c r="E73" s="971"/>
      <c r="F73" s="971"/>
      <c r="G73" s="971"/>
      <c r="H73" s="971"/>
      <c r="I73" s="971"/>
      <c r="J73" s="971"/>
      <c r="K73" s="971"/>
      <c r="L73" s="971"/>
      <c r="M73" s="971"/>
      <c r="N73" s="971"/>
      <c r="O73" s="971"/>
      <c r="P73" s="972"/>
      <c r="Q73" s="973">
        <v>72</v>
      </c>
      <c r="R73" s="967"/>
      <c r="S73" s="967"/>
      <c r="T73" s="967"/>
      <c r="U73" s="967"/>
      <c r="V73" s="967">
        <v>70</v>
      </c>
      <c r="W73" s="967"/>
      <c r="X73" s="967"/>
      <c r="Y73" s="967"/>
      <c r="Z73" s="967"/>
      <c r="AA73" s="967">
        <v>2</v>
      </c>
      <c r="AB73" s="967"/>
      <c r="AC73" s="967"/>
      <c r="AD73" s="967"/>
      <c r="AE73" s="967"/>
      <c r="AF73" s="967">
        <v>13</v>
      </c>
      <c r="AG73" s="967"/>
      <c r="AH73" s="967"/>
      <c r="AI73" s="967"/>
      <c r="AJ73" s="967"/>
      <c r="AK73" s="977" t="s">
        <v>553</v>
      </c>
      <c r="AL73" s="975"/>
      <c r="AM73" s="975"/>
      <c r="AN73" s="975"/>
      <c r="AO73" s="976"/>
      <c r="AP73" s="967">
        <v>4</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545</v>
      </c>
      <c r="C74" s="971"/>
      <c r="D74" s="971"/>
      <c r="E74" s="971"/>
      <c r="F74" s="971"/>
      <c r="G74" s="971"/>
      <c r="H74" s="971"/>
      <c r="I74" s="971"/>
      <c r="J74" s="971"/>
      <c r="K74" s="971"/>
      <c r="L74" s="971"/>
      <c r="M74" s="971"/>
      <c r="N74" s="971"/>
      <c r="O74" s="971"/>
      <c r="P74" s="972"/>
      <c r="Q74" s="973">
        <v>538</v>
      </c>
      <c r="R74" s="967"/>
      <c r="S74" s="967"/>
      <c r="T74" s="967"/>
      <c r="U74" s="967"/>
      <c r="V74" s="967">
        <v>402</v>
      </c>
      <c r="W74" s="967"/>
      <c r="X74" s="967"/>
      <c r="Y74" s="967"/>
      <c r="Z74" s="967"/>
      <c r="AA74" s="967">
        <v>136</v>
      </c>
      <c r="AB74" s="967"/>
      <c r="AC74" s="967"/>
      <c r="AD74" s="967"/>
      <c r="AE74" s="967"/>
      <c r="AF74" s="967">
        <v>137</v>
      </c>
      <c r="AG74" s="967"/>
      <c r="AH74" s="967"/>
      <c r="AI74" s="967"/>
      <c r="AJ74" s="967"/>
      <c r="AK74" s="977" t="s">
        <v>553</v>
      </c>
      <c r="AL74" s="975"/>
      <c r="AM74" s="975"/>
      <c r="AN74" s="975"/>
      <c r="AO74" s="976"/>
      <c r="AP74" s="967">
        <v>34</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535</v>
      </c>
      <c r="C75" s="971"/>
      <c r="D75" s="971"/>
      <c r="E75" s="971"/>
      <c r="F75" s="971"/>
      <c r="G75" s="971"/>
      <c r="H75" s="971"/>
      <c r="I75" s="971"/>
      <c r="J75" s="971"/>
      <c r="K75" s="971"/>
      <c r="L75" s="971"/>
      <c r="M75" s="971"/>
      <c r="N75" s="971"/>
      <c r="O75" s="971"/>
      <c r="P75" s="972"/>
      <c r="Q75" s="974">
        <v>230</v>
      </c>
      <c r="R75" s="975"/>
      <c r="S75" s="975"/>
      <c r="T75" s="975"/>
      <c r="U75" s="976"/>
      <c r="V75" s="977">
        <v>163</v>
      </c>
      <c r="W75" s="975"/>
      <c r="X75" s="975"/>
      <c r="Y75" s="975"/>
      <c r="Z75" s="976"/>
      <c r="AA75" s="977">
        <v>68</v>
      </c>
      <c r="AB75" s="975"/>
      <c r="AC75" s="975"/>
      <c r="AD75" s="975"/>
      <c r="AE75" s="976"/>
      <c r="AF75" s="977">
        <v>68</v>
      </c>
      <c r="AG75" s="975"/>
      <c r="AH75" s="975"/>
      <c r="AI75" s="975"/>
      <c r="AJ75" s="976"/>
      <c r="AK75" s="977" t="s">
        <v>553</v>
      </c>
      <c r="AL75" s="975"/>
      <c r="AM75" s="975"/>
      <c r="AN75" s="975"/>
      <c r="AO75" s="976"/>
      <c r="AP75" s="977">
        <v>201</v>
      </c>
      <c r="AQ75" s="975"/>
      <c r="AR75" s="975"/>
      <c r="AS75" s="975"/>
      <c r="AT75" s="976"/>
      <c r="AU75" s="977">
        <v>167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546</v>
      </c>
      <c r="C76" s="971"/>
      <c r="D76" s="971"/>
      <c r="E76" s="971"/>
      <c r="F76" s="971"/>
      <c r="G76" s="971"/>
      <c r="H76" s="971"/>
      <c r="I76" s="971"/>
      <c r="J76" s="971"/>
      <c r="K76" s="971"/>
      <c r="L76" s="971"/>
      <c r="M76" s="971"/>
      <c r="N76" s="971"/>
      <c r="O76" s="971"/>
      <c r="P76" s="972"/>
      <c r="Q76" s="974">
        <v>8699</v>
      </c>
      <c r="R76" s="975"/>
      <c r="S76" s="975"/>
      <c r="T76" s="975"/>
      <c r="U76" s="976"/>
      <c r="V76" s="977">
        <v>10622</v>
      </c>
      <c r="W76" s="975"/>
      <c r="X76" s="975"/>
      <c r="Y76" s="975"/>
      <c r="Z76" s="976"/>
      <c r="AA76" s="977">
        <v>-1923</v>
      </c>
      <c r="AB76" s="975"/>
      <c r="AC76" s="975"/>
      <c r="AD76" s="975"/>
      <c r="AE76" s="976"/>
      <c r="AF76" s="977">
        <v>1374</v>
      </c>
      <c r="AG76" s="975"/>
      <c r="AH76" s="975"/>
      <c r="AI76" s="975"/>
      <c r="AJ76" s="976"/>
      <c r="AK76" s="977" t="s">
        <v>553</v>
      </c>
      <c r="AL76" s="975"/>
      <c r="AM76" s="975"/>
      <c r="AN76" s="975"/>
      <c r="AO76" s="976"/>
      <c r="AP76" s="977">
        <v>6319</v>
      </c>
      <c r="AQ76" s="975"/>
      <c r="AR76" s="975"/>
      <c r="AS76" s="975"/>
      <c r="AT76" s="976"/>
      <c r="AU76" s="977">
        <v>3017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554</v>
      </c>
      <c r="C77" s="971"/>
      <c r="D77" s="971"/>
      <c r="E77" s="971"/>
      <c r="F77" s="971"/>
      <c r="G77" s="971"/>
      <c r="H77" s="971"/>
      <c r="I77" s="971"/>
      <c r="J77" s="971"/>
      <c r="K77" s="971"/>
      <c r="L77" s="971"/>
      <c r="M77" s="971"/>
      <c r="N77" s="971"/>
      <c r="O77" s="971"/>
      <c r="P77" s="972"/>
      <c r="Q77" s="974">
        <v>387</v>
      </c>
      <c r="R77" s="975"/>
      <c r="S77" s="975"/>
      <c r="T77" s="975"/>
      <c r="U77" s="976"/>
      <c r="V77" s="977">
        <v>401</v>
      </c>
      <c r="W77" s="975"/>
      <c r="X77" s="975"/>
      <c r="Y77" s="975"/>
      <c r="Z77" s="976"/>
      <c r="AA77" s="977">
        <v>-14</v>
      </c>
      <c r="AB77" s="975"/>
      <c r="AC77" s="975"/>
      <c r="AD77" s="975"/>
      <c r="AE77" s="976"/>
      <c r="AF77" s="977">
        <v>-14</v>
      </c>
      <c r="AG77" s="975"/>
      <c r="AH77" s="975"/>
      <c r="AI77" s="975"/>
      <c r="AJ77" s="976"/>
      <c r="AK77" s="977" t="s">
        <v>553</v>
      </c>
      <c r="AL77" s="975"/>
      <c r="AM77" s="975"/>
      <c r="AN77" s="975"/>
      <c r="AO77" s="976"/>
      <c r="AP77" s="977">
        <v>124</v>
      </c>
      <c r="AQ77" s="975"/>
      <c r="AR77" s="975"/>
      <c r="AS77" s="975"/>
      <c r="AT77" s="976"/>
      <c r="AU77" s="977">
        <v>105</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4">
        <v>136</v>
      </c>
      <c r="R78" s="975"/>
      <c r="S78" s="975"/>
      <c r="T78" s="975"/>
      <c r="U78" s="976"/>
      <c r="V78" s="977">
        <v>127</v>
      </c>
      <c r="W78" s="975"/>
      <c r="X78" s="975"/>
      <c r="Y78" s="975"/>
      <c r="Z78" s="976"/>
      <c r="AA78" s="977">
        <v>9</v>
      </c>
      <c r="AB78" s="975"/>
      <c r="AC78" s="975"/>
      <c r="AD78" s="975"/>
      <c r="AE78" s="976"/>
      <c r="AF78" s="967">
        <v>9</v>
      </c>
      <c r="AG78" s="967"/>
      <c r="AH78" s="967"/>
      <c r="AI78" s="967"/>
      <c r="AJ78" s="967"/>
      <c r="AK78" s="977" t="s">
        <v>553</v>
      </c>
      <c r="AL78" s="975"/>
      <c r="AM78" s="975"/>
      <c r="AN78" s="975"/>
      <c r="AO78" s="976"/>
      <c r="AP78" s="967" t="s">
        <v>529</v>
      </c>
      <c r="AQ78" s="967"/>
      <c r="AR78" s="967"/>
      <c r="AS78" s="967"/>
      <c r="AT78" s="967"/>
      <c r="AU78" s="967" t="s">
        <v>529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536</v>
      </c>
      <c r="C79" s="971"/>
      <c r="D79" s="971"/>
      <c r="E79" s="971"/>
      <c r="F79" s="971"/>
      <c r="G79" s="971"/>
      <c r="H79" s="971"/>
      <c r="I79" s="971"/>
      <c r="J79" s="971"/>
      <c r="K79" s="971"/>
      <c r="L79" s="971"/>
      <c r="M79" s="971"/>
      <c r="N79" s="971"/>
      <c r="O79" s="971"/>
      <c r="P79" s="972"/>
      <c r="Q79" s="973">
        <v>416</v>
      </c>
      <c r="R79" s="967"/>
      <c r="S79" s="967"/>
      <c r="T79" s="967"/>
      <c r="U79" s="967"/>
      <c r="V79" s="967">
        <v>400</v>
      </c>
      <c r="W79" s="967"/>
      <c r="X79" s="967"/>
      <c r="Y79" s="967"/>
      <c r="Z79" s="967"/>
      <c r="AA79" s="967">
        <v>16</v>
      </c>
      <c r="AB79" s="967"/>
      <c r="AC79" s="967"/>
      <c r="AD79" s="967"/>
      <c r="AE79" s="967"/>
      <c r="AF79" s="967">
        <v>16</v>
      </c>
      <c r="AG79" s="967"/>
      <c r="AH79" s="967"/>
      <c r="AI79" s="967"/>
      <c r="AJ79" s="967"/>
      <c r="AK79" s="977" t="s">
        <v>553</v>
      </c>
      <c r="AL79" s="975"/>
      <c r="AM79" s="975"/>
      <c r="AN79" s="975"/>
      <c r="AO79" s="976"/>
      <c r="AP79" s="967" t="s">
        <v>529</v>
      </c>
      <c r="AQ79" s="967"/>
      <c r="AR79" s="967"/>
      <c r="AS79" s="967"/>
      <c r="AT79" s="967"/>
      <c r="AU79" s="967" t="s">
        <v>529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537</v>
      </c>
      <c r="C80" s="971"/>
      <c r="D80" s="971"/>
      <c r="E80" s="971"/>
      <c r="F80" s="971"/>
      <c r="G80" s="971"/>
      <c r="H80" s="971"/>
      <c r="I80" s="971"/>
      <c r="J80" s="971"/>
      <c r="K80" s="971"/>
      <c r="L80" s="971"/>
      <c r="M80" s="971"/>
      <c r="N80" s="971"/>
      <c r="O80" s="971"/>
      <c r="P80" s="972"/>
      <c r="Q80" s="973">
        <v>141</v>
      </c>
      <c r="R80" s="967"/>
      <c r="S80" s="967"/>
      <c r="T80" s="967"/>
      <c r="U80" s="967"/>
      <c r="V80" s="967">
        <v>104</v>
      </c>
      <c r="W80" s="967"/>
      <c r="X80" s="967"/>
      <c r="Y80" s="967"/>
      <c r="Z80" s="967"/>
      <c r="AA80" s="967">
        <v>37</v>
      </c>
      <c r="AB80" s="967"/>
      <c r="AC80" s="967"/>
      <c r="AD80" s="967"/>
      <c r="AE80" s="967"/>
      <c r="AF80" s="967">
        <v>37</v>
      </c>
      <c r="AG80" s="967"/>
      <c r="AH80" s="967"/>
      <c r="AI80" s="967"/>
      <c r="AJ80" s="967"/>
      <c r="AK80" s="977">
        <v>0</v>
      </c>
      <c r="AL80" s="975"/>
      <c r="AM80" s="975"/>
      <c r="AN80" s="975"/>
      <c r="AO80" s="976"/>
      <c r="AP80" s="967">
        <v>440</v>
      </c>
      <c r="AQ80" s="967"/>
      <c r="AR80" s="967"/>
      <c r="AS80" s="967"/>
      <c r="AT80" s="967"/>
      <c r="AU80" s="967">
        <v>234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552</v>
      </c>
      <c r="C81" s="971"/>
      <c r="D81" s="971"/>
      <c r="E81" s="971"/>
      <c r="F81" s="971"/>
      <c r="G81" s="971"/>
      <c r="H81" s="971"/>
      <c r="I81" s="971"/>
      <c r="J81" s="971"/>
      <c r="K81" s="971"/>
      <c r="L81" s="971"/>
      <c r="M81" s="971"/>
      <c r="N81" s="971"/>
      <c r="O81" s="971"/>
      <c r="P81" s="972"/>
      <c r="Q81" s="974">
        <v>1945</v>
      </c>
      <c r="R81" s="975"/>
      <c r="S81" s="975"/>
      <c r="T81" s="975"/>
      <c r="U81" s="976"/>
      <c r="V81" s="977">
        <v>1877</v>
      </c>
      <c r="W81" s="975"/>
      <c r="X81" s="975"/>
      <c r="Y81" s="975"/>
      <c r="Z81" s="976"/>
      <c r="AA81" s="977">
        <v>67</v>
      </c>
      <c r="AB81" s="975"/>
      <c r="AC81" s="975"/>
      <c r="AD81" s="975"/>
      <c r="AE81" s="976"/>
      <c r="AF81" s="977">
        <v>67</v>
      </c>
      <c r="AG81" s="975"/>
      <c r="AH81" s="975"/>
      <c r="AI81" s="975"/>
      <c r="AJ81" s="976"/>
      <c r="AK81" s="977">
        <v>130</v>
      </c>
      <c r="AL81" s="975"/>
      <c r="AM81" s="975"/>
      <c r="AN81" s="975"/>
      <c r="AO81" s="976"/>
      <c r="AP81" s="977" t="s">
        <v>475</v>
      </c>
      <c r="AQ81" s="975"/>
      <c r="AR81" s="975"/>
      <c r="AS81" s="975"/>
      <c r="AT81" s="976"/>
      <c r="AU81" s="977" t="s">
        <v>475</v>
      </c>
      <c r="AV81" s="975"/>
      <c r="AW81" s="975"/>
      <c r="AX81" s="975"/>
      <c r="AY81" s="976"/>
      <c r="AZ81" s="978"/>
      <c r="BA81" s="979"/>
      <c r="BB81" s="979"/>
      <c r="BC81" s="979"/>
      <c r="BD81" s="980"/>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555</v>
      </c>
      <c r="C82" s="971"/>
      <c r="D82" s="971"/>
      <c r="E82" s="971"/>
      <c r="F82" s="971"/>
      <c r="G82" s="971"/>
      <c r="H82" s="971"/>
      <c r="I82" s="971"/>
      <c r="J82" s="971"/>
      <c r="K82" s="971"/>
      <c r="L82" s="971"/>
      <c r="M82" s="971"/>
      <c r="N82" s="971"/>
      <c r="O82" s="971"/>
      <c r="P82" s="972"/>
      <c r="Q82" s="974">
        <v>265354</v>
      </c>
      <c r="R82" s="975"/>
      <c r="S82" s="975"/>
      <c r="T82" s="975"/>
      <c r="U82" s="976"/>
      <c r="V82" s="977">
        <v>251109</v>
      </c>
      <c r="W82" s="975"/>
      <c r="X82" s="975"/>
      <c r="Y82" s="975"/>
      <c r="Z82" s="976"/>
      <c r="AA82" s="977">
        <v>14245</v>
      </c>
      <c r="AB82" s="975"/>
      <c r="AC82" s="975"/>
      <c r="AD82" s="975"/>
      <c r="AE82" s="976"/>
      <c r="AF82" s="977">
        <v>14245</v>
      </c>
      <c r="AG82" s="975"/>
      <c r="AH82" s="975"/>
      <c r="AI82" s="975"/>
      <c r="AJ82" s="976"/>
      <c r="AK82" s="977">
        <v>3299</v>
      </c>
      <c r="AL82" s="975"/>
      <c r="AM82" s="975"/>
      <c r="AN82" s="975"/>
      <c r="AO82" s="976"/>
      <c r="AP82" s="977" t="s">
        <v>475</v>
      </c>
      <c r="AQ82" s="975"/>
      <c r="AR82" s="975"/>
      <c r="AS82" s="975"/>
      <c r="AT82" s="976"/>
      <c r="AU82" s="977" t="s">
        <v>475</v>
      </c>
      <c r="AV82" s="975"/>
      <c r="AW82" s="975"/>
      <c r="AX82" s="975"/>
      <c r="AY82" s="976"/>
      <c r="AZ82" s="978"/>
      <c r="BA82" s="979"/>
      <c r="BB82" s="979"/>
      <c r="BC82" s="979"/>
      <c r="BD82" s="980"/>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538</v>
      </c>
      <c r="C83" s="971"/>
      <c r="D83" s="971"/>
      <c r="E83" s="971"/>
      <c r="F83" s="971"/>
      <c r="G83" s="971"/>
      <c r="H83" s="971"/>
      <c r="I83" s="971"/>
      <c r="J83" s="971"/>
      <c r="K83" s="971"/>
      <c r="L83" s="971"/>
      <c r="M83" s="971"/>
      <c r="N83" s="971"/>
      <c r="O83" s="971"/>
      <c r="P83" s="972"/>
      <c r="Q83" s="974">
        <v>351</v>
      </c>
      <c r="R83" s="975"/>
      <c r="S83" s="975"/>
      <c r="T83" s="975"/>
      <c r="U83" s="976"/>
      <c r="V83" s="977">
        <v>229</v>
      </c>
      <c r="W83" s="975"/>
      <c r="X83" s="975"/>
      <c r="Y83" s="975"/>
      <c r="Z83" s="976"/>
      <c r="AA83" s="977">
        <v>122</v>
      </c>
      <c r="AB83" s="975"/>
      <c r="AC83" s="975"/>
      <c r="AD83" s="975"/>
      <c r="AE83" s="976"/>
      <c r="AF83" s="977">
        <v>123</v>
      </c>
      <c r="AG83" s="975"/>
      <c r="AH83" s="975"/>
      <c r="AI83" s="975"/>
      <c r="AJ83" s="976"/>
      <c r="AK83" s="977">
        <v>6</v>
      </c>
      <c r="AL83" s="975"/>
      <c r="AM83" s="975"/>
      <c r="AN83" s="975"/>
      <c r="AO83" s="976"/>
      <c r="AP83" s="977" t="s">
        <v>475</v>
      </c>
      <c r="AQ83" s="975"/>
      <c r="AR83" s="975"/>
      <c r="AS83" s="975"/>
      <c r="AT83" s="976"/>
      <c r="AU83" s="977" t="s">
        <v>475</v>
      </c>
      <c r="AV83" s="975"/>
      <c r="AW83" s="975"/>
      <c r="AX83" s="975"/>
      <c r="AY83" s="976"/>
      <c r="AZ83" s="978"/>
      <c r="BA83" s="979"/>
      <c r="BB83" s="979"/>
      <c r="BC83" s="979"/>
      <c r="BD83" s="980"/>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539</v>
      </c>
      <c r="C84" s="971"/>
      <c r="D84" s="971"/>
      <c r="E84" s="971"/>
      <c r="F84" s="971"/>
      <c r="G84" s="971"/>
      <c r="H84" s="971"/>
      <c r="I84" s="971"/>
      <c r="J84" s="971"/>
      <c r="K84" s="971"/>
      <c r="L84" s="971"/>
      <c r="M84" s="971"/>
      <c r="N84" s="971"/>
      <c r="O84" s="971"/>
      <c r="P84" s="972"/>
      <c r="Q84" s="974">
        <v>229</v>
      </c>
      <c r="R84" s="975"/>
      <c r="S84" s="975"/>
      <c r="T84" s="975"/>
      <c r="U84" s="976"/>
      <c r="V84" s="977">
        <v>223</v>
      </c>
      <c r="W84" s="975"/>
      <c r="X84" s="975"/>
      <c r="Y84" s="975"/>
      <c r="Z84" s="976"/>
      <c r="AA84" s="977">
        <v>6</v>
      </c>
      <c r="AB84" s="975"/>
      <c r="AC84" s="975"/>
      <c r="AD84" s="975"/>
      <c r="AE84" s="976"/>
      <c r="AF84" s="977">
        <v>6</v>
      </c>
      <c r="AG84" s="975"/>
      <c r="AH84" s="975"/>
      <c r="AI84" s="975"/>
      <c r="AJ84" s="976"/>
      <c r="AK84" s="977" t="s">
        <v>475</v>
      </c>
      <c r="AL84" s="975"/>
      <c r="AM84" s="975"/>
      <c r="AN84" s="975"/>
      <c r="AO84" s="976"/>
      <c r="AP84" s="977" t="s">
        <v>475</v>
      </c>
      <c r="AQ84" s="975"/>
      <c r="AR84" s="975"/>
      <c r="AS84" s="975"/>
      <c r="AT84" s="976"/>
      <c r="AU84" s="977" t="s">
        <v>475</v>
      </c>
      <c r="AV84" s="975"/>
      <c r="AW84" s="975"/>
      <c r="AX84" s="975"/>
      <c r="AY84" s="976"/>
      <c r="AZ84" s="978"/>
      <c r="BA84" s="979"/>
      <c r="BB84" s="979"/>
      <c r="BC84" s="979"/>
      <c r="BD84" s="980"/>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540</v>
      </c>
      <c r="C85" s="971"/>
      <c r="D85" s="971"/>
      <c r="E85" s="971"/>
      <c r="F85" s="971"/>
      <c r="G85" s="971"/>
      <c r="H85" s="971"/>
      <c r="I85" s="971"/>
      <c r="J85" s="971"/>
      <c r="K85" s="971"/>
      <c r="L85" s="971"/>
      <c r="M85" s="971"/>
      <c r="N85" s="971"/>
      <c r="O85" s="971"/>
      <c r="P85" s="972"/>
      <c r="Q85" s="974">
        <v>190</v>
      </c>
      <c r="R85" s="975"/>
      <c r="S85" s="975"/>
      <c r="T85" s="975"/>
      <c r="U85" s="976"/>
      <c r="V85" s="977">
        <v>187</v>
      </c>
      <c r="W85" s="975"/>
      <c r="X85" s="975"/>
      <c r="Y85" s="975"/>
      <c r="Z85" s="976"/>
      <c r="AA85" s="977">
        <v>4</v>
      </c>
      <c r="AB85" s="975"/>
      <c r="AC85" s="975"/>
      <c r="AD85" s="975"/>
      <c r="AE85" s="976"/>
      <c r="AF85" s="977">
        <v>4</v>
      </c>
      <c r="AG85" s="975"/>
      <c r="AH85" s="975"/>
      <c r="AI85" s="975"/>
      <c r="AJ85" s="976"/>
      <c r="AK85" s="977" t="s">
        <v>475</v>
      </c>
      <c r="AL85" s="975"/>
      <c r="AM85" s="975"/>
      <c r="AN85" s="975"/>
      <c r="AO85" s="976"/>
      <c r="AP85" s="977" t="s">
        <v>475</v>
      </c>
      <c r="AQ85" s="975"/>
      <c r="AR85" s="975"/>
      <c r="AS85" s="975"/>
      <c r="AT85" s="976"/>
      <c r="AU85" s="977" t="s">
        <v>475</v>
      </c>
      <c r="AV85" s="975"/>
      <c r="AW85" s="975"/>
      <c r="AX85" s="975"/>
      <c r="AY85" s="976"/>
      <c r="AZ85" s="978"/>
      <c r="BA85" s="979"/>
      <c r="BB85" s="979"/>
      <c r="BC85" s="979"/>
      <c r="BD85" s="980"/>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16650</v>
      </c>
      <c r="AG88" s="955"/>
      <c r="AH88" s="955"/>
      <c r="AI88" s="955"/>
      <c r="AJ88" s="955"/>
      <c r="AK88" s="959"/>
      <c r="AL88" s="959"/>
      <c r="AM88" s="959"/>
      <c r="AN88" s="959"/>
      <c r="AO88" s="959"/>
      <c r="AP88" s="955">
        <v>8913</v>
      </c>
      <c r="AQ88" s="955"/>
      <c r="AR88" s="955"/>
      <c r="AS88" s="955"/>
      <c r="AT88" s="955"/>
      <c r="AU88" s="955">
        <v>4120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65</v>
      </c>
      <c r="CS102" s="947"/>
      <c r="CT102" s="947"/>
      <c r="CU102" s="947"/>
      <c r="CV102" s="948"/>
      <c r="CW102" s="946">
        <v>40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2565226</v>
      </c>
      <c r="AB110" s="873"/>
      <c r="AC110" s="873"/>
      <c r="AD110" s="873"/>
      <c r="AE110" s="874"/>
      <c r="AF110" s="875">
        <v>2645952</v>
      </c>
      <c r="AG110" s="873"/>
      <c r="AH110" s="873"/>
      <c r="AI110" s="873"/>
      <c r="AJ110" s="874"/>
      <c r="AK110" s="875">
        <v>2949930</v>
      </c>
      <c r="AL110" s="873"/>
      <c r="AM110" s="873"/>
      <c r="AN110" s="873"/>
      <c r="AO110" s="874"/>
      <c r="AP110" s="876">
        <v>25.9</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24418675</v>
      </c>
      <c r="BR110" s="800"/>
      <c r="BS110" s="800"/>
      <c r="BT110" s="800"/>
      <c r="BU110" s="800"/>
      <c r="BV110" s="800">
        <v>29438544</v>
      </c>
      <c r="BW110" s="800"/>
      <c r="BX110" s="800"/>
      <c r="BY110" s="800"/>
      <c r="BZ110" s="800"/>
      <c r="CA110" s="800">
        <v>28660022</v>
      </c>
      <c r="CB110" s="800"/>
      <c r="CC110" s="800"/>
      <c r="CD110" s="800"/>
      <c r="CE110" s="800"/>
      <c r="CF110" s="861">
        <v>251.7</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109460</v>
      </c>
      <c r="BR111" s="771"/>
      <c r="BS111" s="771"/>
      <c r="BT111" s="771"/>
      <c r="BU111" s="771"/>
      <c r="BV111" s="771">
        <v>101040</v>
      </c>
      <c r="BW111" s="771"/>
      <c r="BX111" s="771"/>
      <c r="BY111" s="771"/>
      <c r="BZ111" s="771"/>
      <c r="CA111" s="771">
        <v>92620</v>
      </c>
      <c r="CB111" s="771"/>
      <c r="CC111" s="771"/>
      <c r="CD111" s="771"/>
      <c r="CE111" s="771"/>
      <c r="CF111" s="848">
        <v>0.8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13745630</v>
      </c>
      <c r="BR112" s="771"/>
      <c r="BS112" s="771"/>
      <c r="BT112" s="771"/>
      <c r="BU112" s="771"/>
      <c r="BV112" s="771">
        <v>13225254</v>
      </c>
      <c r="BW112" s="771"/>
      <c r="BX112" s="771"/>
      <c r="BY112" s="771"/>
      <c r="BZ112" s="771"/>
      <c r="CA112" s="771">
        <v>12398972</v>
      </c>
      <c r="CB112" s="771"/>
      <c r="CC112" s="771"/>
      <c r="CD112" s="771"/>
      <c r="CE112" s="771"/>
      <c r="CF112" s="848">
        <v>108.9</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1157798</v>
      </c>
      <c r="AB113" s="909"/>
      <c r="AC113" s="909"/>
      <c r="AD113" s="909"/>
      <c r="AE113" s="910"/>
      <c r="AF113" s="911">
        <v>1144196</v>
      </c>
      <c r="AG113" s="909"/>
      <c r="AH113" s="909"/>
      <c r="AI113" s="909"/>
      <c r="AJ113" s="910"/>
      <c r="AK113" s="911">
        <v>1055865</v>
      </c>
      <c r="AL113" s="909"/>
      <c r="AM113" s="909"/>
      <c r="AN113" s="909"/>
      <c r="AO113" s="910"/>
      <c r="AP113" s="912">
        <v>9.3000000000000007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3135856</v>
      </c>
      <c r="BR113" s="771"/>
      <c r="BS113" s="771"/>
      <c r="BT113" s="771"/>
      <c r="BU113" s="771"/>
      <c r="BV113" s="771">
        <v>2970692</v>
      </c>
      <c r="BW113" s="771"/>
      <c r="BX113" s="771"/>
      <c r="BY113" s="771"/>
      <c r="BZ113" s="771"/>
      <c r="CA113" s="771">
        <v>4217543</v>
      </c>
      <c r="CB113" s="771"/>
      <c r="CC113" s="771"/>
      <c r="CD113" s="771"/>
      <c r="CE113" s="771"/>
      <c r="CF113" s="848">
        <v>37</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455561</v>
      </c>
      <c r="AB114" s="784"/>
      <c r="AC114" s="784"/>
      <c r="AD114" s="784"/>
      <c r="AE114" s="785"/>
      <c r="AF114" s="786">
        <v>395265</v>
      </c>
      <c r="AG114" s="784"/>
      <c r="AH114" s="784"/>
      <c r="AI114" s="784"/>
      <c r="AJ114" s="785"/>
      <c r="AK114" s="786">
        <v>401885</v>
      </c>
      <c r="AL114" s="784"/>
      <c r="AM114" s="784"/>
      <c r="AN114" s="784"/>
      <c r="AO114" s="785"/>
      <c r="AP114" s="754">
        <v>3.5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4714631</v>
      </c>
      <c r="BR114" s="771"/>
      <c r="BS114" s="771"/>
      <c r="BT114" s="771"/>
      <c r="BU114" s="771"/>
      <c r="BV114" s="771">
        <v>4521041</v>
      </c>
      <c r="BW114" s="771"/>
      <c r="BX114" s="771"/>
      <c r="BY114" s="771"/>
      <c r="BZ114" s="771"/>
      <c r="CA114" s="771">
        <v>4332920</v>
      </c>
      <c r="CB114" s="771"/>
      <c r="CC114" s="771"/>
      <c r="CD114" s="771"/>
      <c r="CE114" s="771"/>
      <c r="CF114" s="848">
        <v>38</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10188</v>
      </c>
      <c r="AB115" s="909"/>
      <c r="AC115" s="909"/>
      <c r="AD115" s="909"/>
      <c r="AE115" s="910"/>
      <c r="AF115" s="911">
        <v>10062</v>
      </c>
      <c r="AG115" s="909"/>
      <c r="AH115" s="909"/>
      <c r="AI115" s="909"/>
      <c r="AJ115" s="910"/>
      <c r="AK115" s="911">
        <v>9936</v>
      </c>
      <c r="AL115" s="909"/>
      <c r="AM115" s="909"/>
      <c r="AN115" s="909"/>
      <c r="AO115" s="910"/>
      <c r="AP115" s="912">
        <v>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3237352</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624</v>
      </c>
      <c r="AG116" s="784"/>
      <c r="AH116" s="784"/>
      <c r="AI116" s="784"/>
      <c r="AJ116" s="785"/>
      <c r="AK116" s="786">
        <v>583</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109460</v>
      </c>
      <c r="DH116" s="784"/>
      <c r="DI116" s="784"/>
      <c r="DJ116" s="784"/>
      <c r="DK116" s="785"/>
      <c r="DL116" s="786">
        <v>101040</v>
      </c>
      <c r="DM116" s="784"/>
      <c r="DN116" s="784"/>
      <c r="DO116" s="784"/>
      <c r="DP116" s="785"/>
      <c r="DQ116" s="786">
        <v>92620</v>
      </c>
      <c r="DR116" s="784"/>
      <c r="DS116" s="784"/>
      <c r="DT116" s="784"/>
      <c r="DU116" s="785"/>
      <c r="DV116" s="754">
        <v>0.8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4188773</v>
      </c>
      <c r="AB117" s="895"/>
      <c r="AC117" s="895"/>
      <c r="AD117" s="895"/>
      <c r="AE117" s="896"/>
      <c r="AF117" s="898">
        <v>4196099</v>
      </c>
      <c r="AG117" s="895"/>
      <c r="AH117" s="895"/>
      <c r="AI117" s="895"/>
      <c r="AJ117" s="896"/>
      <c r="AK117" s="898">
        <v>4418199</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49361604</v>
      </c>
      <c r="BR118" s="858"/>
      <c r="BS118" s="858"/>
      <c r="BT118" s="858"/>
      <c r="BU118" s="858"/>
      <c r="BV118" s="858">
        <v>50256571</v>
      </c>
      <c r="BW118" s="858"/>
      <c r="BX118" s="858"/>
      <c r="BY118" s="858"/>
      <c r="BZ118" s="858"/>
      <c r="CA118" s="858">
        <v>49702077</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4615888</v>
      </c>
      <c r="BR119" s="800"/>
      <c r="BS119" s="800"/>
      <c r="BT119" s="800"/>
      <c r="BU119" s="800"/>
      <c r="BV119" s="800">
        <v>4480749</v>
      </c>
      <c r="BW119" s="800"/>
      <c r="BX119" s="800"/>
      <c r="BY119" s="800"/>
      <c r="BZ119" s="800"/>
      <c r="CA119" s="800">
        <v>4501069</v>
      </c>
      <c r="CB119" s="800"/>
      <c r="CC119" s="800"/>
      <c r="CD119" s="800"/>
      <c r="CE119" s="800"/>
      <c r="CF119" s="861">
        <v>39.5</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5820581</v>
      </c>
      <c r="BR120" s="771"/>
      <c r="BS120" s="771"/>
      <c r="BT120" s="771"/>
      <c r="BU120" s="771"/>
      <c r="BV120" s="771">
        <v>5381179</v>
      </c>
      <c r="BW120" s="771"/>
      <c r="BX120" s="771"/>
      <c r="BY120" s="771"/>
      <c r="BZ120" s="771"/>
      <c r="CA120" s="771">
        <v>4998236</v>
      </c>
      <c r="CB120" s="771"/>
      <c r="CC120" s="771"/>
      <c r="CD120" s="771"/>
      <c r="CE120" s="771"/>
      <c r="CF120" s="848">
        <v>43.9</v>
      </c>
      <c r="CG120" s="849"/>
      <c r="CH120" s="849"/>
      <c r="CI120" s="849"/>
      <c r="CJ120" s="849"/>
      <c r="CK120" s="850" t="s">
        <v>435</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13682666</v>
      </c>
      <c r="DH120" s="800"/>
      <c r="DI120" s="800"/>
      <c r="DJ120" s="800"/>
      <c r="DK120" s="800"/>
      <c r="DL120" s="800">
        <v>13156272</v>
      </c>
      <c r="DM120" s="800"/>
      <c r="DN120" s="800"/>
      <c r="DO120" s="800"/>
      <c r="DP120" s="800"/>
      <c r="DQ120" s="800">
        <v>12324919</v>
      </c>
      <c r="DR120" s="800"/>
      <c r="DS120" s="800"/>
      <c r="DT120" s="800"/>
      <c r="DU120" s="800"/>
      <c r="DV120" s="801">
        <v>108.2</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27322301</v>
      </c>
      <c r="BR121" s="858"/>
      <c r="BS121" s="858"/>
      <c r="BT121" s="858"/>
      <c r="BU121" s="858"/>
      <c r="BV121" s="858">
        <v>26775284</v>
      </c>
      <c r="BW121" s="858"/>
      <c r="BX121" s="858"/>
      <c r="BY121" s="858"/>
      <c r="BZ121" s="858"/>
      <c r="CA121" s="858">
        <v>27609242</v>
      </c>
      <c r="CB121" s="858"/>
      <c r="CC121" s="858"/>
      <c r="CD121" s="858"/>
      <c r="CE121" s="858"/>
      <c r="CF121" s="859">
        <v>242.4</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62964</v>
      </c>
      <c r="DH121" s="771"/>
      <c r="DI121" s="771"/>
      <c r="DJ121" s="771"/>
      <c r="DK121" s="771"/>
      <c r="DL121" s="771">
        <v>68982</v>
      </c>
      <c r="DM121" s="771"/>
      <c r="DN121" s="771"/>
      <c r="DO121" s="771"/>
      <c r="DP121" s="771"/>
      <c r="DQ121" s="771">
        <v>74053</v>
      </c>
      <c r="DR121" s="771"/>
      <c r="DS121" s="771"/>
      <c r="DT121" s="771"/>
      <c r="DU121" s="771"/>
      <c r="DV121" s="823">
        <v>0.7</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37758770</v>
      </c>
      <c r="BR122" s="840"/>
      <c r="BS122" s="840"/>
      <c r="BT122" s="840"/>
      <c r="BU122" s="840"/>
      <c r="BV122" s="840">
        <v>36637212</v>
      </c>
      <c r="BW122" s="840"/>
      <c r="BX122" s="840"/>
      <c r="BY122" s="840"/>
      <c r="BZ122" s="840"/>
      <c r="CA122" s="840">
        <v>37108547</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10188</v>
      </c>
      <c r="AB123" s="784"/>
      <c r="AC123" s="784"/>
      <c r="AD123" s="784"/>
      <c r="AE123" s="785"/>
      <c r="AF123" s="786">
        <v>10062</v>
      </c>
      <c r="AG123" s="784"/>
      <c r="AH123" s="784"/>
      <c r="AI123" s="784"/>
      <c r="AJ123" s="785"/>
      <c r="AK123" s="786">
        <v>9936</v>
      </c>
      <c r="AL123" s="784"/>
      <c r="AM123" s="784"/>
      <c r="AN123" s="784"/>
      <c r="AO123" s="785"/>
      <c r="AP123" s="754">
        <v>0.1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99.5</v>
      </c>
      <c r="BR123" s="832"/>
      <c r="BS123" s="832"/>
      <c r="BT123" s="832"/>
      <c r="BU123" s="832"/>
      <c r="BV123" s="832">
        <v>116.1</v>
      </c>
      <c r="BW123" s="832"/>
      <c r="BX123" s="832"/>
      <c r="BY123" s="832"/>
      <c r="BZ123" s="832"/>
      <c r="CA123" s="832">
        <v>110.5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3237352</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12.84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494857</v>
      </c>
      <c r="AB128" s="724"/>
      <c r="AC128" s="724"/>
      <c r="AD128" s="724"/>
      <c r="AE128" s="725"/>
      <c r="AF128" s="726">
        <v>532431</v>
      </c>
      <c r="AG128" s="724"/>
      <c r="AH128" s="724"/>
      <c r="AI128" s="724"/>
      <c r="AJ128" s="725"/>
      <c r="AK128" s="726">
        <v>519465</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17.84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14418694</v>
      </c>
      <c r="AB129" s="784"/>
      <c r="AC129" s="784"/>
      <c r="AD129" s="784"/>
      <c r="AE129" s="785"/>
      <c r="AF129" s="786">
        <v>14447791</v>
      </c>
      <c r="AG129" s="784"/>
      <c r="AH129" s="784"/>
      <c r="AI129" s="784"/>
      <c r="AJ129" s="785"/>
      <c r="AK129" s="786">
        <v>14165247</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2766375</v>
      </c>
      <c r="AB130" s="784"/>
      <c r="AC130" s="784"/>
      <c r="AD130" s="784"/>
      <c r="AE130" s="785"/>
      <c r="AF130" s="786">
        <v>2727094</v>
      </c>
      <c r="AG130" s="784"/>
      <c r="AH130" s="784"/>
      <c r="AI130" s="784"/>
      <c r="AJ130" s="785"/>
      <c r="AK130" s="786">
        <v>2776591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110.5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11652319</v>
      </c>
      <c r="AB131" s="717"/>
      <c r="AC131" s="717"/>
      <c r="AD131" s="717"/>
      <c r="AE131" s="718"/>
      <c r="AF131" s="719">
        <v>11720697</v>
      </c>
      <c r="AG131" s="717"/>
      <c r="AH131" s="717"/>
      <c r="AI131" s="717"/>
      <c r="AJ131" s="718"/>
      <c r="AK131" s="719">
        <v>11388656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7.9601408100000004</v>
      </c>
      <c r="AB132" s="740"/>
      <c r="AC132" s="740"/>
      <c r="AD132" s="740"/>
      <c r="AE132" s="741"/>
      <c r="AF132" s="742">
        <v>7.9907705150000004</v>
      </c>
      <c r="AG132" s="740"/>
      <c r="AH132" s="740"/>
      <c r="AI132" s="740"/>
      <c r="AJ132" s="741"/>
      <c r="AK132" s="742">
        <v>9.8531644119999999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9.8000000000000007</v>
      </c>
      <c r="AB133" s="749"/>
      <c r="AC133" s="749"/>
      <c r="AD133" s="749"/>
      <c r="AE133" s="750"/>
      <c r="AF133" s="748">
        <v>8.6999999999999993</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1" t="s">
        <v>465</v>
      </c>
      <c r="L7" s="254"/>
      <c r="M7" s="255" t="s">
        <v>466</v>
      </c>
      <c r="N7" s="256"/>
    </row>
    <row r="8" spans="1:16">
      <c r="A8" s="248"/>
      <c r="B8" s="244"/>
      <c r="C8" s="244"/>
      <c r="D8" s="244"/>
      <c r="E8" s="244"/>
      <c r="F8" s="244"/>
      <c r="G8" s="257"/>
      <c r="H8" s="258"/>
      <c r="I8" s="258"/>
      <c r="J8" s="259"/>
      <c r="K8" s="1122"/>
      <c r="L8" s="260" t="s">
        <v>467</v>
      </c>
      <c r="M8" s="261" t="s">
        <v>468</v>
      </c>
      <c r="N8" s="262" t="s">
        <v>469</v>
      </c>
    </row>
    <row r="9" spans="1:16">
      <c r="A9" s="248"/>
      <c r="B9" s="244"/>
      <c r="C9" s="244"/>
      <c r="D9" s="244"/>
      <c r="E9" s="244"/>
      <c r="F9" s="244"/>
      <c r="G9" s="1135" t="s">
        <v>470</v>
      </c>
      <c r="H9" s="1136"/>
      <c r="I9" s="1136"/>
      <c r="J9" s="1137"/>
      <c r="K9" s="263">
        <v>3551669</v>
      </c>
      <c r="L9" s="264">
        <v>63033</v>
      </c>
      <c r="M9" s="265">
        <v>66168</v>
      </c>
      <c r="N9" s="266">
        <v>-4.7</v>
      </c>
    </row>
    <row r="10" spans="1:16">
      <c r="A10" s="248"/>
      <c r="B10" s="244"/>
      <c r="C10" s="244"/>
      <c r="D10" s="244"/>
      <c r="E10" s="244"/>
      <c r="F10" s="244"/>
      <c r="G10" s="1135" t="s">
        <v>471</v>
      </c>
      <c r="H10" s="1136"/>
      <c r="I10" s="1136"/>
      <c r="J10" s="1137"/>
      <c r="K10" s="267">
        <v>344920</v>
      </c>
      <c r="L10" s="268">
        <v>6121</v>
      </c>
      <c r="M10" s="269">
        <v>6044</v>
      </c>
      <c r="N10" s="270">
        <v>1.3</v>
      </c>
    </row>
    <row r="11" spans="1:16" ht="13.5" customHeight="1">
      <c r="A11" s="248"/>
      <c r="B11" s="244"/>
      <c r="C11" s="244"/>
      <c r="D11" s="244"/>
      <c r="E11" s="244"/>
      <c r="F11" s="244"/>
      <c r="G11" s="1135" t="s">
        <v>472</v>
      </c>
      <c r="H11" s="1136"/>
      <c r="I11" s="1136"/>
      <c r="J11" s="1137"/>
      <c r="K11" s="267">
        <v>552587</v>
      </c>
      <c r="L11" s="268">
        <v>9807</v>
      </c>
      <c r="M11" s="269">
        <v>8094</v>
      </c>
      <c r="N11" s="270">
        <v>21.2</v>
      </c>
    </row>
    <row r="12" spans="1:16" ht="13.5" customHeight="1">
      <c r="A12" s="248"/>
      <c r="B12" s="244"/>
      <c r="C12" s="244"/>
      <c r="D12" s="244"/>
      <c r="E12" s="244"/>
      <c r="F12" s="244"/>
      <c r="G12" s="1135" t="s">
        <v>473</v>
      </c>
      <c r="H12" s="1136"/>
      <c r="I12" s="1136"/>
      <c r="J12" s="1137"/>
      <c r="K12" s="267">
        <v>12390</v>
      </c>
      <c r="L12" s="268">
        <v>220</v>
      </c>
      <c r="M12" s="269">
        <v>834</v>
      </c>
      <c r="N12" s="270">
        <v>-73.599999999999994</v>
      </c>
    </row>
    <row r="13" spans="1:16" ht="13.5" customHeight="1">
      <c r="A13" s="248"/>
      <c r="B13" s="244"/>
      <c r="C13" s="244"/>
      <c r="D13" s="244"/>
      <c r="E13" s="244"/>
      <c r="F13" s="244"/>
      <c r="G13" s="1135" t="s">
        <v>474</v>
      </c>
      <c r="H13" s="1136"/>
      <c r="I13" s="1136"/>
      <c r="J13" s="1137"/>
      <c r="K13" s="267" t="s">
        <v>475</v>
      </c>
      <c r="L13" s="268" t="s">
        <v>475</v>
      </c>
      <c r="M13" s="269" t="s">
        <v>475</v>
      </c>
      <c r="N13" s="270" t="s">
        <v>475</v>
      </c>
    </row>
    <row r="14" spans="1:16" ht="13.5" customHeight="1">
      <c r="A14" s="248"/>
      <c r="B14" s="244"/>
      <c r="C14" s="244"/>
      <c r="D14" s="244"/>
      <c r="E14" s="244"/>
      <c r="F14" s="244"/>
      <c r="G14" s="1135" t="s">
        <v>476</v>
      </c>
      <c r="H14" s="1136"/>
      <c r="I14" s="1136"/>
      <c r="J14" s="1137"/>
      <c r="K14" s="267">
        <v>114639</v>
      </c>
      <c r="L14" s="268">
        <v>2035</v>
      </c>
      <c r="M14" s="269">
        <v>2447</v>
      </c>
      <c r="N14" s="270">
        <v>-16.8</v>
      </c>
    </row>
    <row r="15" spans="1:16" ht="13.5" customHeight="1">
      <c r="A15" s="248"/>
      <c r="B15" s="244"/>
      <c r="C15" s="244"/>
      <c r="D15" s="244"/>
      <c r="E15" s="244"/>
      <c r="F15" s="244"/>
      <c r="G15" s="1135" t="s">
        <v>477</v>
      </c>
      <c r="H15" s="1136"/>
      <c r="I15" s="1136"/>
      <c r="J15" s="1137"/>
      <c r="K15" s="267">
        <v>57452</v>
      </c>
      <c r="L15" s="268">
        <v>1020</v>
      </c>
      <c r="M15" s="269">
        <v>1555</v>
      </c>
      <c r="N15" s="270">
        <v>-34.4</v>
      </c>
    </row>
    <row r="16" spans="1:16">
      <c r="A16" s="248"/>
      <c r="B16" s="244"/>
      <c r="C16" s="244"/>
      <c r="D16" s="244"/>
      <c r="E16" s="244"/>
      <c r="F16" s="244"/>
      <c r="G16" s="1138" t="s">
        <v>478</v>
      </c>
      <c r="H16" s="1139"/>
      <c r="I16" s="1139"/>
      <c r="J16" s="1140"/>
      <c r="K16" s="268">
        <v>-304363</v>
      </c>
      <c r="L16" s="268">
        <v>-5402</v>
      </c>
      <c r="M16" s="269">
        <v>-6706</v>
      </c>
      <c r="N16" s="270">
        <v>-19.399999999999999</v>
      </c>
    </row>
    <row r="17" spans="1:16">
      <c r="A17" s="248"/>
      <c r="B17" s="244"/>
      <c r="C17" s="244"/>
      <c r="D17" s="244"/>
      <c r="E17" s="244"/>
      <c r="F17" s="244"/>
      <c r="G17" s="1138" t="s">
        <v>170</v>
      </c>
      <c r="H17" s="1139"/>
      <c r="I17" s="1139"/>
      <c r="J17" s="1140"/>
      <c r="K17" s="268">
        <v>4329294</v>
      </c>
      <c r="L17" s="268">
        <v>76834</v>
      </c>
      <c r="M17" s="269">
        <v>78436</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2" t="s">
        <v>483</v>
      </c>
      <c r="H21" s="1133"/>
      <c r="I21" s="1133"/>
      <c r="J21" s="1134"/>
      <c r="K21" s="280">
        <v>8.18</v>
      </c>
      <c r="L21" s="281">
        <v>7.54</v>
      </c>
      <c r="M21" s="282">
        <v>0.64</v>
      </c>
      <c r="N21" s="249"/>
      <c r="O21" s="283"/>
      <c r="P21" s="279"/>
    </row>
    <row r="22" spans="1:16" s="284" customFormat="1">
      <c r="A22" s="279"/>
      <c r="B22" s="249"/>
      <c r="C22" s="249"/>
      <c r="D22" s="249"/>
      <c r="E22" s="249"/>
      <c r="F22" s="249"/>
      <c r="G22" s="1132" t="s">
        <v>484</v>
      </c>
      <c r="H22" s="1133"/>
      <c r="I22" s="1133"/>
      <c r="J22" s="1134"/>
      <c r="K22" s="285">
        <v>95.7</v>
      </c>
      <c r="L22" s="286">
        <v>97.7</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1" t="s">
        <v>465</v>
      </c>
      <c r="L30" s="254"/>
      <c r="M30" s="255" t="s">
        <v>466</v>
      </c>
      <c r="N30" s="256"/>
    </row>
    <row r="31" spans="1:16">
      <c r="A31" s="248"/>
      <c r="B31" s="244"/>
      <c r="C31" s="244"/>
      <c r="D31" s="244"/>
      <c r="E31" s="244"/>
      <c r="F31" s="244"/>
      <c r="G31" s="257"/>
      <c r="H31" s="258"/>
      <c r="I31" s="258"/>
      <c r="J31" s="259"/>
      <c r="K31" s="1122"/>
      <c r="L31" s="260" t="s">
        <v>467</v>
      </c>
      <c r="M31" s="261" t="s">
        <v>468</v>
      </c>
      <c r="N31" s="262" t="s">
        <v>469</v>
      </c>
    </row>
    <row r="32" spans="1:16" ht="27" customHeight="1">
      <c r="A32" s="248"/>
      <c r="B32" s="244"/>
      <c r="C32" s="244"/>
      <c r="D32" s="244"/>
      <c r="E32" s="244"/>
      <c r="F32" s="244"/>
      <c r="G32" s="1123" t="s">
        <v>487</v>
      </c>
      <c r="H32" s="1124"/>
      <c r="I32" s="1124"/>
      <c r="J32" s="1125"/>
      <c r="K32" s="294">
        <v>2949930</v>
      </c>
      <c r="L32" s="294">
        <v>52354</v>
      </c>
      <c r="M32" s="295">
        <v>44718</v>
      </c>
      <c r="N32" s="296">
        <v>17.100000000000001</v>
      </c>
    </row>
    <row r="33" spans="1:16" ht="13.5" customHeight="1">
      <c r="A33" s="248"/>
      <c r="B33" s="244"/>
      <c r="C33" s="244"/>
      <c r="D33" s="244"/>
      <c r="E33" s="244"/>
      <c r="F33" s="244"/>
      <c r="G33" s="1123" t="s">
        <v>488</v>
      </c>
      <c r="H33" s="1124"/>
      <c r="I33" s="1124"/>
      <c r="J33" s="1125"/>
      <c r="K33" s="294" t="s">
        <v>475</v>
      </c>
      <c r="L33" s="294" t="s">
        <v>475</v>
      </c>
      <c r="M33" s="295" t="s">
        <v>475</v>
      </c>
      <c r="N33" s="296" t="s">
        <v>475</v>
      </c>
    </row>
    <row r="34" spans="1:16" ht="27" customHeight="1">
      <c r="A34" s="248"/>
      <c r="B34" s="244"/>
      <c r="C34" s="244"/>
      <c r="D34" s="244"/>
      <c r="E34" s="244"/>
      <c r="F34" s="244"/>
      <c r="G34" s="1123" t="s">
        <v>489</v>
      </c>
      <c r="H34" s="1124"/>
      <c r="I34" s="1124"/>
      <c r="J34" s="1125"/>
      <c r="K34" s="294" t="s">
        <v>475</v>
      </c>
      <c r="L34" s="294" t="s">
        <v>475</v>
      </c>
      <c r="M34" s="295">
        <v>82</v>
      </c>
      <c r="N34" s="296" t="s">
        <v>475</v>
      </c>
    </row>
    <row r="35" spans="1:16" ht="27" customHeight="1">
      <c r="A35" s="248"/>
      <c r="B35" s="244"/>
      <c r="C35" s="244"/>
      <c r="D35" s="244"/>
      <c r="E35" s="244"/>
      <c r="F35" s="244"/>
      <c r="G35" s="1123" t="s">
        <v>490</v>
      </c>
      <c r="H35" s="1124"/>
      <c r="I35" s="1124"/>
      <c r="J35" s="1125"/>
      <c r="K35" s="294">
        <v>1055865</v>
      </c>
      <c r="L35" s="294">
        <v>18739</v>
      </c>
      <c r="M35" s="295">
        <v>14132</v>
      </c>
      <c r="N35" s="296">
        <v>32.6</v>
      </c>
    </row>
    <row r="36" spans="1:16" ht="27" customHeight="1">
      <c r="A36" s="248"/>
      <c r="B36" s="244"/>
      <c r="C36" s="244"/>
      <c r="D36" s="244"/>
      <c r="E36" s="244"/>
      <c r="F36" s="244"/>
      <c r="G36" s="1123" t="s">
        <v>491</v>
      </c>
      <c r="H36" s="1124"/>
      <c r="I36" s="1124"/>
      <c r="J36" s="1125"/>
      <c r="K36" s="294">
        <v>401885</v>
      </c>
      <c r="L36" s="294">
        <v>7132</v>
      </c>
      <c r="M36" s="295">
        <v>2847</v>
      </c>
      <c r="N36" s="296">
        <v>150.5</v>
      </c>
    </row>
    <row r="37" spans="1:16" ht="13.5" customHeight="1">
      <c r="A37" s="248"/>
      <c r="B37" s="244"/>
      <c r="C37" s="244"/>
      <c r="D37" s="244"/>
      <c r="E37" s="244"/>
      <c r="F37" s="244"/>
      <c r="G37" s="1123" t="s">
        <v>492</v>
      </c>
      <c r="H37" s="1124"/>
      <c r="I37" s="1124"/>
      <c r="J37" s="1125"/>
      <c r="K37" s="294">
        <v>9936</v>
      </c>
      <c r="L37" s="294">
        <v>176</v>
      </c>
      <c r="M37" s="295">
        <v>1188</v>
      </c>
      <c r="N37" s="296">
        <v>-85.2</v>
      </c>
    </row>
    <row r="38" spans="1:16" ht="27" customHeight="1">
      <c r="A38" s="248"/>
      <c r="B38" s="244"/>
      <c r="C38" s="244"/>
      <c r="D38" s="244"/>
      <c r="E38" s="244"/>
      <c r="F38" s="244"/>
      <c r="G38" s="1126" t="s">
        <v>493</v>
      </c>
      <c r="H38" s="1127"/>
      <c r="I38" s="1127"/>
      <c r="J38" s="1128"/>
      <c r="K38" s="297">
        <v>583</v>
      </c>
      <c r="L38" s="297">
        <v>10</v>
      </c>
      <c r="M38" s="298">
        <v>2</v>
      </c>
      <c r="N38" s="299">
        <v>400</v>
      </c>
      <c r="O38" s="293"/>
    </row>
    <row r="39" spans="1:16">
      <c r="A39" s="248"/>
      <c r="B39" s="244"/>
      <c r="C39" s="244"/>
      <c r="D39" s="244"/>
      <c r="E39" s="244"/>
      <c r="F39" s="244"/>
      <c r="G39" s="1126" t="s">
        <v>494</v>
      </c>
      <c r="H39" s="1127"/>
      <c r="I39" s="1127"/>
      <c r="J39" s="1128"/>
      <c r="K39" s="300">
        <v>-519465</v>
      </c>
      <c r="L39" s="300">
        <v>-9219</v>
      </c>
      <c r="M39" s="301">
        <v>-4508</v>
      </c>
      <c r="N39" s="302">
        <v>104.5</v>
      </c>
      <c r="O39" s="293"/>
    </row>
    <row r="40" spans="1:16" ht="27" customHeight="1">
      <c r="A40" s="248"/>
      <c r="B40" s="244"/>
      <c r="C40" s="244"/>
      <c r="D40" s="244"/>
      <c r="E40" s="244"/>
      <c r="F40" s="244"/>
      <c r="G40" s="1123" t="s">
        <v>495</v>
      </c>
      <c r="H40" s="1124"/>
      <c r="I40" s="1124"/>
      <c r="J40" s="1125"/>
      <c r="K40" s="300">
        <v>-2776591</v>
      </c>
      <c r="L40" s="300">
        <v>-49278</v>
      </c>
      <c r="M40" s="301">
        <v>-41714</v>
      </c>
      <c r="N40" s="302">
        <v>18.100000000000001</v>
      </c>
      <c r="O40" s="293"/>
    </row>
    <row r="41" spans="1:16">
      <c r="A41" s="248"/>
      <c r="B41" s="244"/>
      <c r="C41" s="244"/>
      <c r="D41" s="244"/>
      <c r="E41" s="244"/>
      <c r="F41" s="244"/>
      <c r="G41" s="1129" t="s">
        <v>280</v>
      </c>
      <c r="H41" s="1130"/>
      <c r="I41" s="1130"/>
      <c r="J41" s="1131"/>
      <c r="K41" s="294">
        <v>1122143</v>
      </c>
      <c r="L41" s="300">
        <v>19915</v>
      </c>
      <c r="M41" s="301">
        <v>16746</v>
      </c>
      <c r="N41" s="302">
        <v>18.899999999999999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6" t="s">
        <v>465</v>
      </c>
      <c r="J49" s="1118" t="s">
        <v>499</v>
      </c>
      <c r="K49" s="1119"/>
      <c r="L49" s="1119"/>
      <c r="M49" s="1119"/>
      <c r="N49" s="1120"/>
    </row>
    <row r="50" spans="1:14">
      <c r="A50" s="248"/>
      <c r="B50" s="244"/>
      <c r="C50" s="244"/>
      <c r="D50" s="244"/>
      <c r="E50" s="244"/>
      <c r="F50" s="244"/>
      <c r="G50" s="312"/>
      <c r="H50" s="313"/>
      <c r="I50" s="1117"/>
      <c r="J50" s="314" t="s">
        <v>500</v>
      </c>
      <c r="K50" s="315" t="s">
        <v>501</v>
      </c>
      <c r="L50" s="316" t="s">
        <v>502</v>
      </c>
      <c r="M50" s="317" t="s">
        <v>503</v>
      </c>
      <c r="N50" s="318" t="s">
        <v>504</v>
      </c>
    </row>
    <row r="51" spans="1:14">
      <c r="A51" s="248"/>
      <c r="B51" s="244"/>
      <c r="C51" s="244"/>
      <c r="D51" s="244"/>
      <c r="E51" s="244"/>
      <c r="F51" s="244"/>
      <c r="G51" s="310" t="s">
        <v>505</v>
      </c>
      <c r="H51" s="311"/>
      <c r="I51" s="319">
        <v>2982163</v>
      </c>
      <c r="J51" s="320">
        <v>53242</v>
      </c>
      <c r="K51" s="321">
        <v>0.5</v>
      </c>
      <c r="L51" s="322">
        <v>66876</v>
      </c>
      <c r="M51" s="323">
        <v>-5.5</v>
      </c>
      <c r="N51" s="324">
        <v>6</v>
      </c>
    </row>
    <row r="52" spans="1:14">
      <c r="A52" s="248"/>
      <c r="B52" s="244"/>
      <c r="C52" s="244"/>
      <c r="D52" s="244"/>
      <c r="E52" s="244"/>
      <c r="F52" s="244"/>
      <c r="G52" s="325"/>
      <c r="H52" s="326" t="s">
        <v>506</v>
      </c>
      <c r="I52" s="327">
        <v>1888211</v>
      </c>
      <c r="J52" s="328">
        <v>33711</v>
      </c>
      <c r="K52" s="329">
        <v>-3.1</v>
      </c>
      <c r="L52" s="330">
        <v>36310</v>
      </c>
      <c r="M52" s="331">
        <v>-11.2</v>
      </c>
      <c r="N52" s="332">
        <v>8.1</v>
      </c>
    </row>
    <row r="53" spans="1:14">
      <c r="A53" s="248"/>
      <c r="B53" s="244"/>
      <c r="C53" s="244"/>
      <c r="D53" s="244"/>
      <c r="E53" s="244"/>
      <c r="F53" s="244"/>
      <c r="G53" s="310" t="s">
        <v>507</v>
      </c>
      <c r="H53" s="311"/>
      <c r="I53" s="319">
        <v>3325463</v>
      </c>
      <c r="J53" s="320">
        <v>59469</v>
      </c>
      <c r="K53" s="321">
        <v>11.7</v>
      </c>
      <c r="L53" s="322">
        <v>51704</v>
      </c>
      <c r="M53" s="323">
        <v>-22.7</v>
      </c>
      <c r="N53" s="324">
        <v>34.4</v>
      </c>
    </row>
    <row r="54" spans="1:14">
      <c r="A54" s="248"/>
      <c r="B54" s="244"/>
      <c r="C54" s="244"/>
      <c r="D54" s="244"/>
      <c r="E54" s="244"/>
      <c r="F54" s="244"/>
      <c r="G54" s="325"/>
      <c r="H54" s="326" t="s">
        <v>506</v>
      </c>
      <c r="I54" s="327">
        <v>1765341</v>
      </c>
      <c r="J54" s="328">
        <v>31570</v>
      </c>
      <c r="K54" s="329">
        <v>-6.4</v>
      </c>
      <c r="L54" s="330">
        <v>26896</v>
      </c>
      <c r="M54" s="331">
        <v>-25.9</v>
      </c>
      <c r="N54" s="332">
        <v>19.5</v>
      </c>
    </row>
    <row r="55" spans="1:14">
      <c r="A55" s="248"/>
      <c r="B55" s="244"/>
      <c r="C55" s="244"/>
      <c r="D55" s="244"/>
      <c r="E55" s="244"/>
      <c r="F55" s="244"/>
      <c r="G55" s="310" t="s">
        <v>508</v>
      </c>
      <c r="H55" s="311"/>
      <c r="I55" s="319">
        <v>2694678</v>
      </c>
      <c r="J55" s="320">
        <v>47618</v>
      </c>
      <c r="K55" s="321">
        <v>-19.899999999999999</v>
      </c>
      <c r="L55" s="322">
        <v>52678</v>
      </c>
      <c r="M55" s="323">
        <v>1.9</v>
      </c>
      <c r="N55" s="324">
        <v>-21.8</v>
      </c>
    </row>
    <row r="56" spans="1:14">
      <c r="A56" s="248"/>
      <c r="B56" s="244"/>
      <c r="C56" s="244"/>
      <c r="D56" s="244"/>
      <c r="E56" s="244"/>
      <c r="F56" s="244"/>
      <c r="G56" s="325"/>
      <c r="H56" s="326" t="s">
        <v>506</v>
      </c>
      <c r="I56" s="327">
        <v>2005205</v>
      </c>
      <c r="J56" s="328">
        <v>35435</v>
      </c>
      <c r="K56" s="329">
        <v>12.2</v>
      </c>
      <c r="L56" s="330">
        <v>30185</v>
      </c>
      <c r="M56" s="331">
        <v>12.2</v>
      </c>
      <c r="N56" s="332">
        <v>0</v>
      </c>
    </row>
    <row r="57" spans="1:14">
      <c r="A57" s="248"/>
      <c r="B57" s="244"/>
      <c r="C57" s="244"/>
      <c r="D57" s="244"/>
      <c r="E57" s="244"/>
      <c r="F57" s="244"/>
      <c r="G57" s="310" t="s">
        <v>509</v>
      </c>
      <c r="H57" s="311"/>
      <c r="I57" s="319">
        <v>3294350</v>
      </c>
      <c r="J57" s="320">
        <v>58386</v>
      </c>
      <c r="K57" s="321">
        <v>22.6</v>
      </c>
      <c r="L57" s="322">
        <v>69560</v>
      </c>
      <c r="M57" s="323">
        <v>32</v>
      </c>
      <c r="N57" s="324">
        <v>-9.4</v>
      </c>
    </row>
    <row r="58" spans="1:14">
      <c r="A58" s="248"/>
      <c r="B58" s="244"/>
      <c r="C58" s="244"/>
      <c r="D58" s="244"/>
      <c r="E58" s="244"/>
      <c r="F58" s="244"/>
      <c r="G58" s="325"/>
      <c r="H58" s="326" t="s">
        <v>506</v>
      </c>
      <c r="I58" s="327">
        <v>1951373</v>
      </c>
      <c r="J58" s="328">
        <v>34584</v>
      </c>
      <c r="K58" s="329">
        <v>-2.4</v>
      </c>
      <c r="L58" s="330">
        <v>35305</v>
      </c>
      <c r="M58" s="331">
        <v>17</v>
      </c>
      <c r="N58" s="332">
        <v>-19.399999999999999</v>
      </c>
    </row>
    <row r="59" spans="1:14">
      <c r="A59" s="248"/>
      <c r="B59" s="244"/>
      <c r="C59" s="244"/>
      <c r="D59" s="244"/>
      <c r="E59" s="244"/>
      <c r="F59" s="244"/>
      <c r="G59" s="310" t="s">
        <v>510</v>
      </c>
      <c r="H59" s="311"/>
      <c r="I59" s="319">
        <v>1980924</v>
      </c>
      <c r="J59" s="320">
        <v>35156</v>
      </c>
      <c r="K59" s="321">
        <v>-39.799999999999997</v>
      </c>
      <c r="L59" s="322">
        <v>65988</v>
      </c>
      <c r="M59" s="323">
        <v>-5.0999999999999996</v>
      </c>
      <c r="N59" s="324">
        <v>-34.700000000000003</v>
      </c>
    </row>
    <row r="60" spans="1:14">
      <c r="A60" s="248"/>
      <c r="B60" s="244"/>
      <c r="C60" s="244"/>
      <c r="D60" s="244"/>
      <c r="E60" s="244"/>
      <c r="F60" s="244"/>
      <c r="G60" s="325"/>
      <c r="H60" s="326" t="s">
        <v>506</v>
      </c>
      <c r="I60" s="333">
        <v>1090874</v>
      </c>
      <c r="J60" s="328">
        <v>19360</v>
      </c>
      <c r="K60" s="329">
        <v>-44</v>
      </c>
      <c r="L60" s="330">
        <v>36473</v>
      </c>
      <c r="M60" s="331">
        <v>3.3</v>
      </c>
      <c r="N60" s="332">
        <v>-47.3</v>
      </c>
    </row>
    <row r="61" spans="1:14">
      <c r="A61" s="248"/>
      <c r="B61" s="244"/>
      <c r="C61" s="244"/>
      <c r="D61" s="244"/>
      <c r="E61" s="244"/>
      <c r="F61" s="244"/>
      <c r="G61" s="310" t="s">
        <v>511</v>
      </c>
      <c r="H61" s="334"/>
      <c r="I61" s="335">
        <v>2855516</v>
      </c>
      <c r="J61" s="336">
        <v>50774</v>
      </c>
      <c r="K61" s="337">
        <v>-5</v>
      </c>
      <c r="L61" s="338">
        <v>61361</v>
      </c>
      <c r="M61" s="339">
        <v>0.1</v>
      </c>
      <c r="N61" s="324">
        <v>-5.0999999999999996</v>
      </c>
    </row>
    <row r="62" spans="1:14">
      <c r="A62" s="248"/>
      <c r="B62" s="244"/>
      <c r="C62" s="244"/>
      <c r="D62" s="244"/>
      <c r="E62" s="244"/>
      <c r="F62" s="244"/>
      <c r="G62" s="325"/>
      <c r="H62" s="326" t="s">
        <v>506</v>
      </c>
      <c r="I62" s="327">
        <v>1740201</v>
      </c>
      <c r="J62" s="328">
        <v>30932</v>
      </c>
      <c r="K62" s="329">
        <v>-8.6999999999999993</v>
      </c>
      <c r="L62" s="330">
        <v>33034</v>
      </c>
      <c r="M62" s="331">
        <v>-0.9</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1" t="s">
        <v>3</v>
      </c>
      <c r="D47" s="1141"/>
      <c r="E47" s="1142"/>
      <c r="F47" s="11">
        <v>15.36</v>
      </c>
      <c r="G47" s="12">
        <v>20.47</v>
      </c>
      <c r="H47" s="12">
        <v>15.95</v>
      </c>
      <c r="I47" s="12">
        <v>16.079999999999998</v>
      </c>
      <c r="J47" s="13">
        <v>14.62</v>
      </c>
    </row>
    <row r="48" spans="2:10" ht="57.75" customHeight="1">
      <c r="B48" s="14"/>
      <c r="C48" s="1143" t="s">
        <v>4</v>
      </c>
      <c r="D48" s="1143"/>
      <c r="E48" s="1144"/>
      <c r="F48" s="15">
        <v>7.81</v>
      </c>
      <c r="G48" s="16">
        <v>5.43</v>
      </c>
      <c r="H48" s="16">
        <v>5.62</v>
      </c>
      <c r="I48" s="16">
        <v>6.54</v>
      </c>
      <c r="J48" s="17">
        <v>7.39</v>
      </c>
    </row>
    <row r="49" spans="2:10" ht="57.75" customHeight="1" thickBot="1">
      <c r="B49" s="18"/>
      <c r="C49" s="1145" t="s">
        <v>5</v>
      </c>
      <c r="D49" s="1145"/>
      <c r="E49" s="1146"/>
      <c r="F49" s="19">
        <v>3.96</v>
      </c>
      <c r="G49" s="20">
        <v>2.35</v>
      </c>
      <c r="H49" s="20" t="s">
        <v>518</v>
      </c>
      <c r="I49" s="20">
        <v>1.1000000000000001</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3" t="s">
        <v>520</v>
      </c>
      <c r="D34" s="1153"/>
      <c r="E34" s="1154"/>
      <c r="F34" s="32">
        <v>20.61</v>
      </c>
      <c r="G34" s="33">
        <v>22.6</v>
      </c>
      <c r="H34" s="33">
        <v>22.18</v>
      </c>
      <c r="I34" s="33">
        <v>20.25</v>
      </c>
      <c r="J34" s="34">
        <v>21.49</v>
      </c>
      <c r="K34" s="22"/>
      <c r="L34" s="22"/>
      <c r="M34" s="22"/>
      <c r="N34" s="22"/>
      <c r="O34" s="22"/>
      <c r="P34" s="22"/>
    </row>
    <row r="35" spans="1:16" ht="39" customHeight="1">
      <c r="A35" s="22"/>
      <c r="B35" s="35"/>
      <c r="C35" s="1147" t="s">
        <v>521</v>
      </c>
      <c r="D35" s="1148"/>
      <c r="E35" s="1149"/>
      <c r="F35" s="36">
        <v>4.6900000000000004</v>
      </c>
      <c r="G35" s="37">
        <v>5.16</v>
      </c>
      <c r="H35" s="37">
        <v>5.97</v>
      </c>
      <c r="I35" s="37">
        <v>7.06</v>
      </c>
      <c r="J35" s="38">
        <v>8.1</v>
      </c>
      <c r="K35" s="22"/>
      <c r="L35" s="22"/>
      <c r="M35" s="22"/>
      <c r="N35" s="22"/>
      <c r="O35" s="22"/>
      <c r="P35" s="22"/>
    </row>
    <row r="36" spans="1:16" ht="39" customHeight="1">
      <c r="A36" s="22"/>
      <c r="B36" s="35"/>
      <c r="C36" s="1147" t="s">
        <v>522</v>
      </c>
      <c r="D36" s="1148"/>
      <c r="E36" s="1149"/>
      <c r="F36" s="36">
        <v>7.77</v>
      </c>
      <c r="G36" s="37">
        <v>5.39</v>
      </c>
      <c r="H36" s="37">
        <v>5.58</v>
      </c>
      <c r="I36" s="37">
        <v>6.53</v>
      </c>
      <c r="J36" s="38">
        <v>6.89</v>
      </c>
      <c r="K36" s="22"/>
      <c r="L36" s="22"/>
      <c r="M36" s="22"/>
      <c r="N36" s="22"/>
      <c r="O36" s="22"/>
      <c r="P36" s="22"/>
    </row>
    <row r="37" spans="1:16" ht="39" customHeight="1">
      <c r="A37" s="22"/>
      <c r="B37" s="35"/>
      <c r="C37" s="1147" t="s">
        <v>523</v>
      </c>
      <c r="D37" s="1148"/>
      <c r="E37" s="1149"/>
      <c r="F37" s="36">
        <v>1.1299999999999999</v>
      </c>
      <c r="G37" s="37">
        <v>1.66</v>
      </c>
      <c r="H37" s="37">
        <v>2.38</v>
      </c>
      <c r="I37" s="37">
        <v>2.97</v>
      </c>
      <c r="J37" s="38">
        <v>2.04</v>
      </c>
      <c r="K37" s="22"/>
      <c r="L37" s="22"/>
      <c r="M37" s="22"/>
      <c r="N37" s="22"/>
      <c r="O37" s="22"/>
      <c r="P37" s="22"/>
    </row>
    <row r="38" spans="1:16" ht="39" customHeight="1">
      <c r="A38" s="22"/>
      <c r="B38" s="35"/>
      <c r="C38" s="1147" t="s">
        <v>524</v>
      </c>
      <c r="D38" s="1148"/>
      <c r="E38" s="1149"/>
      <c r="F38" s="36">
        <v>0.92</v>
      </c>
      <c r="G38" s="37">
        <v>0.85</v>
      </c>
      <c r="H38" s="37">
        <v>0.64</v>
      </c>
      <c r="I38" s="37">
        <v>0.74</v>
      </c>
      <c r="J38" s="38">
        <v>0.79</v>
      </c>
      <c r="K38" s="22"/>
      <c r="L38" s="22"/>
      <c r="M38" s="22"/>
      <c r="N38" s="22"/>
      <c r="O38" s="22"/>
      <c r="P38" s="22"/>
    </row>
    <row r="39" spans="1:16" ht="39" customHeight="1">
      <c r="A39" s="22"/>
      <c r="B39" s="35"/>
      <c r="C39" s="1147" t="s">
        <v>525</v>
      </c>
      <c r="D39" s="1148"/>
      <c r="E39" s="1149"/>
      <c r="F39" s="36" t="s">
        <v>475</v>
      </c>
      <c r="G39" s="37" t="s">
        <v>475</v>
      </c>
      <c r="H39" s="37" t="s">
        <v>475</v>
      </c>
      <c r="I39" s="37">
        <v>0.01</v>
      </c>
      <c r="J39" s="38">
        <v>0.49</v>
      </c>
      <c r="K39" s="22"/>
      <c r="L39" s="22"/>
      <c r="M39" s="22"/>
      <c r="N39" s="22"/>
      <c r="O39" s="22"/>
      <c r="P39" s="22"/>
    </row>
    <row r="40" spans="1:16" ht="39" customHeight="1">
      <c r="A40" s="22"/>
      <c r="B40" s="35"/>
      <c r="C40" s="1147" t="s">
        <v>526</v>
      </c>
      <c r="D40" s="1148"/>
      <c r="E40" s="1149"/>
      <c r="F40" s="36">
        <v>0</v>
      </c>
      <c r="G40" s="37">
        <v>0.12</v>
      </c>
      <c r="H40" s="37">
        <v>0.13</v>
      </c>
      <c r="I40" s="37">
        <v>0.13</v>
      </c>
      <c r="J40" s="38">
        <v>0.16</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527</v>
      </c>
      <c r="D42" s="1148"/>
      <c r="E42" s="1149"/>
      <c r="F42" s="36" t="s">
        <v>475</v>
      </c>
      <c r="G42" s="37" t="s">
        <v>475</v>
      </c>
      <c r="H42" s="37" t="s">
        <v>475</v>
      </c>
      <c r="I42" s="37" t="s">
        <v>475</v>
      </c>
      <c r="J42" s="38" t="s">
        <v>475</v>
      </c>
      <c r="K42" s="22"/>
      <c r="L42" s="22"/>
      <c r="M42" s="22"/>
      <c r="N42" s="22"/>
      <c r="O42" s="22"/>
      <c r="P42" s="22"/>
    </row>
    <row r="43" spans="1:16" ht="39" customHeight="1" thickBot="1">
      <c r="A43" s="22"/>
      <c r="B43" s="40"/>
      <c r="C43" s="1150" t="s">
        <v>528</v>
      </c>
      <c r="D43" s="1151"/>
      <c r="E43" s="1152"/>
      <c r="F43" s="41">
        <v>0.05</v>
      </c>
      <c r="G43" s="42">
        <v>0.03</v>
      </c>
      <c r="H43" s="42">
        <v>0.03</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3" t="s">
        <v>11</v>
      </c>
      <c r="C45" s="1164"/>
      <c r="D45" s="58"/>
      <c r="E45" s="1169" t="s">
        <v>12</v>
      </c>
      <c r="F45" s="1169"/>
      <c r="G45" s="1169"/>
      <c r="H45" s="1169"/>
      <c r="I45" s="1169"/>
      <c r="J45" s="1170"/>
      <c r="K45" s="59">
        <v>2823</v>
      </c>
      <c r="L45" s="60">
        <v>2830</v>
      </c>
      <c r="M45" s="60">
        <v>2565</v>
      </c>
      <c r="N45" s="60">
        <v>2646</v>
      </c>
      <c r="O45" s="61">
        <v>2950</v>
      </c>
      <c r="P45" s="48"/>
      <c r="Q45" s="48"/>
      <c r="R45" s="48"/>
      <c r="S45" s="48"/>
      <c r="T45" s="48"/>
      <c r="U45" s="48"/>
    </row>
    <row r="46" spans="1:21" ht="30.75" customHeight="1">
      <c r="A46" s="48"/>
      <c r="B46" s="1165"/>
      <c r="C46" s="1166"/>
      <c r="D46" s="62"/>
      <c r="E46" s="1157" t="s">
        <v>13</v>
      </c>
      <c r="F46" s="1157"/>
      <c r="G46" s="1157"/>
      <c r="H46" s="1157"/>
      <c r="I46" s="1157"/>
      <c r="J46" s="1158"/>
      <c r="K46" s="63" t="s">
        <v>475</v>
      </c>
      <c r="L46" s="64" t="s">
        <v>475</v>
      </c>
      <c r="M46" s="64" t="s">
        <v>475</v>
      </c>
      <c r="N46" s="64" t="s">
        <v>475</v>
      </c>
      <c r="O46" s="65" t="s">
        <v>475</v>
      </c>
      <c r="P46" s="48"/>
      <c r="Q46" s="48"/>
      <c r="R46" s="48"/>
      <c r="S46" s="48"/>
      <c r="T46" s="48"/>
      <c r="U46" s="48"/>
    </row>
    <row r="47" spans="1:21" ht="30.75" customHeight="1">
      <c r="A47" s="48"/>
      <c r="B47" s="1165"/>
      <c r="C47" s="1166"/>
      <c r="D47" s="62"/>
      <c r="E47" s="1157" t="s">
        <v>14</v>
      </c>
      <c r="F47" s="1157"/>
      <c r="G47" s="1157"/>
      <c r="H47" s="1157"/>
      <c r="I47" s="1157"/>
      <c r="J47" s="1158"/>
      <c r="K47" s="63" t="s">
        <v>475</v>
      </c>
      <c r="L47" s="64" t="s">
        <v>475</v>
      </c>
      <c r="M47" s="64" t="s">
        <v>475</v>
      </c>
      <c r="N47" s="64" t="s">
        <v>475</v>
      </c>
      <c r="O47" s="65" t="s">
        <v>475</v>
      </c>
      <c r="P47" s="48"/>
      <c r="Q47" s="48"/>
      <c r="R47" s="48"/>
      <c r="S47" s="48"/>
      <c r="T47" s="48"/>
      <c r="U47" s="48"/>
    </row>
    <row r="48" spans="1:21" ht="30.75" customHeight="1">
      <c r="A48" s="48"/>
      <c r="B48" s="1165"/>
      <c r="C48" s="1166"/>
      <c r="D48" s="62"/>
      <c r="E48" s="1157" t="s">
        <v>15</v>
      </c>
      <c r="F48" s="1157"/>
      <c r="G48" s="1157"/>
      <c r="H48" s="1157"/>
      <c r="I48" s="1157"/>
      <c r="J48" s="1158"/>
      <c r="K48" s="63">
        <v>1154</v>
      </c>
      <c r="L48" s="64">
        <v>1150</v>
      </c>
      <c r="M48" s="64">
        <v>1158</v>
      </c>
      <c r="N48" s="64">
        <v>1144</v>
      </c>
      <c r="O48" s="65">
        <v>1056</v>
      </c>
      <c r="P48" s="48"/>
      <c r="Q48" s="48"/>
      <c r="R48" s="48"/>
      <c r="S48" s="48"/>
      <c r="T48" s="48"/>
      <c r="U48" s="48"/>
    </row>
    <row r="49" spans="1:21" ht="30.75" customHeight="1">
      <c r="A49" s="48"/>
      <c r="B49" s="1165"/>
      <c r="C49" s="1166"/>
      <c r="D49" s="62"/>
      <c r="E49" s="1157" t="s">
        <v>16</v>
      </c>
      <c r="F49" s="1157"/>
      <c r="G49" s="1157"/>
      <c r="H49" s="1157"/>
      <c r="I49" s="1157"/>
      <c r="J49" s="1158"/>
      <c r="K49" s="63">
        <v>693</v>
      </c>
      <c r="L49" s="64">
        <v>574</v>
      </c>
      <c r="M49" s="64">
        <v>456</v>
      </c>
      <c r="N49" s="64">
        <v>395</v>
      </c>
      <c r="O49" s="65">
        <v>402</v>
      </c>
      <c r="P49" s="48"/>
      <c r="Q49" s="48"/>
      <c r="R49" s="48"/>
      <c r="S49" s="48"/>
      <c r="T49" s="48"/>
      <c r="U49" s="48"/>
    </row>
    <row r="50" spans="1:21" ht="30.75" customHeight="1">
      <c r="A50" s="48"/>
      <c r="B50" s="1165"/>
      <c r="C50" s="1166"/>
      <c r="D50" s="62"/>
      <c r="E50" s="1157" t="s">
        <v>17</v>
      </c>
      <c r="F50" s="1157"/>
      <c r="G50" s="1157"/>
      <c r="H50" s="1157"/>
      <c r="I50" s="1157"/>
      <c r="J50" s="1158"/>
      <c r="K50" s="63">
        <v>122</v>
      </c>
      <c r="L50" s="64">
        <v>10</v>
      </c>
      <c r="M50" s="64">
        <v>10</v>
      </c>
      <c r="N50" s="64">
        <v>10</v>
      </c>
      <c r="O50" s="65">
        <v>10</v>
      </c>
      <c r="P50" s="48"/>
      <c r="Q50" s="48"/>
      <c r="R50" s="48"/>
      <c r="S50" s="48"/>
      <c r="T50" s="48"/>
      <c r="U50" s="48"/>
    </row>
    <row r="51" spans="1:21" ht="30.75" customHeight="1">
      <c r="A51" s="48"/>
      <c r="B51" s="1167"/>
      <c r="C51" s="1168"/>
      <c r="D51" s="66"/>
      <c r="E51" s="1157" t="s">
        <v>18</v>
      </c>
      <c r="F51" s="1157"/>
      <c r="G51" s="1157"/>
      <c r="H51" s="1157"/>
      <c r="I51" s="1157"/>
      <c r="J51" s="1158"/>
      <c r="K51" s="63">
        <v>1</v>
      </c>
      <c r="L51" s="64">
        <v>2</v>
      </c>
      <c r="M51" s="64" t="s">
        <v>475</v>
      </c>
      <c r="N51" s="64">
        <v>1</v>
      </c>
      <c r="O51" s="65">
        <v>1</v>
      </c>
      <c r="P51" s="48"/>
      <c r="Q51" s="48"/>
      <c r="R51" s="48"/>
      <c r="S51" s="48"/>
      <c r="T51" s="48"/>
      <c r="U51" s="48"/>
    </row>
    <row r="52" spans="1:21" ht="30.75" customHeight="1">
      <c r="A52" s="48"/>
      <c r="B52" s="1155" t="s">
        <v>19</v>
      </c>
      <c r="C52" s="1156"/>
      <c r="D52" s="66"/>
      <c r="E52" s="1157" t="s">
        <v>20</v>
      </c>
      <c r="F52" s="1157"/>
      <c r="G52" s="1157"/>
      <c r="H52" s="1157"/>
      <c r="I52" s="1157"/>
      <c r="J52" s="1158"/>
      <c r="K52" s="63">
        <v>3445</v>
      </c>
      <c r="L52" s="64">
        <v>3378</v>
      </c>
      <c r="M52" s="64">
        <v>3261</v>
      </c>
      <c r="N52" s="64">
        <v>3259</v>
      </c>
      <c r="O52" s="65">
        <v>3296</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1348</v>
      </c>
      <c r="L53" s="69">
        <v>1188</v>
      </c>
      <c r="M53" s="69">
        <v>928</v>
      </c>
      <c r="N53" s="69">
        <v>937</v>
      </c>
      <c r="O53" s="70">
        <v>1123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2016-04-13T08:57:29Z</cp:lastPrinted>
  <dcterms:created xsi:type="dcterms:W3CDTF">2016-02-15T01:22:36Z</dcterms:created>
  <dcterms:modified xsi:type="dcterms:W3CDTF">2016-05-02T12:47:00Z</dcterms:modified>
</cp:coreProperties>
</file>