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g.vdi.pref.nagano.lg.jp\合庁共有\佐久地振企画振興\★公文書\R05年度\103市町村財政\001財政状況\002財政状況等調査（５年）区分Ⅲ\財政状況資料集\R4財政状況資料集\回答\"/>
    </mc:Choice>
  </mc:AlternateContent>
  <xr:revisionPtr revIDLastSave="0" documentId="13_ncr:1_{725E1730-284D-4376-BDD2-361B7B9C120D}" xr6:coauthVersionLast="47" xr6:coauthVersionMax="47" xr10:uidLastSave="{00000000-0000-0000-0000-000000000000}"/>
  <bookViews>
    <workbookView xWindow="-110" yWindow="-110" windowWidth="19420" windowHeight="10560" firstSheet="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<sst xmlns="http://schemas.openxmlformats.org/spreadsheetml/2006/main" count="1083" uniqueCount="628">
  <si>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</si>
  <si>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</si>
  <si>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</si>
  <si>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</si>
  <si>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</si>
  <si>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</si>
  <si>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</si>
  <si>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</si>
  <si>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</si>
  <si>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</si>
  <si>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</si>
  <si>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</si>
  <si>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</si>
  <si>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</si>
  <si>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</si>
  <si>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</si>
  <si>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</si>
  <si>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</si>
  <si>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</si>
  <si>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</si>
  <si>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</si>
  <si>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</si>
  <si>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</si>
  <si>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</si>
  <si>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</si>
  <si>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</si>
  <si>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</si>
  <si>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</si>
  <si>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</si>
  <si>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</si>
  <si>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</si>
  <si>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</si>
  <si>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</si>
  <si>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</si>
  <si>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</si>
  <si>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</si>
  <si>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</si>
  <si>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</si>
  <si>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</si>
  <si>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</si>
  <si>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</si>
  <si>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</si>
  <si>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</si>
  <si>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</si>
  <si>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</si>
  <si>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</si>
  <si>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</si>
  <si>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</si>
  <si>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</si>
  <si>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</si>
  <si>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</si>
  <si>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</si>
  <si>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</si>
  <si>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</si>
  <si>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</si>
  <si>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</si>
  <si>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</si>
  <si>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</si>
  <si>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</si>
  <si>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</si>
  <si>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</si>
  <si>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</si>
  <si>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</si>
  <si>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</si>
  <si>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</si>
  <si>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</si>
  <si>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</si>
  <si>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</si>
  <si>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</si>
  <si>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</si>
  <si>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</si>
  <si>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</si>
  <si>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</si>
  <si>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</si>
  <si>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</si>
  <si>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</si>
  <si>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</si>
  <si>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</si>
  <si>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</si>
  <si>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</si>
  <si>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</si>
  <si>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</si>
  <si>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</si>
  <si>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</si>
  <si>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</si>
  <si>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</si>
  <si>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</si>
  <si>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</si>
  <si>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</si>
  <si>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</si>
  <si>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</si>
  <si>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</si>
  <si>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</si>
  <si>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</si>
  <si>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</si>
  <si>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</si>
  <si>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</si>
  <si>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</si>
  <si>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</si>
  <si>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</si>
  <si>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</si>
  <si>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</si>
  <si>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</si>
  <si>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</si>
  <si>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</si>
  <si>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</si>
  <si>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</si>
  <si>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</si>
  <si>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</si>
  <si>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</si>
  <si>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</si>
  <si>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</si>
  <si>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</si>
  <si>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</si>
  <si>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</si>
  <si>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</si>
  <si>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</si>
  <si>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</si>
  <si>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</si>
  <si>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</si>
  <si>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</si>
  <si>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</si>
  <si>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</si>
  <si>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</si>
  <si>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</si>
  <si>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</si>
  <si>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</si>
  <si>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</si>
  <si>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</si>
  <si>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</si>
  <si>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</si>
  <si>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</si>
  <si>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</si>
  <si>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</si>
  <si>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</si>
  <si>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</si>
  <si>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</si>
  <si>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</si>
  <si>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</si>
  <si>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</si>
  <si>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</si>
  <si>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</si>
  <si>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</si>
  <si>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</si>
  <si>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</si>
  <si>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</si>
  <si>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</si>
  <si>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</si>
  <si>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</si>
  <si>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</si>
  <si>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</si>
  <si>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</si>
  <si>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</si>
  <si>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</si>
  <si>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</si>
  <si>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</si>
  <si>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</si>
  <si>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</si>
  <si>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</si>
  <si>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</si>
  <si>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</si>
  <si>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</si>
  <si>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</si>
  <si>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</si>
  <si>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</si>
  <si>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</si>
  <si>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</si>
  <si>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</si>
  <si>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</si>
  <si>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</si>
  <si>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</si>
  <si>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</si>
  <si>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</si>
  <si>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</si>
  <si>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</si>
  <si>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</si>
  <si>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</si>
  <si>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</si>
  <si>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</si>
  <si>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</si>
  <si>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</si>
  <si>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</si>
  <si>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</si>
  <si>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</si>
  <si>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</si>
  <si>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</si>
  <si>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</si>
  <si>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</si>
  <si>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</si>
  <si>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</si>
  <si>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</si>
  <si>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</si>
  <si>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</si>
  <si>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</si>
  <si>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</si>
  <si>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</si>
  <si>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</si>
  <si>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</si>
  <si>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</si>
  <si>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</si>
  <si>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</si>
  <si>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</si>
  <si>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</si>
  <si>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</si>
  <si>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</si>
  <si>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</si>
  <si>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</si>
  <si>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</si>
  <si>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</si>
  <si>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</si>
  <si>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</si>
  <si>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</si>
  <si>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</si>
  <si>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</si>
  <si>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</si>
  <si>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</si>
  <si>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</si>
  <si>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</si>
  <si>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</si>
  <si>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</si>
  <si>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</si>
  <si>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長野県佐久市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</si>
  <si>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</si>
  <si>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</si>
  <si>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</si>
  <si>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</si>
  <si>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</si>
  <si>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</si>
  <si>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</si>
  <si>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</si>
  <si>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</si>
  <si>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</si>
  <si>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</si>
  <si>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</si>
  <si>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</si>
  <si>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</si>
  <si>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</si>
  <si>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</si>
  <si>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</si>
  <si>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</si>
  <si>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</si>
  <si>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</si>
  <si>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</si>
  <si>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</si>
  <si>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</si>
  <si>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</si>
  <si>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</si>
  <si>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</si>
  <si>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</si>
  <si>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</si>
  <si>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</si>
  <si>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</si>
  <si>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</si>
  <si>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</si>
  <si>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</si>
  <si>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</si>
  <si>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</si>
  <si>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</si>
  <si>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</si>
  <si>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</si>
  <si>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</si>
  <si>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</si>
  <si>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</si>
  <si>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</si>
  <si>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</si>
  <si>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</si>
  <si>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</si>
  <si>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</si>
  <si>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</si>
  <si>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</si>
  <si>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</si>
  <si>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</si>
  <si>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</si>
  <si>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</si>
  <si>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</si>
  <si>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</si>
  <si>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</si>
  <si>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</si>
  <si>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</si>
  <si>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</si>
  <si>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</si>
  <si>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</si>
  <si>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</si>
  <si>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</si>
  <si>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</si>
  <si>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</si>
  <si>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</si>
  <si>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</si>
  <si>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</si>
  <si>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</si>
  <si>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</si>
  <si>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</si>
  <si>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</si>
  <si>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</si>
  <si>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</si>
  <si>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</si>
  <si>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</si>
  <si>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</si>
  <si>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</si>
  <si>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</si>
  <si>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</si>
  <si>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</si>
  <si>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</si>
  <si>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</si>
  <si>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</si>
  <si>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</si>
  <si>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</si>
  <si>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</si>
  <si>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</si>
  <si>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</si>
  <si>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</si>
  <si>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</si>
  <si>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</si>
  <si>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</si>
  <si>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</si>
  <si>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</si>
  <si>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</si>
  <si>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</si>
  <si>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</si>
  <si>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</si>
  <si>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</si>
  <si>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</si>
  <si>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</si>
  <si>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</si>
  <si>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</si>
  <si>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</si>
  <si>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</si>
  <si>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</si>
  <si>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</si>
  <si>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</si>
  <si>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</si>
  <si>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</si>
  <si>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</si>
  <si>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</si>
  <si>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</si>
  <si>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</si>
  <si>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</si>
  <si>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</si>
  <si>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</si>
  <si>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</si>
  <si>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</si>
  <si>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</si>
  <si>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</si>
  <si>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</si>
  <si>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</si>
  <si>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</si>
  <si>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</si>
  <si>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</si>
  <si>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</si>
  <si>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</si>
  <si>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</si>
  <si>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</si>
  <si>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</si>
  <si>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</si>
  <si>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</si>
  <si>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</si>
  <si>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</si>
  <si>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</si>
  <si>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</si>
  <si>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</si>
  <si>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</si>
  <si>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</si>
  <si>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</si>
  <si>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</si>
  <si>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</si>
  <si>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</si>
  <si>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</si>
  <si>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</si>
  <si>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</si>
  <si>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</si>
  <si>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</si>
  <si>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</si>
  <si>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</si>
  <si>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</si>
  <si>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</si>
  <si>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長野県佐久市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</si>
  <si>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</si>
  <si>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</si>
  <si>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</si>
  <si>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</si>
  <si>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</si>
  <si>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</si>
  <si>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</si>
  <si>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</si>
  <si>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</si>
  <si>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</si>
  <si>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</si>
  <si>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</si>
  <si>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</si>
  <si>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</si>
  <si>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</si>
  <si>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</si>
  <si>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</si>
  <si>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</si>
  <si>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</si>
  <si>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</si>
  <si>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</si>
  <si>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</si>
  <si>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</si>
  <si>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</si>
  <si>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</si>
  <si>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</si>
  <si>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</si>
  <si>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</si>
  <si>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</si>
  <si>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</si>
  <si>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</si>
  <si>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</si>
  <si>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</si>
  <si>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</si>
  <si>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</si>
  <si>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</si>
  <si>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</si>
  <si>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</si>
  <si>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佐久市後期高齢者医療特別会計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</si>
  <si>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</si>
  <si>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</si>
  <si>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</si>
  <si>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</si>
  <si>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</si>
  <si>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</si>
  <si>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</si>
  <si>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</si>
  <si>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</si>
  <si>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</si>
  <si>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</si>
  <si>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</si>
  <si>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</si>
  <si>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</si>
  <si>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</si>
  <si>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</si>
  <si>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</si>
  <si>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</si>
  <si>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</si>
  <si>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</si>
  <si>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</si>
  <si>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</si>
  <si>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</si>
  <si>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</si>
  <si>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</si>
  <si>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</si>
  <si>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</si>
  <si>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</si>
  <si>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</si>
  <si>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</si>
  <si>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</si>
  <si>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</si>
  <si>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</si>
  <si>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</si>
  <si>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</si>
  <si>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</si>
  <si>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</si>
  <si>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</si>
  <si>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</si>
  <si>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</si>
  <si>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</si>
  <si>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</si>
  <si>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</si>
  <si>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</si>
  <si>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</si>
  <si>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</si>
  <si>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</si>
  <si>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</si>
  <si>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</si>
  <si>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</si>
  <si>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</si>
  <si>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</si>
  <si>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</si>
  <si>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</si>
  <si>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</si>
  <si>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</si>
  <si>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</si>
  <si>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</si>
  <si>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</si>
  <si>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</si>
  <si>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</si>
  <si>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</si>
  <si>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</si>
  <si>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</si>
  <si>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</si>
  <si>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</si>
  <si>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</si>
  <si>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</si>
  <si>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</si>
  <si>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</si>
  <si>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佐久市国保浅間総合病院事業特別会計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</si>
  <si>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</si>
  <si>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</si>
  <si>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</si>
  <si>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佐久市下水道事業特別会計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</si>
  <si>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</si>
  <si>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佐久市介護保険特別会計</t>
    <phoneticPr fontId="5"/>
  </si>
  <si>
    <t>-</t>
    <phoneticPr fontId="5"/>
  </si>
  <si>
    <t>(Ｆ)</t>
    <phoneticPr fontId="5"/>
  </si>
  <si>
    <t>佐久市環境エネルギー事業特別会計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</si>
  <si>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</si>
  <si>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</si>
  <si>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</si>
  <si>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</si>
  <si>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</si>
  <si>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</si>
  <si>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</si>
  <si>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</si>
  <si>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</si>
  <si>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</si>
  <si>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</si>
  <si>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</si>
  <si>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</si>
  <si>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</si>
  <si>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</si>
  <si>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</si>
  <si>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</si>
  <si>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</si>
  <si>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</si>
  <si>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</si>
  <si>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</si>
  <si>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</si>
  <si>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</si>
  <si>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</si>
  <si>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</si>
  <si>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</si>
  <si>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</si>
  <si>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</si>
  <si>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</si>
  <si>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</si>
  <si>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</si>
  <si>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</si>
  <si>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</si>
  <si>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</si>
  <si>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</si>
  <si>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</si>
  <si>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</si>
  <si>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</si>
  <si>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</si>
  <si>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</si>
  <si>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</si>
  <si>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</si>
  <si>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</si>
  <si>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</si>
  <si>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</si>
  <si>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</si>
  <si>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</si>
  <si>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</si>
  <si>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</si>
  <si>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</si>
  <si>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</si>
  <si>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</si>
  <si>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</si>
  <si>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</si>
  <si>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</si>
  <si>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</si>
  <si>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</si>
  <si>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</si>
  <si>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</si>
  <si>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</si>
  <si>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</si>
  <si>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</si>
  <si>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</si>
  <si>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</si>
  <si>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</si>
  <si>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</si>
  <si>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</si>
  <si>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</si>
  <si>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</si>
  <si>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</si>
  <si>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</si>
  <si>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</si>
  <si>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</si>
  <si>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</si>
  <si>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</si>
  <si>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</si>
  <si>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</si>
  <si>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</si>
  <si>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</si>
  <si>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</si>
  <si>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</si>
  <si>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</si>
  <si>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</si>
  <si>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</si>
  <si>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</si>
  <si>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</si>
  <si>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</si>
  <si>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</si>
  <si>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佐久市下水道事業特別会計</t>
  </si>
  <si>
    <t>一般会計</t>
  </si>
  <si>
    <t>佐久市国保浅間総合病院事業特別会計</t>
  </si>
  <si>
    <t>佐久市国民健康保険特別会計</t>
  </si>
  <si>
    <t>佐久市介護保険特別会計</t>
  </si>
  <si>
    <t>佐久市後期高齢者医療特別会計</t>
  </si>
  <si>
    <t>佐久市障害者支援施設臼田学園特別会計</t>
  </si>
  <si>
    <t>佐久市奨学資金特別会計</t>
  </si>
  <si>
    <t>▲ 0.00</t>
  </si>
  <si>
    <t>その他会計（赤字）</t>
  </si>
  <si>
    <t>その他会計（黒字）</t>
  </si>
  <si>
    <t>（百万円）</t>
    <phoneticPr fontId="5"/>
  </si>
  <si>
    <t>H30</t>
    <phoneticPr fontId="5"/>
  </si>
  <si>
    <t>R01</t>
    <phoneticPr fontId="5"/>
  </si>
  <si>
    <t>R02</t>
    <phoneticPr fontId="5"/>
  </si>
  <si>
    <t>R03</t>
    <phoneticPr fontId="5"/>
  </si>
  <si>
    <t>R04</t>
    <phoneticPr fontId="5"/>
  </si>
  <si>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</si>
  <si>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</si>
  <si>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佐久広域連合特別養護老人ホーム特別会計</t>
  </si>
  <si>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</si>
  <si>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</si>
  <si>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</si>
  <si>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</si>
  <si>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川西保健衛生施設組合下水道事業会計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</si>
  <si>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</si>
  <si>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</si>
  <si>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</si>
  <si>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長野県後期高齢者医療広域連合特別会計</t>
    <rPh sb="0" eb="2">
      <t>ナガノ</t>
    </rPh>
    <rPh sb="2" eb="3">
      <t>ケン</t>
    </rPh>
    <rPh sb="3" eb="5">
      <t>コウキ</t>
    </rPh>
    <rPh sb="5" eb="8">
      <t>コウレイシャ</t>
    </rPh>
    <rPh sb="8" eb="10">
      <t>イリョウ</t>
    </rPh>
    <rPh sb="10" eb="12">
      <t>コウイキ</t>
    </rPh>
    <rPh sb="12" eb="13">
      <t>レン</t>
    </rPh>
    <rPh sb="13" eb="14">
      <t>ア</t>
    </rPh>
    <rPh sb="14" eb="16">
      <t>トクベツ</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</si>
  <si>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</si>
  <si>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</si>
  <si>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南佐久環境衛生組合一般会計
南佐久環境衛生組合公共下水道事業特別会計</t>
    <rPh sb="14" eb="17">
      <t>ミナミサク</t>
    </rPh>
    <rPh sb="17" eb="19">
      <t>カンキョウ</t>
    </rPh>
    <rPh sb="19" eb="21">
      <t>エイセイ</t>
    </rPh>
    <rPh sb="21" eb="23">
      <t>クミアイ</t>
    </rPh>
    <rPh sb="23" eb="25">
      <t>コウキョウ</t>
    </rPh>
    <rPh sb="25" eb="28">
      <t>ゲスイドウ</t>
    </rPh>
    <rPh sb="28" eb="30">
      <t>ジギョウ</t>
    </rPh>
    <rPh sb="30" eb="32">
      <t>トクベツ</t>
    </rPh>
    <rPh sb="32" eb="34">
      <t>カイケイ</t>
    </rPh>
    <phoneticPr fontId="5"/>
  </si>
  <si>
    <t>佐久水道企業団水道事業会計</t>
    <rPh sb="4" eb="6">
      <t>キギョウ</t>
    </rPh>
    <phoneticPr fontId="2"/>
  </si>
  <si>
    <t>浅麓水道企業団水道事業会計</t>
    <rPh sb="4" eb="6">
      <t>キギョウ</t>
    </rPh>
    <phoneticPr fontId="2"/>
  </si>
  <si>
    <t>合算</t>
    <rPh sb="0" eb="2">
      <t>ガッサン</t>
    </rPh>
    <phoneticPr fontId="2"/>
  </si>
  <si>
    <t>佐久ケーブルテレビ株式会社</t>
    <rPh sb="0" eb="2">
      <t>サク</t>
    </rPh>
    <rPh sb="9" eb="11">
      <t>カブシキ</t>
    </rPh>
    <rPh sb="11" eb="13">
      <t>ガイシャ</t>
    </rPh>
    <phoneticPr fontId="2"/>
  </si>
  <si>
    <t>小・中学校施設整備基金</t>
    <rPh sb="0" eb="1">
      <t>ショウ</t>
    </rPh>
    <rPh sb="2" eb="5">
      <t>チュウガッコウ</t>
    </rPh>
    <rPh sb="5" eb="7">
      <t>シセツ</t>
    </rPh>
    <rPh sb="7" eb="9">
      <t>セイビ</t>
    </rPh>
    <rPh sb="9" eb="11">
      <t>キキン</t>
    </rPh>
    <phoneticPr fontId="5"/>
  </si>
  <si>
    <t>地域振興基金</t>
    <rPh sb="0" eb="6">
      <t>チイキシンコウキキン</t>
    </rPh>
    <phoneticPr fontId="2"/>
  </si>
  <si>
    <t>文化振興基金</t>
    <rPh sb="0" eb="6">
      <t>ブンカシンコウキキン</t>
    </rPh>
    <phoneticPr fontId="2"/>
  </si>
  <si>
    <t>公共施設等適正管理推進基金</t>
    <rPh sb="0" eb="2">
      <t>コウキョウ</t>
    </rPh>
    <rPh sb="2" eb="4">
      <t>シセツ</t>
    </rPh>
    <rPh sb="4" eb="5">
      <t>トウ</t>
    </rPh>
    <rPh sb="5" eb="7">
      <t>テキセイ</t>
    </rPh>
    <rPh sb="7" eb="9">
      <t>カンリ</t>
    </rPh>
    <rPh sb="9" eb="11">
      <t>スイシン</t>
    </rPh>
    <rPh sb="11" eb="13">
      <t>キキン</t>
    </rPh>
    <phoneticPr fontId="5"/>
  </si>
  <si>
    <t>保育所施設整備基金</t>
    <rPh sb="0" eb="3">
      <t>ホイクジョ</t>
    </rPh>
    <rPh sb="3" eb="5">
      <t>シセツ</t>
    </rPh>
    <rPh sb="5" eb="7">
      <t>セイビ</t>
    </rPh>
    <rPh sb="7" eb="9">
      <t>キキン</t>
    </rPh>
    <phoneticPr fontId="5"/>
  </si>
  <si>
    <t>-</t>
    <phoneticPr fontId="2"/>
  </si>
  <si>
    <t>-</t>
    <phoneticPr fontId="2"/>
  </si>
  <si>
    <t>佐久平環境衛生組合会計</t>
    <rPh sb="0" eb="3">
      <t>サクダイラ</t>
    </rPh>
    <rPh sb="3" eb="5">
      <t>カンキョウ</t>
    </rPh>
    <rPh sb="5" eb="7">
      <t>エイセイ</t>
    </rPh>
    <rPh sb="7" eb="9">
      <t>クミアイ</t>
    </rPh>
    <rPh sb="9" eb="11">
      <t>カイケイ</t>
    </rPh>
    <phoneticPr fontId="5"/>
  </si>
  <si>
    <t>佐久市・北佐久郡環境施設組合会計</t>
    <rPh sb="0" eb="3">
      <t>サクシ</t>
    </rPh>
    <rPh sb="4" eb="8">
      <t>キタサクグン</t>
    </rPh>
    <rPh sb="8" eb="10">
      <t>カンキョウ</t>
    </rPh>
    <rPh sb="10" eb="12">
      <t>シセツ</t>
    </rPh>
    <rPh sb="12" eb="14">
      <t>クミアイ</t>
    </rPh>
    <rPh sb="14" eb="1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</si>
</sst>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A110-41C8-A97B-900917AC62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77215</c:v>
                </c:pt>
                <c:pt idx="1">
                  <c:v>78506</c:v>
                </c:pt>
                <c:pt idx="2">
                  <c:v>80299</c:v>
                </c:pt>
                <c:pt idx="3">
                  <c:v>88495</c:v>
                </c:pt>
                <c:pt idx="4">
                  <c:v>120158</c:v>
                </c:pt>
              </c:numCache>
            </c:numRef>
          </c:val>
          <c:smooth val="0"/>
          <c:extLst>
            <c:ext xmlns:c16="http://schemas.microsoft.com/office/drawing/2014/chart" uri="{C3380CC4-5D6E-409C-BE32-E72D297353CC}">
              <c16:uniqueId val="{00000001-A110-41C8-A97B-900917AC62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3.44</c:v>
                </c:pt>
                <c:pt idx="1">
                  <c:v>4.12</c:v>
                </c:pt>
                <c:pt idx="2">
                  <c:v>3.62</c:v>
                </c:pt>
                <c:pt idx="3">
                  <c:v>5.4</c:v>
                </c:pt>
                <c:pt idx="4">
                  <c:v>3.91</c:v>
                </c:pt>
              </c:numCache>
            </c:numRef>
          </c:val>
          <c:extLst>
            <c:ext xmlns:c16="http://schemas.microsoft.com/office/drawing/2014/chart" uri="{C3380CC4-5D6E-409C-BE32-E72D297353CC}">
              <c16:uniqueId val="{00000000-B953-4FAF-B58D-C360806DFC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26.38</c:v>
                </c:pt>
                <c:pt idx="1">
                  <c:v>27.07</c:v>
                </c:pt>
                <c:pt idx="2">
                  <c:v>25.01</c:v>
                </c:pt>
                <c:pt idx="3">
                  <c:v>24.81</c:v>
                </c:pt>
                <c:pt idx="4">
                  <c:v>25.66</c:v>
                </c:pt>
              </c:numCache>
            </c:numRef>
          </c:val>
          <c:extLst>
            <c:ext xmlns:c16="http://schemas.microsoft.com/office/drawing/2014/chart" uri="{C3380CC4-5D6E-409C-BE32-E72D297353CC}">
              <c16:uniqueId val="{00000001-B953-4FAF-B58D-C360806DFC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4.4800000000000004</c:v>
                </c:pt>
                <c:pt idx="1">
                  <c:v>4.5</c:v>
                </c:pt>
                <c:pt idx="2">
                  <c:v>1.39</c:v>
                </c:pt>
                <c:pt idx="3">
                  <c:v>4.46</c:v>
                </c:pt>
                <c:pt idx="4">
                  <c:v>2.71</c:v>
                </c:pt>
              </c:numCache>
            </c:numRef>
          </c:val>
          <c:smooth val="0"/>
          <c:extLst>
            <c:ext xmlns:c16="http://schemas.microsoft.com/office/drawing/2014/chart" uri="{C3380CC4-5D6E-409C-BE32-E72D297353CC}">
              <c16:uniqueId val="{00000002-B953-4FAF-B58D-C360806DFC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0.54</c:v>
                </c:pt>
                <c:pt idx="8">
                  <c:v>#N/A</c:v>
                </c:pt>
                <c:pt idx="9">
                  <c:v>0</c:v>
                </c:pt>
              </c:numCache>
            </c:numRef>
          </c:val>
          <c:extLst>
            <c:ext xmlns:c16="http://schemas.microsoft.com/office/drawing/2014/chart" uri="{C3380CC4-5D6E-409C-BE32-E72D297353CC}">
              <c16:uniqueId val="{00000000-1B7E-41CF-8FFA-ACC425A808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7E-41CF-8FFA-ACC425A80800}"/>
            </c:ext>
          </c:extLst>
        </c:ser>
        <c:ser>
          <c:idx val="2"/>
          <c:order val="2"/>
          <c:tx>
            <c:strRef>
              <c:f>データシート!$A$29</c:f>
              <c:strCache>
                <c:ptCount val="1"/>
                <c:pt idx="0">
                  <c:v>佐久市奨学資金特別会計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7E-41CF-8FFA-ACC425A80800}"/>
            </c:ext>
          </c:extLst>
        </c:ser>
        <c:ser>
          <c:idx val="3"/>
          <c:order val="3"/>
          <c:tx>
            <c:strRef>
              <c:f>データシート!$A$30</c:f>
              <c:strCache>
                <c:ptCount val="1"/>
                <c:pt idx="0">
                  <c:v>佐久市障害者支援施設臼田学園特別会計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1B7E-41CF-8FFA-ACC425A80800}"/>
            </c:ext>
          </c:extLst>
        </c:ser>
        <c:ser>
          <c:idx val="4"/>
          <c:order val="4"/>
          <c:tx>
            <c:strRef>
              <c:f>データシート!$A$31</c:f>
              <c:strCache>
                <c:ptCount val="1"/>
                <c:pt idx="0">
                  <c:v>佐久市後期高齢者医療特別会計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1B7E-41CF-8FFA-ACC425A80800}"/>
            </c:ext>
          </c:extLst>
        </c:ser>
        <c:ser>
          <c:idx val="5"/>
          <c:order val="5"/>
          <c:tx>
            <c:strRef>
              <c:f>データシート!$A$32</c:f>
              <c:strCache>
                <c:ptCount val="1"/>
                <c:pt idx="0">
                  <c:v>佐久市介護保険特別会計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c:v>
                </c:pt>
                <c:pt idx="4">
                  <c:v>#N/A</c:v>
                </c:pt>
                <c:pt idx="5">
                  <c:v>0.22</c:v>
                </c:pt>
                <c:pt idx="6">
                  <c:v>#N/A</c:v>
                </c:pt>
                <c:pt idx="7">
                  <c:v>0.37</c:v>
                </c:pt>
                <c:pt idx="8">
                  <c:v>#N/A</c:v>
                </c:pt>
                <c:pt idx="9">
                  <c:v>0.2</c:v>
                </c:pt>
              </c:numCache>
            </c:numRef>
          </c:val>
          <c:extLst>
            <c:ext xmlns:c16="http://schemas.microsoft.com/office/drawing/2014/chart" uri="{C3380CC4-5D6E-409C-BE32-E72D297353CC}">
              <c16:uniqueId val="{00000005-1B7E-41CF-8FFA-ACC425A80800}"/>
            </c:ext>
          </c:extLst>
        </c:ser>
        <c:ser>
          <c:idx val="6"/>
          <c:order val="6"/>
          <c:tx>
            <c:strRef>
              <c:f>データシート!$A$33</c:f>
              <c:strCache>
                <c:ptCount val="1"/>
                <c:pt idx="0">
                  <c:v>佐久市国民健康保険特別会計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c:v>
                </c:pt>
                <c:pt idx="2">
                  <c:v>#N/A</c:v>
                </c:pt>
                <c:pt idx="3">
                  <c:v>0.11</c:v>
                </c:pt>
                <c:pt idx="4">
                  <c:v>#N/A</c:v>
                </c:pt>
                <c:pt idx="5">
                  <c:v>1.32</c:v>
                </c:pt>
                <c:pt idx="6">
                  <c:v>#N/A</c:v>
                </c:pt>
                <c:pt idx="7">
                  <c:v>0.41</c:v>
                </c:pt>
                <c:pt idx="8">
                  <c:v>#N/A</c:v>
                </c:pt>
                <c:pt idx="9">
                  <c:v>0.43</c:v>
                </c:pt>
              </c:numCache>
            </c:numRef>
          </c:val>
          <c:extLst>
            <c:ext xmlns:c16="http://schemas.microsoft.com/office/drawing/2014/chart" uri="{C3380CC4-5D6E-409C-BE32-E72D297353CC}">
              <c16:uniqueId val="{00000006-1B7E-41CF-8FFA-ACC425A80800}"/>
            </c:ext>
          </c:extLst>
        </c:ser>
        <c:ser>
          <c:idx val="7"/>
          <c:order val="7"/>
          <c:tx>
            <c:strRef>
              <c:f>データシート!$A$34</c:f>
              <c:strCache>
                <c:ptCount val="1"/>
                <c:pt idx="0">
                  <c:v>佐久市国保浅間総合病院事業特別会計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7.3</c:v>
                </c:pt>
                <c:pt idx="2">
                  <c:v>#N/A</c:v>
                </c:pt>
                <c:pt idx="3">
                  <c:v>6.74</c:v>
                </c:pt>
                <c:pt idx="4">
                  <c:v>#N/A</c:v>
                </c:pt>
                <c:pt idx="5">
                  <c:v>4</c:v>
                </c:pt>
                <c:pt idx="6">
                  <c:v>#N/A</c:v>
                </c:pt>
                <c:pt idx="7">
                  <c:v>2.69</c:v>
                </c:pt>
                <c:pt idx="8">
                  <c:v>#N/A</c:v>
                </c:pt>
                <c:pt idx="9">
                  <c:v>1.9</c:v>
                </c:pt>
              </c:numCache>
            </c:numRef>
          </c:val>
          <c:extLst>
            <c:ext xmlns:c16="http://schemas.microsoft.com/office/drawing/2014/chart" uri="{C3380CC4-5D6E-409C-BE32-E72D297353CC}">
              <c16:uniqueId val="{00000007-1B7E-41CF-8FFA-ACC425A808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3.43</c:v>
                </c:pt>
                <c:pt idx="2">
                  <c:v>#N/A</c:v>
                </c:pt>
                <c:pt idx="3">
                  <c:v>4.12</c:v>
                </c:pt>
                <c:pt idx="4">
                  <c:v>#N/A</c:v>
                </c:pt>
                <c:pt idx="5">
                  <c:v>3.61</c:v>
                </c:pt>
                <c:pt idx="6">
                  <c:v>#N/A</c:v>
                </c:pt>
                <c:pt idx="7">
                  <c:v>5.4</c:v>
                </c:pt>
                <c:pt idx="8">
                  <c:v>#N/A</c:v>
                </c:pt>
                <c:pt idx="9">
                  <c:v>3.88</c:v>
                </c:pt>
              </c:numCache>
            </c:numRef>
          </c:val>
          <c:extLst>
            <c:ext xmlns:c16="http://schemas.microsoft.com/office/drawing/2014/chart" uri="{C3380CC4-5D6E-409C-BE32-E72D297353CC}">
              <c16:uniqueId val="{00000008-1B7E-41CF-8FFA-ACC425A80800}"/>
            </c:ext>
          </c:extLst>
        </c:ser>
        <c:ser>
          <c:idx val="9"/>
          <c:order val="9"/>
          <c:tx>
            <c:strRef>
              <c:f>データシート!$A$36</c:f>
              <c:strCache>
                <c:ptCount val="1"/>
                <c:pt idx="0">
                  <c:v>佐久市下水道事業特別会計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21.74</c:v>
                </c:pt>
                <c:pt idx="2">
                  <c:v>#N/A</c:v>
                </c:pt>
                <c:pt idx="3">
                  <c:v>22.78</c:v>
                </c:pt>
                <c:pt idx="4">
                  <c:v>#N/A</c:v>
                </c:pt>
                <c:pt idx="5">
                  <c:v>22.87</c:v>
                </c:pt>
                <c:pt idx="6">
                  <c:v>#N/A</c:v>
                </c:pt>
                <c:pt idx="7">
                  <c:v>21.62</c:v>
                </c:pt>
                <c:pt idx="8">
                  <c:v>#N/A</c:v>
                </c:pt>
                <c:pt idx="9">
                  <c:v>21.85</c:v>
                </c:pt>
              </c:numCache>
            </c:numRef>
          </c:val>
          <c:extLst>
            <c:ext xmlns:c16="http://schemas.microsoft.com/office/drawing/2014/chart" uri="{C3380CC4-5D6E-409C-BE32-E72D297353CC}">
              <c16:uniqueId val="{00000009-1B7E-41CF-8FFA-ACC425A808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6615</c:v>
                </c:pt>
                <c:pt idx="5">
                  <c:v>6030</c:v>
                </c:pt>
                <c:pt idx="8">
                  <c:v>5941</c:v>
                </c:pt>
                <c:pt idx="11">
                  <c:v>5556</c:v>
                </c:pt>
                <c:pt idx="14">
                  <c:v>5735</c:v>
                </c:pt>
              </c:numCache>
            </c:numRef>
          </c:val>
          <c:extLst>
            <c:ext xmlns:c16="http://schemas.microsoft.com/office/drawing/2014/chart" uri="{C3380CC4-5D6E-409C-BE32-E72D297353CC}">
              <c16:uniqueId val="{00000000-3495-4015-A8C4-0F63A90E42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95-4015-A8C4-0F63A90E42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9</c:v>
                </c:pt>
                <c:pt idx="6">
                  <c:v>166</c:v>
                </c:pt>
                <c:pt idx="9">
                  <c:v>8</c:v>
                </c:pt>
                <c:pt idx="12">
                  <c:v>7</c:v>
                </c:pt>
              </c:numCache>
            </c:numRef>
          </c:val>
          <c:extLst>
            <c:ext xmlns:c16="http://schemas.microsoft.com/office/drawing/2014/chart" uri="{C3380CC4-5D6E-409C-BE32-E72D297353CC}">
              <c16:uniqueId val="{00000002-3495-4015-A8C4-0F63A90E42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141</c:v>
                </c:pt>
                <c:pt idx="3">
                  <c:v>170</c:v>
                </c:pt>
                <c:pt idx="6">
                  <c:v>286</c:v>
                </c:pt>
                <c:pt idx="9">
                  <c:v>156</c:v>
                </c:pt>
                <c:pt idx="12">
                  <c:v>218</c:v>
                </c:pt>
              </c:numCache>
            </c:numRef>
          </c:val>
          <c:extLst>
            <c:ext xmlns:c16="http://schemas.microsoft.com/office/drawing/2014/chart" uri="{C3380CC4-5D6E-409C-BE32-E72D297353CC}">
              <c16:uniqueId val="{00000003-3495-4015-A8C4-0F63A90E42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763</c:v>
                </c:pt>
                <c:pt idx="3">
                  <c:v>756</c:v>
                </c:pt>
                <c:pt idx="6">
                  <c:v>745</c:v>
                </c:pt>
                <c:pt idx="9">
                  <c:v>730</c:v>
                </c:pt>
                <c:pt idx="12">
                  <c:v>728</c:v>
                </c:pt>
              </c:numCache>
            </c:numRef>
          </c:val>
          <c:extLst>
            <c:ext xmlns:c16="http://schemas.microsoft.com/office/drawing/2014/chart" uri="{C3380CC4-5D6E-409C-BE32-E72D297353CC}">
              <c16:uniqueId val="{00000004-3495-4015-A8C4-0F63A90E42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95-4015-A8C4-0F63A90E42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95-4015-A8C4-0F63A90E42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5533</c:v>
                </c:pt>
                <c:pt idx="3">
                  <c:v>5016</c:v>
                </c:pt>
                <c:pt idx="6">
                  <c:v>4863</c:v>
                </c:pt>
                <c:pt idx="9">
                  <c:v>4790</c:v>
                </c:pt>
                <c:pt idx="12">
                  <c:v>5021</c:v>
                </c:pt>
              </c:numCache>
            </c:numRef>
          </c:val>
          <c:extLst>
            <c:ext xmlns:c16="http://schemas.microsoft.com/office/drawing/2014/chart" uri="{C3380CC4-5D6E-409C-BE32-E72D297353CC}">
              <c16:uniqueId val="{00000007-3495-4015-A8C4-0F63A90E42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-168</c:v>
                </c:pt>
                <c:pt idx="2">
                  <c:v>#N/A</c:v>
                </c:pt>
                <c:pt idx="3">
                  <c:v>#N/A</c:v>
                </c:pt>
                <c:pt idx="4">
                  <c:v>-79</c:v>
                </c:pt>
                <c:pt idx="5">
                  <c:v>#N/A</c:v>
                </c:pt>
                <c:pt idx="6">
                  <c:v>#N/A</c:v>
                </c:pt>
                <c:pt idx="7">
                  <c:v>119</c:v>
                </c:pt>
                <c:pt idx="8">
                  <c:v>#N/A</c:v>
                </c:pt>
                <c:pt idx="9">
                  <c:v>#N/A</c:v>
                </c:pt>
                <c:pt idx="10">
                  <c:v>128</c:v>
                </c:pt>
                <c:pt idx="11">
                  <c:v>#N/A</c:v>
                </c:pt>
                <c:pt idx="12">
                  <c:v>#N/A</c:v>
                </c:pt>
                <c:pt idx="13">
                  <c:v>239</c:v>
                </c:pt>
                <c:pt idx="14">
                  <c:v>#N/A</c:v>
                </c:pt>
              </c:numCache>
            </c:numRef>
          </c:val>
          <c:smooth val="0"/>
          <c:extLst>
            <c:ext xmlns:c16="http://schemas.microsoft.com/office/drawing/2014/chart" uri="{C3380CC4-5D6E-409C-BE32-E72D297353CC}">
              <c16:uniqueId val="{00000008-3495-4015-A8C4-0F63A90E42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51634</c:v>
                </c:pt>
                <c:pt idx="5">
                  <c:v>51441</c:v>
                </c:pt>
                <c:pt idx="8">
                  <c:v>50722</c:v>
                </c:pt>
                <c:pt idx="11">
                  <c:v>49788</c:v>
                </c:pt>
                <c:pt idx="14">
                  <c:v>47861</c:v>
                </c:pt>
              </c:numCache>
            </c:numRef>
          </c:val>
          <c:extLst>
            <c:ext xmlns:c16="http://schemas.microsoft.com/office/drawing/2014/chart" uri="{C3380CC4-5D6E-409C-BE32-E72D297353CC}">
              <c16:uniqueId val="{00000000-53B9-4977-96CF-CD43CD844E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3104</c:v>
                </c:pt>
                <c:pt idx="5">
                  <c:v>2823</c:v>
                </c:pt>
                <c:pt idx="8">
                  <c:v>2423</c:v>
                </c:pt>
                <c:pt idx="11">
                  <c:v>2548</c:v>
                </c:pt>
                <c:pt idx="14">
                  <c:v>2264</c:v>
                </c:pt>
              </c:numCache>
            </c:numRef>
          </c:val>
          <c:extLst>
            <c:ext xmlns:c16="http://schemas.microsoft.com/office/drawing/2014/chart" uri="{C3380CC4-5D6E-409C-BE32-E72D297353CC}">
              <c16:uniqueId val="{00000001-53B9-4977-96CF-CD43CD844E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31282</c:v>
                </c:pt>
                <c:pt idx="5">
                  <c:v>31963</c:v>
                </c:pt>
                <c:pt idx="8">
                  <c:v>29046</c:v>
                </c:pt>
                <c:pt idx="11">
                  <c:v>32935</c:v>
                </c:pt>
                <c:pt idx="14">
                  <c:v>34371</c:v>
                </c:pt>
              </c:numCache>
            </c:numRef>
          </c:val>
          <c:extLst>
            <c:ext xmlns:c16="http://schemas.microsoft.com/office/drawing/2014/chart" uri="{C3380CC4-5D6E-409C-BE32-E72D297353CC}">
              <c16:uniqueId val="{00000002-53B9-4977-96CF-CD43CD844E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B9-4977-96CF-CD43CD844E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B9-4977-96CF-CD43CD844E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c:v>
                </c:pt>
                <c:pt idx="3">
                  <c:v>26</c:v>
                </c:pt>
                <c:pt idx="6">
                  <c:v>45</c:v>
                </c:pt>
                <c:pt idx="9">
                  <c:v>23</c:v>
                </c:pt>
                <c:pt idx="12">
                  <c:v>21</c:v>
                </c:pt>
              </c:numCache>
            </c:numRef>
          </c:val>
          <c:extLst>
            <c:ext xmlns:c16="http://schemas.microsoft.com/office/drawing/2014/chart" uri="{C3380CC4-5D6E-409C-BE32-E72D297353CC}">
              <c16:uniqueId val="{00000005-53B9-4977-96CF-CD43CD844E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4817</c:v>
                </c:pt>
                <c:pt idx="3">
                  <c:v>4835</c:v>
                </c:pt>
                <c:pt idx="6">
                  <c:v>4842</c:v>
                </c:pt>
                <c:pt idx="9">
                  <c:v>4764</c:v>
                </c:pt>
                <c:pt idx="12">
                  <c:v>4716</c:v>
                </c:pt>
              </c:numCache>
            </c:numRef>
          </c:val>
          <c:extLst>
            <c:ext xmlns:c16="http://schemas.microsoft.com/office/drawing/2014/chart" uri="{C3380CC4-5D6E-409C-BE32-E72D297353CC}">
              <c16:uniqueId val="{00000006-53B9-4977-96CF-CD43CD844E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1710</c:v>
                </c:pt>
                <c:pt idx="3">
                  <c:v>3138</c:v>
                </c:pt>
                <c:pt idx="6">
                  <c:v>3864</c:v>
                </c:pt>
                <c:pt idx="9">
                  <c:v>3673</c:v>
                </c:pt>
                <c:pt idx="12">
                  <c:v>3423</c:v>
                </c:pt>
              </c:numCache>
            </c:numRef>
          </c:val>
          <c:extLst>
            <c:ext xmlns:c16="http://schemas.microsoft.com/office/drawing/2014/chart" uri="{C3380CC4-5D6E-409C-BE32-E72D297353CC}">
              <c16:uniqueId val="{00000007-53B9-4977-96CF-CD43CD844E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9169</c:v>
                </c:pt>
                <c:pt idx="3">
                  <c:v>7362</c:v>
                </c:pt>
                <c:pt idx="6">
                  <c:v>6801</c:v>
                </c:pt>
                <c:pt idx="9">
                  <c:v>6611</c:v>
                </c:pt>
                <c:pt idx="12">
                  <c:v>6205</c:v>
                </c:pt>
              </c:numCache>
            </c:numRef>
          </c:val>
          <c:extLst>
            <c:ext xmlns:c16="http://schemas.microsoft.com/office/drawing/2014/chart" uri="{C3380CC4-5D6E-409C-BE32-E72D297353CC}">
              <c16:uniqueId val="{00000008-53B9-4977-96CF-CD43CD844E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c:v>
                </c:pt>
                <c:pt idx="3">
                  <c:v>51</c:v>
                </c:pt>
                <c:pt idx="6">
                  <c:v>44</c:v>
                </c:pt>
                <c:pt idx="9">
                  <c:v>38</c:v>
                </c:pt>
                <c:pt idx="12">
                  <c:v>32</c:v>
                </c:pt>
              </c:numCache>
            </c:numRef>
          </c:val>
          <c:extLst>
            <c:ext xmlns:c16="http://schemas.microsoft.com/office/drawing/2014/chart" uri="{C3380CC4-5D6E-409C-BE32-E72D297353CC}">
              <c16:uniqueId val="{00000009-53B9-4977-96CF-CD43CD844E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46103</c:v>
                </c:pt>
                <c:pt idx="3">
                  <c:v>45400</c:v>
                </c:pt>
                <c:pt idx="6">
                  <c:v>45912</c:v>
                </c:pt>
                <c:pt idx="9">
                  <c:v>46435</c:v>
                </c:pt>
                <c:pt idx="12">
                  <c:v>45967</c:v>
                </c:pt>
              </c:numCache>
            </c:numRef>
          </c:val>
          <c:extLst>
            <c:ext xmlns:c16="http://schemas.microsoft.com/office/drawing/2014/chart" uri="{C3380CC4-5D6E-409C-BE32-E72D297353CC}">
              <c16:uniqueId val="{0000000A-53B9-4977-96CF-CD43CD844E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B9-4977-96CF-CD43CD844E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7046</c:v>
                </c:pt>
                <c:pt idx="1">
                  <c:v>7139</c:v>
                </c:pt>
                <c:pt idx="2">
                  <c:v>7353</c:v>
                </c:pt>
              </c:numCache>
            </c:numRef>
          </c:val>
          <c:extLst>
            <c:ext xmlns:c16="http://schemas.microsoft.com/office/drawing/2014/chart" uri="{C3380CC4-5D6E-409C-BE32-E72D297353CC}">
              <c16:uniqueId val="{00000000-1D41-4206-B133-B1FA6C2162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4138</c:v>
                </c:pt>
                <c:pt idx="1">
                  <c:v>4841</c:v>
                </c:pt>
                <c:pt idx="2">
                  <c:v>5343</c:v>
                </c:pt>
              </c:numCache>
            </c:numRef>
          </c:val>
          <c:extLst>
            <c:ext xmlns:c16="http://schemas.microsoft.com/office/drawing/2014/chart" uri="{C3380CC4-5D6E-409C-BE32-E72D297353CC}">
              <c16:uniqueId val="{00000001-1D41-4206-B133-B1FA6C2162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18384</c:v>
                </c:pt>
                <c:pt idx="1">
                  <c:v>21092</c:v>
                </c:pt>
                <c:pt idx="2">
                  <c:v>21516</c:v>
                </c:pt>
              </c:numCache>
            </c:numRef>
          </c:val>
          <c:extLst>
            <c:ext xmlns:c16="http://schemas.microsoft.com/office/drawing/2014/chart" uri="{C3380CC4-5D6E-409C-BE32-E72D297353CC}">
              <c16:uniqueId val="{00000002-1D41-4206-B133-B1FA6C2162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金償還金等については、令和元年東日本台風に係る災害復旧事業債等の元金償還開始に伴う元利償還金の増などにより増加傾向となっている。一方で、算入公債費等については、普通建設事業における主な財源であった合併特例事業債が発行可能上限に近づいてきていることから、他の起債に頼らざるを得ない状況となり、交付税算入率が合併特例事業債全盛期と比べて低い状況となっており、総じて実質公債費率の分子は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これらの影響から、実質公債費率も増加傾向となっているが、健全な水準を保っているため、今後も計画的な繰上償還の実施や</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有利な起債</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の活用などにより、元利償還金と算入公債費のバランスを考慮した健全な財政運営に努める。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将来負担額を充当可能財源等が上回り、将来負担比率は、数値なしとなっている。ここ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年間の推移をみると、その差額に大きな変化はない。</a:t>
          </a:r>
        </a:p>
        <a:p>
          <a:r>
            <a:rPr kumimoji="1" lang="ja-JP" altLang="en-US" sz="1400">
              <a:latin typeface="ＭＳ ゴシック" pitchFamily="49" charset="-128"/>
              <a:ea typeface="ＭＳ ゴシック" pitchFamily="49" charset="-128"/>
            </a:rPr>
            <a:t>　これは、交付税算入率の高い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を活用していること、また合併特例措置終了後の将来の負担を見越した計画的な基金の積立を行っていることなどが要因である。</a:t>
          </a:r>
        </a:p>
        <a:p>
          <a:r>
            <a:rPr kumimoji="1" lang="ja-JP" altLang="en-US" sz="1400">
              <a:latin typeface="ＭＳ ゴシック" pitchFamily="49" charset="-128"/>
              <a:ea typeface="ＭＳ ゴシック" pitchFamily="49" charset="-128"/>
            </a:rPr>
            <a:t>　今後も、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や適正な基金の活用に努め、引き続き健全財政を堅持していく。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これは、令和元年東日本台風災害や新型コロナウイルス感染症対策に対する支出が一段落したことで、目減りしていた減債基金を元に戻すため約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万円を積み立てたこと、また、公共施設等の老朽化を見越して保育所施設整備基金、公共施設等適正管理推進基金でそれぞれ約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億円の計画的な積立を行うことができたことが主な要因である。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新たな感染症や大規模災害など不測の事態への対応に加え、公共施設の老朽化対策など、今後の財政需要の増大にも適切に対応していけるように一定額を確保していくことを予定している。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・小・中学校施設整備基金：市立小・中学校施設整備に要する経費の財源に充てる。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・地域振興基金：合併後の地域振興施策の推進に要する経費の財源に充てる。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・文化振興基金：文化振興施策の推進に要する経費の財源に充てる。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・保育所施設整備基金：中込地区新保育所建設事業などへ充当するため、約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・公共施設等適正管理推進基金：公共施設等の集約化・複合化、老朽化対策などの推進のため、約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・小・中学校施設整備基金：浅間中学校増築事業費などへ充当するため取崩を予定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これは、年度末に生じる財政調整を行った結果により、令和元年東日本台風及び新型コロナウイスによる影響に伴い減額していた基金残高を回復することを目指し、約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いて、一定額の取り崩しが不可欠となっており、その額も年々増加させざるを得ない状況が続いているが、今後の財政需要に備えられるよう、財源調整をしながら可能な限り減少幅を少なく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これは、年度末に生じる財源調整を行った結果により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億円を積み立てたことによる増額であるが、財政調整基金と同様に、令和元年東日本台風及び新型コロナウイルスの影響による減額に対応した積立である。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東日本台風災害による起債の償還が本格的に始まっており、当初予算編成において、一定額の取崩が不可欠となっているが、財源調整をしながら単年度の公債費と同規模程度の額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A0FE566-8DD2-4517-B263-2FEFCEDDBD7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B88DBD4-D57A-46A8-85A8-378CBDF84E9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6FFFB28-8FBD-4114-97C5-8B8F6E5F15D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0F2DFFD-BFA0-45A9-8B68-5D77D22AC34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418059E-658E-462E-AB78-6786F7F1AC2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603EE8A-051A-484D-8B16-F2B72E1E2C7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D6DA78C-370F-4AB7-B329-E9EDE5FB768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7592E1F-7190-4D11-8F32-473A37F8AFB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736C443-214B-4173-B834-10F54B84F55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587DA15-11A2-471F-84E5-DAC1333B0E6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98,198
96,855
423.51
58,676,637
57,261,047
1,119,864
28,653,384
45,967,370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FF3A87E-B41D-4A36-ABB3-4204CA8BEE3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0C8EB84-6434-4DC7-BF18-C98D3FD0DAE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A404DC4-663A-4AFA-A099-C9850FE95BD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096525D-98A6-470D-8031-375C058AEA6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7DC591F-BCAE-4E35-96CD-D2FC9BD044E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DF429C1-A404-4147-A029-C41C33D78EF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9655092-D35D-4E5F-ADA3-D02131FED4A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B50B1F8-D800-48D0-85BB-180FEE08BD5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7F8ED16-E4B4-459E-9EE9-32626B04EC9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43D36D0-507A-4C68-B19B-C5047EF8BF0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2E46504-D59D-4D05-9360-B6DDB76D834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3D81905-657D-4E78-A983-859259C91DE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546F68E-3F23-4FE6-922F-6D1240C7CCD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064EB06-8A72-41E8-8C00-467B6903CF4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38A8DEE-DC3D-4B75-8F79-28D41C6601F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63A2674-28F7-477A-BFF2-BE9E5618DD4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2A58848-6B1E-47F3-8DEF-EE869703CBE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11E6DA2-D238-4DD4-9123-8940DDD0A93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92EE747-1E70-4D40-9475-2CD4CFCB728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0D324BB-2A54-4128-A5D7-13B4765F2DC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607E433-1E0B-472F-B0FC-8B6215EB7B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B2D6ED1-57BA-485F-AFA3-C0560D461E4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7B4D5B0-F27A-4EAC-926F-16BE2746795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2884858-C75C-48C3-B167-965113A3AEA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DE6E824-0CAD-4CA2-B41C-09337816C85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06314D3-2701-45DD-B980-41C5A2403AD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1E201F4-9B72-411A-99A0-F7409AAD8AB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122E600-F8A6-4F21-8D80-417F59379F7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7805FD8-EE98-45D0-816C-91FE847F2B7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56C612D-23A0-48B0-BDA8-F1D9F4B7537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D4A0744-44A9-47E9-837F-72E187FA548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1D83485-A0E3-41D6-89D1-12D0DF0B120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E9E4BD1-C06A-4E0D-B8D5-AEAD90026BE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6396F15-3780-4FDA-9A47-C0E6B40F5FE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3DB74D7-0996-48FA-9BE3-0CD56CB0272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D19F461-ADD1-4074-B70B-284066FE1AF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C1EFCBE-8681-413F-BD9B-714249EF3F7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財政力指数については、ほぼ横ばいで推移してきており、令和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年度では類似団体平均値は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ポイント増加したものの、市としては変化がなかった。</a:t>
          </a:r>
        </a:p>
        <a:p>
          <a:r>
            <a:rPr kumimoji="1" lang="ja-JP" altLang="en-US" sz="1300">
              <a:latin typeface="ＭＳ Ｐゴシック" panose="020B0600070205080204" pitchFamily="50" charset="-128"/>
              <a:ea typeface="ＭＳ Ｐゴシック" panose="020B0600070205080204" pitchFamily="50" charset="-128"/>
            </a:rPr>
            <a:t>　交付税算入率の高い起債を厳選して借り入れ、事業を実施していることから、分母が大きくなることはあるものの、総じて自主財源が少ないことが、指数が上がらない要因であるため、今後も税収確保に向け、企業誘致や地域産業の振興はもとより、多様な働き方ができる環境整備に注力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2D893DC-423C-42D9-B7F0-9B5538FFA3E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D39B158-3D20-4505-9F8E-8DFD13F4C5F9}"/>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975307AB-C724-489B-8F48-2E650E3AE9E8}"/>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E27AD0B6-DFEF-4FED-9067-BDBB893B6C47}"/>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8620A3A8-8CDF-472B-AE09-1A269E38507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E2F470FF-F1F7-4276-8B02-78A4E54A69C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F814833D-9F1D-4C80-BF46-BCE464E8B647}"/>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C0C3291B-D0EE-47AE-B575-0F53EFEF28E2}"/>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D837EC4-F619-4D3A-BB96-B6A8AB65D0C4}"/>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D8894115-744A-4B73-B9FD-4EE4B1169A87}"/>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7135A76D-BB09-4A66-8A57-B292726CC128}"/>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55E12C57-C1E5-47F4-9A7F-5A82C08D0E9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FEA6DCFE-0353-4A29-B4D1-6D8BDA199D5B}"/>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A1A3F82E-0E16-46C4-8FB6-98456F0264CA}"/>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A09FD9EB-A665-4C89-BE91-499040B262A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80F626E6-0DAA-4F90-8FEC-C4FC8109CD5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54E34BC1-06CB-46E5-9E75-DF7A0E5DEE9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736BA840-CD7D-44EE-AB42-A2C033CD9F04}"/>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C4A8A80D-1E6E-467E-8883-3BA74640D76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883DEDD8-2D7C-459B-AB55-E0AD111A217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9B540793-3344-4116-B27A-64B31249315C}"/>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36DF80E0-30EB-4BC2-A504-170F7EF1121C}"/>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99590B75-FE73-4CF0-86FA-2764D0497A23}"/>
            </a:ext>
          </a:extLst>
        </xdr:cNvPr>
        <xdr:cNvCxnSpPr/>
      </xdr:nvCxnSpPr>
      <xdr:spPr>
        <a:xfrm>
          <a:off x="4114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A2D48BE6-CF8D-448C-8E91-427178409CAB}"/>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2B3BDD1E-3595-46DF-AA53-5A2BBB2A2095}"/>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91622</xdr:rowOff>
    </xdr:to>
    <xdr:cxnSp macro="">
      <xdr:nvCxnSpPr>
        <xdr:cNvPr id="74" name="直線コネクタ 73">
          <a:extLst>
            <a:ext uri="{FF2B5EF4-FFF2-40B4-BE49-F238E27FC236}">
              <a16:creationId xmlns:a16="http://schemas.microsoft.com/office/drawing/2014/main" id="{7A5A157F-7B42-4B44-9ABA-BCE6A61C6CF3}"/>
            </a:ext>
          </a:extLst>
        </xdr:cNvPr>
        <xdr:cNvCxnSpPr/>
      </xdr:nvCxnSpPr>
      <xdr:spPr>
        <a:xfrm>
          <a:off x="3225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BF7A2676-D839-4706-A42E-475051C57D92}"/>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9EA84C6C-F955-4A39-8CCD-BB007EB81AB5}"/>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91622</xdr:rowOff>
    </xdr:from>
    <xdr:to>
      <xdr:col>15</xdr:col>
      <xdr:colOff>82550</xdr:colOff>
      <xdr:row>39</xdr:row>
      <xdr:rowOff>126093</xdr:rowOff>
    </xdr:to>
    <xdr:cxnSp macro="">
      <xdr:nvCxnSpPr>
        <xdr:cNvPr id="77" name="直線コネクタ 76">
          <a:extLst>
            <a:ext uri="{FF2B5EF4-FFF2-40B4-BE49-F238E27FC236}">
              <a16:creationId xmlns:a16="http://schemas.microsoft.com/office/drawing/2014/main" id="{44F99D6F-2571-4147-A4C7-5C54110A2784}"/>
            </a:ext>
          </a:extLst>
        </xdr:cNvPr>
        <xdr:cNvCxnSpPr/>
      </xdr:nvCxnSpPr>
      <xdr:spPr>
        <a:xfrm flipV="1">
          <a:off x="2336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FC235F7E-690B-4004-930D-9C50551388DB}"/>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CB05D2D9-05EE-4AEE-A738-66C77237E115}"/>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80" name="直線コネクタ 79">
          <a:extLst>
            <a:ext uri="{FF2B5EF4-FFF2-40B4-BE49-F238E27FC236}">
              <a16:creationId xmlns:a16="http://schemas.microsoft.com/office/drawing/2014/main" id="{EAFE286E-4DF0-4A9A-AFFD-EE9FAFB3180B}"/>
            </a:ext>
          </a:extLst>
        </xdr:cNvPr>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A23BF54E-C586-4F82-944A-ECFE78AD2787}"/>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350A6359-E550-4471-B198-6DCF005A87E3}"/>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A7E96679-DBE4-4266-B1E8-30DB557FF7C2}"/>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771B142E-A9A8-49A4-859D-85686E474789}"/>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527FE75-50BA-41D8-A3C4-94D68FA6020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9073E33-7E48-40BB-AFF4-5D93B845B6B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BE6FE86-69D7-4DEA-85A0-4EA66CD4EED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80728D8-9771-4CD3-9740-0B989DCE511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629C384F-9B68-4E34-8EE7-D4ED0FC88C9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3C4C4166-3FBA-4ACB-9584-FC53E35864D7}"/>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8CCB6A20-2ED1-4044-B7E9-5E5427094CDA}"/>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2" name="楕円 91">
          <a:extLst>
            <a:ext uri="{FF2B5EF4-FFF2-40B4-BE49-F238E27FC236}">
              <a16:creationId xmlns:a16="http://schemas.microsoft.com/office/drawing/2014/main" id="{9925A2F1-17F2-4538-9BFE-A7042357AD67}"/>
            </a:ext>
          </a:extLst>
        </xdr:cNvPr>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152599</xdr:rowOff>
    </xdr:from>
    <xdr:ext cx="736600" cy="259045"/>
    <xdr:sp macro="" textlink="">
      <xdr:nvSpPr>
        <xdr:cNvPr id="93" name="テキスト ボックス 92">
          <a:extLst>
            <a:ext uri="{FF2B5EF4-FFF2-40B4-BE49-F238E27FC236}">
              <a16:creationId xmlns:a16="http://schemas.microsoft.com/office/drawing/2014/main" id="{904FB518-0AFC-4E4B-852F-D41C2E135162}"/>
            </a:ext>
          </a:extLst>
        </xdr:cNvPr>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4" name="楕円 93">
          <a:extLst>
            <a:ext uri="{FF2B5EF4-FFF2-40B4-BE49-F238E27FC236}">
              <a16:creationId xmlns:a16="http://schemas.microsoft.com/office/drawing/2014/main" id="{68901E84-AF38-4938-80DC-54936DBC3D18}"/>
            </a:ext>
          </a:extLst>
        </xdr:cNvPr>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127199</xdr:rowOff>
    </xdr:from>
    <xdr:ext cx="762000" cy="259045"/>
    <xdr:sp macro="" textlink="">
      <xdr:nvSpPr>
        <xdr:cNvPr id="95" name="テキスト ボックス 94">
          <a:extLst>
            <a:ext uri="{FF2B5EF4-FFF2-40B4-BE49-F238E27FC236}">
              <a16:creationId xmlns:a16="http://schemas.microsoft.com/office/drawing/2014/main" id="{36BF4D8A-AEA3-4839-9EED-027E41624EAD}"/>
            </a:ext>
          </a:extLst>
        </xdr:cNvPr>
        <xdr:cNvSpPr txBox="1"/>
      </xdr:nvSpPr>
      <xdr:spPr>
        <a:xfrm>
          <a:off x="2844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6" name="楕円 95">
          <a:extLst>
            <a:ext uri="{FF2B5EF4-FFF2-40B4-BE49-F238E27FC236}">
              <a16:creationId xmlns:a16="http://schemas.microsoft.com/office/drawing/2014/main" id="{09C6886A-148C-4B97-9229-AE73C5A1BE56}"/>
            </a:ext>
          </a:extLst>
        </xdr:cNvPr>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161670</xdr:rowOff>
    </xdr:from>
    <xdr:ext cx="762000" cy="259045"/>
    <xdr:sp macro="" textlink="">
      <xdr:nvSpPr>
        <xdr:cNvPr id="97" name="テキスト ボックス 96">
          <a:extLst>
            <a:ext uri="{FF2B5EF4-FFF2-40B4-BE49-F238E27FC236}">
              <a16:creationId xmlns:a16="http://schemas.microsoft.com/office/drawing/2014/main" id="{ED50CDB2-5C8C-4CF9-9E7C-D37330F987EF}"/>
            </a:ext>
          </a:extLst>
        </xdr:cNvPr>
        <xdr:cNvSpPr txBox="1"/>
      </xdr:nvSpPr>
      <xdr:spPr>
        <a:xfrm>
          <a:off x="1955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a:extLst>
            <a:ext uri="{FF2B5EF4-FFF2-40B4-BE49-F238E27FC236}">
              <a16:creationId xmlns:a16="http://schemas.microsoft.com/office/drawing/2014/main" id="{F72446CA-C546-4BEA-A061-5844782D300C}"/>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161670</xdr:rowOff>
    </xdr:from>
    <xdr:ext cx="762000" cy="259045"/>
    <xdr:sp macro="" textlink="">
      <xdr:nvSpPr>
        <xdr:cNvPr id="99" name="テキスト ボックス 98">
          <a:extLst>
            <a:ext uri="{FF2B5EF4-FFF2-40B4-BE49-F238E27FC236}">
              <a16:creationId xmlns:a16="http://schemas.microsoft.com/office/drawing/2014/main" id="{0F6F9917-DFE7-4142-B4BC-2BED4CD1DFF2}"/>
            </a:ext>
          </a:extLst>
        </xdr:cNvPr>
        <xdr:cNvSpPr txBox="1"/>
      </xdr:nvSpPr>
      <xdr:spPr>
        <a:xfrm>
          <a:off x="1066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FBAA8BD2-3467-4BAF-BBC6-D742BFA389B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9B55FC04-04BF-4D19-A430-F6FBAC19890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76036F35-36A0-4996-94FD-92A497FD7C1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30842B32-A0E6-4DBB-8780-ABF6D021645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1B5317E8-E36A-4045-999E-272DDA00C67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166C19F-44B3-414F-96C2-804A08E58FF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1F167519-FB3B-4701-A61E-D67AF8C273B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4036B0F0-D4CB-4959-BB1B-34D0B8DDF33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3A232CEB-1A2B-4805-B5E2-1BD3231A152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BE45F366-A038-4401-9A5F-50E7961583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1A825FC8-E297-4353-9D98-C26E8196D0C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724C666A-D990-4AE5-990D-FD5C52D7C99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26932CF6-D1D6-4DFE-9B4B-0E1B9B6A993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経常収支比率については、前年度と比較すると</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ポイント上昇している。これは、分母部分にあたる臨時財政対策債の減少及び分子部分にあたる補助費等に充当された一般財源の増加などによるものである。</a:t>
          </a:r>
        </a:p>
        <a:p>
          <a:r>
            <a:rPr kumimoji="1" lang="ja-JP" altLang="en-US" sz="1200">
              <a:latin typeface="ＭＳ Ｐゴシック" panose="020B0600070205080204" pitchFamily="50" charset="-128"/>
              <a:ea typeface="ＭＳ Ｐゴシック" panose="020B0600070205080204" pitchFamily="50" charset="-128"/>
            </a:rPr>
            <a:t>　一方で、毎年度財源の状況が許す限り実施してきている繰上償還や、新規事業の企画立案に当たり、特定財源の確保を徹底してきたことにより、類似団体平均値と比較して、毎年度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ポイント程度良い状況が続いている。</a:t>
          </a:r>
        </a:p>
        <a:p>
          <a:r>
            <a:rPr kumimoji="1" lang="ja-JP" altLang="en-US" sz="1200">
              <a:latin typeface="ＭＳ Ｐゴシック" panose="020B0600070205080204" pitchFamily="50" charset="-128"/>
              <a:ea typeface="ＭＳ Ｐゴシック" panose="020B0600070205080204" pitchFamily="50" charset="-128"/>
            </a:rPr>
            <a:t>　今後も多様化・複雑化する市民ニーズに応えていくため、財政の弾力性確保に向けた取組を推進していく。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37CC7DF8-FAB5-4867-92B5-48D97634C60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5C5CA57-1525-4185-8064-B0716B32ACF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DFC0B0F-D042-4336-8A61-1022CCE32E4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E88A5B3-DA8E-4AC6-9EB1-3473705B56E1}"/>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2641D3BB-4C04-4EC0-A616-D538B85C5D59}"/>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18A39875-BAF3-4971-B86D-796AAC87567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B1E188C0-BC89-4CD6-8A81-297855179DE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E553C402-7D99-4D86-BC14-3A5AA52F197A}"/>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5754F260-BBBE-40D1-BB53-ED5041C46B36}"/>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83D4E630-A6FD-4DDD-9731-458C3FBD068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48641F9E-F1AC-4EE2-9A10-3DE72CF13ED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C1D0D2B1-BC3C-46A6-B9E2-7F789DFCAD5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31432</xdr:rowOff>
    </xdr:from>
    <xdr:to>
      <xdr:col>23</xdr:col>
      <xdr:colOff>133350</xdr:colOff>
      <xdr:row>66</xdr:row>
      <xdr:rowOff>46355</xdr:rowOff>
    </xdr:to>
    <xdr:cxnSp macro="">
      <xdr:nvCxnSpPr>
        <xdr:cNvPr id="125" name="直線コネクタ 124">
          <a:extLst>
            <a:ext uri="{FF2B5EF4-FFF2-40B4-BE49-F238E27FC236}">
              <a16:creationId xmlns:a16="http://schemas.microsoft.com/office/drawing/2014/main" id="{BE230EBF-8369-4DF2-8EB2-75F13BC2DA4D}"/>
            </a:ext>
          </a:extLst>
        </xdr:cNvPr>
        <xdr:cNvCxnSpPr/>
      </xdr:nvCxnSpPr>
      <xdr:spPr>
        <a:xfrm flipV="1">
          <a:off x="4953000" y="10318432"/>
          <a:ext cx="0" cy="104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18432</xdr:rowOff>
    </xdr:from>
    <xdr:ext cx="762000" cy="259045"/>
    <xdr:sp macro="" textlink="">
      <xdr:nvSpPr>
        <xdr:cNvPr id="126" name="財政構造の弾力性最小値テキスト">
          <a:extLst>
            <a:ext uri="{FF2B5EF4-FFF2-40B4-BE49-F238E27FC236}">
              <a16:creationId xmlns:a16="http://schemas.microsoft.com/office/drawing/2014/main" id="{29CB06DF-415F-44AB-8637-5B47FF0EC5A9}"/>
            </a:ext>
          </a:extLst>
        </xdr:cNvPr>
        <xdr:cNvSpPr txBox="1"/>
      </xdr:nvSpPr>
      <xdr:spPr>
        <a:xfrm>
          <a:off x="5041900" y="1133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46355</xdr:rowOff>
    </xdr:from>
    <xdr:to>
      <xdr:col>24</xdr:col>
      <xdr:colOff>12700</xdr:colOff>
      <xdr:row>66</xdr:row>
      <xdr:rowOff>46355</xdr:rowOff>
    </xdr:to>
    <xdr:cxnSp macro="">
      <xdr:nvCxnSpPr>
        <xdr:cNvPr id="127" name="直線コネクタ 126">
          <a:extLst>
            <a:ext uri="{FF2B5EF4-FFF2-40B4-BE49-F238E27FC236}">
              <a16:creationId xmlns:a16="http://schemas.microsoft.com/office/drawing/2014/main" id="{2456A6CA-4A3E-4764-B8FF-25BFB61122A6}"/>
            </a:ext>
          </a:extLst>
        </xdr:cNvPr>
        <xdr:cNvCxnSpPr/>
      </xdr:nvCxnSpPr>
      <xdr:spPr>
        <a:xfrm>
          <a:off x="4864100" y="1136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117809</xdr:rowOff>
    </xdr:from>
    <xdr:ext cx="762000" cy="259045"/>
    <xdr:sp macro="" textlink="">
      <xdr:nvSpPr>
        <xdr:cNvPr id="128" name="財政構造の弾力性最大値テキスト">
          <a:extLst>
            <a:ext uri="{FF2B5EF4-FFF2-40B4-BE49-F238E27FC236}">
              <a16:creationId xmlns:a16="http://schemas.microsoft.com/office/drawing/2014/main" id="{A4AAF2C8-2B93-4321-BA9C-C8456765D2A6}"/>
            </a:ext>
          </a:extLst>
        </xdr:cNvPr>
        <xdr:cNvSpPr txBox="1"/>
      </xdr:nvSpPr>
      <xdr:spPr>
        <a:xfrm>
          <a:off x="5041900" y="1006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31432</xdr:rowOff>
    </xdr:from>
    <xdr:to>
      <xdr:col>24</xdr:col>
      <xdr:colOff>12700</xdr:colOff>
      <xdr:row>60</xdr:row>
      <xdr:rowOff>31432</xdr:rowOff>
    </xdr:to>
    <xdr:cxnSp macro="">
      <xdr:nvCxnSpPr>
        <xdr:cNvPr id="129" name="直線コネクタ 128">
          <a:extLst>
            <a:ext uri="{FF2B5EF4-FFF2-40B4-BE49-F238E27FC236}">
              <a16:creationId xmlns:a16="http://schemas.microsoft.com/office/drawing/2014/main" id="{732AF93C-CDE2-4784-83E4-3ECEBB9318BB}"/>
            </a:ext>
          </a:extLst>
        </xdr:cNvPr>
        <xdr:cNvCxnSpPr/>
      </xdr:nvCxnSpPr>
      <xdr:spPr>
        <a:xfrm>
          <a:off x="4864100" y="10318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163195</xdr:rowOff>
    </xdr:from>
    <xdr:to>
      <xdr:col>23</xdr:col>
      <xdr:colOff>133350</xdr:colOff>
      <xdr:row>60</xdr:row>
      <xdr:rowOff>31432</xdr:rowOff>
    </xdr:to>
    <xdr:cxnSp macro="">
      <xdr:nvCxnSpPr>
        <xdr:cNvPr id="130" name="直線コネクタ 129">
          <a:extLst>
            <a:ext uri="{FF2B5EF4-FFF2-40B4-BE49-F238E27FC236}">
              <a16:creationId xmlns:a16="http://schemas.microsoft.com/office/drawing/2014/main" id="{1B2FFA2E-A81B-43AE-BEAA-F5A76DD8594C}"/>
            </a:ext>
          </a:extLst>
        </xdr:cNvPr>
        <xdr:cNvCxnSpPr/>
      </xdr:nvCxnSpPr>
      <xdr:spPr>
        <a:xfrm>
          <a:off x="4114800" y="10107295"/>
          <a:ext cx="8382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31" name="財政構造の弾力性平均値テキスト">
          <a:extLst>
            <a:ext uri="{FF2B5EF4-FFF2-40B4-BE49-F238E27FC236}">
              <a16:creationId xmlns:a16="http://schemas.microsoft.com/office/drawing/2014/main" id="{F4637FD1-B4D4-478A-A8F1-DC3AE3EB3234}"/>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2" name="フローチャート: 判断 131">
          <a:extLst>
            <a:ext uri="{FF2B5EF4-FFF2-40B4-BE49-F238E27FC236}">
              <a16:creationId xmlns:a16="http://schemas.microsoft.com/office/drawing/2014/main" id="{C0312644-9237-4EBB-842D-87BF4CF3AE2A}"/>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163195</xdr:rowOff>
    </xdr:from>
    <xdr:to>
      <xdr:col>19</xdr:col>
      <xdr:colOff>133350</xdr:colOff>
      <xdr:row>60</xdr:row>
      <xdr:rowOff>31432</xdr:rowOff>
    </xdr:to>
    <xdr:cxnSp macro="">
      <xdr:nvCxnSpPr>
        <xdr:cNvPr id="133" name="直線コネクタ 132">
          <a:extLst>
            <a:ext uri="{FF2B5EF4-FFF2-40B4-BE49-F238E27FC236}">
              <a16:creationId xmlns:a16="http://schemas.microsoft.com/office/drawing/2014/main" id="{490A5855-908A-4AA8-852C-72FC62099943}"/>
            </a:ext>
          </a:extLst>
        </xdr:cNvPr>
        <xdr:cNvCxnSpPr/>
      </xdr:nvCxnSpPr>
      <xdr:spPr>
        <a:xfrm flipV="1">
          <a:off x="3225800" y="10107295"/>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29845</xdr:rowOff>
    </xdr:from>
    <xdr:to>
      <xdr:col>19</xdr:col>
      <xdr:colOff>184150</xdr:colOff>
      <xdr:row>62</xdr:row>
      <xdr:rowOff>131445</xdr:rowOff>
    </xdr:to>
    <xdr:sp macro="" textlink="">
      <xdr:nvSpPr>
        <xdr:cNvPr id="134" name="フローチャート: 判断 133">
          <a:extLst>
            <a:ext uri="{FF2B5EF4-FFF2-40B4-BE49-F238E27FC236}">
              <a16:creationId xmlns:a16="http://schemas.microsoft.com/office/drawing/2014/main" id="{A3381E75-5E9D-4842-8B6E-0A54E7941DAF}"/>
            </a:ext>
          </a:extLst>
        </xdr:cNvPr>
        <xdr:cNvSpPr/>
      </xdr:nvSpPr>
      <xdr:spPr>
        <a:xfrm>
          <a:off x="4064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116222</xdr:rowOff>
    </xdr:from>
    <xdr:ext cx="736600" cy="259045"/>
    <xdr:sp macro="" textlink="">
      <xdr:nvSpPr>
        <xdr:cNvPr id="135" name="テキスト ボックス 134">
          <a:extLst>
            <a:ext uri="{FF2B5EF4-FFF2-40B4-BE49-F238E27FC236}">
              <a16:creationId xmlns:a16="http://schemas.microsoft.com/office/drawing/2014/main" id="{AC1FEA85-0F9D-4990-A9A9-B63DA41FB677}"/>
            </a:ext>
          </a:extLst>
        </xdr:cNvPr>
        <xdr:cNvSpPr txBox="1"/>
      </xdr:nvSpPr>
      <xdr:spPr>
        <a:xfrm>
          <a:off x="3733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13335</xdr:rowOff>
    </xdr:from>
    <xdr:to>
      <xdr:col>15</xdr:col>
      <xdr:colOff>82550</xdr:colOff>
      <xdr:row>60</xdr:row>
      <xdr:rowOff>31432</xdr:rowOff>
    </xdr:to>
    <xdr:cxnSp macro="">
      <xdr:nvCxnSpPr>
        <xdr:cNvPr id="136" name="直線コネクタ 135">
          <a:extLst>
            <a:ext uri="{FF2B5EF4-FFF2-40B4-BE49-F238E27FC236}">
              <a16:creationId xmlns:a16="http://schemas.microsoft.com/office/drawing/2014/main" id="{C309A98D-89A9-40A7-B897-FD1B9637B980}"/>
            </a:ext>
          </a:extLst>
        </xdr:cNvPr>
        <xdr:cNvCxnSpPr/>
      </xdr:nvCxnSpPr>
      <xdr:spPr>
        <a:xfrm>
          <a:off x="2336800" y="103003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7" name="フローチャート: 判断 136">
          <a:extLst>
            <a:ext uri="{FF2B5EF4-FFF2-40B4-BE49-F238E27FC236}">
              <a16:creationId xmlns:a16="http://schemas.microsoft.com/office/drawing/2014/main" id="{0A7B08FA-309C-46E9-A936-D14FB5E7F043}"/>
            </a:ext>
          </a:extLst>
        </xdr:cNvPr>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38" name="テキスト ボックス 137">
          <a:extLst>
            <a:ext uri="{FF2B5EF4-FFF2-40B4-BE49-F238E27FC236}">
              <a16:creationId xmlns:a16="http://schemas.microsoft.com/office/drawing/2014/main" id="{0DAB78FB-1857-47E8-9748-2EE7757F4C60}"/>
            </a:ext>
          </a:extLst>
        </xdr:cNvPr>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13335</xdr:rowOff>
    </xdr:from>
    <xdr:to>
      <xdr:col>11</xdr:col>
      <xdr:colOff>31750</xdr:colOff>
      <xdr:row>60</xdr:row>
      <xdr:rowOff>19368</xdr:rowOff>
    </xdr:to>
    <xdr:cxnSp macro="">
      <xdr:nvCxnSpPr>
        <xdr:cNvPr id="139" name="直線コネクタ 138">
          <a:extLst>
            <a:ext uri="{FF2B5EF4-FFF2-40B4-BE49-F238E27FC236}">
              <a16:creationId xmlns:a16="http://schemas.microsoft.com/office/drawing/2014/main" id="{0E8B20AE-7A86-4FFC-BBE9-8249B50E404B}"/>
            </a:ext>
          </a:extLst>
        </xdr:cNvPr>
        <xdr:cNvCxnSpPr/>
      </xdr:nvCxnSpPr>
      <xdr:spPr>
        <a:xfrm flipV="1">
          <a:off x="1447800" y="103003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40" name="フローチャート: 判断 139">
          <a:extLst>
            <a:ext uri="{FF2B5EF4-FFF2-40B4-BE49-F238E27FC236}">
              <a16:creationId xmlns:a16="http://schemas.microsoft.com/office/drawing/2014/main" id="{55EFD067-6624-44F1-8DA6-50DE9E9E548F}"/>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41" name="テキスト ボックス 140">
          <a:extLst>
            <a:ext uri="{FF2B5EF4-FFF2-40B4-BE49-F238E27FC236}">
              <a16:creationId xmlns:a16="http://schemas.microsoft.com/office/drawing/2014/main" id="{39BD819E-03C7-4289-83A8-1D007B0CAB27}"/>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2" name="フローチャート: 判断 141">
          <a:extLst>
            <a:ext uri="{FF2B5EF4-FFF2-40B4-BE49-F238E27FC236}">
              <a16:creationId xmlns:a16="http://schemas.microsoft.com/office/drawing/2014/main" id="{F4054227-723B-40EE-B4FA-72B4D0BE67FF}"/>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3" name="テキスト ボックス 142">
          <a:extLst>
            <a:ext uri="{FF2B5EF4-FFF2-40B4-BE49-F238E27FC236}">
              <a16:creationId xmlns:a16="http://schemas.microsoft.com/office/drawing/2014/main" id="{EF5FDCAD-3F5A-49B6-A1B6-EB6625A44EC2}"/>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DDACFB8-8C63-43A1-BAD1-8D204B159A2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636F0F8-A1AA-40F0-9A27-38BD744313B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A54D9F4-DB1E-4CD4-8FA1-0A17D6E5BE7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E0DCFB2-D2F0-4AEF-92AF-A970ACE88BD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006D711-A335-401C-A069-3AC081B173A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152082</xdr:rowOff>
    </xdr:from>
    <xdr:to>
      <xdr:col>23</xdr:col>
      <xdr:colOff>184150</xdr:colOff>
      <xdr:row>60</xdr:row>
      <xdr:rowOff>82232</xdr:rowOff>
    </xdr:to>
    <xdr:sp macro="" textlink="">
      <xdr:nvSpPr>
        <xdr:cNvPr id="149" name="楕円 148">
          <a:extLst>
            <a:ext uri="{FF2B5EF4-FFF2-40B4-BE49-F238E27FC236}">
              <a16:creationId xmlns:a16="http://schemas.microsoft.com/office/drawing/2014/main" id="{BC815F67-95C4-4628-A4A4-5D362B7EC94D}"/>
            </a:ext>
          </a:extLst>
        </xdr:cNvPr>
        <xdr:cNvSpPr/>
      </xdr:nvSpPr>
      <xdr:spPr>
        <a:xfrm>
          <a:off x="4902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73359</xdr:rowOff>
    </xdr:from>
    <xdr:ext cx="762000" cy="259045"/>
    <xdr:sp macro="" textlink="">
      <xdr:nvSpPr>
        <xdr:cNvPr id="150" name="財政構造の弾力性該当値テキスト">
          <a:extLst>
            <a:ext uri="{FF2B5EF4-FFF2-40B4-BE49-F238E27FC236}">
              <a16:creationId xmlns:a16="http://schemas.microsoft.com/office/drawing/2014/main" id="{289A52CD-47CD-4DAC-B027-1B78DB15ED6A}"/>
            </a:ext>
          </a:extLst>
        </xdr:cNvPr>
        <xdr:cNvSpPr txBox="1"/>
      </xdr:nvSpPr>
      <xdr:spPr>
        <a:xfrm>
          <a:off x="5041900" y="1018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112395</xdr:rowOff>
    </xdr:from>
    <xdr:to>
      <xdr:col>19</xdr:col>
      <xdr:colOff>184150</xdr:colOff>
      <xdr:row>59</xdr:row>
      <xdr:rowOff>42545</xdr:rowOff>
    </xdr:to>
    <xdr:sp macro="" textlink="">
      <xdr:nvSpPr>
        <xdr:cNvPr id="151" name="楕円 150">
          <a:extLst>
            <a:ext uri="{FF2B5EF4-FFF2-40B4-BE49-F238E27FC236}">
              <a16:creationId xmlns:a16="http://schemas.microsoft.com/office/drawing/2014/main" id="{E818B253-D240-4371-ACA9-0EC20AC0C607}"/>
            </a:ext>
          </a:extLst>
        </xdr:cNvPr>
        <xdr:cNvSpPr/>
      </xdr:nvSpPr>
      <xdr:spPr>
        <a:xfrm>
          <a:off x="4064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52722</xdr:rowOff>
    </xdr:from>
    <xdr:ext cx="736600" cy="259045"/>
    <xdr:sp macro="" textlink="">
      <xdr:nvSpPr>
        <xdr:cNvPr id="152" name="テキスト ボックス 151">
          <a:extLst>
            <a:ext uri="{FF2B5EF4-FFF2-40B4-BE49-F238E27FC236}">
              <a16:creationId xmlns:a16="http://schemas.microsoft.com/office/drawing/2014/main" id="{654F3EAC-C133-4447-866F-863A8199D673}"/>
            </a:ext>
          </a:extLst>
        </xdr:cNvPr>
        <xdr:cNvSpPr txBox="1"/>
      </xdr:nvSpPr>
      <xdr:spPr>
        <a:xfrm>
          <a:off x="3733800" y="982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152082</xdr:rowOff>
    </xdr:from>
    <xdr:to>
      <xdr:col>15</xdr:col>
      <xdr:colOff>133350</xdr:colOff>
      <xdr:row>60</xdr:row>
      <xdr:rowOff>82232</xdr:rowOff>
    </xdr:to>
    <xdr:sp macro="" textlink="">
      <xdr:nvSpPr>
        <xdr:cNvPr id="153" name="楕円 152">
          <a:extLst>
            <a:ext uri="{FF2B5EF4-FFF2-40B4-BE49-F238E27FC236}">
              <a16:creationId xmlns:a16="http://schemas.microsoft.com/office/drawing/2014/main" id="{D4FBDA94-701D-4645-A427-6F9AB0E5438D}"/>
            </a:ext>
          </a:extLst>
        </xdr:cNvPr>
        <xdr:cNvSpPr/>
      </xdr:nvSpPr>
      <xdr:spPr>
        <a:xfrm>
          <a:off x="3175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92409</xdr:rowOff>
    </xdr:from>
    <xdr:ext cx="762000" cy="259045"/>
    <xdr:sp macro="" textlink="">
      <xdr:nvSpPr>
        <xdr:cNvPr id="154" name="テキスト ボックス 153">
          <a:extLst>
            <a:ext uri="{FF2B5EF4-FFF2-40B4-BE49-F238E27FC236}">
              <a16:creationId xmlns:a16="http://schemas.microsoft.com/office/drawing/2014/main" id="{7AFCC41E-3283-4C91-BD32-BBAB31457555}"/>
            </a:ext>
          </a:extLst>
        </xdr:cNvPr>
        <xdr:cNvSpPr txBox="1"/>
      </xdr:nvSpPr>
      <xdr:spPr>
        <a:xfrm>
          <a:off x="2844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133985</xdr:rowOff>
    </xdr:from>
    <xdr:to>
      <xdr:col>11</xdr:col>
      <xdr:colOff>82550</xdr:colOff>
      <xdr:row>60</xdr:row>
      <xdr:rowOff>64135</xdr:rowOff>
    </xdr:to>
    <xdr:sp macro="" textlink="">
      <xdr:nvSpPr>
        <xdr:cNvPr id="155" name="楕円 154">
          <a:extLst>
            <a:ext uri="{FF2B5EF4-FFF2-40B4-BE49-F238E27FC236}">
              <a16:creationId xmlns:a16="http://schemas.microsoft.com/office/drawing/2014/main" id="{DE4C969F-9DCE-4A44-BE3A-9B5E28C480C8}"/>
            </a:ext>
          </a:extLst>
        </xdr:cNvPr>
        <xdr:cNvSpPr/>
      </xdr:nvSpPr>
      <xdr:spPr>
        <a:xfrm>
          <a:off x="2286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74312</xdr:rowOff>
    </xdr:from>
    <xdr:ext cx="762000" cy="259045"/>
    <xdr:sp macro="" textlink="">
      <xdr:nvSpPr>
        <xdr:cNvPr id="156" name="テキスト ボックス 155">
          <a:extLst>
            <a:ext uri="{FF2B5EF4-FFF2-40B4-BE49-F238E27FC236}">
              <a16:creationId xmlns:a16="http://schemas.microsoft.com/office/drawing/2014/main" id="{B4512BC8-6700-41ED-AC3B-E0E7E5826BDB}"/>
            </a:ext>
          </a:extLst>
        </xdr:cNvPr>
        <xdr:cNvSpPr txBox="1"/>
      </xdr:nvSpPr>
      <xdr:spPr>
        <a:xfrm>
          <a:off x="1955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140018</xdr:rowOff>
    </xdr:from>
    <xdr:to>
      <xdr:col>7</xdr:col>
      <xdr:colOff>31750</xdr:colOff>
      <xdr:row>60</xdr:row>
      <xdr:rowOff>70168</xdr:rowOff>
    </xdr:to>
    <xdr:sp macro="" textlink="">
      <xdr:nvSpPr>
        <xdr:cNvPr id="157" name="楕円 156">
          <a:extLst>
            <a:ext uri="{FF2B5EF4-FFF2-40B4-BE49-F238E27FC236}">
              <a16:creationId xmlns:a16="http://schemas.microsoft.com/office/drawing/2014/main" id="{7585AF53-DE57-4AE5-B27E-D57DE945822D}"/>
            </a:ext>
          </a:extLst>
        </xdr:cNvPr>
        <xdr:cNvSpPr/>
      </xdr:nvSpPr>
      <xdr:spPr>
        <a:xfrm>
          <a:off x="1397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80345</xdr:rowOff>
    </xdr:from>
    <xdr:ext cx="762000" cy="259045"/>
    <xdr:sp macro="" textlink="">
      <xdr:nvSpPr>
        <xdr:cNvPr id="158" name="テキスト ボックス 157">
          <a:extLst>
            <a:ext uri="{FF2B5EF4-FFF2-40B4-BE49-F238E27FC236}">
              <a16:creationId xmlns:a16="http://schemas.microsoft.com/office/drawing/2014/main" id="{C9603099-8E3B-4347-9F32-6F1FB8EBD262}"/>
            </a:ext>
          </a:extLst>
        </xdr:cNvPr>
        <xdr:cNvSpPr txBox="1"/>
      </xdr:nvSpPr>
      <xdr:spPr>
        <a:xfrm>
          <a:off x="1066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C0B42E3C-6DFB-45E9-ACAD-32BD887BAF9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278113E9-7CDE-4F13-94F2-FDD8826F320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C2A619D5-6F45-4C50-A15A-B3DF1422099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7B4B1CE4-2A77-42EA-A830-DA551397CBB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E52C36FB-8191-465C-8C02-E37E28EE18B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C0CF5CAD-25C4-4323-8B68-77473BD14C9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3DA0E86-C966-428E-B300-B32E51A6E26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13798022-6B04-4208-877A-E1A0785D11C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A863E8DE-0094-401F-92CC-FE6E17091C2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22B1165-A5DF-4C27-BF52-7E35CAEA36C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D4C1C739-AE69-4597-B7D6-E8DD31A6909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8C61C314-4769-4356-9113-ADB0AF0600C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7261E4A6-1E1B-4FD4-A589-2BC86DADC7E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人口一人当たりの人件費、物件費については、</a:t>
          </a:r>
          <a:r>
            <a:rPr kumimoji="1" lang="en-US" altLang="ja-JP" sz="1300">
              <a:latin typeface="ＭＳ Ｐゴシック" panose="020B0600070205080204" pitchFamily="50" charset="-128"/>
              <a:ea typeface="ＭＳ Ｐゴシック" panose="020B0600070205080204" pitchFamily="50" charset="-128"/>
            </a:rPr>
            <a:t>143,317</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円となっており、類似団体平均値を下回っているものの前年度に比べ微増となっている。</a:t>
          </a:r>
        </a:p>
        <a:p>
          <a:r>
            <a:rPr kumimoji="1" lang="ja-JP" altLang="en-US" sz="1300">
              <a:latin typeface="ＭＳ Ｐゴシック" panose="020B0600070205080204" pitchFamily="50" charset="-128"/>
              <a:ea typeface="ＭＳ Ｐゴシック" panose="020B0600070205080204" pitchFamily="50" charset="-128"/>
            </a:rPr>
            <a:t>　これは人件費における会計年度任用職員の共済費の増や、公共施設の維持管理に係る物件費の増などによるものである。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人事配置の適正化に努めるとともに、佐久市公共施設マネジメント基本方針に則り、公共施設配置の統廃合を含めた適正配置、指定管理者制度の適切な運用や民間譲渡などを進め、行政コストの低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6B559331-C3FC-41FB-B046-42E5145EE48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467CF0FE-4AE3-48D5-B311-E58E39092F6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B04DD50F-7E98-441B-9F31-FBBB5B36D9F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D49CE75E-E45F-4F13-A830-5291524B9DAA}"/>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7D0FFEDA-E683-43AC-858E-C56C9746751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1617CFE6-2D51-48C4-8C2B-08D18A11F3E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D9FBB8FE-07CF-485B-99E7-FF531B7AC4D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F5871DC5-C165-4BCA-8C32-B090E66EE66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3EB0636A-63C5-4904-8F34-88882365BA9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415B6F32-5BD9-4201-9057-2230CE06FB5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DD992EAE-A93F-4C61-93EA-C31EFA6B953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2303B224-30DC-49E0-9261-F7CFFA6BC9F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329CD7CA-74E5-4732-A112-463E42B90C7D}"/>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B7DC278-7DDD-4A54-AA85-F32E317B877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690B48C8-5251-4BB7-82C6-8F78CDE3CCA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77CF210-5207-4EFF-BFDB-B0804B05CF9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88" name="直線コネクタ 187">
          <a:extLst>
            <a:ext uri="{FF2B5EF4-FFF2-40B4-BE49-F238E27FC236}">
              <a16:creationId xmlns:a16="http://schemas.microsoft.com/office/drawing/2014/main" id="{7CBB0D3A-26F5-400D-ABCB-0415AD5E4857}"/>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89" name="人件費・物件費等の状況最小値テキスト">
          <a:extLst>
            <a:ext uri="{FF2B5EF4-FFF2-40B4-BE49-F238E27FC236}">
              <a16:creationId xmlns:a16="http://schemas.microsoft.com/office/drawing/2014/main" id="{0D1AB10B-7668-4B83-94A7-0F8F524CF577}"/>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0" name="直線コネクタ 189">
          <a:extLst>
            <a:ext uri="{FF2B5EF4-FFF2-40B4-BE49-F238E27FC236}">
              <a16:creationId xmlns:a16="http://schemas.microsoft.com/office/drawing/2014/main" id="{A2144556-F7B7-4F0B-A59C-EDF67EBF1258}"/>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1" name="人件費・物件費等の状況最大値テキスト">
          <a:extLst>
            <a:ext uri="{FF2B5EF4-FFF2-40B4-BE49-F238E27FC236}">
              <a16:creationId xmlns:a16="http://schemas.microsoft.com/office/drawing/2014/main" id="{F75AB62D-ECDF-4821-8C56-AD24EA7E30EA}"/>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2" name="直線コネクタ 191">
          <a:extLst>
            <a:ext uri="{FF2B5EF4-FFF2-40B4-BE49-F238E27FC236}">
              <a16:creationId xmlns:a16="http://schemas.microsoft.com/office/drawing/2014/main" id="{BDE8DBD0-94F7-40FD-9D90-BD848E95DEA5}"/>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83713</xdr:rowOff>
    </xdr:from>
    <xdr:to>
      <xdr:col>23</xdr:col>
      <xdr:colOff>133350</xdr:colOff>
      <xdr:row>82</xdr:row>
      <xdr:rowOff>90179</xdr:rowOff>
    </xdr:to>
    <xdr:cxnSp macro="">
      <xdr:nvCxnSpPr>
        <xdr:cNvPr id="193" name="直線コネクタ 192">
          <a:extLst>
            <a:ext uri="{FF2B5EF4-FFF2-40B4-BE49-F238E27FC236}">
              <a16:creationId xmlns:a16="http://schemas.microsoft.com/office/drawing/2014/main" id="{64DDE909-2155-4B15-84C8-015EC64D75BF}"/>
            </a:ext>
          </a:extLst>
        </xdr:cNvPr>
        <xdr:cNvCxnSpPr/>
      </xdr:nvCxnSpPr>
      <xdr:spPr>
        <a:xfrm>
          <a:off x="4114800" y="14142613"/>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4" name="人件費・物件費等の状況平均値テキスト">
          <a:extLst>
            <a:ext uri="{FF2B5EF4-FFF2-40B4-BE49-F238E27FC236}">
              <a16:creationId xmlns:a16="http://schemas.microsoft.com/office/drawing/2014/main" id="{524ABB69-4CD5-463D-B262-5A4A407EE845}"/>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5" name="フローチャート: 判断 194">
          <a:extLst>
            <a:ext uri="{FF2B5EF4-FFF2-40B4-BE49-F238E27FC236}">
              <a16:creationId xmlns:a16="http://schemas.microsoft.com/office/drawing/2014/main" id="{D939EDF3-5120-47AD-A3C4-82CB9BFB2D6C}"/>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72685</xdr:rowOff>
    </xdr:from>
    <xdr:to>
      <xdr:col>19</xdr:col>
      <xdr:colOff>133350</xdr:colOff>
      <xdr:row>82</xdr:row>
      <xdr:rowOff>83713</xdr:rowOff>
    </xdr:to>
    <xdr:cxnSp macro="">
      <xdr:nvCxnSpPr>
        <xdr:cNvPr id="196" name="直線コネクタ 195">
          <a:extLst>
            <a:ext uri="{FF2B5EF4-FFF2-40B4-BE49-F238E27FC236}">
              <a16:creationId xmlns:a16="http://schemas.microsoft.com/office/drawing/2014/main" id="{69321ECF-9862-41B6-BD23-F495F635920B}"/>
            </a:ext>
          </a:extLst>
        </xdr:cNvPr>
        <xdr:cNvCxnSpPr/>
      </xdr:nvCxnSpPr>
      <xdr:spPr>
        <a:xfrm>
          <a:off x="3225800" y="14131585"/>
          <a:ext cx="8890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197" name="フローチャート: 判断 196">
          <a:extLst>
            <a:ext uri="{FF2B5EF4-FFF2-40B4-BE49-F238E27FC236}">
              <a16:creationId xmlns:a16="http://schemas.microsoft.com/office/drawing/2014/main" id="{0F1ACC86-099B-48D5-8ED3-06BBF023E0EC}"/>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198" name="テキスト ボックス 197">
          <a:extLst>
            <a:ext uri="{FF2B5EF4-FFF2-40B4-BE49-F238E27FC236}">
              <a16:creationId xmlns:a16="http://schemas.microsoft.com/office/drawing/2014/main" id="{5845DE06-680A-464A-96E8-98322C308F87}"/>
            </a:ext>
          </a:extLst>
        </xdr:cNvPr>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108396</xdr:rowOff>
    </xdr:from>
    <xdr:to>
      <xdr:col>15</xdr:col>
      <xdr:colOff>82550</xdr:colOff>
      <xdr:row>82</xdr:row>
      <xdr:rowOff>72685</xdr:rowOff>
    </xdr:to>
    <xdr:cxnSp macro="">
      <xdr:nvCxnSpPr>
        <xdr:cNvPr id="199" name="直線コネクタ 198">
          <a:extLst>
            <a:ext uri="{FF2B5EF4-FFF2-40B4-BE49-F238E27FC236}">
              <a16:creationId xmlns:a16="http://schemas.microsoft.com/office/drawing/2014/main" id="{F8D7948B-DBD7-4283-B19D-011F758B5F1F}"/>
            </a:ext>
          </a:extLst>
        </xdr:cNvPr>
        <xdr:cNvCxnSpPr/>
      </xdr:nvCxnSpPr>
      <xdr:spPr>
        <a:xfrm>
          <a:off x="2336800" y="13995846"/>
          <a:ext cx="889000" cy="1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0" name="フローチャート: 判断 199">
          <a:extLst>
            <a:ext uri="{FF2B5EF4-FFF2-40B4-BE49-F238E27FC236}">
              <a16:creationId xmlns:a16="http://schemas.microsoft.com/office/drawing/2014/main" id="{3D369BFF-84D9-48E5-AAD7-462B660AF0F4}"/>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1" name="テキスト ボックス 200">
          <a:extLst>
            <a:ext uri="{FF2B5EF4-FFF2-40B4-BE49-F238E27FC236}">
              <a16:creationId xmlns:a16="http://schemas.microsoft.com/office/drawing/2014/main" id="{DDB9B9A0-4E11-42C3-9AB0-AED3ABF28AF3}"/>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45650</xdr:rowOff>
    </xdr:from>
    <xdr:to>
      <xdr:col>11</xdr:col>
      <xdr:colOff>31750</xdr:colOff>
      <xdr:row>81</xdr:row>
      <xdr:rowOff>108396</xdr:rowOff>
    </xdr:to>
    <xdr:cxnSp macro="">
      <xdr:nvCxnSpPr>
        <xdr:cNvPr id="202" name="直線コネクタ 201">
          <a:extLst>
            <a:ext uri="{FF2B5EF4-FFF2-40B4-BE49-F238E27FC236}">
              <a16:creationId xmlns:a16="http://schemas.microsoft.com/office/drawing/2014/main" id="{82B93E05-E162-4BF3-9FBB-9D743A4C90D1}"/>
            </a:ext>
          </a:extLst>
        </xdr:cNvPr>
        <xdr:cNvCxnSpPr/>
      </xdr:nvCxnSpPr>
      <xdr:spPr>
        <a:xfrm>
          <a:off x="1447800" y="13933100"/>
          <a:ext cx="889000" cy="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3" name="フローチャート: 判断 202">
          <a:extLst>
            <a:ext uri="{FF2B5EF4-FFF2-40B4-BE49-F238E27FC236}">
              <a16:creationId xmlns:a16="http://schemas.microsoft.com/office/drawing/2014/main" id="{5093B9EB-8633-4083-B76A-8530334B7834}"/>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4" name="テキスト ボックス 203">
          <a:extLst>
            <a:ext uri="{FF2B5EF4-FFF2-40B4-BE49-F238E27FC236}">
              <a16:creationId xmlns:a16="http://schemas.microsoft.com/office/drawing/2014/main" id="{3D9731C6-678B-49DA-989A-D1CF055695F5}"/>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5" name="フローチャート: 判断 204">
          <a:extLst>
            <a:ext uri="{FF2B5EF4-FFF2-40B4-BE49-F238E27FC236}">
              <a16:creationId xmlns:a16="http://schemas.microsoft.com/office/drawing/2014/main" id="{950E78F5-E3DC-43B1-B4E1-5B8F4026BDE4}"/>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06" name="テキスト ボックス 205">
          <a:extLst>
            <a:ext uri="{FF2B5EF4-FFF2-40B4-BE49-F238E27FC236}">
              <a16:creationId xmlns:a16="http://schemas.microsoft.com/office/drawing/2014/main" id="{740411AA-8071-4943-9857-3A53572A63E2}"/>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A280C0F-756D-4667-A29A-46998D771FA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61A08CA-865E-4D86-8CFD-04EFDE5DBF6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5030DD6-9138-4A25-A3C7-173EA94FC02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9E970AE-ADBA-4D3C-A911-61E485B7D39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212E2D4-729E-43E8-BF1E-8AB61CF6923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39379</xdr:rowOff>
    </xdr:from>
    <xdr:to>
      <xdr:col>23</xdr:col>
      <xdr:colOff>184150</xdr:colOff>
      <xdr:row>82</xdr:row>
      <xdr:rowOff>140979</xdr:rowOff>
    </xdr:to>
    <xdr:sp macro="" textlink="">
      <xdr:nvSpPr>
        <xdr:cNvPr id="212" name="楕円 211">
          <a:extLst>
            <a:ext uri="{FF2B5EF4-FFF2-40B4-BE49-F238E27FC236}">
              <a16:creationId xmlns:a16="http://schemas.microsoft.com/office/drawing/2014/main" id="{B67F1F96-0CD3-4D91-AF7D-39B4B136EBCD}"/>
            </a:ext>
          </a:extLst>
        </xdr:cNvPr>
        <xdr:cNvSpPr/>
      </xdr:nvSpPr>
      <xdr:spPr>
        <a:xfrm>
          <a:off x="4902200" y="140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55906</xdr:rowOff>
    </xdr:from>
    <xdr:ext cx="762000" cy="259045"/>
    <xdr:sp macro="" textlink="">
      <xdr:nvSpPr>
        <xdr:cNvPr id="213" name="人件費・物件費等の状況該当値テキスト">
          <a:extLst>
            <a:ext uri="{FF2B5EF4-FFF2-40B4-BE49-F238E27FC236}">
              <a16:creationId xmlns:a16="http://schemas.microsoft.com/office/drawing/2014/main" id="{DA3F480A-46E8-4FD5-ADCC-F5D3BCBD04B6}"/>
            </a:ext>
          </a:extLst>
        </xdr:cNvPr>
        <xdr:cNvSpPr txBox="1"/>
      </xdr:nvSpPr>
      <xdr:spPr>
        <a:xfrm>
          <a:off x="5041900" y="1394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32913</xdr:rowOff>
    </xdr:from>
    <xdr:to>
      <xdr:col>19</xdr:col>
      <xdr:colOff>184150</xdr:colOff>
      <xdr:row>82</xdr:row>
      <xdr:rowOff>134513</xdr:rowOff>
    </xdr:to>
    <xdr:sp macro="" textlink="">
      <xdr:nvSpPr>
        <xdr:cNvPr id="214" name="楕円 213">
          <a:extLst>
            <a:ext uri="{FF2B5EF4-FFF2-40B4-BE49-F238E27FC236}">
              <a16:creationId xmlns:a16="http://schemas.microsoft.com/office/drawing/2014/main" id="{D5AC92E2-1948-4FC9-B8CC-7D5D743A71DA}"/>
            </a:ext>
          </a:extLst>
        </xdr:cNvPr>
        <xdr:cNvSpPr/>
      </xdr:nvSpPr>
      <xdr:spPr>
        <a:xfrm>
          <a:off x="4064000" y="140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144690</xdr:rowOff>
    </xdr:from>
    <xdr:ext cx="736600" cy="259045"/>
    <xdr:sp macro="" textlink="">
      <xdr:nvSpPr>
        <xdr:cNvPr id="215" name="テキスト ボックス 214">
          <a:extLst>
            <a:ext uri="{FF2B5EF4-FFF2-40B4-BE49-F238E27FC236}">
              <a16:creationId xmlns:a16="http://schemas.microsoft.com/office/drawing/2014/main" id="{DB3000CC-4768-49E4-981C-96F26E07A540}"/>
            </a:ext>
          </a:extLst>
        </xdr:cNvPr>
        <xdr:cNvSpPr txBox="1"/>
      </xdr:nvSpPr>
      <xdr:spPr>
        <a:xfrm>
          <a:off x="3733800" y="1386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21885</xdr:rowOff>
    </xdr:from>
    <xdr:to>
      <xdr:col>15</xdr:col>
      <xdr:colOff>133350</xdr:colOff>
      <xdr:row>82</xdr:row>
      <xdr:rowOff>123485</xdr:rowOff>
    </xdr:to>
    <xdr:sp macro="" textlink="">
      <xdr:nvSpPr>
        <xdr:cNvPr id="216" name="楕円 215">
          <a:extLst>
            <a:ext uri="{FF2B5EF4-FFF2-40B4-BE49-F238E27FC236}">
              <a16:creationId xmlns:a16="http://schemas.microsoft.com/office/drawing/2014/main" id="{FE1239C7-B142-4DC6-97EA-54214DFFB166}"/>
            </a:ext>
          </a:extLst>
        </xdr:cNvPr>
        <xdr:cNvSpPr/>
      </xdr:nvSpPr>
      <xdr:spPr>
        <a:xfrm>
          <a:off x="3175000" y="140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133662</xdr:rowOff>
    </xdr:from>
    <xdr:ext cx="762000" cy="259045"/>
    <xdr:sp macro="" textlink="">
      <xdr:nvSpPr>
        <xdr:cNvPr id="217" name="テキスト ボックス 216">
          <a:extLst>
            <a:ext uri="{FF2B5EF4-FFF2-40B4-BE49-F238E27FC236}">
              <a16:creationId xmlns:a16="http://schemas.microsoft.com/office/drawing/2014/main" id="{A65D0C30-6378-44C1-9CDB-FB725CB3A859}"/>
            </a:ext>
          </a:extLst>
        </xdr:cNvPr>
        <xdr:cNvSpPr txBox="1"/>
      </xdr:nvSpPr>
      <xdr:spPr>
        <a:xfrm>
          <a:off x="2844800" y="1384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57596</xdr:rowOff>
    </xdr:from>
    <xdr:to>
      <xdr:col>11</xdr:col>
      <xdr:colOff>82550</xdr:colOff>
      <xdr:row>81</xdr:row>
      <xdr:rowOff>159196</xdr:rowOff>
    </xdr:to>
    <xdr:sp macro="" textlink="">
      <xdr:nvSpPr>
        <xdr:cNvPr id="218" name="楕円 217">
          <a:extLst>
            <a:ext uri="{FF2B5EF4-FFF2-40B4-BE49-F238E27FC236}">
              <a16:creationId xmlns:a16="http://schemas.microsoft.com/office/drawing/2014/main" id="{A8AB62AD-1FCC-40BE-A8AA-F5F98DA146E6}"/>
            </a:ext>
          </a:extLst>
        </xdr:cNvPr>
        <xdr:cNvSpPr/>
      </xdr:nvSpPr>
      <xdr:spPr>
        <a:xfrm>
          <a:off x="2286000" y="139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169373</xdr:rowOff>
    </xdr:from>
    <xdr:ext cx="762000" cy="259045"/>
    <xdr:sp macro="" textlink="">
      <xdr:nvSpPr>
        <xdr:cNvPr id="219" name="テキスト ボックス 218">
          <a:extLst>
            <a:ext uri="{FF2B5EF4-FFF2-40B4-BE49-F238E27FC236}">
              <a16:creationId xmlns:a16="http://schemas.microsoft.com/office/drawing/2014/main" id="{C45D9EFC-F00E-4166-85AF-A10BF04EFBE0}"/>
            </a:ext>
          </a:extLst>
        </xdr:cNvPr>
        <xdr:cNvSpPr txBox="1"/>
      </xdr:nvSpPr>
      <xdr:spPr>
        <a:xfrm>
          <a:off x="1955800" y="137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166300</xdr:rowOff>
    </xdr:from>
    <xdr:to>
      <xdr:col>7</xdr:col>
      <xdr:colOff>31750</xdr:colOff>
      <xdr:row>81</xdr:row>
      <xdr:rowOff>96450</xdr:rowOff>
    </xdr:to>
    <xdr:sp macro="" textlink="">
      <xdr:nvSpPr>
        <xdr:cNvPr id="220" name="楕円 219">
          <a:extLst>
            <a:ext uri="{FF2B5EF4-FFF2-40B4-BE49-F238E27FC236}">
              <a16:creationId xmlns:a16="http://schemas.microsoft.com/office/drawing/2014/main" id="{46235179-6C2D-41D5-97B3-657552B53D48}"/>
            </a:ext>
          </a:extLst>
        </xdr:cNvPr>
        <xdr:cNvSpPr/>
      </xdr:nvSpPr>
      <xdr:spPr>
        <a:xfrm>
          <a:off x="1397000" y="138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106627</xdr:rowOff>
    </xdr:from>
    <xdr:ext cx="762000" cy="259045"/>
    <xdr:sp macro="" textlink="">
      <xdr:nvSpPr>
        <xdr:cNvPr id="221" name="テキスト ボックス 220">
          <a:extLst>
            <a:ext uri="{FF2B5EF4-FFF2-40B4-BE49-F238E27FC236}">
              <a16:creationId xmlns:a16="http://schemas.microsoft.com/office/drawing/2014/main" id="{B97A0746-779A-4AE8-869D-FD2C155FB8A6}"/>
            </a:ext>
          </a:extLst>
        </xdr:cNvPr>
        <xdr:cNvSpPr txBox="1"/>
      </xdr:nvSpPr>
      <xdr:spPr>
        <a:xfrm>
          <a:off x="1066800" y="136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B73AA538-C4AA-44BE-BA12-DA903EA345C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B4989666-320E-49DB-8DA0-F0B06F0AAB6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4F2C4D9-7820-4552-A1D2-D866C996C60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72736954-623D-4667-B0CD-6B3C3A06489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B5A50251-BF6B-4926-BC26-DBDEA27C662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95FD286-F7B7-48F2-BCE3-77F8F356F1F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27866358-27CD-4055-BD86-0A2BDE82F0F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17678F43-F163-4E3A-A792-FAC448BFB36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157ED11-6643-41F7-A4D0-BB0031EE4CC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983F87F-1BF1-4EF2-B2C2-A32F6FBA4F3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D1704C65-7D8F-4228-82DD-3C4F4C20A8C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5B444D0E-735B-431B-B88D-7D9845A61F4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0BFBF15-3FFC-4BC7-AFE6-55D0D1DCC8B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及び全国市平均よりは上回っているものの、国家公務員の給与水準からは下回っている。ここ数年、ラスパイレス指数は上昇傾向が続いていたが、主な要因は長野県に準じた給料表の水準や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今後も、長野県人事委員会勧告に基づく給与改定を行うことで、県内の民間給与との均衡を図りつつ、適切な給与水準の維持に努める。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390ECB3D-DCF1-4E3D-86A7-58DED923F0B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FC1EC0C-C78E-47F8-9E89-47FCA287BA5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169F8D44-3CE2-4FF7-AA3C-6194B71E0E4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FEDBC268-2894-442F-9D75-46327AF3DEA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8C4A1629-7003-4BA8-8370-74482135F42C}"/>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BADEEE29-DA3C-4ECC-8E4B-0B56AABDC6E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18A76464-A684-4414-9072-E0B709612D0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50F294F3-11C7-4526-B340-A90FA4EC6953}"/>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9CB835B0-AFAA-4125-8CF2-5ACF4C4037E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82C92689-2AFB-4B37-87FD-7F1E564C328C}"/>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E726C01C-5DFA-4117-BAAD-CC8554855FFD}"/>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31F95816-9BB7-4F20-8797-2A5E0C296DC4}"/>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280DD528-4F9A-4A8C-9AF3-B7F46A4BD3D5}"/>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C902EE16-345D-48BE-84F5-D0B21A9FEF3D}"/>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609164A4-348F-4991-979D-92BA76BFAC7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F65FFA5A-9099-42B0-BB82-8A0723EAFDA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94B8BDE-9D93-41F3-A4B7-717774015AE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C075906B-5701-486E-80E0-770F5EF9475C}"/>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9EE23624-D862-41F9-9EDB-E3E94F90F74A}"/>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29DC03AC-7630-4CDA-9CD2-ECAE092E08FE}"/>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5" name="給与水準   （国との比較）最大値テキスト">
          <a:extLst>
            <a:ext uri="{FF2B5EF4-FFF2-40B4-BE49-F238E27FC236}">
              <a16:creationId xmlns:a16="http://schemas.microsoft.com/office/drawing/2014/main" id="{4E848AD5-E194-4270-8BD4-71C3D602317F}"/>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6" name="直線コネクタ 255">
          <a:extLst>
            <a:ext uri="{FF2B5EF4-FFF2-40B4-BE49-F238E27FC236}">
              <a16:creationId xmlns:a16="http://schemas.microsoft.com/office/drawing/2014/main" id="{CAC58C99-85D7-4B7C-BB1A-358CA84C8216}"/>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154214</xdr:rowOff>
    </xdr:to>
    <xdr:cxnSp macro="">
      <xdr:nvCxnSpPr>
        <xdr:cNvPr id="257" name="直線コネクタ 256">
          <a:extLst>
            <a:ext uri="{FF2B5EF4-FFF2-40B4-BE49-F238E27FC236}">
              <a16:creationId xmlns:a16="http://schemas.microsoft.com/office/drawing/2014/main" id="{DDCB8645-47A3-4971-8AA7-AA53E5DE9B52}"/>
            </a:ext>
          </a:extLst>
        </xdr:cNvPr>
        <xdr:cNvCxnSpPr/>
      </xdr:nvCxnSpPr>
      <xdr:spPr>
        <a:xfrm flipV="1">
          <a:off x="16179800" y="149152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255244AB-E540-45AE-B437-C091736B1B64}"/>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740E7C5B-3564-4FCC-9152-9686AF79C4D6}"/>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17236</xdr:rowOff>
    </xdr:to>
    <xdr:cxnSp macro="">
      <xdr:nvCxnSpPr>
        <xdr:cNvPr id="260" name="直線コネクタ 259">
          <a:extLst>
            <a:ext uri="{FF2B5EF4-FFF2-40B4-BE49-F238E27FC236}">
              <a16:creationId xmlns:a16="http://schemas.microsoft.com/office/drawing/2014/main" id="{0277AFA2-7B9A-4EAA-BA16-1AEFDE9FFF87}"/>
            </a:ext>
          </a:extLst>
        </xdr:cNvPr>
        <xdr:cNvCxnSpPr/>
      </xdr:nvCxnSpPr>
      <xdr:spPr>
        <a:xfrm flipV="1">
          <a:off x="15290800" y="1507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a:extLst>
            <a:ext uri="{FF2B5EF4-FFF2-40B4-BE49-F238E27FC236}">
              <a16:creationId xmlns:a16="http://schemas.microsoft.com/office/drawing/2014/main" id="{11F9BF98-06D5-423B-A962-7E23C7CFFFDD}"/>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2" name="テキスト ボックス 261">
          <a:extLst>
            <a:ext uri="{FF2B5EF4-FFF2-40B4-BE49-F238E27FC236}">
              <a16:creationId xmlns:a16="http://schemas.microsoft.com/office/drawing/2014/main" id="{98626CDB-8672-4161-883F-ADBDD9D07CEA}"/>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17236</xdr:rowOff>
    </xdr:to>
    <xdr:cxnSp macro="">
      <xdr:nvCxnSpPr>
        <xdr:cNvPr id="263" name="直線コネクタ 262">
          <a:extLst>
            <a:ext uri="{FF2B5EF4-FFF2-40B4-BE49-F238E27FC236}">
              <a16:creationId xmlns:a16="http://schemas.microsoft.com/office/drawing/2014/main" id="{1CDE842C-F7BE-4347-83B3-B7DD88094F2B}"/>
            </a:ext>
          </a:extLst>
        </xdr:cNvPr>
        <xdr:cNvCxnSpPr/>
      </xdr:nvCxnSpPr>
      <xdr:spPr>
        <a:xfrm>
          <a:off x="14401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C53E2D41-8F68-4EB4-A3C5-3B1CF3EC96DD}"/>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7CF59B78-51E8-41A4-A519-5490B637A61A}"/>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66" name="直線コネクタ 265">
          <a:extLst>
            <a:ext uri="{FF2B5EF4-FFF2-40B4-BE49-F238E27FC236}">
              <a16:creationId xmlns:a16="http://schemas.microsoft.com/office/drawing/2014/main" id="{C29B966F-444C-4084-AA4E-51FC45D70F82}"/>
            </a:ext>
          </a:extLst>
        </xdr:cNvPr>
        <xdr:cNvCxnSpPr/>
      </xdr:nvCxnSpPr>
      <xdr:spPr>
        <a:xfrm>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2180C5E7-3E4A-4CF7-865D-A640162F575B}"/>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CDBB509B-66F1-4556-8C83-2066471A5D95}"/>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E06061F6-1ECA-47C2-A3FA-7161AACD0F3A}"/>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869A843F-FA0C-4DE9-959C-4F9045667782}"/>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0FA2F54-6E3E-46BE-AFF5-7A0B7E1128C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318D291-D46C-4125-BE70-290288014C1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6DF1EF8-983A-44A3-BA98-41B23D83D1F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F6CF1C6-A858-4B60-9933-71CDD9CEBC6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FC45378-8DF3-4B98-A7B8-6FC24B90665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a:extLst>
            <a:ext uri="{FF2B5EF4-FFF2-40B4-BE49-F238E27FC236}">
              <a16:creationId xmlns:a16="http://schemas.microsoft.com/office/drawing/2014/main" id="{1E44F0B8-382C-4322-A1BE-4D20369AA478}"/>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7" name="給与水準   （国との比較）該当値テキスト">
          <a:extLst>
            <a:ext uri="{FF2B5EF4-FFF2-40B4-BE49-F238E27FC236}">
              <a16:creationId xmlns:a16="http://schemas.microsoft.com/office/drawing/2014/main" id="{65F86CD4-BBBB-4FD0-924F-7375CE3FED75}"/>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a:extLst>
            <a:ext uri="{FF2B5EF4-FFF2-40B4-BE49-F238E27FC236}">
              <a16:creationId xmlns:a16="http://schemas.microsoft.com/office/drawing/2014/main" id="{D847402A-AD0E-4162-8C38-93FF50731A15}"/>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a:extLst>
            <a:ext uri="{FF2B5EF4-FFF2-40B4-BE49-F238E27FC236}">
              <a16:creationId xmlns:a16="http://schemas.microsoft.com/office/drawing/2014/main" id="{BE736575-19E6-4B1D-891F-3329E5BE5368}"/>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a:extLst>
            <a:ext uri="{FF2B5EF4-FFF2-40B4-BE49-F238E27FC236}">
              <a16:creationId xmlns:a16="http://schemas.microsoft.com/office/drawing/2014/main" id="{3A357827-4330-4727-AC45-4631F2BE511F}"/>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a:extLst>
            <a:ext uri="{FF2B5EF4-FFF2-40B4-BE49-F238E27FC236}">
              <a16:creationId xmlns:a16="http://schemas.microsoft.com/office/drawing/2014/main" id="{F6A84B34-18DF-43CF-B9ED-D78217A14AF8}"/>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a:extLst>
            <a:ext uri="{FF2B5EF4-FFF2-40B4-BE49-F238E27FC236}">
              <a16:creationId xmlns:a16="http://schemas.microsoft.com/office/drawing/2014/main" id="{9028CF81-EAFE-47A7-B880-CB0340D22919}"/>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8613A1A1-994F-4D68-9B9B-84BF88D45C2D}"/>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379A96E2-A487-41A8-B137-1B7EABE048F9}"/>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B0A268E2-0E36-431A-9058-A6196B12C987}"/>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A1828374-A2A9-4815-8155-E67FF25323D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65CF65A4-1415-4D8F-942D-B97B9BD61C4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CC09CD9F-A7A3-410D-B8B0-8D0C58D652C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621A3881-C10D-48D9-8405-6ABD2AA914A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6A532127-5797-400C-8E40-E5F763753B1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95B9A14B-2C01-4265-BF83-A2363304506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8F41DF78-0188-408A-9A84-4DA3C8B00D6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D6977763-7258-4DFC-8941-B46D88F9E53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D1D2436F-7713-4C7C-A2C2-5903157DBD3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7DC9E815-3B18-456B-9645-05BEE3411C2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6064EDF4-4962-42B6-BBE0-A45E322246A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52B248A7-EF5B-460C-9C63-718AADFA1FE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AA741C24-C65F-4C53-9852-538199742B5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人当たりの職員数は、類似団体内平均値及び県平均値を下回っている。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今後は、定年延長制度も踏まえつつ、必要に応じて組織機構の見直しや民間活力の活用等により、効率化を図りながら、適正な定員管理を行い、市民福祉の向上に努める。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589E95EB-DAA9-4091-A801-3A262DDC404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2F80F3CA-15F4-4431-890A-4FC1925E814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46412535-C1EA-4B49-B567-25E73819B3F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7CA46E97-5603-478D-AAAF-1B9E1382574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CF330271-E7F8-4BD6-BFFE-25AE7DF4A43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619BE1C9-0E90-450A-9242-CBE39AE994EF}"/>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90C0AA02-89C7-4D32-9ADB-E74DA755E96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CE04C76F-AC28-451A-B7DC-CD2C20F912B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25940F93-DD2C-428E-A5DE-D348C05B1CC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9FAC2C85-0854-4459-9821-EE5D0CE1AC3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E7B811F8-1566-4428-9B51-085716BA384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439B7B03-EC27-42ED-B3DF-917D9A50486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A38A8C3C-8982-4ABC-ACBA-ACE0D3BB3DE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9A288DE7-0AEB-4687-BDE3-212A3AD375B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2585EE52-B524-4A2A-BD3E-614F4E46B75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7F3087B0-5789-453A-858E-D17797B1C98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851B56D7-1C04-4D97-BCE2-48572AAA611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5DA6B177-9CEF-44D4-836E-7AEB88BE360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17" name="直線コネクタ 316">
          <a:extLst>
            <a:ext uri="{FF2B5EF4-FFF2-40B4-BE49-F238E27FC236}">
              <a16:creationId xmlns:a16="http://schemas.microsoft.com/office/drawing/2014/main" id="{88F25A5F-3845-41F5-899C-35F0445244A1}"/>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18" name="定員管理の状況最小値テキスト">
          <a:extLst>
            <a:ext uri="{FF2B5EF4-FFF2-40B4-BE49-F238E27FC236}">
              <a16:creationId xmlns:a16="http://schemas.microsoft.com/office/drawing/2014/main" id="{2D0D84B5-EE79-4443-965A-5D7D81C6E63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19" name="直線コネクタ 318">
          <a:extLst>
            <a:ext uri="{FF2B5EF4-FFF2-40B4-BE49-F238E27FC236}">
              <a16:creationId xmlns:a16="http://schemas.microsoft.com/office/drawing/2014/main" id="{40B9E4A6-28EE-45BE-ADBA-9B4810D98754}"/>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0" name="定員管理の状況最大値テキスト">
          <a:extLst>
            <a:ext uri="{FF2B5EF4-FFF2-40B4-BE49-F238E27FC236}">
              <a16:creationId xmlns:a16="http://schemas.microsoft.com/office/drawing/2014/main" id="{C6D7C77F-79E2-4786-83DD-51410CA8DFCE}"/>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1" name="直線コネクタ 320">
          <a:extLst>
            <a:ext uri="{FF2B5EF4-FFF2-40B4-BE49-F238E27FC236}">
              <a16:creationId xmlns:a16="http://schemas.microsoft.com/office/drawing/2014/main" id="{3E4A2D95-7868-4468-8215-9F4649EE49C8}"/>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144901</xdr:rowOff>
    </xdr:from>
    <xdr:to>
      <xdr:col>81</xdr:col>
      <xdr:colOff>44450</xdr:colOff>
      <xdr:row>60</xdr:row>
      <xdr:rowOff>146050</xdr:rowOff>
    </xdr:to>
    <xdr:cxnSp macro="">
      <xdr:nvCxnSpPr>
        <xdr:cNvPr id="322" name="直線コネクタ 321">
          <a:extLst>
            <a:ext uri="{FF2B5EF4-FFF2-40B4-BE49-F238E27FC236}">
              <a16:creationId xmlns:a16="http://schemas.microsoft.com/office/drawing/2014/main" id="{7408767F-5E3D-45BF-9593-A426BADFB29E}"/>
            </a:ext>
          </a:extLst>
        </xdr:cNvPr>
        <xdr:cNvCxnSpPr/>
      </xdr:nvCxnSpPr>
      <xdr:spPr>
        <a:xfrm flipV="1">
          <a:off x="16179800" y="1043190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3" name="定員管理の状況平均値テキスト">
          <a:extLst>
            <a:ext uri="{FF2B5EF4-FFF2-40B4-BE49-F238E27FC236}">
              <a16:creationId xmlns:a16="http://schemas.microsoft.com/office/drawing/2014/main" id="{7CDC6DEA-D893-4E3C-8C87-C3AB7FB3961A}"/>
            </a:ext>
          </a:extLst>
        </xdr:cNvPr>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4" name="フローチャート: 判断 323">
          <a:extLst>
            <a:ext uri="{FF2B5EF4-FFF2-40B4-BE49-F238E27FC236}">
              <a16:creationId xmlns:a16="http://schemas.microsoft.com/office/drawing/2014/main" id="{1CB7EC9B-7564-4B15-9EF6-4DB341CD9565}"/>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144901</xdr:rowOff>
    </xdr:from>
    <xdr:to>
      <xdr:col>77</xdr:col>
      <xdr:colOff>44450</xdr:colOff>
      <xdr:row>60</xdr:row>
      <xdr:rowOff>146050</xdr:rowOff>
    </xdr:to>
    <xdr:cxnSp macro="">
      <xdr:nvCxnSpPr>
        <xdr:cNvPr id="325" name="直線コネクタ 324">
          <a:extLst>
            <a:ext uri="{FF2B5EF4-FFF2-40B4-BE49-F238E27FC236}">
              <a16:creationId xmlns:a16="http://schemas.microsoft.com/office/drawing/2014/main" id="{04821A51-26C9-448B-9FED-D18D93C1B011}"/>
            </a:ext>
          </a:extLst>
        </xdr:cNvPr>
        <xdr:cNvCxnSpPr/>
      </xdr:nvCxnSpPr>
      <xdr:spPr>
        <a:xfrm>
          <a:off x="15290800" y="1043190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6" name="フローチャート: 判断 325">
          <a:extLst>
            <a:ext uri="{FF2B5EF4-FFF2-40B4-BE49-F238E27FC236}">
              <a16:creationId xmlns:a16="http://schemas.microsoft.com/office/drawing/2014/main" id="{B6B3825C-C78E-4038-91D4-5F6C43B61A0D}"/>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7" name="テキスト ボックス 326">
          <a:extLst>
            <a:ext uri="{FF2B5EF4-FFF2-40B4-BE49-F238E27FC236}">
              <a16:creationId xmlns:a16="http://schemas.microsoft.com/office/drawing/2014/main" id="{24518965-0BD5-422A-A10F-C20E424514A4}"/>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144901</xdr:rowOff>
    </xdr:from>
    <xdr:to>
      <xdr:col>72</xdr:col>
      <xdr:colOff>203200</xdr:colOff>
      <xdr:row>60</xdr:row>
      <xdr:rowOff>155242</xdr:rowOff>
    </xdr:to>
    <xdr:cxnSp macro="">
      <xdr:nvCxnSpPr>
        <xdr:cNvPr id="328" name="直線コネクタ 327">
          <a:extLst>
            <a:ext uri="{FF2B5EF4-FFF2-40B4-BE49-F238E27FC236}">
              <a16:creationId xmlns:a16="http://schemas.microsoft.com/office/drawing/2014/main" id="{E29893D8-8CA6-4FDD-BD8C-26ABD7E0E0D9}"/>
            </a:ext>
          </a:extLst>
        </xdr:cNvPr>
        <xdr:cNvCxnSpPr/>
      </xdr:nvCxnSpPr>
      <xdr:spPr>
        <a:xfrm flipV="1">
          <a:off x="14401800" y="104319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29" name="フローチャート: 判断 328">
          <a:extLst>
            <a:ext uri="{FF2B5EF4-FFF2-40B4-BE49-F238E27FC236}">
              <a16:creationId xmlns:a16="http://schemas.microsoft.com/office/drawing/2014/main" id="{441616DC-ABB2-4697-A09D-CC50B63E2B4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0" name="テキスト ボックス 329">
          <a:extLst>
            <a:ext uri="{FF2B5EF4-FFF2-40B4-BE49-F238E27FC236}">
              <a16:creationId xmlns:a16="http://schemas.microsoft.com/office/drawing/2014/main" id="{19997920-3FE3-46A9-B67B-69AEB276A79B}"/>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147199</xdr:rowOff>
    </xdr:from>
    <xdr:to>
      <xdr:col>68</xdr:col>
      <xdr:colOff>152400</xdr:colOff>
      <xdr:row>60</xdr:row>
      <xdr:rowOff>155242</xdr:rowOff>
    </xdr:to>
    <xdr:cxnSp macro="">
      <xdr:nvCxnSpPr>
        <xdr:cNvPr id="331" name="直線コネクタ 330">
          <a:extLst>
            <a:ext uri="{FF2B5EF4-FFF2-40B4-BE49-F238E27FC236}">
              <a16:creationId xmlns:a16="http://schemas.microsoft.com/office/drawing/2014/main" id="{CE8C130C-9928-41D2-9E3A-9F6C00F4132B}"/>
            </a:ext>
          </a:extLst>
        </xdr:cNvPr>
        <xdr:cNvCxnSpPr/>
      </xdr:nvCxnSpPr>
      <xdr:spPr>
        <a:xfrm>
          <a:off x="13512800" y="104341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2" name="フローチャート: 判断 331">
          <a:extLst>
            <a:ext uri="{FF2B5EF4-FFF2-40B4-BE49-F238E27FC236}">
              <a16:creationId xmlns:a16="http://schemas.microsoft.com/office/drawing/2014/main" id="{BC8C3438-C62B-4793-8132-30FB6FAB77BB}"/>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3" name="テキスト ボックス 332">
          <a:extLst>
            <a:ext uri="{FF2B5EF4-FFF2-40B4-BE49-F238E27FC236}">
              <a16:creationId xmlns:a16="http://schemas.microsoft.com/office/drawing/2014/main" id="{21B421C1-BF7A-45A6-8064-5080927E5664}"/>
            </a:ext>
          </a:extLst>
        </xdr:cNvPr>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4" name="フローチャート: 判断 333">
          <a:extLst>
            <a:ext uri="{FF2B5EF4-FFF2-40B4-BE49-F238E27FC236}">
              <a16:creationId xmlns:a16="http://schemas.microsoft.com/office/drawing/2014/main" id="{BAAECD7F-FF1D-43A0-B223-68A2E69C7D8E}"/>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5" name="テキスト ボックス 334">
          <a:extLst>
            <a:ext uri="{FF2B5EF4-FFF2-40B4-BE49-F238E27FC236}">
              <a16:creationId xmlns:a16="http://schemas.microsoft.com/office/drawing/2014/main" id="{3D362A7B-023D-40A7-902B-BD73473CC166}"/>
            </a:ext>
          </a:extLst>
        </xdr:cNvPr>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CB8DFE7-71CB-4277-B41D-D8525F1C52C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125D612-8EBA-4453-896A-BC67E1C58F3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F1FCE9A-5F48-4FDC-BB17-1DB2C7C2B35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FA62000-6442-48BF-91D3-BF7E323C69F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42F22FA-BA79-418E-A779-0F0ABA01154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94101</xdr:rowOff>
    </xdr:from>
    <xdr:to>
      <xdr:col>81</xdr:col>
      <xdr:colOff>95250</xdr:colOff>
      <xdr:row>61</xdr:row>
      <xdr:rowOff>24251</xdr:rowOff>
    </xdr:to>
    <xdr:sp macro="" textlink="">
      <xdr:nvSpPr>
        <xdr:cNvPr id="341" name="楕円 340">
          <a:extLst>
            <a:ext uri="{FF2B5EF4-FFF2-40B4-BE49-F238E27FC236}">
              <a16:creationId xmlns:a16="http://schemas.microsoft.com/office/drawing/2014/main" id="{E29DACDA-864C-471B-B7B4-336AA522DD42}"/>
            </a:ext>
          </a:extLst>
        </xdr:cNvPr>
        <xdr:cNvSpPr/>
      </xdr:nvSpPr>
      <xdr:spPr>
        <a:xfrm>
          <a:off x="169672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110628</xdr:rowOff>
    </xdr:from>
    <xdr:ext cx="762000" cy="259045"/>
    <xdr:sp macro="" textlink="">
      <xdr:nvSpPr>
        <xdr:cNvPr id="342" name="定員管理の状況該当値テキスト">
          <a:extLst>
            <a:ext uri="{FF2B5EF4-FFF2-40B4-BE49-F238E27FC236}">
              <a16:creationId xmlns:a16="http://schemas.microsoft.com/office/drawing/2014/main" id="{E88963EB-2613-42D5-BC97-E60B60A0462A}"/>
            </a:ext>
          </a:extLst>
        </xdr:cNvPr>
        <xdr:cNvSpPr txBox="1"/>
      </xdr:nvSpPr>
      <xdr:spPr>
        <a:xfrm>
          <a:off x="17106900" y="1022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43" name="楕円 342">
          <a:extLst>
            <a:ext uri="{FF2B5EF4-FFF2-40B4-BE49-F238E27FC236}">
              <a16:creationId xmlns:a16="http://schemas.microsoft.com/office/drawing/2014/main" id="{86FB540C-667E-4DC4-8E12-03367081147A}"/>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4" name="テキスト ボックス 343">
          <a:extLst>
            <a:ext uri="{FF2B5EF4-FFF2-40B4-BE49-F238E27FC236}">
              <a16:creationId xmlns:a16="http://schemas.microsoft.com/office/drawing/2014/main" id="{4757249B-57A1-4BE5-B998-73C589F886C6}"/>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94101</xdr:rowOff>
    </xdr:from>
    <xdr:to>
      <xdr:col>73</xdr:col>
      <xdr:colOff>44450</xdr:colOff>
      <xdr:row>61</xdr:row>
      <xdr:rowOff>24251</xdr:rowOff>
    </xdr:to>
    <xdr:sp macro="" textlink="">
      <xdr:nvSpPr>
        <xdr:cNvPr id="345" name="楕円 344">
          <a:extLst>
            <a:ext uri="{FF2B5EF4-FFF2-40B4-BE49-F238E27FC236}">
              <a16:creationId xmlns:a16="http://schemas.microsoft.com/office/drawing/2014/main" id="{65312DD2-4577-4272-B986-76DC42CBC80F}"/>
            </a:ext>
          </a:extLst>
        </xdr:cNvPr>
        <xdr:cNvSpPr/>
      </xdr:nvSpPr>
      <xdr:spPr>
        <a:xfrm>
          <a:off x="15240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34428</xdr:rowOff>
    </xdr:from>
    <xdr:ext cx="762000" cy="259045"/>
    <xdr:sp macro="" textlink="">
      <xdr:nvSpPr>
        <xdr:cNvPr id="346" name="テキスト ボックス 345">
          <a:extLst>
            <a:ext uri="{FF2B5EF4-FFF2-40B4-BE49-F238E27FC236}">
              <a16:creationId xmlns:a16="http://schemas.microsoft.com/office/drawing/2014/main" id="{8CCA7FCE-0D19-4F52-B8EC-C249B1911D54}"/>
            </a:ext>
          </a:extLst>
        </xdr:cNvPr>
        <xdr:cNvSpPr txBox="1"/>
      </xdr:nvSpPr>
      <xdr:spPr>
        <a:xfrm>
          <a:off x="14909800" y="101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104442</xdr:rowOff>
    </xdr:from>
    <xdr:to>
      <xdr:col>68</xdr:col>
      <xdr:colOff>203200</xdr:colOff>
      <xdr:row>61</xdr:row>
      <xdr:rowOff>34592</xdr:rowOff>
    </xdr:to>
    <xdr:sp macro="" textlink="">
      <xdr:nvSpPr>
        <xdr:cNvPr id="347" name="楕円 346">
          <a:extLst>
            <a:ext uri="{FF2B5EF4-FFF2-40B4-BE49-F238E27FC236}">
              <a16:creationId xmlns:a16="http://schemas.microsoft.com/office/drawing/2014/main" id="{D0D00765-55F9-4252-A50B-67019148FAD0}"/>
            </a:ext>
          </a:extLst>
        </xdr:cNvPr>
        <xdr:cNvSpPr/>
      </xdr:nvSpPr>
      <xdr:spPr>
        <a:xfrm>
          <a:off x="14351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44769</xdr:rowOff>
    </xdr:from>
    <xdr:ext cx="762000" cy="259045"/>
    <xdr:sp macro="" textlink="">
      <xdr:nvSpPr>
        <xdr:cNvPr id="348" name="テキスト ボックス 347">
          <a:extLst>
            <a:ext uri="{FF2B5EF4-FFF2-40B4-BE49-F238E27FC236}">
              <a16:creationId xmlns:a16="http://schemas.microsoft.com/office/drawing/2014/main" id="{4AB838F3-F242-4B0F-8B2D-CDA7BD58DB80}"/>
            </a:ext>
          </a:extLst>
        </xdr:cNvPr>
        <xdr:cNvSpPr txBox="1"/>
      </xdr:nvSpPr>
      <xdr:spPr>
        <a:xfrm>
          <a:off x="14020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96399</xdr:rowOff>
    </xdr:from>
    <xdr:to>
      <xdr:col>64</xdr:col>
      <xdr:colOff>152400</xdr:colOff>
      <xdr:row>61</xdr:row>
      <xdr:rowOff>26549</xdr:rowOff>
    </xdr:to>
    <xdr:sp macro="" textlink="">
      <xdr:nvSpPr>
        <xdr:cNvPr id="349" name="楕円 348">
          <a:extLst>
            <a:ext uri="{FF2B5EF4-FFF2-40B4-BE49-F238E27FC236}">
              <a16:creationId xmlns:a16="http://schemas.microsoft.com/office/drawing/2014/main" id="{2A609CBE-4C22-4AE9-B3C9-F0AECA515BB4}"/>
            </a:ext>
          </a:extLst>
        </xdr:cNvPr>
        <xdr:cNvSpPr/>
      </xdr:nvSpPr>
      <xdr:spPr>
        <a:xfrm>
          <a:off x="13462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36726</xdr:rowOff>
    </xdr:from>
    <xdr:ext cx="762000" cy="259045"/>
    <xdr:sp macro="" textlink="">
      <xdr:nvSpPr>
        <xdr:cNvPr id="350" name="テキスト ボックス 349">
          <a:extLst>
            <a:ext uri="{FF2B5EF4-FFF2-40B4-BE49-F238E27FC236}">
              <a16:creationId xmlns:a16="http://schemas.microsoft.com/office/drawing/2014/main" id="{96065FAA-38AD-4FDD-BFF9-CA6AEE5C5CE3}"/>
            </a:ext>
          </a:extLst>
        </xdr:cNvPr>
        <xdr:cNvSpPr txBox="1"/>
      </xdr:nvSpPr>
      <xdr:spPr>
        <a:xfrm>
          <a:off x="13131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85C0FB74-FBD7-4F4E-9D15-103124586CA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C7A50990-8212-45A1-BB87-68A8F55F987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B9DF770A-2292-4162-9DAD-60B39C15A9F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1A9A97F0-F099-4204-BE68-16B7F0ED2B6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1ACBD385-13B1-433C-8CFC-7636B5E9A4C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E95E0E6B-230C-436C-B4BC-F6709E95B19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506FB193-4E34-493C-98FD-536ACCF7FD6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CB937558-ED13-46EF-8AB2-6C5564C2951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100F5556-47A6-41A2-BBA7-A31FE2D03E4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3B503AAA-203F-4FD8-BC3A-F216E0B321F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6B5CAC09-A1FE-4A3E-B6F2-D96019E5D3A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55922E20-994B-4787-B11E-D7A044273EB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925A22A9-9F11-4A23-B299-43D86761525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実質公債費比率については、類似団体平均値と比較して</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これは、令和元年東日本台風に係る災害復旧事業債等の元金償還開始に伴う元利償還金の増加などによるものである。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今後も、市民ニーズを的確に把握し、規模・必要性を精査した上で適切な事業を選択するとともに、市債の活用にあたっては、交付税措置率の有利な起債の厳選に努める。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8859CB47-CD11-4989-899E-78F90B0B194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94848843-5DCA-418C-9235-F056116E813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3F787745-3F2B-4E68-8029-8B388FE3301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EE189598-886D-4180-94F3-612BBF9EE585}"/>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B661733F-025F-4D91-9569-293FD5D5937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3ABCF9DB-17C2-47E9-9C12-05DE9CF70719}"/>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94676DAB-949C-4C49-A299-5B41D54E4EF4}"/>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153F300E-0C78-44AA-8777-25FA6FE133B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515A3F89-8B6D-442B-ACB1-C339DD979C6B}"/>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8633A47C-67DA-4F46-9F6B-158B4164EFA4}"/>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D05F9A5B-FB69-49A7-B5FD-6367F7D1408D}"/>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5EEDE78A-F912-43AA-94E7-193DFC76D487}"/>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61D9F533-DF2F-4E89-A1FA-38EC309BFC93}"/>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B11147CD-A5EA-405D-96A8-ED4BD8F8A31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690250D2-3CC8-4C00-B322-A8C83B0BBD7C}"/>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9E6482F2-ABA1-4DAB-B183-CE519A6AF53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E979F644-1275-4EB5-9850-E063F36F8A8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1" name="直線コネクタ 380">
          <a:extLst>
            <a:ext uri="{FF2B5EF4-FFF2-40B4-BE49-F238E27FC236}">
              <a16:creationId xmlns:a16="http://schemas.microsoft.com/office/drawing/2014/main" id="{C33EAC6F-F355-4ABC-8EC7-4C8E336CA921}"/>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2" name="公債費負担の状況最小値テキスト">
          <a:extLst>
            <a:ext uri="{FF2B5EF4-FFF2-40B4-BE49-F238E27FC236}">
              <a16:creationId xmlns:a16="http://schemas.microsoft.com/office/drawing/2014/main" id="{EFD9F189-FCA3-4985-97CA-6DC079D63F01}"/>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3" name="直線コネクタ 382">
          <a:extLst>
            <a:ext uri="{FF2B5EF4-FFF2-40B4-BE49-F238E27FC236}">
              <a16:creationId xmlns:a16="http://schemas.microsoft.com/office/drawing/2014/main" id="{9E9835F7-9219-4579-9562-353DE9FF6A1C}"/>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4" name="公債費負担の状況最大値テキスト">
          <a:extLst>
            <a:ext uri="{FF2B5EF4-FFF2-40B4-BE49-F238E27FC236}">
              <a16:creationId xmlns:a16="http://schemas.microsoft.com/office/drawing/2014/main" id="{3AAF5C4E-9A50-467E-BF8D-E512CF08CB67}"/>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5" name="直線コネクタ 384">
          <a:extLst>
            <a:ext uri="{FF2B5EF4-FFF2-40B4-BE49-F238E27FC236}">
              <a16:creationId xmlns:a16="http://schemas.microsoft.com/office/drawing/2014/main" id="{F3CFE1CF-90BE-4445-9918-E76C7C6A3689}"/>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145445</xdr:rowOff>
    </xdr:from>
    <xdr:to>
      <xdr:col>81</xdr:col>
      <xdr:colOff>44450</xdr:colOff>
      <xdr:row>36</xdr:row>
      <xdr:rowOff>31448</xdr:rowOff>
    </xdr:to>
    <xdr:cxnSp macro="">
      <xdr:nvCxnSpPr>
        <xdr:cNvPr id="386" name="直線コネクタ 385">
          <a:extLst>
            <a:ext uri="{FF2B5EF4-FFF2-40B4-BE49-F238E27FC236}">
              <a16:creationId xmlns:a16="http://schemas.microsoft.com/office/drawing/2014/main" id="{6F4FFFB5-9BE4-49E8-9B66-9D8AACEBA82D}"/>
            </a:ext>
          </a:extLst>
        </xdr:cNvPr>
        <xdr:cNvCxnSpPr/>
      </xdr:nvCxnSpPr>
      <xdr:spPr>
        <a:xfrm>
          <a:off x="16179800" y="61461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87" name="公債費負担の状況平均値テキスト">
          <a:extLst>
            <a:ext uri="{FF2B5EF4-FFF2-40B4-BE49-F238E27FC236}">
              <a16:creationId xmlns:a16="http://schemas.microsoft.com/office/drawing/2014/main" id="{66AEC236-6301-445B-9310-12A68C7C32E8}"/>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88" name="フローチャート: 判断 387">
          <a:extLst>
            <a:ext uri="{FF2B5EF4-FFF2-40B4-BE49-F238E27FC236}">
              <a16:creationId xmlns:a16="http://schemas.microsoft.com/office/drawing/2014/main" id="{8ADA0998-97CF-40ED-A922-55160B2A0CC2}"/>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99483</xdr:rowOff>
    </xdr:from>
    <xdr:to>
      <xdr:col>77</xdr:col>
      <xdr:colOff>44450</xdr:colOff>
      <xdr:row>35</xdr:row>
      <xdr:rowOff>145445</xdr:rowOff>
    </xdr:to>
    <xdr:cxnSp macro="">
      <xdr:nvCxnSpPr>
        <xdr:cNvPr id="389" name="直線コネクタ 388">
          <a:extLst>
            <a:ext uri="{FF2B5EF4-FFF2-40B4-BE49-F238E27FC236}">
              <a16:creationId xmlns:a16="http://schemas.microsoft.com/office/drawing/2014/main" id="{2BA914EA-A094-40B5-BAE6-CBFA989698E2}"/>
            </a:ext>
          </a:extLst>
        </xdr:cNvPr>
        <xdr:cNvCxnSpPr/>
      </xdr:nvCxnSpPr>
      <xdr:spPr>
        <a:xfrm>
          <a:off x="15290800" y="61002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0" name="フローチャート: 判断 389">
          <a:extLst>
            <a:ext uri="{FF2B5EF4-FFF2-40B4-BE49-F238E27FC236}">
              <a16:creationId xmlns:a16="http://schemas.microsoft.com/office/drawing/2014/main" id="{06C6B056-E2DA-48A8-9A99-B643A2650B9F}"/>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1" name="テキスト ボックス 390">
          <a:extLst>
            <a:ext uri="{FF2B5EF4-FFF2-40B4-BE49-F238E27FC236}">
              <a16:creationId xmlns:a16="http://schemas.microsoft.com/office/drawing/2014/main" id="{1F7B27AC-DC1B-4578-BA0C-68B034AEE446}"/>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53522</xdr:rowOff>
    </xdr:from>
    <xdr:to>
      <xdr:col>72</xdr:col>
      <xdr:colOff>203200</xdr:colOff>
      <xdr:row>35</xdr:row>
      <xdr:rowOff>99483</xdr:rowOff>
    </xdr:to>
    <xdr:cxnSp macro="">
      <xdr:nvCxnSpPr>
        <xdr:cNvPr id="392" name="直線コネクタ 391">
          <a:extLst>
            <a:ext uri="{FF2B5EF4-FFF2-40B4-BE49-F238E27FC236}">
              <a16:creationId xmlns:a16="http://schemas.microsoft.com/office/drawing/2014/main" id="{B37E1B85-E4F7-4D1F-AA1C-896E291D47CA}"/>
            </a:ext>
          </a:extLst>
        </xdr:cNvPr>
        <xdr:cNvCxnSpPr/>
      </xdr:nvCxnSpPr>
      <xdr:spPr>
        <a:xfrm>
          <a:off x="14401800" y="60542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3" name="フローチャート: 判断 392">
          <a:extLst>
            <a:ext uri="{FF2B5EF4-FFF2-40B4-BE49-F238E27FC236}">
              <a16:creationId xmlns:a16="http://schemas.microsoft.com/office/drawing/2014/main" id="{7997F8B3-17F8-47FE-989C-C500BE0F2B32}"/>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4" name="テキスト ボックス 393">
          <a:extLst>
            <a:ext uri="{FF2B5EF4-FFF2-40B4-BE49-F238E27FC236}">
              <a16:creationId xmlns:a16="http://schemas.microsoft.com/office/drawing/2014/main" id="{8A970CB7-E653-46A1-8C1A-79C478EAEF31}"/>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53522</xdr:rowOff>
    </xdr:from>
    <xdr:to>
      <xdr:col>68</xdr:col>
      <xdr:colOff>152400</xdr:colOff>
      <xdr:row>35</xdr:row>
      <xdr:rowOff>87993</xdr:rowOff>
    </xdr:to>
    <xdr:cxnSp macro="">
      <xdr:nvCxnSpPr>
        <xdr:cNvPr id="395" name="直線コネクタ 394">
          <a:extLst>
            <a:ext uri="{FF2B5EF4-FFF2-40B4-BE49-F238E27FC236}">
              <a16:creationId xmlns:a16="http://schemas.microsoft.com/office/drawing/2014/main" id="{8AB06BE0-B88B-415B-AD2F-566245425B5E}"/>
            </a:ext>
          </a:extLst>
        </xdr:cNvPr>
        <xdr:cNvCxnSpPr/>
      </xdr:nvCxnSpPr>
      <xdr:spPr>
        <a:xfrm flipV="1">
          <a:off x="13512800" y="60542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396" name="フローチャート: 判断 395">
          <a:extLst>
            <a:ext uri="{FF2B5EF4-FFF2-40B4-BE49-F238E27FC236}">
              <a16:creationId xmlns:a16="http://schemas.microsoft.com/office/drawing/2014/main" id="{BA6B4B9E-F1C1-46CA-9A04-311ED8CFECBC}"/>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397" name="テキスト ボックス 396">
          <a:extLst>
            <a:ext uri="{FF2B5EF4-FFF2-40B4-BE49-F238E27FC236}">
              <a16:creationId xmlns:a16="http://schemas.microsoft.com/office/drawing/2014/main" id="{35106627-3B14-4E80-A62F-6E462B36397A}"/>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8" name="フローチャート: 判断 397">
          <a:extLst>
            <a:ext uri="{FF2B5EF4-FFF2-40B4-BE49-F238E27FC236}">
              <a16:creationId xmlns:a16="http://schemas.microsoft.com/office/drawing/2014/main" id="{426A8357-24DF-4FC6-8DD1-63A6C525DD54}"/>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399" name="テキスト ボックス 398">
          <a:extLst>
            <a:ext uri="{FF2B5EF4-FFF2-40B4-BE49-F238E27FC236}">
              <a16:creationId xmlns:a16="http://schemas.microsoft.com/office/drawing/2014/main" id="{0669805F-E3E8-4034-A667-BFB737539192}"/>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F3C0EE5-2183-4DD8-8B3A-D6C82699E85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DCEF721-9DDA-4D6E-BC39-D12E3F89CEB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6431372-41AD-40F8-A9E5-C2B40C4E494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06EAB23-42F8-473F-A1DA-CDB457B8AEE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5B9D45F5-832A-4F48-A4AF-A3D57FA5F03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152098</xdr:rowOff>
    </xdr:from>
    <xdr:to>
      <xdr:col>81</xdr:col>
      <xdr:colOff>95250</xdr:colOff>
      <xdr:row>36</xdr:row>
      <xdr:rowOff>82248</xdr:rowOff>
    </xdr:to>
    <xdr:sp macro="" textlink="">
      <xdr:nvSpPr>
        <xdr:cNvPr id="405" name="楕円 404">
          <a:extLst>
            <a:ext uri="{FF2B5EF4-FFF2-40B4-BE49-F238E27FC236}">
              <a16:creationId xmlns:a16="http://schemas.microsoft.com/office/drawing/2014/main" id="{14AD31FC-88B8-43D0-88A1-C4E31981FEF1}"/>
            </a:ext>
          </a:extLst>
        </xdr:cNvPr>
        <xdr:cNvSpPr/>
      </xdr:nvSpPr>
      <xdr:spPr>
        <a:xfrm>
          <a:off x="16967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73375</xdr:rowOff>
    </xdr:from>
    <xdr:ext cx="762000" cy="259045"/>
    <xdr:sp macro="" textlink="">
      <xdr:nvSpPr>
        <xdr:cNvPr id="406" name="公債費負担の状況該当値テキスト">
          <a:extLst>
            <a:ext uri="{FF2B5EF4-FFF2-40B4-BE49-F238E27FC236}">
              <a16:creationId xmlns:a16="http://schemas.microsoft.com/office/drawing/2014/main" id="{24272AF2-A888-4AF9-B15A-C26B0FC0A455}"/>
            </a:ext>
          </a:extLst>
        </xdr:cNvPr>
        <xdr:cNvSpPr txBox="1"/>
      </xdr:nvSpPr>
      <xdr:spPr>
        <a:xfrm>
          <a:off x="17106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94645</xdr:rowOff>
    </xdr:from>
    <xdr:to>
      <xdr:col>77</xdr:col>
      <xdr:colOff>95250</xdr:colOff>
      <xdr:row>36</xdr:row>
      <xdr:rowOff>24795</xdr:rowOff>
    </xdr:to>
    <xdr:sp macro="" textlink="">
      <xdr:nvSpPr>
        <xdr:cNvPr id="407" name="楕円 406">
          <a:extLst>
            <a:ext uri="{FF2B5EF4-FFF2-40B4-BE49-F238E27FC236}">
              <a16:creationId xmlns:a16="http://schemas.microsoft.com/office/drawing/2014/main" id="{531724F1-D203-42EA-B813-93EFC541614F}"/>
            </a:ext>
          </a:extLst>
        </xdr:cNvPr>
        <xdr:cNvSpPr/>
      </xdr:nvSpPr>
      <xdr:spPr>
        <a:xfrm>
          <a:off x="16129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34972</xdr:rowOff>
    </xdr:from>
    <xdr:ext cx="736600" cy="259045"/>
    <xdr:sp macro="" textlink="">
      <xdr:nvSpPr>
        <xdr:cNvPr id="408" name="テキスト ボックス 407">
          <a:extLst>
            <a:ext uri="{FF2B5EF4-FFF2-40B4-BE49-F238E27FC236}">
              <a16:creationId xmlns:a16="http://schemas.microsoft.com/office/drawing/2014/main" id="{0B928538-E590-430C-9F4D-DA0D47529EE3}"/>
            </a:ext>
          </a:extLst>
        </xdr:cNvPr>
        <xdr:cNvSpPr txBox="1"/>
      </xdr:nvSpPr>
      <xdr:spPr>
        <a:xfrm>
          <a:off x="15798800" y="586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48683</xdr:rowOff>
    </xdr:from>
    <xdr:to>
      <xdr:col>73</xdr:col>
      <xdr:colOff>44450</xdr:colOff>
      <xdr:row>35</xdr:row>
      <xdr:rowOff>150283</xdr:rowOff>
    </xdr:to>
    <xdr:sp macro="" textlink="">
      <xdr:nvSpPr>
        <xdr:cNvPr id="409" name="楕円 408">
          <a:extLst>
            <a:ext uri="{FF2B5EF4-FFF2-40B4-BE49-F238E27FC236}">
              <a16:creationId xmlns:a16="http://schemas.microsoft.com/office/drawing/2014/main" id="{639F508F-C1E3-4793-BE50-44617CE5A244}"/>
            </a:ext>
          </a:extLst>
        </xdr:cNvPr>
        <xdr:cNvSpPr/>
      </xdr:nvSpPr>
      <xdr:spPr>
        <a:xfrm>
          <a:off x="15240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160460</xdr:rowOff>
    </xdr:from>
    <xdr:ext cx="762000" cy="259045"/>
    <xdr:sp macro="" textlink="">
      <xdr:nvSpPr>
        <xdr:cNvPr id="410" name="テキスト ボックス 409">
          <a:extLst>
            <a:ext uri="{FF2B5EF4-FFF2-40B4-BE49-F238E27FC236}">
              <a16:creationId xmlns:a16="http://schemas.microsoft.com/office/drawing/2014/main" id="{F77B8BB2-7978-4CB1-BB09-5565502E980A}"/>
            </a:ext>
          </a:extLst>
        </xdr:cNvPr>
        <xdr:cNvSpPr txBox="1"/>
      </xdr:nvSpPr>
      <xdr:spPr>
        <a:xfrm>
          <a:off x="14909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2722</xdr:rowOff>
    </xdr:from>
    <xdr:to>
      <xdr:col>68</xdr:col>
      <xdr:colOff>203200</xdr:colOff>
      <xdr:row>35</xdr:row>
      <xdr:rowOff>104322</xdr:rowOff>
    </xdr:to>
    <xdr:sp macro="" textlink="">
      <xdr:nvSpPr>
        <xdr:cNvPr id="411" name="楕円 410">
          <a:extLst>
            <a:ext uri="{FF2B5EF4-FFF2-40B4-BE49-F238E27FC236}">
              <a16:creationId xmlns:a16="http://schemas.microsoft.com/office/drawing/2014/main" id="{9845878F-FE75-4FF9-948F-78BCE2989709}"/>
            </a:ext>
          </a:extLst>
        </xdr:cNvPr>
        <xdr:cNvSpPr/>
      </xdr:nvSpPr>
      <xdr:spPr>
        <a:xfrm>
          <a:off x="1435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114499</xdr:rowOff>
    </xdr:from>
    <xdr:ext cx="762000" cy="259045"/>
    <xdr:sp macro="" textlink="">
      <xdr:nvSpPr>
        <xdr:cNvPr id="412" name="テキスト ボックス 411">
          <a:extLst>
            <a:ext uri="{FF2B5EF4-FFF2-40B4-BE49-F238E27FC236}">
              <a16:creationId xmlns:a16="http://schemas.microsoft.com/office/drawing/2014/main" id="{E6132100-BC67-4FF8-ABDD-4E26FADC47B2}"/>
            </a:ext>
          </a:extLst>
        </xdr:cNvPr>
        <xdr:cNvSpPr txBox="1"/>
      </xdr:nvSpPr>
      <xdr:spPr>
        <a:xfrm>
          <a:off x="14020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37193</xdr:rowOff>
    </xdr:from>
    <xdr:to>
      <xdr:col>64</xdr:col>
      <xdr:colOff>152400</xdr:colOff>
      <xdr:row>35</xdr:row>
      <xdr:rowOff>138793</xdr:rowOff>
    </xdr:to>
    <xdr:sp macro="" textlink="">
      <xdr:nvSpPr>
        <xdr:cNvPr id="413" name="楕円 412">
          <a:extLst>
            <a:ext uri="{FF2B5EF4-FFF2-40B4-BE49-F238E27FC236}">
              <a16:creationId xmlns:a16="http://schemas.microsoft.com/office/drawing/2014/main" id="{BC4B17BA-EDFC-445D-8713-A6EA3A4B056B}"/>
            </a:ext>
          </a:extLst>
        </xdr:cNvPr>
        <xdr:cNvSpPr/>
      </xdr:nvSpPr>
      <xdr:spPr>
        <a:xfrm>
          <a:off x="13462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148970</xdr:rowOff>
    </xdr:from>
    <xdr:ext cx="762000" cy="259045"/>
    <xdr:sp macro="" textlink="">
      <xdr:nvSpPr>
        <xdr:cNvPr id="414" name="テキスト ボックス 413">
          <a:extLst>
            <a:ext uri="{FF2B5EF4-FFF2-40B4-BE49-F238E27FC236}">
              <a16:creationId xmlns:a16="http://schemas.microsoft.com/office/drawing/2014/main" id="{04E20610-1E63-4909-92B8-DC3D441D6786}"/>
            </a:ext>
          </a:extLst>
        </xdr:cNvPr>
        <xdr:cNvSpPr txBox="1"/>
      </xdr:nvSpPr>
      <xdr:spPr>
        <a:xfrm>
          <a:off x="13131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96BD9067-4003-428C-94DD-F41C52DCEB2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6760A42-6682-41D5-88A6-9A951E3B7E2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899CD41C-7E61-4604-B67C-3AD503F17DC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53D1CE12-D798-4EC6-A499-EDF89B42371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94115744-2230-40CE-8FCE-0E16380FF84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3D312B64-C8D2-4815-A5BA-5CCE088E3EE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2E0FB75B-83C3-4A5A-AF9B-0297368F6F9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E789308E-2CDB-47D7-B3B9-FF8F2754DD0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F1F5C14E-ECB1-4187-8D21-19C2998CC03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2AADC73C-31A9-49DF-9AAE-3CD36A6D439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8BC3A20C-BA93-4289-82C3-F797A6C338F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8F0704D3-8772-443E-B4F1-AF10E7FC937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3D16842F-A0B7-4297-8AD2-ADE329211E8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地方債残高などから構成される将来負担額に対し、充当可能基金額や普通交付税に係る基準財政需要額算入見込公債費などの充当可能財源が上回ったことにより、前年度に引き続き“数値なし”となった。</a:t>
          </a:r>
        </a:p>
        <a:p>
          <a:r>
            <a:rPr kumimoji="1" lang="ja-JP" altLang="en-US" sz="1300">
              <a:latin typeface="ＭＳ Ｐゴシック" panose="020B0600070205080204" pitchFamily="50" charset="-128"/>
              <a:ea typeface="ＭＳ Ｐゴシック" panose="020B0600070205080204" pitchFamily="50" charset="-128"/>
            </a:rPr>
            <a:t>　今後も、現役世代と将来世代の負担バランスを考慮し、交付税算入率の高い有利な起債の活用、繰上償還、基金積立などを効果的に実行するとともに、バランスシートなどの公会計制度による財務手法も活用し、負担調整を図っ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840C3A3E-C064-43ED-92DB-C51B897933E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C627F60E-B18D-4DAC-866A-F000F3F8CF9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BCD7C10A-9958-4D83-8312-B153C8EDE7C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65CC9219-D890-4726-89D0-DF3814D16F9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D61ED12A-63F4-4CF9-9711-2FA5639AAAB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B2F2CDCF-BEAC-49C5-91BA-CEAD38BB29F6}"/>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8CDA3117-62F0-44F2-9901-64DEAFBF0AF4}"/>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689D7E7C-8349-4DAE-8A41-F216A3803E2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FCDAC983-6A6D-4630-8618-EA78FE5E6D0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E5F98319-DA1D-4677-A508-3C720B39A99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39C82C9E-5E55-42A8-B157-7D5198D591F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F5FEE3D9-EDC3-4B69-A186-8F87E5811BF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A69F8212-DBDA-4676-813C-3F76B5EDE7C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16E8862-9721-485A-ABBD-504F8FA86E8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EFAC68E0-C3FC-454C-AFCE-CAD97C5D634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3" name="直線コネクタ 442">
          <a:extLst>
            <a:ext uri="{FF2B5EF4-FFF2-40B4-BE49-F238E27FC236}">
              <a16:creationId xmlns:a16="http://schemas.microsoft.com/office/drawing/2014/main" id="{444FC58D-6889-4BA4-8A55-722F1A940E9A}"/>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4" name="将来負担の状況最小値テキスト">
          <a:extLst>
            <a:ext uri="{FF2B5EF4-FFF2-40B4-BE49-F238E27FC236}">
              <a16:creationId xmlns:a16="http://schemas.microsoft.com/office/drawing/2014/main" id="{C5D7FA78-062D-477D-B628-447CB27009FA}"/>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5" name="直線コネクタ 444">
          <a:extLst>
            <a:ext uri="{FF2B5EF4-FFF2-40B4-BE49-F238E27FC236}">
              <a16:creationId xmlns:a16="http://schemas.microsoft.com/office/drawing/2014/main" id="{541E1EFA-674B-484C-8E9B-9B7D3400AEA3}"/>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9EE1C9A6-60FB-4F8A-99C0-CB11A8594AF4}"/>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F59E460-57A3-42FD-B971-9A5AA5BA43EC}"/>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48" name="将来負担の状況平均値テキスト">
          <a:extLst>
            <a:ext uri="{FF2B5EF4-FFF2-40B4-BE49-F238E27FC236}">
              <a16:creationId xmlns:a16="http://schemas.microsoft.com/office/drawing/2014/main" id="{8FE3E1D4-5A06-4C17-BCAA-20C90A9135AE}"/>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49" name="フローチャート: 判断 448">
          <a:extLst>
            <a:ext uri="{FF2B5EF4-FFF2-40B4-BE49-F238E27FC236}">
              <a16:creationId xmlns:a16="http://schemas.microsoft.com/office/drawing/2014/main" id="{787FA76A-9DD3-4A8E-B9D3-4B39C0CF70EF}"/>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0" name="フローチャート: 判断 449">
          <a:extLst>
            <a:ext uri="{FF2B5EF4-FFF2-40B4-BE49-F238E27FC236}">
              <a16:creationId xmlns:a16="http://schemas.microsoft.com/office/drawing/2014/main" id="{A50DDF4D-F403-4E57-BEB2-244ED3FB5CAD}"/>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1" name="テキスト ボックス 450">
          <a:extLst>
            <a:ext uri="{FF2B5EF4-FFF2-40B4-BE49-F238E27FC236}">
              <a16:creationId xmlns:a16="http://schemas.microsoft.com/office/drawing/2014/main" id="{6B1AED6F-345B-4555-A470-51AE61983EDD}"/>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2" name="フローチャート: 判断 451">
          <a:extLst>
            <a:ext uri="{FF2B5EF4-FFF2-40B4-BE49-F238E27FC236}">
              <a16:creationId xmlns:a16="http://schemas.microsoft.com/office/drawing/2014/main" id="{E9AA593F-91FC-4566-B52B-69AAB531D58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3" name="テキスト ボックス 452">
          <a:extLst>
            <a:ext uri="{FF2B5EF4-FFF2-40B4-BE49-F238E27FC236}">
              <a16:creationId xmlns:a16="http://schemas.microsoft.com/office/drawing/2014/main" id="{BFD62025-465E-4201-9F41-E1704FD3E193}"/>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4" name="フローチャート: 判断 453">
          <a:extLst>
            <a:ext uri="{FF2B5EF4-FFF2-40B4-BE49-F238E27FC236}">
              <a16:creationId xmlns:a16="http://schemas.microsoft.com/office/drawing/2014/main" id="{B6453F01-64A7-4764-8607-1B1F8364EE9F}"/>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5" name="テキスト ボックス 454">
          <a:extLst>
            <a:ext uri="{FF2B5EF4-FFF2-40B4-BE49-F238E27FC236}">
              <a16:creationId xmlns:a16="http://schemas.microsoft.com/office/drawing/2014/main" id="{2FD4914D-912E-49F6-8BB9-1A48309ADC5D}"/>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6" name="フローチャート: 判断 455">
          <a:extLst>
            <a:ext uri="{FF2B5EF4-FFF2-40B4-BE49-F238E27FC236}">
              <a16:creationId xmlns:a16="http://schemas.microsoft.com/office/drawing/2014/main" id="{9C90F513-BA0D-4BE2-A962-1E8C89801889}"/>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57" name="テキスト ボックス 456">
          <a:extLst>
            <a:ext uri="{FF2B5EF4-FFF2-40B4-BE49-F238E27FC236}">
              <a16:creationId xmlns:a16="http://schemas.microsoft.com/office/drawing/2014/main" id="{A2EB3D8C-9DAE-4777-9CB9-C9499730B7C5}"/>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957BC1E-9319-4E2E-9B68-D9273B6E082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89B3920-DFFC-4751-97B8-B911635CD53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6D77843-508D-4B0F-A151-B9D3E552FF8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090EBDF-A098-4728-B902-5C89506517D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1E8A1E6-F4DB-424A-8E48-DA7EA09F49A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98,198
96,855
423.51
58,676,637
57,261,047
1,119,864
28,653,384
45,967,370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これは主に、勤勉手当や会計年度任用職員の共済費などの増などによるものである。</a:t>
          </a:r>
        </a:p>
        <a:p>
          <a:r>
            <a:rPr kumimoji="1" lang="ja-JP" altLang="en-US" sz="1200">
              <a:latin typeface="ＭＳ Ｐゴシック" panose="020B0600070205080204" pitchFamily="50" charset="-128"/>
              <a:ea typeface="ＭＳ Ｐゴシック" panose="020B0600070205080204" pitchFamily="50" charset="-128"/>
            </a:rPr>
            <a:t>　今後も、民間活力の活用を含め、実態に即した職員数の適正化を図るとともに、時間外勤務手当の縮減等による人件費の抑制に努めていく。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5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953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物件費に係る経常収支比率は類似団体平均値と比較して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これは、主に固定資産税評価替に伴う土地鑑定料の増などによるものである。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今後は行政のＤＸ推進により需用費等の経費削減等に努める。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15</xdr:row>
      <xdr:rowOff>82550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28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6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14</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31750</xdr:rowOff>
    </xdr:from>
    <xdr:to>
      <xdr:col>82</xdr:col>
      <xdr:colOff>158750</xdr:colOff>
      <xdr:row>15</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48277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6350</xdr:rowOff>
    </xdr:from>
    <xdr:to>
      <xdr:col>78</xdr:col>
      <xdr:colOff>120650</xdr:colOff>
      <xdr:row>15</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118127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扶助費に係る経常収支比率は類似団体平均値と比較して</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これは、分子部分にあたる扶助費の充当一般財源は減少しているものの、分母部分にあたる臨時財政対策債の減少がそれ以上に大きいため、結果的に経常収支比率としては増加しているものである。</a:t>
          </a:r>
        </a:p>
        <a:p>
          <a:r>
            <a:rPr kumimoji="1" lang="ja-JP" altLang="en-US" sz="1100">
              <a:latin typeface="ＭＳ Ｐゴシック" panose="020B0600070205080204" pitchFamily="50" charset="-128"/>
              <a:ea typeface="ＭＳ Ｐゴシック" panose="020B0600070205080204" pitchFamily="50" charset="-128"/>
            </a:rPr>
            <a:t>　本市では、既に高齢化率が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を超えており、さらにはこども未来戦略等に基づく子育て支援にも注力する必要があることから、今後も扶助費の増加が見込まれるため、保健事業や介護予防事業の充実等により、可能な限り扶助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108712</xdr:rowOff>
    </xdr:from>
    <xdr:to>
      <xdr:col>24</xdr:col>
      <xdr:colOff>25400</xdr:colOff>
      <xdr:row>54</xdr:row>
      <xdr:rowOff>117856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67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108712</xdr:rowOff>
    </xdr:from>
    <xdr:to>
      <xdr:col>19</xdr:col>
      <xdr:colOff>187325</xdr:colOff>
      <xdr:row>54</xdr:row>
      <xdr:rowOff>117856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67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117856</xdr:rowOff>
    </xdr:from>
    <xdr:to>
      <xdr:col>15</xdr:col>
      <xdr:colOff>98425</xdr:colOff>
      <xdr:row>55</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761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37846</xdr:rowOff>
    </xdr:from>
    <xdr:to>
      <xdr:col>11</xdr:col>
      <xdr:colOff>9525</xdr:colOff>
      <xdr:row>55</xdr:row>
      <xdr:rowOff>46990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7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67056</xdr:rowOff>
    </xdr:from>
    <xdr:to>
      <xdr:col>24</xdr:col>
      <xdr:colOff>76200</xdr:colOff>
      <xdr:row>54</xdr:row>
      <xdr:rowOff>168656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83583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57912</xdr:rowOff>
    </xdr:from>
    <xdr:to>
      <xdr:col>20</xdr:col>
      <xdr:colOff>38100</xdr:colOff>
      <xdr:row>54</xdr:row>
      <xdr:rowOff>159512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169689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67056</xdr:rowOff>
    </xdr:from>
    <xdr:to>
      <xdr:col>15</xdr:col>
      <xdr:colOff>149225</xdr:colOff>
      <xdr:row>54</xdr:row>
      <xdr:rowOff>168656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7383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158496</xdr:rowOff>
    </xdr:from>
    <xdr:to>
      <xdr:col>6</xdr:col>
      <xdr:colOff>171450</xdr:colOff>
      <xdr:row>55</xdr:row>
      <xdr:rowOff>88646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98823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その他に係る経常収支比率は類似団体平均値と比較して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ポイント上回っており、前年度との比較では変動なく同数値となった。</a:t>
          </a:r>
        </a:p>
        <a:p>
          <a:r>
            <a:rPr kumimoji="1" lang="ja-JP" altLang="en-US" sz="1300">
              <a:latin typeface="ＭＳ Ｐゴシック" panose="020B0600070205080204" pitchFamily="50" charset="-128"/>
              <a:ea typeface="ＭＳ Ｐゴシック" panose="020B0600070205080204" pitchFamily="50" charset="-128"/>
            </a:rPr>
            <a:t>　その他の主なものは、国民健康保険特別会計、介護保険特別会計、後期高齢者特別会計への繰出金である。</a:t>
          </a:r>
        </a:p>
        <a:p>
          <a:r>
            <a:rPr kumimoji="1" lang="ja-JP" altLang="en-US" sz="1300">
              <a:latin typeface="ＭＳ Ｐゴシック" panose="020B0600070205080204" pitchFamily="50" charset="-128"/>
              <a:ea typeface="ＭＳ Ｐゴシック" panose="020B0600070205080204" pitchFamily="50" charset="-128"/>
            </a:rPr>
            <a:t>　今後は、高齢者の増加に伴う影響を考慮し、医療費及び介護給付費の適正化に努める。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568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110672</xdr:rowOff>
    </xdr:from>
    <xdr:to>
      <xdr:col>73</xdr:col>
      <xdr:colOff>180975</xdr:colOff>
      <xdr:row>58</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151493</xdr:rowOff>
    </xdr:from>
    <xdr:to>
      <xdr:col>69</xdr:col>
      <xdr:colOff>92075</xdr:colOff>
      <xdr:row>58</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146249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59872</xdr:rowOff>
    </xdr:from>
    <xdr:to>
      <xdr:col>69</xdr:col>
      <xdr:colOff>142875</xdr:colOff>
      <xdr:row>58</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100693</xdr:rowOff>
    </xdr:from>
    <xdr:to>
      <xdr:col>65</xdr:col>
      <xdr:colOff>53975</xdr:colOff>
      <xdr:row>58</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41020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これは、主に浅間総合病院特別会計負担金や一部事務組合等への分担金の増などによるものである。</a:t>
          </a:r>
        </a:p>
        <a:p>
          <a:r>
            <a:rPr kumimoji="1" lang="ja-JP" altLang="en-US" sz="1200">
              <a:latin typeface="ＭＳ Ｐゴシック" panose="020B0600070205080204" pitchFamily="50" charset="-128"/>
              <a:ea typeface="ＭＳ Ｐゴシック" panose="020B0600070205080204" pitchFamily="50" charset="-128"/>
            </a:rPr>
            <a:t>　今後も公営企業や一部事務組合等に対して経営改善を促すとともに、補助金等については交付事業の内容・効果を分析し、適宜見直しを行い適正な執行に努める。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41275</xdr:rowOff>
    </xdr:from>
    <xdr:to>
      <xdr:col>82</xdr:col>
      <xdr:colOff>107950</xdr:colOff>
      <xdr:row>37</xdr:row>
      <xdr:rowOff>144145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8492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41275</xdr:rowOff>
    </xdr:from>
    <xdr:to>
      <xdr:col>78</xdr:col>
      <xdr:colOff>69850</xdr:colOff>
      <xdr:row>37</xdr:row>
      <xdr:rowOff>144145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849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144145</xdr:rowOff>
    </xdr:from>
    <xdr:to>
      <xdr:col>73</xdr:col>
      <xdr:colOff>180975</xdr:colOff>
      <xdr:row>38</xdr:row>
      <xdr:rowOff>18415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87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18415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27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93345</xdr:rowOff>
    </xdr:from>
    <xdr:to>
      <xdr:col>82</xdr:col>
      <xdr:colOff>158750</xdr:colOff>
      <xdr:row>38</xdr:row>
      <xdr:rowOff>23495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109872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8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161925</xdr:rowOff>
    </xdr:from>
    <xdr:to>
      <xdr:col>78</xdr:col>
      <xdr:colOff>120650</xdr:colOff>
      <xdr:row>37</xdr:row>
      <xdr:rowOff>92075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102252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93345</xdr:rowOff>
    </xdr:from>
    <xdr:to>
      <xdr:col>74</xdr:col>
      <xdr:colOff>31750</xdr:colOff>
      <xdr:row>38</xdr:row>
      <xdr:rowOff>23495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139065</xdr:rowOff>
    </xdr:from>
    <xdr:to>
      <xdr:col>69</xdr:col>
      <xdr:colOff>142875</xdr:colOff>
      <xdr:row>38</xdr:row>
      <xdr:rowOff>69215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53992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これは主に、令和元年東日本台風に係る災害復旧事業債等の元金償還開始に伴う元金の増加によるものである。</a:t>
          </a:r>
        </a:p>
        <a:p>
          <a:r>
            <a:rPr kumimoji="1" lang="ja-JP" altLang="en-US" sz="1200">
              <a:latin typeface="ＭＳ Ｐゴシック" panose="020B0600070205080204" pitchFamily="50" charset="-128"/>
              <a:ea typeface="ＭＳ Ｐゴシック" panose="020B0600070205080204" pitchFamily="50" charset="-128"/>
            </a:rPr>
            <a:t>　公債費については、ここ数年間、小・中学校や保育所などの老朽化への対応や個別施設計画に基づく更新などが続くことから、事業を精査し、市債の新規発行の抑制や計画的な繰上償還の実施等により、起債残高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107950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8469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159657</xdr:rowOff>
    </xdr:from>
    <xdr:to>
      <xdr:col>19</xdr:col>
      <xdr:colOff>187325</xdr:colOff>
      <xdr:row>75</xdr:row>
      <xdr:rowOff>97065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846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97065</xdr:rowOff>
    </xdr:from>
    <xdr:to>
      <xdr:col>15</xdr:col>
      <xdr:colOff>98425</xdr:colOff>
      <xdr:row>75</xdr:row>
      <xdr:rowOff>162379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5581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162379</xdr:rowOff>
    </xdr:from>
    <xdr:to>
      <xdr:col>11</xdr:col>
      <xdr:colOff>9525</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211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108857</xdr:rowOff>
    </xdr:from>
    <xdr:to>
      <xdr:col>20</xdr:col>
      <xdr:colOff>38100</xdr:colOff>
      <xdr:row>75</xdr:row>
      <xdr:rowOff>39007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49184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46265</xdr:rowOff>
    </xdr:from>
    <xdr:to>
      <xdr:col>15</xdr:col>
      <xdr:colOff>149225</xdr:colOff>
      <xdr:row>75</xdr:row>
      <xdr:rowOff>147864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158042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111578</xdr:rowOff>
    </xdr:from>
    <xdr:to>
      <xdr:col>11</xdr:col>
      <xdr:colOff>60325</xdr:colOff>
      <xdr:row>76</xdr:row>
      <xdr:rowOff>41728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51905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公債費以外に係る経常収支率は類似団体平均値と比較して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は、少子高齢化などを背景とした扶助費等社会保障費、老朽施設の維持管理経費など、経常経費の増加が見込まれることから、事務事業の見直しなど、行財政改革に一層取り組むことにより、経費の適正化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120469</xdr:rowOff>
    </xdr:from>
    <xdr:to>
      <xdr:col>82</xdr:col>
      <xdr:colOff>107950</xdr:colOff>
      <xdr:row>81</xdr:row>
      <xdr:rowOff>50256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7769"/>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22333</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0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50256</xdr:rowOff>
    </xdr:from>
    <xdr:to>
      <xdr:col>82</xdr:col>
      <xdr:colOff>196850</xdr:colOff>
      <xdr:row>81</xdr:row>
      <xdr:rowOff>50256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3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35396</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120469</xdr:rowOff>
    </xdr:from>
    <xdr:to>
      <xdr:col>82</xdr:col>
      <xdr:colOff>196850</xdr:colOff>
      <xdr:row>74</xdr:row>
      <xdr:rowOff>120469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7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135165</xdr:rowOff>
    </xdr:from>
    <xdr:to>
      <xdr:col>82</xdr:col>
      <xdr:colOff>107950</xdr:colOff>
      <xdr:row>74</xdr:row>
      <xdr:rowOff>120469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651015"/>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17253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18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45176</xdr:rowOff>
    </xdr:from>
    <xdr:to>
      <xdr:col>82</xdr:col>
      <xdr:colOff>158750</xdr:colOff>
      <xdr:row>77</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135165</xdr:rowOff>
    </xdr:from>
    <xdr:to>
      <xdr:col>78</xdr:col>
      <xdr:colOff>69850</xdr:colOff>
      <xdr:row>74</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651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46808</xdr:rowOff>
    </xdr:from>
    <xdr:to>
      <xdr:col>78</xdr:col>
      <xdr:colOff>120650</xdr:colOff>
      <xdr:row>76</xdr:row>
      <xdr:rowOff>148408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133185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6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68217</xdr:rowOff>
    </xdr:from>
    <xdr:to>
      <xdr:col>73</xdr:col>
      <xdr:colOff>180975</xdr:colOff>
      <xdr:row>74</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7555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141696</xdr:rowOff>
    </xdr:from>
    <xdr:to>
      <xdr:col>69</xdr:col>
      <xdr:colOff>92075</xdr:colOff>
      <xdr:row>74</xdr:row>
      <xdr:rowOff>68217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6575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69669</xdr:rowOff>
    </xdr:from>
    <xdr:to>
      <xdr:col>82</xdr:col>
      <xdr:colOff>158750</xdr:colOff>
      <xdr:row>74</xdr:row>
      <xdr:rowOff>171269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149696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66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84365</xdr:rowOff>
    </xdr:from>
    <xdr:to>
      <xdr:col>78</xdr:col>
      <xdr:colOff>120650</xdr:colOff>
      <xdr:row>74</xdr:row>
      <xdr:rowOff>14515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24692</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17417</xdr:rowOff>
    </xdr:from>
    <xdr:to>
      <xdr:col>69</xdr:col>
      <xdr:colOff>142875</xdr:colOff>
      <xdr:row>74</xdr:row>
      <xdr:rowOff>119017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129194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90896</xdr:rowOff>
    </xdr:from>
    <xdr:to>
      <xdr:col>65</xdr:col>
      <xdr:colOff>53975</xdr:colOff>
      <xdr:row>74</xdr:row>
      <xdr:rowOff>21046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31223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120706</xdr:rowOff>
    </xdr:from>
    <xdr:to>
      <xdr:col>29</xdr:col>
      <xdr:colOff>127000</xdr:colOff>
      <xdr:row>17</xdr:row>
      <xdr:rowOff>167081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82981"/>
          <a:ext cx="647700" cy="46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167081</xdr:rowOff>
    </xdr:from>
    <xdr:to>
      <xdr:col>26</xdr:col>
      <xdr:colOff>50800</xdr:colOff>
      <xdr:row>18</xdr:row>
      <xdr:rowOff>20183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9356"/>
          <a:ext cx="698500" cy="2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20183</xdr:rowOff>
    </xdr:from>
    <xdr:to>
      <xdr:col>22</xdr:col>
      <xdr:colOff>114300</xdr:colOff>
      <xdr:row>18</xdr:row>
      <xdr:rowOff>68433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53908"/>
          <a:ext cx="698500" cy="48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68433</xdr:rowOff>
    </xdr:from>
    <xdr:to>
      <xdr:col>18</xdr:col>
      <xdr:colOff>177800</xdr:colOff>
      <xdr:row>18</xdr:row>
      <xdr:rowOff>84877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2158"/>
          <a:ext cx="698500" cy="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69906</xdr:rowOff>
    </xdr:from>
    <xdr:to>
      <xdr:col>29</xdr:col>
      <xdr:colOff>177800</xdr:colOff>
      <xdr:row>18</xdr:row>
      <xdr:rowOff>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3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41983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0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116281</xdr:rowOff>
    </xdr:from>
    <xdr:to>
      <xdr:col>26</xdr:col>
      <xdr:colOff>101600</xdr:colOff>
      <xdr:row>18</xdr:row>
      <xdr:rowOff>46431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8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31208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64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140833</xdr:rowOff>
    </xdr:from>
    <xdr:to>
      <xdr:col>22</xdr:col>
      <xdr:colOff>165100</xdr:colOff>
      <xdr:row>18</xdr:row>
      <xdr:rowOff>70983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0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55760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8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17633</xdr:rowOff>
    </xdr:from>
    <xdr:to>
      <xdr:col>19</xdr:col>
      <xdr:colOff>38100</xdr:colOff>
      <xdr:row>18</xdr:row>
      <xdr:rowOff>119233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104010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34077</xdr:rowOff>
    </xdr:from>
    <xdr:to>
      <xdr:col>15</xdr:col>
      <xdr:colOff>101600</xdr:colOff>
      <xdr:row>18</xdr:row>
      <xdr:rowOff>135677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6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5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89281</xdr:rowOff>
    </xdr:from>
    <xdr:to>
      <xdr:col>29</xdr:col>
      <xdr:colOff>127000</xdr:colOff>
      <xdr:row>37</xdr:row>
      <xdr:rowOff>299776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356731"/>
          <a:ext cx="0" cy="1067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309953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3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299776</xdr:rowOff>
    </xdr:from>
    <xdr:to>
      <xdr:col>30</xdr:col>
      <xdr:colOff>25400</xdr:colOff>
      <xdr:row>37</xdr:row>
      <xdr:rowOff>299776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244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175658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0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89281</xdr:rowOff>
    </xdr:from>
    <xdr:to>
      <xdr:col>30</xdr:col>
      <xdr:colOff>25400</xdr:colOff>
      <xdr:row>34</xdr:row>
      <xdr:rowOff>89281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356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299776</xdr:rowOff>
    </xdr:from>
    <xdr:to>
      <xdr:col>29</xdr:col>
      <xdr:colOff>127000</xdr:colOff>
      <xdr:row>37</xdr:row>
      <xdr:rowOff>325676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424476"/>
          <a:ext cx="647700" cy="25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158884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6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313807</xdr:rowOff>
    </xdr:from>
    <xdr:to>
      <xdr:col>29</xdr:col>
      <xdr:colOff>177800</xdr:colOff>
      <xdr:row>36</xdr:row>
      <xdr:rowOff>72507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24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325676</xdr:rowOff>
    </xdr:from>
    <xdr:to>
      <xdr:col>26</xdr:col>
      <xdr:colOff>50800</xdr:colOff>
      <xdr:row>37</xdr:row>
      <xdr:rowOff>327733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450376"/>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339844</xdr:rowOff>
    </xdr:from>
    <xdr:to>
      <xdr:col>26</xdr:col>
      <xdr:colOff>101600</xdr:colOff>
      <xdr:row>36</xdr:row>
      <xdr:rowOff>98544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50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108721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327733</xdr:rowOff>
    </xdr:from>
    <xdr:to>
      <xdr:col>22</xdr:col>
      <xdr:colOff>114300</xdr:colOff>
      <xdr:row>38</xdr:row>
      <xdr:rowOff>31034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452433"/>
          <a:ext cx="698500" cy="46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75995</xdr:rowOff>
    </xdr:from>
    <xdr:to>
      <xdr:col>22</xdr:col>
      <xdr:colOff>165100</xdr:colOff>
      <xdr:row>37</xdr:row>
      <xdr:rowOff>6145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029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187772</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9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31034</xdr:rowOff>
    </xdr:from>
    <xdr:to>
      <xdr:col>18</xdr:col>
      <xdr:colOff>177800</xdr:colOff>
      <xdr:row>38</xdr:row>
      <xdr:rowOff>51357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498634"/>
          <a:ext cx="698500" cy="2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72291</xdr:rowOff>
    </xdr:from>
    <xdr:to>
      <xdr:col>19</xdr:col>
      <xdr:colOff>38100</xdr:colOff>
      <xdr:row>37</xdr:row>
      <xdr:rowOff>2441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0255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184068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9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82258</xdr:rowOff>
    </xdr:from>
    <xdr:to>
      <xdr:col>15</xdr:col>
      <xdr:colOff>101600</xdr:colOff>
      <xdr:row>37</xdr:row>
      <xdr:rowOff>12408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194035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248976</xdr:rowOff>
    </xdr:from>
    <xdr:to>
      <xdr:col>29</xdr:col>
      <xdr:colOff>177800</xdr:colOff>
      <xdr:row>38</xdr:row>
      <xdr:rowOff>7676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7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157553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8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274876</xdr:rowOff>
    </xdr:from>
    <xdr:to>
      <xdr:col>26</xdr:col>
      <xdr:colOff>101600</xdr:colOff>
      <xdr:row>38</xdr:row>
      <xdr:rowOff>33576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9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18353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276933</xdr:rowOff>
    </xdr:from>
    <xdr:to>
      <xdr:col>22</xdr:col>
      <xdr:colOff>165100</xdr:colOff>
      <xdr:row>38</xdr:row>
      <xdr:rowOff>35633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401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20410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8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323134</xdr:rowOff>
    </xdr:from>
    <xdr:to>
      <xdr:col>19</xdr:col>
      <xdr:colOff>38100</xdr:colOff>
      <xdr:row>38</xdr:row>
      <xdr:rowOff>81834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44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66611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53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557</xdr:rowOff>
    </xdr:from>
    <xdr:to>
      <xdr:col>15</xdr:col>
      <xdr:colOff>101600</xdr:colOff>
      <xdr:row>38</xdr:row>
      <xdr:rowOff>102157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46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86934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55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98,198
96,855
423.51
58,676,637
57,261,047
1,119,864
28,653,384
45,967,370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2108</xdr:rowOff>
    </xdr:from>
    <xdr:to>
      <xdr:col>24</xdr:col>
      <xdr:colOff>63500</xdr:colOff>
      <xdr:row>36</xdr:row>
      <xdr:rowOff>7353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4308"/>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7353</xdr:rowOff>
    </xdr:from>
    <xdr:to>
      <xdr:col>19</xdr:col>
      <xdr:colOff>177800</xdr:colOff>
      <xdr:row>36</xdr:row>
      <xdr:rowOff>36690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9553"/>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36690</xdr:rowOff>
    </xdr:from>
    <xdr:to>
      <xdr:col>15</xdr:col>
      <xdr:colOff>50800</xdr:colOff>
      <xdr:row>37</xdr:row>
      <xdr:rowOff>8674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8890"/>
          <a:ext cx="889000" cy="1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8674</xdr:rowOff>
    </xdr:from>
    <xdr:to>
      <xdr:col>10</xdr:col>
      <xdr:colOff>114300</xdr:colOff>
      <xdr:row>37</xdr:row>
      <xdr:rowOff>16180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2324"/>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122758</xdr:rowOff>
    </xdr:from>
    <xdr:to>
      <xdr:col>24</xdr:col>
      <xdr:colOff>114300</xdr:colOff>
      <xdr:row>36</xdr:row>
      <xdr:rowOff>52908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101185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128003</xdr:rowOff>
    </xdr:from>
    <xdr:to>
      <xdr:col>20</xdr:col>
      <xdr:colOff>38100</xdr:colOff>
      <xdr:row>36</xdr:row>
      <xdr:rowOff>58153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49280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157340</xdr:rowOff>
    </xdr:from>
    <xdr:to>
      <xdr:col>15</xdr:col>
      <xdr:colOff>101600</xdr:colOff>
      <xdr:row>36</xdr:row>
      <xdr:rowOff>87490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78617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129324</xdr:rowOff>
    </xdr:from>
    <xdr:to>
      <xdr:col>10</xdr:col>
      <xdr:colOff>165100</xdr:colOff>
      <xdr:row>37</xdr:row>
      <xdr:rowOff>59474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50601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136830</xdr:rowOff>
    </xdr:from>
    <xdr:to>
      <xdr:col>6</xdr:col>
      <xdr:colOff>38100</xdr:colOff>
      <xdr:row>37</xdr:row>
      <xdr:rowOff>66980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58107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12157</xdr:rowOff>
    </xdr:from>
    <xdr:to>
      <xdr:col>24</xdr:col>
      <xdr:colOff>63500</xdr:colOff>
      <xdr:row>57</xdr:row>
      <xdr:rowOff>16811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4807"/>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16811</xdr:rowOff>
    </xdr:from>
    <xdr:to>
      <xdr:col>19</xdr:col>
      <xdr:colOff>177800</xdr:colOff>
      <xdr:row>57</xdr:row>
      <xdr:rowOff>24518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946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24518</xdr:rowOff>
    </xdr:from>
    <xdr:to>
      <xdr:col>15</xdr:col>
      <xdr:colOff>50800</xdr:colOff>
      <xdr:row>57</xdr:row>
      <xdr:rowOff>104969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97168"/>
          <a:ext cx="8890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104969</xdr:rowOff>
    </xdr:from>
    <xdr:to>
      <xdr:col>10</xdr:col>
      <xdr:colOff>114300</xdr:colOff>
      <xdr:row>58</xdr:row>
      <xdr:rowOff>28992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7619"/>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132807</xdr:rowOff>
    </xdr:from>
    <xdr:to>
      <xdr:col>24</xdr:col>
      <xdr:colOff>114300</xdr:colOff>
      <xdr:row>57</xdr:row>
      <xdr:rowOff>62957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111234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137461</xdr:rowOff>
    </xdr:from>
    <xdr:to>
      <xdr:col>20</xdr:col>
      <xdr:colOff>38100</xdr:colOff>
      <xdr:row>57</xdr:row>
      <xdr:rowOff>67611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58738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145168</xdr:rowOff>
    </xdr:from>
    <xdr:to>
      <xdr:col>15</xdr:col>
      <xdr:colOff>101600</xdr:colOff>
      <xdr:row>57</xdr:row>
      <xdr:rowOff>75318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66445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54169</xdr:rowOff>
    </xdr:from>
    <xdr:to>
      <xdr:col>10</xdr:col>
      <xdr:colOff>165100</xdr:colOff>
      <xdr:row>57</xdr:row>
      <xdr:rowOff>155769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146896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149642</xdr:rowOff>
    </xdr:from>
    <xdr:to>
      <xdr:col>6</xdr:col>
      <xdr:colOff>38100</xdr:colOff>
      <xdr:row>58</xdr:row>
      <xdr:rowOff>79792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70919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157257</xdr:rowOff>
    </xdr:from>
    <xdr:to>
      <xdr:col>24</xdr:col>
      <xdr:colOff>63500</xdr:colOff>
      <xdr:row>76</xdr:row>
      <xdr:rowOff>166263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87457"/>
          <a:ext cx="8382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152090</xdr:rowOff>
    </xdr:from>
    <xdr:to>
      <xdr:col>19</xdr:col>
      <xdr:colOff>177800</xdr:colOff>
      <xdr:row>76</xdr:row>
      <xdr:rowOff>157257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82290"/>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152090</xdr:rowOff>
    </xdr:from>
    <xdr:to>
      <xdr:col>15</xdr:col>
      <xdr:colOff>50800</xdr:colOff>
      <xdr:row>77</xdr:row>
      <xdr:rowOff>3775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82290"/>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3775</xdr:rowOff>
    </xdr:from>
    <xdr:to>
      <xdr:col>10</xdr:col>
      <xdr:colOff>114300</xdr:colOff>
      <xdr:row>77</xdr:row>
      <xdr:rowOff>19822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05425"/>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115463</xdr:rowOff>
    </xdr:from>
    <xdr:to>
      <xdr:col>24</xdr:col>
      <xdr:colOff>114300</xdr:colOff>
      <xdr:row>77</xdr:row>
      <xdr:rowOff>45613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93890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106457</xdr:rowOff>
    </xdr:from>
    <xdr:to>
      <xdr:col>20</xdr:col>
      <xdr:colOff>38100</xdr:colOff>
      <xdr:row>77</xdr:row>
      <xdr:rowOff>36607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27734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101290</xdr:rowOff>
    </xdr:from>
    <xdr:to>
      <xdr:col>15</xdr:col>
      <xdr:colOff>101600</xdr:colOff>
      <xdr:row>77</xdr:row>
      <xdr:rowOff>31440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22567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2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124425</xdr:rowOff>
    </xdr:from>
    <xdr:to>
      <xdr:col>10</xdr:col>
      <xdr:colOff>165100</xdr:colOff>
      <xdr:row>77</xdr:row>
      <xdr:rowOff>54575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71101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140472</xdr:rowOff>
    </xdr:from>
    <xdr:to>
      <xdr:col>6</xdr:col>
      <xdr:colOff>38100</xdr:colOff>
      <xdr:row>77</xdr:row>
      <xdr:rowOff>70622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61749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31953</xdr:rowOff>
    </xdr:from>
    <xdr:to>
      <xdr:col>24</xdr:col>
      <xdr:colOff>63500</xdr:colOff>
      <xdr:row>98</xdr:row>
      <xdr:rowOff>7373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62603"/>
          <a:ext cx="838200" cy="14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31953</xdr:rowOff>
    </xdr:from>
    <xdr:to>
      <xdr:col>19</xdr:col>
      <xdr:colOff>177800</xdr:colOff>
      <xdr:row>98</xdr:row>
      <xdr:rowOff>112954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62603"/>
          <a:ext cx="889000" cy="2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101938</xdr:rowOff>
    </xdr:from>
    <xdr:to>
      <xdr:col>15</xdr:col>
      <xdr:colOff>50800</xdr:colOff>
      <xdr:row>98</xdr:row>
      <xdr:rowOff>112954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04038"/>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101938</xdr:rowOff>
    </xdr:from>
    <xdr:to>
      <xdr:col>10</xdr:col>
      <xdr:colOff>114300</xdr:colOff>
      <xdr:row>98</xdr:row>
      <xdr:rowOff>128172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04038"/>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128023</xdr:rowOff>
    </xdr:from>
    <xdr:to>
      <xdr:col>24</xdr:col>
      <xdr:colOff>114300</xdr:colOff>
      <xdr:row>98</xdr:row>
      <xdr:rowOff>58173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106450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152603</xdr:rowOff>
    </xdr:from>
    <xdr:to>
      <xdr:col>20</xdr:col>
      <xdr:colOff>38100</xdr:colOff>
      <xdr:row>97</xdr:row>
      <xdr:rowOff>82753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73880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62154</xdr:rowOff>
    </xdr:from>
    <xdr:to>
      <xdr:col>15</xdr:col>
      <xdr:colOff>101600</xdr:colOff>
      <xdr:row>98</xdr:row>
      <xdr:rowOff>163754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51138</xdr:rowOff>
    </xdr:from>
    <xdr:to>
      <xdr:col>10</xdr:col>
      <xdr:colOff>165100</xdr:colOff>
      <xdr:row>98</xdr:row>
      <xdr:rowOff>152738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143865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77372</xdr:rowOff>
    </xdr:from>
    <xdr:to>
      <xdr:col>6</xdr:col>
      <xdr:colOff>38100</xdr:colOff>
      <xdr:row>99</xdr:row>
      <xdr:rowOff>7522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170099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148975</xdr:rowOff>
    </xdr:from>
    <xdr:to>
      <xdr:col>55</xdr:col>
      <xdr:colOff>0</xdr:colOff>
      <xdr:row>37</xdr:row>
      <xdr:rowOff>136968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21175"/>
          <a:ext cx="838200" cy="15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135465</xdr:rowOff>
    </xdr:from>
    <xdr:to>
      <xdr:col>50</xdr:col>
      <xdr:colOff>114300</xdr:colOff>
      <xdr:row>37</xdr:row>
      <xdr:rowOff>136968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78965"/>
          <a:ext cx="889000" cy="120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135465</xdr:rowOff>
    </xdr:from>
    <xdr:to>
      <xdr:col>45</xdr:col>
      <xdr:colOff>177800</xdr:colOff>
      <xdr:row>38</xdr:row>
      <xdr:rowOff>5545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78965"/>
          <a:ext cx="889000" cy="124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5545</xdr:rowOff>
    </xdr:from>
    <xdr:to>
      <xdr:col>41</xdr:col>
      <xdr:colOff>50800</xdr:colOff>
      <xdr:row>38</xdr:row>
      <xdr:rowOff>50567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20645"/>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98175</xdr:rowOff>
    </xdr:from>
    <xdr:to>
      <xdr:col>55</xdr:col>
      <xdr:colOff>50800</xdr:colOff>
      <xdr:row>37</xdr:row>
      <xdr:rowOff>28325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76602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86168</xdr:rowOff>
    </xdr:from>
    <xdr:to>
      <xdr:col>50</xdr:col>
      <xdr:colOff>165100</xdr:colOff>
      <xdr:row>38</xdr:row>
      <xdr:rowOff>16318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84665</xdr:rowOff>
    </xdr:from>
    <xdr:to>
      <xdr:col>46</xdr:col>
      <xdr:colOff>38100</xdr:colOff>
      <xdr:row>31</xdr:row>
      <xdr:rowOff>14815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5942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2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126195</xdr:rowOff>
    </xdr:from>
    <xdr:to>
      <xdr:col>41</xdr:col>
      <xdr:colOff>101600</xdr:colOff>
      <xdr:row>38</xdr:row>
      <xdr:rowOff>56345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47472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171217</xdr:rowOff>
    </xdr:from>
    <xdr:to>
      <xdr:col>36</xdr:col>
      <xdr:colOff>165100</xdr:colOff>
      <xdr:row>38</xdr:row>
      <xdr:rowOff>101367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92494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99593</xdr:rowOff>
    </xdr:from>
    <xdr:to>
      <xdr:col>55</xdr:col>
      <xdr:colOff>0</xdr:colOff>
      <xdr:row>54</xdr:row>
      <xdr:rowOff>158814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014993"/>
          <a:ext cx="838200" cy="4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158814</xdr:rowOff>
    </xdr:from>
    <xdr:to>
      <xdr:col>50</xdr:col>
      <xdr:colOff>114300</xdr:colOff>
      <xdr:row>55</xdr:row>
      <xdr:rowOff>91453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417114"/>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91453</xdr:rowOff>
    </xdr:from>
    <xdr:to>
      <xdr:col>45</xdr:col>
      <xdr:colOff>177800</xdr:colOff>
      <xdr:row>55</xdr:row>
      <xdr:rowOff>114224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521203"/>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114224</xdr:rowOff>
    </xdr:from>
    <xdr:to>
      <xdr:col>41</xdr:col>
      <xdr:colOff>50800</xdr:colOff>
      <xdr:row>55</xdr:row>
      <xdr:rowOff>130619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43974"/>
          <a:ext cx="8890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48793</xdr:rowOff>
    </xdr:from>
    <xdr:to>
      <xdr:col>55</xdr:col>
      <xdr:colOff>50800</xdr:colOff>
      <xdr:row>52</xdr:row>
      <xdr:rowOff>150393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89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71670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8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108014</xdr:rowOff>
    </xdr:from>
    <xdr:to>
      <xdr:col>50</xdr:col>
      <xdr:colOff>165100</xdr:colOff>
      <xdr:row>55</xdr:row>
      <xdr:rowOff>38164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3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54691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14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40653</xdr:rowOff>
    </xdr:from>
    <xdr:to>
      <xdr:col>46</xdr:col>
      <xdr:colOff>38100</xdr:colOff>
      <xdr:row>55</xdr:row>
      <xdr:rowOff>142253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158780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4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63424</xdr:rowOff>
    </xdr:from>
    <xdr:to>
      <xdr:col>41</xdr:col>
      <xdr:colOff>101600</xdr:colOff>
      <xdr:row>55</xdr:row>
      <xdr:rowOff>165024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9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10101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79819</xdr:rowOff>
    </xdr:from>
    <xdr:to>
      <xdr:col>36</xdr:col>
      <xdr:colOff>165100</xdr:colOff>
      <xdr:row>56</xdr:row>
      <xdr:rowOff>9969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26496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121603</xdr:rowOff>
    </xdr:from>
    <xdr:to>
      <xdr:col>55</xdr:col>
      <xdr:colOff>0</xdr:colOff>
      <xdr:row>77</xdr:row>
      <xdr:rowOff>83438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808903"/>
          <a:ext cx="838200" cy="47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83438</xdr:rowOff>
    </xdr:from>
    <xdr:to>
      <xdr:col>50</xdr:col>
      <xdr:colOff>114300</xdr:colOff>
      <xdr:row>77</xdr:row>
      <xdr:rowOff>96686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285088"/>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96686</xdr:rowOff>
    </xdr:from>
    <xdr:to>
      <xdr:col>45</xdr:col>
      <xdr:colOff>177800</xdr:colOff>
      <xdr:row>78</xdr:row>
      <xdr:rowOff>58559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298336"/>
          <a:ext cx="889000" cy="1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42418</xdr:rowOff>
    </xdr:from>
    <xdr:to>
      <xdr:col>41</xdr:col>
      <xdr:colOff>50800</xdr:colOff>
      <xdr:row>78</xdr:row>
      <xdr:rowOff>58559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44068"/>
          <a:ext cx="889000" cy="1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70803</xdr:rowOff>
    </xdr:from>
    <xdr:to>
      <xdr:col>55</xdr:col>
      <xdr:colOff>50800</xdr:colOff>
      <xdr:row>75</xdr:row>
      <xdr:rowOff>953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7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93680</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6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32638</xdr:rowOff>
    </xdr:from>
    <xdr:to>
      <xdr:col>50</xdr:col>
      <xdr:colOff>165100</xdr:colOff>
      <xdr:row>77</xdr:row>
      <xdr:rowOff>134238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150765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45886</xdr:rowOff>
    </xdr:from>
    <xdr:to>
      <xdr:col>46</xdr:col>
      <xdr:colOff>38100</xdr:colOff>
      <xdr:row>77</xdr:row>
      <xdr:rowOff>147486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7759</xdr:rowOff>
    </xdr:from>
    <xdr:to>
      <xdr:col>41</xdr:col>
      <xdr:colOff>101600</xdr:colOff>
      <xdr:row>78</xdr:row>
      <xdr:rowOff>109359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100486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163068</xdr:rowOff>
    </xdr:from>
    <xdr:to>
      <xdr:col>36</xdr:col>
      <xdr:colOff>165100</xdr:colOff>
      <xdr:row>77</xdr:row>
      <xdr:rowOff>93218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109745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41060</xdr:rowOff>
    </xdr:from>
    <xdr:to>
      <xdr:col>55</xdr:col>
      <xdr:colOff>0</xdr:colOff>
      <xdr:row>95</xdr:row>
      <xdr:rowOff>64768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328810"/>
          <a:ext cx="8382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41060</xdr:rowOff>
    </xdr:from>
    <xdr:to>
      <xdr:col>50</xdr:col>
      <xdr:colOff>114300</xdr:colOff>
      <xdr:row>95</xdr:row>
      <xdr:rowOff>168537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328810"/>
          <a:ext cx="889000" cy="1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98127</xdr:rowOff>
    </xdr:from>
    <xdr:to>
      <xdr:col>45</xdr:col>
      <xdr:colOff>177800</xdr:colOff>
      <xdr:row>95</xdr:row>
      <xdr:rowOff>168537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385877"/>
          <a:ext cx="8890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98127</xdr:rowOff>
    </xdr:from>
    <xdr:to>
      <xdr:col>41</xdr:col>
      <xdr:colOff>50800</xdr:colOff>
      <xdr:row>95</xdr:row>
      <xdr:rowOff>138443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385877"/>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13968</xdr:rowOff>
    </xdr:from>
    <xdr:to>
      <xdr:col>55</xdr:col>
      <xdr:colOff>50800</xdr:colOff>
      <xdr:row>95</xdr:row>
      <xdr:rowOff>115568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36845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5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161710</xdr:rowOff>
    </xdr:from>
    <xdr:to>
      <xdr:col>50</xdr:col>
      <xdr:colOff>165100</xdr:colOff>
      <xdr:row>95</xdr:row>
      <xdr:rowOff>91860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2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108387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0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117737</xdr:rowOff>
    </xdr:from>
    <xdr:to>
      <xdr:col>46</xdr:col>
      <xdr:colOff>38100</xdr:colOff>
      <xdr:row>96</xdr:row>
      <xdr:rowOff>47887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39014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4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47327</xdr:rowOff>
    </xdr:from>
    <xdr:to>
      <xdr:col>41</xdr:col>
      <xdr:colOff>101600</xdr:colOff>
      <xdr:row>95</xdr:row>
      <xdr:rowOff>148927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3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165454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11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87643</xdr:rowOff>
    </xdr:from>
    <xdr:to>
      <xdr:col>36</xdr:col>
      <xdr:colOff>165100</xdr:colOff>
      <xdr:row>96</xdr:row>
      <xdr:rowOff>17793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3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34320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1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129984</xdr:rowOff>
    </xdr:from>
    <xdr:to>
      <xdr:col>85</xdr:col>
      <xdr:colOff>127000</xdr:colOff>
      <xdr:row>37</xdr:row>
      <xdr:rowOff>146120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130734"/>
          <a:ext cx="838200" cy="35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129984</xdr:rowOff>
    </xdr:from>
    <xdr:to>
      <xdr:col>81</xdr:col>
      <xdr:colOff>50800</xdr:colOff>
      <xdr:row>35</xdr:row>
      <xdr:rowOff>130137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13073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130137</xdr:rowOff>
    </xdr:from>
    <xdr:to>
      <xdr:col>76</xdr:col>
      <xdr:colOff>114300</xdr:colOff>
      <xdr:row>37</xdr:row>
      <xdr:rowOff>135852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130887"/>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109408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135852</xdr:rowOff>
    </xdr:from>
    <xdr:to>
      <xdr:col>71</xdr:col>
      <xdr:colOff>177800</xdr:colOff>
      <xdr:row>39</xdr:row>
      <xdr:rowOff>33934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479502"/>
          <a:ext cx="889000" cy="2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95320</xdr:rowOff>
    </xdr:from>
    <xdr:to>
      <xdr:col>85</xdr:col>
      <xdr:colOff>177800</xdr:colOff>
      <xdr:row>38</xdr:row>
      <xdr:rowOff>25470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4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118197</xdr:rowOff>
    </xdr:from>
    <xdr:ext cx="534377"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2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79184</xdr:rowOff>
    </xdr:from>
    <xdr:to>
      <xdr:col>81</xdr:col>
      <xdr:colOff>101600</xdr:colOff>
      <xdr:row>36</xdr:row>
      <xdr:rowOff>9334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0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25861</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14111" y="58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79337</xdr:rowOff>
    </xdr:from>
    <xdr:to>
      <xdr:col>76</xdr:col>
      <xdr:colOff>165100</xdr:colOff>
      <xdr:row>36</xdr:row>
      <xdr:rowOff>9487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0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26014</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25111" y="5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85052</xdr:rowOff>
    </xdr:from>
    <xdr:to>
      <xdr:col>72</xdr:col>
      <xdr:colOff>38100</xdr:colOff>
      <xdr:row>38</xdr:row>
      <xdr:rowOff>15202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4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31729</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620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154584</xdr:rowOff>
    </xdr:from>
    <xdr:to>
      <xdr:col>67</xdr:col>
      <xdr:colOff>101600</xdr:colOff>
      <xdr:row>39</xdr:row>
      <xdr:rowOff>84734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75861</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120187</xdr:rowOff>
    </xdr:from>
    <xdr:to>
      <xdr:col>85</xdr:col>
      <xdr:colOff>127000</xdr:colOff>
      <xdr:row>76</xdr:row>
      <xdr:rowOff>48048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978937"/>
          <a:ext cx="838200" cy="9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166936</xdr:rowOff>
    </xdr:from>
    <xdr:to>
      <xdr:col>81</xdr:col>
      <xdr:colOff>50800</xdr:colOff>
      <xdr:row>76</xdr:row>
      <xdr:rowOff>48048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25686"/>
          <a:ext cx="8890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133822</xdr:rowOff>
    </xdr:from>
    <xdr:to>
      <xdr:col>76</xdr:col>
      <xdr:colOff>114300</xdr:colOff>
      <xdr:row>75</xdr:row>
      <xdr:rowOff>166936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992572"/>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51722</xdr:rowOff>
    </xdr:from>
    <xdr:to>
      <xdr:col>71</xdr:col>
      <xdr:colOff>177800</xdr:colOff>
      <xdr:row>75</xdr:row>
      <xdr:rowOff>133822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910472"/>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69387</xdr:rowOff>
    </xdr:from>
    <xdr:to>
      <xdr:col>85</xdr:col>
      <xdr:colOff>177800</xdr:colOff>
      <xdr:row>75</xdr:row>
      <xdr:rowOff>170988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28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47814</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168698</xdr:rowOff>
    </xdr:from>
    <xdr:to>
      <xdr:col>81</xdr:col>
      <xdr:colOff>101600</xdr:colOff>
      <xdr:row>76</xdr:row>
      <xdr:rowOff>98848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89975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116136</xdr:rowOff>
    </xdr:from>
    <xdr:to>
      <xdr:col>76</xdr:col>
      <xdr:colOff>165100</xdr:colOff>
      <xdr:row>76</xdr:row>
      <xdr:rowOff>46286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62813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7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83022</xdr:rowOff>
    </xdr:from>
    <xdr:to>
      <xdr:col>72</xdr:col>
      <xdr:colOff>38100</xdr:colOff>
      <xdr:row>76</xdr:row>
      <xdr:rowOff>13171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417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29699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7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922</xdr:rowOff>
    </xdr:from>
    <xdr:to>
      <xdr:col>67</xdr:col>
      <xdr:colOff>101600</xdr:colOff>
      <xdr:row>75</xdr:row>
      <xdr:rowOff>102522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119049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6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145986</xdr:rowOff>
    </xdr:from>
    <xdr:to>
      <xdr:col>85</xdr:col>
      <xdr:colOff>127000</xdr:colOff>
      <xdr:row>97</xdr:row>
      <xdr:rowOff>87370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262286"/>
          <a:ext cx="838200" cy="4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145986</xdr:rowOff>
    </xdr:from>
    <xdr:to>
      <xdr:col>81</xdr:col>
      <xdr:colOff>50800</xdr:colOff>
      <xdr:row>98</xdr:row>
      <xdr:rowOff>111658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262286"/>
          <a:ext cx="889000" cy="6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100171</xdr:rowOff>
    </xdr:from>
    <xdr:to>
      <xdr:col>76</xdr:col>
      <xdr:colOff>114300</xdr:colOff>
      <xdr:row>98</xdr:row>
      <xdr:rowOff>111658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730821"/>
          <a:ext cx="889000" cy="1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100171</xdr:rowOff>
    </xdr:from>
    <xdr:to>
      <xdr:col>71</xdr:col>
      <xdr:colOff>177800</xdr:colOff>
      <xdr:row>98</xdr:row>
      <xdr:rowOff>96095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730821"/>
          <a:ext cx="889000" cy="1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36570</xdr:rowOff>
    </xdr:from>
    <xdr:to>
      <xdr:col>85</xdr:col>
      <xdr:colOff>177800</xdr:colOff>
      <xdr:row>97</xdr:row>
      <xdr:rowOff>138170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6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14997</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6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95186</xdr:rowOff>
    </xdr:from>
    <xdr:to>
      <xdr:col>81</xdr:col>
      <xdr:colOff>101600</xdr:colOff>
      <xdr:row>95</xdr:row>
      <xdr:rowOff>25336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2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41863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9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60858</xdr:rowOff>
    </xdr:from>
    <xdr:to>
      <xdr:col>76</xdr:col>
      <xdr:colOff>165100</xdr:colOff>
      <xdr:row>98</xdr:row>
      <xdr:rowOff>162458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153585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95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49371</xdr:rowOff>
    </xdr:from>
    <xdr:to>
      <xdr:col>72</xdr:col>
      <xdr:colOff>38100</xdr:colOff>
      <xdr:row>97</xdr:row>
      <xdr:rowOff>150971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167498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45295</xdr:rowOff>
    </xdr:from>
    <xdr:to>
      <xdr:col>67</xdr:col>
      <xdr:colOff>101600</xdr:colOff>
      <xdr:row>98</xdr:row>
      <xdr:rowOff>146895</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138022</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94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11855</xdr:rowOff>
    </xdr:from>
    <xdr:to>
      <xdr:col>116</xdr:col>
      <xdr:colOff>63500</xdr:colOff>
      <xdr:row>35</xdr:row>
      <xdr:rowOff>20313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012605"/>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11855</xdr:rowOff>
    </xdr:from>
    <xdr:to>
      <xdr:col>111</xdr:col>
      <xdr:colOff>177800</xdr:colOff>
      <xdr:row>35</xdr:row>
      <xdr:rowOff>32715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012605"/>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9912</xdr:rowOff>
    </xdr:from>
    <xdr:to>
      <xdr:col>107</xdr:col>
      <xdr:colOff>50800</xdr:colOff>
      <xdr:row>35</xdr:row>
      <xdr:rowOff>32715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010662"/>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9912</xdr:rowOff>
    </xdr:from>
    <xdr:to>
      <xdr:col>102</xdr:col>
      <xdr:colOff>114300</xdr:colOff>
      <xdr:row>35</xdr:row>
      <xdr:rowOff>37859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010662"/>
          <a:ext cx="8890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140963</xdr:rowOff>
    </xdr:from>
    <xdr:to>
      <xdr:col>116</xdr:col>
      <xdr:colOff>114300</xdr:colOff>
      <xdr:row>35</xdr:row>
      <xdr:rowOff>71113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9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163840</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82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132505</xdr:rowOff>
    </xdr:from>
    <xdr:to>
      <xdr:col>112</xdr:col>
      <xdr:colOff>38100</xdr:colOff>
      <xdr:row>35</xdr:row>
      <xdr:rowOff>62655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9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79182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73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153365</xdr:rowOff>
    </xdr:from>
    <xdr:to>
      <xdr:col>107</xdr:col>
      <xdr:colOff>101600</xdr:colOff>
      <xdr:row>35</xdr:row>
      <xdr:rowOff>83515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100042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130562</xdr:rowOff>
    </xdr:from>
    <xdr:to>
      <xdr:col>102</xdr:col>
      <xdr:colOff>165100</xdr:colOff>
      <xdr:row>35</xdr:row>
      <xdr:rowOff>60712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9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77239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7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158509</xdr:rowOff>
    </xdr:from>
    <xdr:to>
      <xdr:col>98</xdr:col>
      <xdr:colOff>38100</xdr:colOff>
      <xdr:row>35</xdr:row>
      <xdr:rowOff>88659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59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105186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76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90368</xdr:rowOff>
    </xdr:from>
    <xdr:to>
      <xdr:col>116</xdr:col>
      <xdr:colOff>63500</xdr:colOff>
      <xdr:row>52</xdr:row>
      <xdr:rowOff>100426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8834318"/>
          <a:ext cx="8382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71714</xdr:rowOff>
    </xdr:from>
    <xdr:to>
      <xdr:col>111</xdr:col>
      <xdr:colOff>177800</xdr:colOff>
      <xdr:row>51</xdr:row>
      <xdr:rowOff>90368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8815664"/>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71714</xdr:rowOff>
    </xdr:from>
    <xdr:to>
      <xdr:col>107</xdr:col>
      <xdr:colOff>50800</xdr:colOff>
      <xdr:row>55</xdr:row>
      <xdr:rowOff>60513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8815664"/>
          <a:ext cx="889000" cy="6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161097</xdr:rowOff>
    </xdr:from>
    <xdr:to>
      <xdr:col>102</xdr:col>
      <xdr:colOff>114300</xdr:colOff>
      <xdr:row>55</xdr:row>
      <xdr:rowOff>60513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41939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49626</xdr:rowOff>
    </xdr:from>
    <xdr:to>
      <xdr:col>116</xdr:col>
      <xdr:colOff>114300</xdr:colOff>
      <xdr:row>52</xdr:row>
      <xdr:rowOff>151226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89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136003</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88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39568</xdr:rowOff>
    </xdr:from>
    <xdr:to>
      <xdr:col>112</xdr:col>
      <xdr:colOff>38100</xdr:colOff>
      <xdr:row>51</xdr:row>
      <xdr:rowOff>141168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87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157695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55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20914</xdr:rowOff>
    </xdr:from>
    <xdr:to>
      <xdr:col>107</xdr:col>
      <xdr:colOff>101600</xdr:colOff>
      <xdr:row>51</xdr:row>
      <xdr:rowOff>122514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87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139041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9713</xdr:rowOff>
    </xdr:from>
    <xdr:to>
      <xdr:col>102</xdr:col>
      <xdr:colOff>165100</xdr:colOff>
      <xdr:row>55</xdr:row>
      <xdr:rowOff>111313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4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127840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21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110297</xdr:rowOff>
    </xdr:from>
    <xdr:to>
      <xdr:col>98</xdr:col>
      <xdr:colOff>38100</xdr:colOff>
      <xdr:row>55</xdr:row>
      <xdr:rowOff>40447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3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56974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1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97752</xdr:rowOff>
    </xdr:from>
    <xdr:to>
      <xdr:col>116</xdr:col>
      <xdr:colOff>63500</xdr:colOff>
      <xdr:row>77</xdr:row>
      <xdr:rowOff>100115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127952"/>
          <a:ext cx="8382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70777</xdr:rowOff>
    </xdr:from>
    <xdr:to>
      <xdr:col>111</xdr:col>
      <xdr:colOff>177800</xdr:colOff>
      <xdr:row>76</xdr:row>
      <xdr:rowOff>97752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10097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9131</xdr:rowOff>
    </xdr:from>
    <xdr:to>
      <xdr:col>107</xdr:col>
      <xdr:colOff>50800</xdr:colOff>
      <xdr:row>76</xdr:row>
      <xdr:rowOff>70777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39331"/>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9131</xdr:rowOff>
    </xdr:from>
    <xdr:to>
      <xdr:col>102</xdr:col>
      <xdr:colOff>114300</xdr:colOff>
      <xdr:row>77</xdr:row>
      <xdr:rowOff>130938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39331"/>
          <a:ext cx="889000" cy="29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49315</xdr:rowOff>
    </xdr:from>
    <xdr:to>
      <xdr:col>116</xdr:col>
      <xdr:colOff>114300</xdr:colOff>
      <xdr:row>77</xdr:row>
      <xdr:rowOff>150915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27742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46952</xdr:rowOff>
    </xdr:from>
    <xdr:to>
      <xdr:col>112</xdr:col>
      <xdr:colOff>38100</xdr:colOff>
      <xdr:row>76</xdr:row>
      <xdr:rowOff>148552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139679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19977</xdr:rowOff>
    </xdr:from>
    <xdr:to>
      <xdr:col>107</xdr:col>
      <xdr:colOff>101600</xdr:colOff>
      <xdr:row>76</xdr:row>
      <xdr:rowOff>121577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138104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2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129781</xdr:rowOff>
    </xdr:from>
    <xdr:to>
      <xdr:col>102</xdr:col>
      <xdr:colOff>165100</xdr:colOff>
      <xdr:row>76</xdr:row>
      <xdr:rowOff>59931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51058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80138</xdr:rowOff>
    </xdr:from>
    <xdr:to>
      <xdr:col>98</xdr:col>
      <xdr:colOff>38100</xdr:colOff>
      <xdr:row>78</xdr:row>
      <xdr:rowOff>10288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1415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583,118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73,834</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円となっており、類似団体平均値を下回っているものの令和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年度以降増加傾向にある。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84,156</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円となっており、類似団体平均値を下回るとともに、前年度に比べ</a:t>
          </a:r>
          <a:r>
            <a:rPr kumimoji="1" lang="en-US" altLang="ja-JP" sz="1300">
              <a:latin typeface="ＭＳ Ｐゴシック" panose="020B0600070205080204" pitchFamily="50" charset="-128"/>
              <a:ea typeface="ＭＳ Ｐゴシック" panose="020B0600070205080204" pitchFamily="50" charset="-128"/>
            </a:rPr>
            <a:t>13,492</a:t>
          </a:r>
          <a:r>
            <a:rPr kumimoji="1" lang="ja-JP" altLang="en-US" sz="1300">
              <a:latin typeface="ＭＳ Ｐゴシック" panose="020B0600070205080204" pitchFamily="50" charset="-128"/>
              <a:ea typeface="ＭＳ Ｐゴシック" panose="020B0600070205080204" pitchFamily="50" charset="-128"/>
            </a:rPr>
            <a:t>円減少している。これは、子育て世帯への臨時特別給付金事業費の皆減が主な要因である。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15,747</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23,923</a:t>
          </a:r>
          <a:r>
            <a:rPr kumimoji="1" lang="ja-JP" altLang="en-US" sz="1300">
              <a:latin typeface="ＭＳ Ｐゴシック" panose="020B0600070205080204" pitchFamily="50" charset="-128"/>
              <a:ea typeface="ＭＳ Ｐゴシック" panose="020B0600070205080204" pitchFamily="50" charset="-128"/>
            </a:rPr>
            <a:t>円減少している。これは、小・中学校施設整備基金積立金、企業立地促進基金積立金の減が主な要因である。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120,158</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円となっており、類似団体平均値を上回るとともに、前年度に比べ</a:t>
          </a:r>
          <a:r>
            <a:rPr kumimoji="1" lang="en-US" altLang="ja-JP" sz="1300">
              <a:latin typeface="ＭＳ Ｐゴシック" panose="020B0600070205080204" pitchFamily="50" charset="-128"/>
              <a:ea typeface="ＭＳ Ｐゴシック" panose="020B0600070205080204" pitchFamily="50" charset="-128"/>
            </a:rPr>
            <a:t>31,663</a:t>
          </a:r>
          <a:r>
            <a:rPr kumimoji="1" lang="ja-JP" altLang="en-US" sz="1300">
              <a:latin typeface="ＭＳ Ｐゴシック" panose="020B0600070205080204" pitchFamily="50" charset="-128"/>
              <a:ea typeface="ＭＳ Ｐゴシック" panose="020B0600070205080204" pitchFamily="50" charset="-128"/>
            </a:rPr>
            <a:t>円増加している。これは、臼田地区小学校建設事業費や（学校給食）臼田センター建設事業費といった大型の施設整備事業による増加が主な要因である。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98,198
96,855
423.51
58,676,637
57,261,047
1,119,864
28,653,384
45,967,370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82169</xdr:rowOff>
    </xdr:from>
    <xdr:to>
      <xdr:col>24</xdr:col>
      <xdr:colOff>63500</xdr:colOff>
      <xdr:row>37</xdr:row>
      <xdr:rowOff>146939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25819"/>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146939</xdr:rowOff>
    </xdr:from>
    <xdr:to>
      <xdr:col>19</xdr:col>
      <xdr:colOff>177800</xdr:colOff>
      <xdr:row>38</xdr:row>
      <xdr:rowOff>25019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9058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147701</xdr:rowOff>
    </xdr:from>
    <xdr:to>
      <xdr:col>15</xdr:col>
      <xdr:colOff>50800</xdr:colOff>
      <xdr:row>38</xdr:row>
      <xdr:rowOff>25019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1351"/>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76073</xdr:rowOff>
    </xdr:from>
    <xdr:to>
      <xdr:col>10</xdr:col>
      <xdr:colOff>114300</xdr:colOff>
      <xdr:row>37</xdr:row>
      <xdr:rowOff>147701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19723"/>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31369</xdr:rowOff>
    </xdr:from>
    <xdr:to>
      <xdr:col>24</xdr:col>
      <xdr:colOff>114300</xdr:colOff>
      <xdr:row>37</xdr:row>
      <xdr:rowOff>132969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96139</xdr:rowOff>
    </xdr:from>
    <xdr:to>
      <xdr:col>20</xdr:col>
      <xdr:colOff>38100</xdr:colOff>
      <xdr:row>38</xdr:row>
      <xdr:rowOff>26289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17416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145669</xdr:rowOff>
    </xdr:from>
    <xdr:to>
      <xdr:col>15</xdr:col>
      <xdr:colOff>101600</xdr:colOff>
      <xdr:row>38</xdr:row>
      <xdr:rowOff>75819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66946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96901</xdr:rowOff>
    </xdr:from>
    <xdr:to>
      <xdr:col>10</xdr:col>
      <xdr:colOff>165100</xdr:colOff>
      <xdr:row>38</xdr:row>
      <xdr:rowOff>27051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18178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25273</xdr:rowOff>
    </xdr:from>
    <xdr:to>
      <xdr:col>6</xdr:col>
      <xdr:colOff>38100</xdr:colOff>
      <xdr:row>37</xdr:row>
      <xdr:rowOff>126873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118000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45882</xdr:rowOff>
    </xdr:from>
    <xdr:to>
      <xdr:col>24</xdr:col>
      <xdr:colOff>63500</xdr:colOff>
      <xdr:row>56</xdr:row>
      <xdr:rowOff>104663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47082"/>
          <a:ext cx="8382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145362</xdr:rowOff>
    </xdr:from>
    <xdr:to>
      <xdr:col>19</xdr:col>
      <xdr:colOff>177800</xdr:colOff>
      <xdr:row>56</xdr:row>
      <xdr:rowOff>45882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89312"/>
          <a:ext cx="889000" cy="7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145362</xdr:rowOff>
    </xdr:from>
    <xdr:to>
      <xdr:col>15</xdr:col>
      <xdr:colOff>50800</xdr:colOff>
      <xdr:row>56</xdr:row>
      <xdr:rowOff>149736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89312"/>
          <a:ext cx="889000" cy="8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149736</xdr:rowOff>
    </xdr:from>
    <xdr:to>
      <xdr:col>10</xdr:col>
      <xdr:colOff>114300</xdr:colOff>
      <xdr:row>57</xdr:row>
      <xdr:rowOff>58936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50936"/>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53863</xdr:rowOff>
    </xdr:from>
    <xdr:to>
      <xdr:col>24</xdr:col>
      <xdr:colOff>114300</xdr:colOff>
      <xdr:row>56</xdr:row>
      <xdr:rowOff>155463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32290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166532</xdr:rowOff>
    </xdr:from>
    <xdr:to>
      <xdr:col>20</xdr:col>
      <xdr:colOff>38100</xdr:colOff>
      <xdr:row>56</xdr:row>
      <xdr:rowOff>96682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87809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94562</xdr:rowOff>
    </xdr:from>
    <xdr:to>
      <xdr:col>15</xdr:col>
      <xdr:colOff>101600</xdr:colOff>
      <xdr:row>52</xdr:row>
      <xdr:rowOff>24712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8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15839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93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98936</xdr:rowOff>
    </xdr:from>
    <xdr:to>
      <xdr:col>10</xdr:col>
      <xdr:colOff>165100</xdr:colOff>
      <xdr:row>57</xdr:row>
      <xdr:rowOff>29086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20213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9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8136</xdr:rowOff>
    </xdr:from>
    <xdr:to>
      <xdr:col>6</xdr:col>
      <xdr:colOff>38100</xdr:colOff>
      <xdr:row>57</xdr:row>
      <xdr:rowOff>109736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100863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2704</xdr:rowOff>
    </xdr:from>
    <xdr:to>
      <xdr:col>24</xdr:col>
      <xdr:colOff>63500</xdr:colOff>
      <xdr:row>76</xdr:row>
      <xdr:rowOff>129000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32904"/>
          <a:ext cx="838200" cy="1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2704</xdr:rowOff>
    </xdr:from>
    <xdr:to>
      <xdr:col>19</xdr:col>
      <xdr:colOff>177800</xdr:colOff>
      <xdr:row>77</xdr:row>
      <xdr:rowOff>140843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32904"/>
          <a:ext cx="889000" cy="3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140843</xdr:rowOff>
    </xdr:from>
    <xdr:to>
      <xdr:col>15</xdr:col>
      <xdr:colOff>50800</xdr:colOff>
      <xdr:row>77</xdr:row>
      <xdr:rowOff>164748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42493"/>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164748</xdr:rowOff>
    </xdr:from>
    <xdr:to>
      <xdr:col>10</xdr:col>
      <xdr:colOff>114300</xdr:colOff>
      <xdr:row>78</xdr:row>
      <xdr:rowOff>34806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66398"/>
          <a:ext cx="889000" cy="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78200</xdr:rowOff>
    </xdr:from>
    <xdr:to>
      <xdr:col>24</xdr:col>
      <xdr:colOff>114300</xdr:colOff>
      <xdr:row>77</xdr:row>
      <xdr:rowOff>8350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56627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123353</xdr:rowOff>
    </xdr:from>
    <xdr:to>
      <xdr:col>20</xdr:col>
      <xdr:colOff>38100</xdr:colOff>
      <xdr:row>76</xdr:row>
      <xdr:rowOff>53504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82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44631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90043</xdr:rowOff>
    </xdr:from>
    <xdr:to>
      <xdr:col>15</xdr:col>
      <xdr:colOff>101600</xdr:colOff>
      <xdr:row>78</xdr:row>
      <xdr:rowOff>20193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11320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113948</xdr:rowOff>
    </xdr:from>
    <xdr:to>
      <xdr:col>10</xdr:col>
      <xdr:colOff>165100</xdr:colOff>
      <xdr:row>78</xdr:row>
      <xdr:rowOff>44098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35225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0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155456</xdr:rowOff>
    </xdr:from>
    <xdr:to>
      <xdr:col>6</xdr:col>
      <xdr:colOff>38100</xdr:colOff>
      <xdr:row>78</xdr:row>
      <xdr:rowOff>85606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76733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115354</xdr:rowOff>
    </xdr:from>
    <xdr:to>
      <xdr:col>24</xdr:col>
      <xdr:colOff>63500</xdr:colOff>
      <xdr:row>96</xdr:row>
      <xdr:rowOff>140748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74554"/>
          <a:ext cx="838200" cy="2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105524</xdr:rowOff>
    </xdr:from>
    <xdr:to>
      <xdr:col>19</xdr:col>
      <xdr:colOff>177800</xdr:colOff>
      <xdr:row>96</xdr:row>
      <xdr:rowOff>140748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64724"/>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105524</xdr:rowOff>
    </xdr:from>
    <xdr:to>
      <xdr:col>15</xdr:col>
      <xdr:colOff>50800</xdr:colOff>
      <xdr:row>96</xdr:row>
      <xdr:rowOff>137585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64724"/>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137585</xdr:rowOff>
    </xdr:from>
    <xdr:to>
      <xdr:col>10</xdr:col>
      <xdr:colOff>114300</xdr:colOff>
      <xdr:row>97</xdr:row>
      <xdr:rowOff>51366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96785"/>
          <a:ext cx="889000" cy="8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64554</xdr:rowOff>
    </xdr:from>
    <xdr:to>
      <xdr:col>24</xdr:col>
      <xdr:colOff>114300</xdr:colOff>
      <xdr:row>96</xdr:row>
      <xdr:rowOff>166154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42981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89948</xdr:rowOff>
    </xdr:from>
    <xdr:to>
      <xdr:col>20</xdr:col>
      <xdr:colOff>38100</xdr:colOff>
      <xdr:row>97</xdr:row>
      <xdr:rowOff>20098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54724</xdr:rowOff>
    </xdr:from>
    <xdr:to>
      <xdr:col>15</xdr:col>
      <xdr:colOff>101600</xdr:colOff>
      <xdr:row>96</xdr:row>
      <xdr:rowOff>156324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147451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86785</xdr:rowOff>
    </xdr:from>
    <xdr:to>
      <xdr:col>10</xdr:col>
      <xdr:colOff>165100</xdr:colOff>
      <xdr:row>97</xdr:row>
      <xdr:rowOff>16935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3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566</xdr:rowOff>
    </xdr:from>
    <xdr:to>
      <xdr:col>6</xdr:col>
      <xdr:colOff>38100</xdr:colOff>
      <xdr:row>97</xdr:row>
      <xdr:rowOff>102166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93293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159665</xdr:rowOff>
    </xdr:from>
    <xdr:to>
      <xdr:col>55</xdr:col>
      <xdr:colOff>0</xdr:colOff>
      <xdr:row>38</xdr:row>
      <xdr:rowOff>164388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74765"/>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163170</xdr:rowOff>
    </xdr:from>
    <xdr:to>
      <xdr:col>50</xdr:col>
      <xdr:colOff>114300</xdr:colOff>
      <xdr:row>38</xdr:row>
      <xdr:rowOff>164388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78270"/>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161265</xdr:rowOff>
    </xdr:from>
    <xdr:to>
      <xdr:col>45</xdr:col>
      <xdr:colOff>177800</xdr:colOff>
      <xdr:row>38</xdr:row>
      <xdr:rowOff>163170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76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159969</xdr:rowOff>
    </xdr:from>
    <xdr:to>
      <xdr:col>41</xdr:col>
      <xdr:colOff>50800</xdr:colOff>
      <xdr:row>38</xdr:row>
      <xdr:rowOff>161265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7506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108865</xdr:rowOff>
    </xdr:from>
    <xdr:to>
      <xdr:col>55</xdr:col>
      <xdr:colOff>50800</xdr:colOff>
      <xdr:row>39</xdr:row>
      <xdr:rowOff>39015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65042</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113588</xdr:rowOff>
    </xdr:from>
    <xdr:to>
      <xdr:col>50</xdr:col>
      <xdr:colOff>165100</xdr:colOff>
      <xdr:row>39</xdr:row>
      <xdr:rowOff>43738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60266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0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112370</xdr:rowOff>
    </xdr:from>
    <xdr:to>
      <xdr:col>46</xdr:col>
      <xdr:colOff>38100</xdr:colOff>
      <xdr:row>39</xdr:row>
      <xdr:rowOff>42520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33647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110465</xdr:rowOff>
    </xdr:from>
    <xdr:to>
      <xdr:col>41</xdr:col>
      <xdr:colOff>101600</xdr:colOff>
      <xdr:row>39</xdr:row>
      <xdr:rowOff>40615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57142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00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109169</xdr:rowOff>
    </xdr:from>
    <xdr:to>
      <xdr:col>36</xdr:col>
      <xdr:colOff>165100</xdr:colOff>
      <xdr:row>39</xdr:row>
      <xdr:rowOff>39319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55846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399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8827</xdr:rowOff>
    </xdr:from>
    <xdr:to>
      <xdr:col>55</xdr:col>
      <xdr:colOff>0</xdr:colOff>
      <xdr:row>58</xdr:row>
      <xdr:rowOff>36296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52927"/>
          <a:ext cx="8382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23685</xdr:rowOff>
    </xdr:from>
    <xdr:to>
      <xdr:col>50</xdr:col>
      <xdr:colOff>114300</xdr:colOff>
      <xdr:row>58</xdr:row>
      <xdr:rowOff>36296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67785"/>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163075</xdr:rowOff>
    </xdr:from>
    <xdr:to>
      <xdr:col>45</xdr:col>
      <xdr:colOff>177800</xdr:colOff>
      <xdr:row>58</xdr:row>
      <xdr:rowOff>23685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35725"/>
          <a:ext cx="889000" cy="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163075</xdr:rowOff>
    </xdr:from>
    <xdr:to>
      <xdr:col>41</xdr:col>
      <xdr:colOff>50800</xdr:colOff>
      <xdr:row>58</xdr:row>
      <xdr:rowOff>14484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3572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129477</xdr:rowOff>
    </xdr:from>
    <xdr:to>
      <xdr:col>55</xdr:col>
      <xdr:colOff>50800</xdr:colOff>
      <xdr:row>58</xdr:row>
      <xdr:rowOff>59627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0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107904</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156946</xdr:rowOff>
    </xdr:from>
    <xdr:to>
      <xdr:col>50</xdr:col>
      <xdr:colOff>165100</xdr:colOff>
      <xdr:row>58</xdr:row>
      <xdr:rowOff>87096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78223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144335</xdr:rowOff>
    </xdr:from>
    <xdr:to>
      <xdr:col>46</xdr:col>
      <xdr:colOff>38100</xdr:colOff>
      <xdr:row>58</xdr:row>
      <xdr:rowOff>74485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65612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10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112275</xdr:rowOff>
    </xdr:from>
    <xdr:to>
      <xdr:col>41</xdr:col>
      <xdr:colOff>101600</xdr:colOff>
      <xdr:row>58</xdr:row>
      <xdr:rowOff>42425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33552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9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135134</xdr:rowOff>
    </xdr:from>
    <xdr:to>
      <xdr:col>36</xdr:col>
      <xdr:colOff>165100</xdr:colOff>
      <xdr:row>58</xdr:row>
      <xdr:rowOff>65284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56411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38042</xdr:rowOff>
    </xdr:from>
    <xdr:to>
      <xdr:col>55</xdr:col>
      <xdr:colOff>0</xdr:colOff>
      <xdr:row>72</xdr:row>
      <xdr:rowOff>160594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382442"/>
          <a:ext cx="838200" cy="12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25766</xdr:rowOff>
    </xdr:from>
    <xdr:to>
      <xdr:col>50</xdr:col>
      <xdr:colOff>114300</xdr:colOff>
      <xdr:row>72</xdr:row>
      <xdr:rowOff>38042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198716"/>
          <a:ext cx="889000" cy="18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25766</xdr:rowOff>
    </xdr:from>
    <xdr:to>
      <xdr:col>45</xdr:col>
      <xdr:colOff>177800</xdr:colOff>
      <xdr:row>74</xdr:row>
      <xdr:rowOff>113960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198716"/>
          <a:ext cx="889000" cy="6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113960</xdr:rowOff>
    </xdr:from>
    <xdr:to>
      <xdr:col>41</xdr:col>
      <xdr:colOff>50800</xdr:colOff>
      <xdr:row>75</xdr:row>
      <xdr:rowOff>128910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801260"/>
          <a:ext cx="889000" cy="18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109794</xdr:rowOff>
    </xdr:from>
    <xdr:to>
      <xdr:col>55</xdr:col>
      <xdr:colOff>50800</xdr:colOff>
      <xdr:row>73</xdr:row>
      <xdr:rowOff>39944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45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132671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3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158692</xdr:rowOff>
    </xdr:from>
    <xdr:to>
      <xdr:col>50</xdr:col>
      <xdr:colOff>165100</xdr:colOff>
      <xdr:row>72</xdr:row>
      <xdr:rowOff>88842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3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105369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1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146416</xdr:rowOff>
    </xdr:from>
    <xdr:to>
      <xdr:col>46</xdr:col>
      <xdr:colOff>38100</xdr:colOff>
      <xdr:row>71</xdr:row>
      <xdr:rowOff>76566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1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93093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19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63160</xdr:rowOff>
    </xdr:from>
    <xdr:to>
      <xdr:col>41</xdr:col>
      <xdr:colOff>101600</xdr:colOff>
      <xdr:row>74</xdr:row>
      <xdr:rowOff>164760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7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9837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52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78110</xdr:rowOff>
    </xdr:from>
    <xdr:to>
      <xdr:col>36</xdr:col>
      <xdr:colOff>165100</xdr:colOff>
      <xdr:row>76</xdr:row>
      <xdr:rowOff>8260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24787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1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43765</xdr:rowOff>
    </xdr:from>
    <xdr:to>
      <xdr:col>55</xdr:col>
      <xdr:colOff>0</xdr:colOff>
      <xdr:row>94</xdr:row>
      <xdr:rowOff>85840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160065"/>
          <a:ext cx="8382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85840</xdr:rowOff>
    </xdr:from>
    <xdr:to>
      <xdr:col>50</xdr:col>
      <xdr:colOff>114300</xdr:colOff>
      <xdr:row>95</xdr:row>
      <xdr:rowOff>74740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02140"/>
          <a:ext cx="889000" cy="1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74740</xdr:rowOff>
    </xdr:from>
    <xdr:to>
      <xdr:col>45</xdr:col>
      <xdr:colOff>177800</xdr:colOff>
      <xdr:row>96</xdr:row>
      <xdr:rowOff>16090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62490"/>
          <a:ext cx="889000" cy="1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133401</xdr:rowOff>
    </xdr:from>
    <xdr:to>
      <xdr:col>41</xdr:col>
      <xdr:colOff>50800</xdr:colOff>
      <xdr:row>96</xdr:row>
      <xdr:rowOff>16090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249701"/>
          <a:ext cx="889000" cy="2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164415</xdr:rowOff>
    </xdr:from>
    <xdr:to>
      <xdr:col>55</xdr:col>
      <xdr:colOff>50800</xdr:colOff>
      <xdr:row>94</xdr:row>
      <xdr:rowOff>94565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15842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96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35040</xdr:rowOff>
    </xdr:from>
    <xdr:to>
      <xdr:col>50</xdr:col>
      <xdr:colOff>165100</xdr:colOff>
      <xdr:row>94</xdr:row>
      <xdr:rowOff>136640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153167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23940</xdr:rowOff>
    </xdr:from>
    <xdr:to>
      <xdr:col>46</xdr:col>
      <xdr:colOff>38100</xdr:colOff>
      <xdr:row>95</xdr:row>
      <xdr:rowOff>125540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142067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136740</xdr:rowOff>
    </xdr:from>
    <xdr:to>
      <xdr:col>41</xdr:col>
      <xdr:colOff>101600</xdr:colOff>
      <xdr:row>96</xdr:row>
      <xdr:rowOff>66890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58017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51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82601</xdr:rowOff>
    </xdr:from>
    <xdr:to>
      <xdr:col>36</xdr:col>
      <xdr:colOff>165100</xdr:colOff>
      <xdr:row>95</xdr:row>
      <xdr:rowOff>12751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29278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9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62754</xdr:rowOff>
    </xdr:from>
    <xdr:to>
      <xdr:col>85</xdr:col>
      <xdr:colOff>127000</xdr:colOff>
      <xdr:row>38</xdr:row>
      <xdr:rowOff>111582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77854"/>
          <a:ext cx="838200" cy="4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89179</xdr:rowOff>
    </xdr:from>
    <xdr:to>
      <xdr:col>81</xdr:col>
      <xdr:colOff>50800</xdr:colOff>
      <xdr:row>38</xdr:row>
      <xdr:rowOff>111582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0427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89179</xdr:rowOff>
    </xdr:from>
    <xdr:to>
      <xdr:col>76</xdr:col>
      <xdr:colOff>114300</xdr:colOff>
      <xdr:row>38</xdr:row>
      <xdr:rowOff>109617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04279"/>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109617</xdr:rowOff>
    </xdr:from>
    <xdr:to>
      <xdr:col>71</xdr:col>
      <xdr:colOff>177800</xdr:colOff>
      <xdr:row>38</xdr:row>
      <xdr:rowOff>154742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24717"/>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11954</xdr:rowOff>
    </xdr:from>
    <xdr:to>
      <xdr:col>85</xdr:col>
      <xdr:colOff>177800</xdr:colOff>
      <xdr:row>38</xdr:row>
      <xdr:rowOff>113554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98330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4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60782</xdr:rowOff>
    </xdr:from>
    <xdr:to>
      <xdr:col>81</xdr:col>
      <xdr:colOff>101600</xdr:colOff>
      <xdr:row>38</xdr:row>
      <xdr:rowOff>162382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153509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38379</xdr:rowOff>
    </xdr:from>
    <xdr:to>
      <xdr:col>76</xdr:col>
      <xdr:colOff>165100</xdr:colOff>
      <xdr:row>38</xdr:row>
      <xdr:rowOff>139979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131106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58817</xdr:rowOff>
    </xdr:from>
    <xdr:to>
      <xdr:col>72</xdr:col>
      <xdr:colOff>38100</xdr:colOff>
      <xdr:row>38</xdr:row>
      <xdr:rowOff>160417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151544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103942</xdr:rowOff>
    </xdr:from>
    <xdr:to>
      <xdr:col>67</xdr:col>
      <xdr:colOff>101600</xdr:colOff>
      <xdr:row>39</xdr:row>
      <xdr:rowOff>34092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25219</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79428" y="67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146139</xdr:rowOff>
    </xdr:from>
    <xdr:to>
      <xdr:col>85</xdr:col>
      <xdr:colOff>127000</xdr:colOff>
      <xdr:row>51</xdr:row>
      <xdr:rowOff>146310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547189"/>
          <a:ext cx="838200" cy="3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146310</xdr:rowOff>
    </xdr:from>
    <xdr:to>
      <xdr:col>81</xdr:col>
      <xdr:colOff>50800</xdr:colOff>
      <xdr:row>54</xdr:row>
      <xdr:rowOff>135185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890260"/>
          <a:ext cx="889000" cy="5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xdr:rowOff>
    </xdr:from>
    <xdr:to>
      <xdr:col>76</xdr:col>
      <xdr:colOff>114300</xdr:colOff>
      <xdr:row>54</xdr:row>
      <xdr:rowOff>135185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086856"/>
          <a:ext cx="889000" cy="30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xdr:rowOff>
    </xdr:from>
    <xdr:to>
      <xdr:col>71</xdr:col>
      <xdr:colOff>177800</xdr:colOff>
      <xdr:row>55</xdr:row>
      <xdr:rowOff>15342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086856"/>
          <a:ext cx="889000" cy="35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95339</xdr:rowOff>
    </xdr:from>
    <xdr:to>
      <xdr:col>85</xdr:col>
      <xdr:colOff>177800</xdr:colOff>
      <xdr:row>50</xdr:row>
      <xdr:rowOff>25489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4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48366</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44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95510</xdr:rowOff>
    </xdr:from>
    <xdr:to>
      <xdr:col>81</xdr:col>
      <xdr:colOff>101600</xdr:colOff>
      <xdr:row>52</xdr:row>
      <xdr:rowOff>25660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42187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6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84385</xdr:rowOff>
    </xdr:from>
    <xdr:to>
      <xdr:col>76</xdr:col>
      <xdr:colOff>165100</xdr:colOff>
      <xdr:row>55</xdr:row>
      <xdr:rowOff>14535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31062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120656</xdr:rowOff>
    </xdr:from>
    <xdr:to>
      <xdr:col>72</xdr:col>
      <xdr:colOff>38100</xdr:colOff>
      <xdr:row>53</xdr:row>
      <xdr:rowOff>50806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0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67333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8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135992</xdr:rowOff>
    </xdr:from>
    <xdr:to>
      <xdr:col>67</xdr:col>
      <xdr:colOff>101600</xdr:colOff>
      <xdr:row>55</xdr:row>
      <xdr:rowOff>66142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82669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1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129984</xdr:rowOff>
    </xdr:from>
    <xdr:to>
      <xdr:col>85</xdr:col>
      <xdr:colOff>127000</xdr:colOff>
      <xdr:row>77</xdr:row>
      <xdr:rowOff>146120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988734"/>
          <a:ext cx="838200" cy="35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129984</xdr:rowOff>
    </xdr:from>
    <xdr:to>
      <xdr:col>81</xdr:col>
      <xdr:colOff>50800</xdr:colOff>
      <xdr:row>75</xdr:row>
      <xdr:rowOff>130137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98873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130137</xdr:rowOff>
    </xdr:from>
    <xdr:to>
      <xdr:col>76</xdr:col>
      <xdr:colOff>114300</xdr:colOff>
      <xdr:row>77</xdr:row>
      <xdr:rowOff>135852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988887"/>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135852</xdr:rowOff>
    </xdr:from>
    <xdr:to>
      <xdr:col>71</xdr:col>
      <xdr:colOff>177800</xdr:colOff>
      <xdr:row>79</xdr:row>
      <xdr:rowOff>33934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37502"/>
          <a:ext cx="889000" cy="2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95320</xdr:rowOff>
    </xdr:from>
    <xdr:to>
      <xdr:col>85</xdr:col>
      <xdr:colOff>177800</xdr:colOff>
      <xdr:row>78</xdr:row>
      <xdr:rowOff>25470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118197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79184</xdr:rowOff>
    </xdr:from>
    <xdr:to>
      <xdr:col>81</xdr:col>
      <xdr:colOff>101600</xdr:colOff>
      <xdr:row>76</xdr:row>
      <xdr:rowOff>9334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9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25861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71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79337</xdr:rowOff>
    </xdr:from>
    <xdr:to>
      <xdr:col>76</xdr:col>
      <xdr:colOff>165100</xdr:colOff>
      <xdr:row>76</xdr:row>
      <xdr:rowOff>9488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938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26014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7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85052</xdr:rowOff>
    </xdr:from>
    <xdr:to>
      <xdr:col>72</xdr:col>
      <xdr:colOff>38100</xdr:colOff>
      <xdr:row>78</xdr:row>
      <xdr:rowOff>15202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31729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0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154584</xdr:rowOff>
    </xdr:from>
    <xdr:to>
      <xdr:col>67</xdr:col>
      <xdr:colOff>101600</xdr:colOff>
      <xdr:row>79</xdr:row>
      <xdr:rowOff>84734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75861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120041</xdr:rowOff>
    </xdr:from>
    <xdr:to>
      <xdr:col>85</xdr:col>
      <xdr:colOff>127000</xdr:colOff>
      <xdr:row>96</xdr:row>
      <xdr:rowOff>47916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07791"/>
          <a:ext cx="838200" cy="9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166805</xdr:rowOff>
    </xdr:from>
    <xdr:to>
      <xdr:col>81</xdr:col>
      <xdr:colOff>50800</xdr:colOff>
      <xdr:row>96</xdr:row>
      <xdr:rowOff>47916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54555"/>
          <a:ext cx="8890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133674</xdr:rowOff>
    </xdr:from>
    <xdr:to>
      <xdr:col>76</xdr:col>
      <xdr:colOff>114300</xdr:colOff>
      <xdr:row>95</xdr:row>
      <xdr:rowOff>166805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21424"/>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51575</xdr:rowOff>
    </xdr:from>
    <xdr:to>
      <xdr:col>71</xdr:col>
      <xdr:colOff>177800</xdr:colOff>
      <xdr:row>95</xdr:row>
      <xdr:rowOff>133674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39325"/>
          <a:ext cx="889000" cy="8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69241</xdr:rowOff>
    </xdr:from>
    <xdr:to>
      <xdr:col>85</xdr:col>
      <xdr:colOff>177800</xdr:colOff>
      <xdr:row>95</xdr:row>
      <xdr:rowOff>170841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47668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168566</xdr:rowOff>
    </xdr:from>
    <xdr:to>
      <xdr:col>81</xdr:col>
      <xdr:colOff>101600</xdr:colOff>
      <xdr:row>96</xdr:row>
      <xdr:rowOff>98716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89843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116005</xdr:rowOff>
    </xdr:from>
    <xdr:to>
      <xdr:col>76</xdr:col>
      <xdr:colOff>165100</xdr:colOff>
      <xdr:row>96</xdr:row>
      <xdr:rowOff>46155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62682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1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82874</xdr:rowOff>
    </xdr:from>
    <xdr:to>
      <xdr:col>72</xdr:col>
      <xdr:colOff>38100</xdr:colOff>
      <xdr:row>96</xdr:row>
      <xdr:rowOff>13024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29551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775</xdr:rowOff>
    </xdr:from>
    <xdr:to>
      <xdr:col>67</xdr:col>
      <xdr:colOff>101600</xdr:colOff>
      <xdr:row>95</xdr:row>
      <xdr:rowOff>102375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118902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59,598</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7,714</a:t>
          </a:r>
          <a:r>
            <a:rPr kumimoji="1" lang="ja-JP" altLang="en-US" sz="1300">
              <a:latin typeface="ＭＳ Ｐゴシック" panose="020B0600070205080204" pitchFamily="50" charset="-128"/>
              <a:ea typeface="ＭＳ Ｐゴシック" panose="020B0600070205080204" pitchFamily="50" charset="-128"/>
            </a:rPr>
            <a:t>円減少している。これは、土地開発基金繰出金が減額となったことなどが主な要因である。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10,870</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1,442</a:t>
          </a:r>
          <a:r>
            <a:rPr kumimoji="1" lang="ja-JP" altLang="en-US" sz="1300">
              <a:latin typeface="ＭＳ Ｐゴシック" panose="020B0600070205080204" pitchFamily="50" charset="-128"/>
              <a:ea typeface="ＭＳ Ｐゴシック" panose="020B0600070205080204" pitchFamily="50" charset="-128"/>
            </a:rPr>
            <a:t>円増加している。これは、飼料価格高騰等緊急支援事業補助金の皆増などが主な要因である。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44,086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5,361</a:t>
          </a:r>
          <a:r>
            <a:rPr kumimoji="1" lang="ja-JP" altLang="en-US" sz="1300">
              <a:latin typeface="ＭＳ Ｐゴシック" panose="020B0600070205080204" pitchFamily="50" charset="-128"/>
              <a:ea typeface="ＭＳ Ｐゴシック" panose="020B0600070205080204" pitchFamily="50" charset="-128"/>
            </a:rPr>
            <a:t>円減少している。これは、企業立地促進基金積立金や中小企業振興資金貸付預託金が減額となったことが主な要因である。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104,662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18,009</a:t>
          </a:r>
          <a:r>
            <a:rPr kumimoji="1" lang="ja-JP" altLang="en-US" sz="1300">
              <a:latin typeface="ＭＳ Ｐゴシック" panose="020B0600070205080204" pitchFamily="50" charset="-128"/>
              <a:ea typeface="ＭＳ Ｐゴシック" panose="020B0600070205080204" pitchFamily="50" charset="-128"/>
            </a:rPr>
            <a:t>円増加している。これは、臼田地区新小学校建設事業費や（学校給食）臼田センター建設事業費が増額となったことが主な要因である。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12,663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18,847</a:t>
          </a:r>
          <a:r>
            <a:rPr kumimoji="1" lang="ja-JP" altLang="en-US" sz="1300">
              <a:latin typeface="ＭＳ Ｐゴシック" panose="020B0600070205080204" pitchFamily="50" charset="-128"/>
              <a:ea typeface="ＭＳ Ｐゴシック" panose="020B0600070205080204" pitchFamily="50" charset="-128"/>
            </a:rPr>
            <a:t>円減少している。これは、令和元年東日本台風災害からの復興に係る経費など、災害復旧工事費が減少したことが主な要因である。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実質収支比率は、前年度に比べ</a:t>
          </a:r>
          <a:r>
            <a:rPr kumimoji="1" lang="en-US" altLang="ja-JP" sz="1300">
              <a:latin typeface="ＭＳ ゴシック" pitchFamily="49" charset="-128"/>
              <a:ea typeface="ＭＳ ゴシック" pitchFamily="49" charset="-128"/>
            </a:rPr>
            <a:t>1.49</a:t>
          </a:r>
          <a:r>
            <a:rPr kumimoji="1" lang="ja-JP" altLang="en-US" sz="1300">
              <a:latin typeface="ＭＳ ゴシック" pitchFamily="49" charset="-128"/>
              <a:ea typeface="ＭＳ ゴシック" pitchFamily="49" charset="-128"/>
            </a:rPr>
            <a:t>ポイント減少し、また、実質単年度収支比率についても前年度に比べ</a:t>
          </a:r>
          <a:r>
            <a:rPr kumimoji="1" lang="en-US" altLang="ja-JP" sz="1300">
              <a:latin typeface="ＭＳ ゴシック" pitchFamily="49" charset="-128"/>
              <a:ea typeface="ＭＳ ゴシック" pitchFamily="49" charset="-128"/>
            </a:rPr>
            <a:t>1.75</a:t>
          </a:r>
          <a:r>
            <a:rPr kumimoji="1" lang="ja-JP" altLang="en-US" sz="1300">
              <a:latin typeface="ＭＳ ゴシック" pitchFamily="49" charset="-128"/>
              <a:ea typeface="ＭＳ ゴシック" pitchFamily="49" charset="-128"/>
            </a:rPr>
            <a:t>ポイント減少したものの、健全財政の堅持により、平成</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年度の新市誕生以来、実質収支及び実質単年度収支は黒字である。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また、財政調整基金残高は、前年度決算剰余金の積立等に伴い増加し、標準財政規模比は</a:t>
          </a:r>
          <a:r>
            <a:rPr kumimoji="1" lang="en-US" altLang="ja-JP" sz="1300">
              <a:latin typeface="ＭＳ ゴシック" pitchFamily="49" charset="-128"/>
              <a:ea typeface="ＭＳ ゴシック" pitchFamily="49" charset="-128"/>
            </a:rPr>
            <a:t>25.66</a:t>
          </a:r>
          <a:r>
            <a:rPr kumimoji="1" lang="ja-JP" altLang="en-US" sz="1300">
              <a:latin typeface="ＭＳ ゴシック" pitchFamily="49" charset="-128"/>
              <a:ea typeface="ＭＳ ゴシック" pitchFamily="49" charset="-128"/>
            </a:rPr>
            <a:t>％となっている。</a:t>
          </a:r>
        </a:p>
        <a:p>
          <a:r>
            <a:rPr kumimoji="1" lang="ja-JP" altLang="en-US" sz="1300">
              <a:latin typeface="ＭＳ ゴシック" pitchFamily="49" charset="-128"/>
              <a:ea typeface="ＭＳ ゴシック" pitchFamily="49" charset="-128"/>
            </a:rPr>
            <a:t>　今後も税収の確保や経費削減を徹底し、計画的な財政運営に努める。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全ての会計において、実質収支額及び資金剰余額が黒字のため、連結実質赤字額は生じていない。</a:t>
          </a:r>
        </a:p>
        <a:p>
          <a:r>
            <a:rPr kumimoji="1" lang="ja-JP" altLang="en-US" sz="1400">
              <a:latin typeface="ＭＳ ゴシック" pitchFamily="49" charset="-128"/>
              <a:ea typeface="ＭＳ ゴシック" pitchFamily="49" charset="-128"/>
            </a:rPr>
            <a:t>　しかし、佐久市国保浅間総合病院事業特別会計においては、新型コロナウイルス感染症の影響などにより、資金剰余額が年々減少しているため、今後は病床利用率の向上、経費削減の徹底を図り、継続的な経営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58676637</v>
      </c>
      <c r="BO4" s="449"/>
      <c r="BP4" s="449"/>
      <c r="BQ4" s="449"/>
      <c r="BR4" s="449"/>
      <c r="BS4" s="449"/>
      <c r="BT4" s="449"/>
      <c r="BU4" s="450"/>
      <c r="BV4" s="448">
        <v>61847219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3.9</v>
      </c>
      <c r="CU4" s="589"/>
      <c r="CV4" s="589"/>
      <c r="CW4" s="589"/>
      <c r="CX4" s="589"/>
      <c r="CY4" s="589"/>
      <c r="CZ4" s="589"/>
      <c r="DA4" s="590"/>
      <c r="DB4" s="588">
        <v>5.4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57261047</v>
      </c>
      <c r="BO5" s="420"/>
      <c r="BP5" s="420"/>
      <c r="BQ5" s="420"/>
      <c r="BR5" s="420"/>
      <c r="BS5" s="420"/>
      <c r="BT5" s="420"/>
      <c r="BU5" s="421"/>
      <c r="BV5" s="419">
        <v>58587429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82.1</v>
      </c>
      <c r="CU5" s="417"/>
      <c r="CV5" s="417"/>
      <c r="CW5" s="417"/>
      <c r="CX5" s="417"/>
      <c r="CY5" s="417"/>
      <c r="CZ5" s="417"/>
      <c r="DA5" s="418"/>
      <c r="DB5" s="416">
        <v>78.599999999999994</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1415590</v>
      </c>
      <c r="BO6" s="420"/>
      <c r="BP6" s="420"/>
      <c r="BQ6" s="420"/>
      <c r="BR6" s="420"/>
      <c r="BS6" s="420"/>
      <c r="BT6" s="420"/>
      <c r="BU6" s="421"/>
      <c r="BV6" s="419">
        <v>3259790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83.4</v>
      </c>
      <c r="CU6" s="563"/>
      <c r="CV6" s="563"/>
      <c r="CW6" s="563"/>
      <c r="CX6" s="563"/>
      <c r="CY6" s="563"/>
      <c r="CZ6" s="563"/>
      <c r="DA6" s="564"/>
      <c r="DB6" s="562">
        <v>83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295726</v>
      </c>
      <c r="BO7" s="420"/>
      <c r="BP7" s="420"/>
      <c r="BQ7" s="420"/>
      <c r="BR7" s="420"/>
      <c r="BS7" s="420"/>
      <c r="BT7" s="420"/>
      <c r="BU7" s="421"/>
      <c r="BV7" s="419">
        <v>1705903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28653384</v>
      </c>
      <c r="CU7" s="420"/>
      <c r="CV7" s="420"/>
      <c r="CW7" s="420"/>
      <c r="CX7" s="420"/>
      <c r="CY7" s="420"/>
      <c r="CZ7" s="420"/>
      <c r="DA7" s="421"/>
      <c r="DB7" s="419">
        <v>28776214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1119864</v>
      </c>
      <c r="BO8" s="420"/>
      <c r="BP8" s="420"/>
      <c r="BQ8" s="420"/>
      <c r="BR8" s="420"/>
      <c r="BS8" s="420"/>
      <c r="BT8" s="420"/>
      <c r="BU8" s="421"/>
      <c r="BV8" s="419">
        <v>1553887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0.51</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98199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-434023</v>
      </c>
      <c r="BO9" s="420"/>
      <c r="BP9" s="420"/>
      <c r="BQ9" s="420"/>
      <c r="BR9" s="420"/>
      <c r="BS9" s="420"/>
      <c r="BT9" s="420"/>
      <c r="BU9" s="421"/>
      <c r="BV9" s="419">
        <v>535281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16.100000000000001</v>
      </c>
      <c r="CU9" s="417"/>
      <c r="CV9" s="417"/>
      <c r="CW9" s="417"/>
      <c r="CX9" s="417"/>
      <c r="CY9" s="417"/>
      <c r="CZ9" s="417"/>
      <c r="DA9" s="418"/>
      <c r="DB9" s="416">
        <v>14.1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99368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213723</v>
      </c>
      <c r="BO10" s="420"/>
      <c r="BP10" s="420"/>
      <c r="BQ10" s="420"/>
      <c r="BR10" s="420"/>
      <c r="BS10" s="420"/>
      <c r="BT10" s="420"/>
      <c r="BU10" s="421"/>
      <c r="BV10" s="419">
        <v>93607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998189</v>
      </c>
      <c r="BO11" s="420"/>
      <c r="BP11" s="420"/>
      <c r="BQ11" s="420"/>
      <c r="BR11" s="420"/>
      <c r="BS11" s="420"/>
      <c r="BT11" s="420"/>
      <c r="BU11" s="421"/>
      <c r="BV11" s="419">
        <v>653330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98198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128</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96855</v>
      </c>
      <c r="S13" s="507"/>
      <c r="T13" s="507"/>
      <c r="U13" s="507"/>
      <c r="V13" s="508"/>
      <c r="W13" s="509" t="s">
        <v>142</v>
      </c>
      <c r="X13" s="405"/>
      <c r="Y13" s="405"/>
      <c r="Z13" s="405"/>
      <c r="AA13" s="405"/>
      <c r="AB13" s="406"/>
      <c r="AC13" s="372">
        <v>3688</v>
      </c>
      <c r="AD13" s="373"/>
      <c r="AE13" s="373"/>
      <c r="AF13" s="373"/>
      <c r="AG13" s="374"/>
      <c r="AH13" s="372">
        <v>4262</v>
      </c>
      <c r="AI13" s="373"/>
      <c r="AJ13" s="373"/>
      <c r="AK13" s="373"/>
      <c r="AL13" s="432"/>
      <c r="AM13" s="476" t="s">
        <v>143</v>
      </c>
      <c r="AN13" s="376"/>
      <c r="AO13" s="376"/>
      <c r="AP13" s="376"/>
      <c r="AQ13" s="376"/>
      <c r="AR13" s="376"/>
      <c r="AS13" s="376"/>
      <c r="AT13" s="377"/>
      <c r="AU13" s="477" t="s">
        <v>128</v>
      </c>
      <c r="AV13" s="478"/>
      <c r="AW13" s="478"/>
      <c r="AX13" s="478"/>
      <c r="AY13" s="433" t="s">
        <v>144</v>
      </c>
      <c r="AZ13" s="434"/>
      <c r="BA13" s="434"/>
      <c r="BB13" s="434"/>
      <c r="BC13" s="434"/>
      <c r="BD13" s="434"/>
      <c r="BE13" s="434"/>
      <c r="BF13" s="434"/>
      <c r="BG13" s="434"/>
      <c r="BH13" s="434"/>
      <c r="BI13" s="434"/>
      <c r="BJ13" s="434"/>
      <c r="BK13" s="434"/>
      <c r="BL13" s="434"/>
      <c r="BM13" s="435"/>
      <c r="BN13" s="419">
        <v>777889</v>
      </c>
      <c r="BO13" s="420"/>
      <c r="BP13" s="420"/>
      <c r="BQ13" s="420"/>
      <c r="BR13" s="420"/>
      <c r="BS13" s="420"/>
      <c r="BT13" s="420"/>
      <c r="BU13" s="421"/>
      <c r="BV13" s="419">
        <v>1282218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0.7</v>
      </c>
      <c r="CU13" s="417"/>
      <c r="CV13" s="417"/>
      <c r="CW13" s="417"/>
      <c r="CX13" s="417"/>
      <c r="CY13" s="417"/>
      <c r="CZ13" s="417"/>
      <c r="DA13" s="418"/>
      <c r="DB13" s="416">
        <v>0.2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98439</v>
      </c>
      <c r="S14" s="507"/>
      <c r="T14" s="507"/>
      <c r="U14" s="507"/>
      <c r="V14" s="508"/>
      <c r="W14" s="510"/>
      <c r="X14" s="408"/>
      <c r="Y14" s="408"/>
      <c r="Z14" s="408"/>
      <c r="AA14" s="408"/>
      <c r="AB14" s="409"/>
      <c r="AC14" s="499">
        <v>8.1</v>
      </c>
      <c r="AD14" s="500"/>
      <c r="AE14" s="500"/>
      <c r="AF14" s="500"/>
      <c r="AG14" s="501"/>
      <c r="AH14" s="499">
        <v>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132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97185</v>
      </c>
      <c r="S15" s="507"/>
      <c r="T15" s="507"/>
      <c r="U15" s="507"/>
      <c r="V15" s="508"/>
      <c r="W15" s="509" t="s">
        <v>149</v>
      </c>
      <c r="X15" s="405"/>
      <c r="Y15" s="405"/>
      <c r="Z15" s="405"/>
      <c r="AA15" s="405"/>
      <c r="AB15" s="406"/>
      <c r="AC15" s="372">
        <v>13136</v>
      </c>
      <c r="AD15" s="373"/>
      <c r="AE15" s="373"/>
      <c r="AF15" s="373"/>
      <c r="AG15" s="374"/>
      <c r="AH15" s="372">
        <v>13847</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12565252</v>
      </c>
      <c r="BO15" s="449"/>
      <c r="BP15" s="449"/>
      <c r="BQ15" s="449"/>
      <c r="BR15" s="449"/>
      <c r="BS15" s="449"/>
      <c r="BT15" s="449"/>
      <c r="BU15" s="450"/>
      <c r="BV15" s="448">
        <v>11964212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28.7</v>
      </c>
      <c r="AD16" s="500"/>
      <c r="AE16" s="500"/>
      <c r="AF16" s="500"/>
      <c r="AG16" s="501"/>
      <c r="AH16" s="499">
        <v>29.3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24931074</v>
      </c>
      <c r="BO16" s="420"/>
      <c r="BP16" s="420"/>
      <c r="BQ16" s="420"/>
      <c r="BR16" s="420"/>
      <c r="BS16" s="420"/>
      <c r="BT16" s="420"/>
      <c r="BU16" s="421"/>
      <c r="BV16" s="419">
        <v>24159742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28987</v>
      </c>
      <c r="AD17" s="373"/>
      <c r="AE17" s="373"/>
      <c r="AF17" s="373"/>
      <c r="AG17" s="374"/>
      <c r="AH17" s="372">
        <v>29128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15799248</v>
      </c>
      <c r="BO17" s="420"/>
      <c r="BP17" s="420"/>
      <c r="BQ17" s="420"/>
      <c r="BR17" s="420"/>
      <c r="BS17" s="420"/>
      <c r="BT17" s="420"/>
      <c r="BU17" s="421"/>
      <c r="BV17" s="419">
        <v>15036095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423.51</v>
      </c>
      <c r="M18" s="472"/>
      <c r="N18" s="472"/>
      <c r="O18" s="472"/>
      <c r="P18" s="472"/>
      <c r="Q18" s="472"/>
      <c r="R18" s="473"/>
      <c r="S18" s="473"/>
      <c r="T18" s="473"/>
      <c r="U18" s="473"/>
      <c r="V18" s="474"/>
      <c r="W18" s="490"/>
      <c r="X18" s="491"/>
      <c r="Y18" s="491"/>
      <c r="Z18" s="491"/>
      <c r="AA18" s="491"/>
      <c r="AB18" s="515"/>
      <c r="AC18" s="389">
        <v>63.3</v>
      </c>
      <c r="AD18" s="390"/>
      <c r="AE18" s="390"/>
      <c r="AF18" s="390"/>
      <c r="AG18" s="475"/>
      <c r="AH18" s="389">
        <v>61.7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24125186</v>
      </c>
      <c r="BO18" s="420"/>
      <c r="BP18" s="420"/>
      <c r="BQ18" s="420"/>
      <c r="BR18" s="420"/>
      <c r="BS18" s="420"/>
      <c r="BT18" s="420"/>
      <c r="BU18" s="421"/>
      <c r="BV18" s="419">
        <v>23378450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232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36531117</v>
      </c>
      <c r="BO19" s="420"/>
      <c r="BP19" s="420"/>
      <c r="BQ19" s="420"/>
      <c r="BR19" s="420"/>
      <c r="BS19" s="420"/>
      <c r="BT19" s="420"/>
      <c r="BU19" s="421"/>
      <c r="BV19" s="419">
        <v>37682695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39924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45967370</v>
      </c>
      <c r="BO22" s="449"/>
      <c r="BP22" s="449"/>
      <c r="BQ22" s="449"/>
      <c r="BR22" s="449"/>
      <c r="BS22" s="449"/>
      <c r="BT22" s="449"/>
      <c r="BU22" s="450"/>
      <c r="BV22" s="448">
        <v>46434989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24849113</v>
      </c>
      <c r="BO23" s="420"/>
      <c r="BP23" s="420"/>
      <c r="BQ23" s="420"/>
      <c r="BR23" s="420"/>
      <c r="BS23" s="420"/>
      <c r="BT23" s="420"/>
      <c r="BU23" s="421"/>
      <c r="BV23" s="419">
        <v>25888412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9690</v>
      </c>
      <c r="R24" s="373"/>
      <c r="S24" s="373"/>
      <c r="T24" s="373"/>
      <c r="U24" s="373"/>
      <c r="V24" s="374"/>
      <c r="W24" s="462"/>
      <c r="X24" s="399"/>
      <c r="Y24" s="400"/>
      <c r="Z24" s="375" t="s">
        <v>174</v>
      </c>
      <c r="AA24" s="376"/>
      <c r="AB24" s="376"/>
      <c r="AC24" s="376"/>
      <c r="AD24" s="376"/>
      <c r="AE24" s="376"/>
      <c r="AF24" s="376"/>
      <c r="AG24" s="377"/>
      <c r="AH24" s="372">
        <v>721</v>
      </c>
      <c r="AI24" s="373"/>
      <c r="AJ24" s="373"/>
      <c r="AK24" s="373"/>
      <c r="AL24" s="374"/>
      <c r="AM24" s="372">
        <v>2181746</v>
      </c>
      <c r="AN24" s="373"/>
      <c r="AO24" s="373"/>
      <c r="AP24" s="373"/>
      <c r="AQ24" s="373"/>
      <c r="AR24" s="374"/>
      <c r="AS24" s="372">
        <v>3026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29565331</v>
      </c>
      <c r="BO24" s="420"/>
      <c r="BP24" s="420"/>
      <c r="BQ24" s="420"/>
      <c r="BR24" s="420"/>
      <c r="BS24" s="420"/>
      <c r="BT24" s="420"/>
      <c r="BU24" s="421"/>
      <c r="BV24" s="419">
        <v>29018460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7880</v>
      </c>
      <c r="R25" s="373"/>
      <c r="S25" s="373"/>
      <c r="T25" s="373"/>
      <c r="U25" s="373"/>
      <c r="V25" s="374"/>
      <c r="W25" s="462"/>
      <c r="X25" s="399"/>
      <c r="Y25" s="400"/>
      <c r="Z25" s="375" t="s">
        <v>177</v>
      </c>
      <c r="AA25" s="376"/>
      <c r="AB25" s="376"/>
      <c r="AC25" s="376"/>
      <c r="AD25" s="376"/>
      <c r="AE25" s="376"/>
      <c r="AF25" s="376"/>
      <c r="AG25" s="377"/>
      <c r="AH25" s="372" t="s">
        <v>132</v>
      </c>
      <c r="AI25" s="373"/>
      <c r="AJ25" s="373"/>
      <c r="AK25" s="373"/>
      <c r="AL25" s="374"/>
      <c r="AM25" s="372" t="s">
        <v>178</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5595010</v>
      </c>
      <c r="BO25" s="449"/>
      <c r="BP25" s="449"/>
      <c r="BQ25" s="449"/>
      <c r="BR25" s="449"/>
      <c r="BS25" s="449"/>
      <c r="BT25" s="449"/>
      <c r="BU25" s="450"/>
      <c r="BV25" s="448">
        <v>11804652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6860</v>
      </c>
      <c r="R26" s="373"/>
      <c r="S26" s="373"/>
      <c r="T26" s="373"/>
      <c r="U26" s="373"/>
      <c r="V26" s="374"/>
      <c r="W26" s="462"/>
      <c r="X26" s="399"/>
      <c r="Y26" s="400"/>
      <c r="Z26" s="375" t="s">
        <v>181</v>
      </c>
      <c r="AA26" s="430"/>
      <c r="AB26" s="430"/>
      <c r="AC26" s="430"/>
      <c r="AD26" s="430"/>
      <c r="AE26" s="430"/>
      <c r="AF26" s="430"/>
      <c r="AG26" s="431"/>
      <c r="AH26" s="372">
        <v>17</v>
      </c>
      <c r="AI26" s="373"/>
      <c r="AJ26" s="373"/>
      <c r="AK26" s="373"/>
      <c r="AL26" s="374"/>
      <c r="AM26" s="372">
        <v>60452</v>
      </c>
      <c r="AN26" s="373"/>
      <c r="AO26" s="373"/>
      <c r="AP26" s="373"/>
      <c r="AQ26" s="373"/>
      <c r="AR26" s="374"/>
      <c r="AS26" s="372">
        <v>3556</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4610</v>
      </c>
      <c r="R27" s="373"/>
      <c r="S27" s="373"/>
      <c r="T27" s="373"/>
      <c r="U27" s="373"/>
      <c r="V27" s="374"/>
      <c r="W27" s="462"/>
      <c r="X27" s="399"/>
      <c r="Y27" s="400"/>
      <c r="Z27" s="375" t="s">
        <v>184</v>
      </c>
      <c r="AA27" s="376"/>
      <c r="AB27" s="376"/>
      <c r="AC27" s="376"/>
      <c r="AD27" s="376"/>
      <c r="AE27" s="376"/>
      <c r="AF27" s="376"/>
      <c r="AG27" s="377"/>
      <c r="AH27" s="372" t="s">
        <v>185</v>
      </c>
      <c r="AI27" s="373"/>
      <c r="AJ27" s="373"/>
      <c r="AK27" s="373"/>
      <c r="AL27" s="374"/>
      <c r="AM27" s="372" t="s">
        <v>178</v>
      </c>
      <c r="AN27" s="373"/>
      <c r="AO27" s="373"/>
      <c r="AP27" s="373"/>
      <c r="AQ27" s="373"/>
      <c r="AR27" s="374"/>
      <c r="AS27" s="372" t="s">
        <v>178</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804853</v>
      </c>
      <c r="BO27" s="454"/>
      <c r="BP27" s="454"/>
      <c r="BQ27" s="454"/>
      <c r="BR27" s="454"/>
      <c r="BS27" s="454"/>
      <c r="BT27" s="454"/>
      <c r="BU27" s="455"/>
      <c r="BV27" s="453">
        <v>804521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3830</v>
      </c>
      <c r="R28" s="373"/>
      <c r="S28" s="373"/>
      <c r="T28" s="373"/>
      <c r="U28" s="373"/>
      <c r="V28" s="374"/>
      <c r="W28" s="462"/>
      <c r="X28" s="399"/>
      <c r="Y28" s="400"/>
      <c r="Z28" s="375" t="s">
        <v>188</v>
      </c>
      <c r="AA28" s="376"/>
      <c r="AB28" s="376"/>
      <c r="AC28" s="376"/>
      <c r="AD28" s="376"/>
      <c r="AE28" s="376"/>
      <c r="AF28" s="376"/>
      <c r="AG28" s="377"/>
      <c r="AH28" s="372" t="s">
        <v>178</v>
      </c>
      <c r="AI28" s="373"/>
      <c r="AJ28" s="373"/>
      <c r="AK28" s="373"/>
      <c r="AL28" s="374"/>
      <c r="AM28" s="372" t="s">
        <v>178</v>
      </c>
      <c r="AN28" s="373"/>
      <c r="AO28" s="373"/>
      <c r="AP28" s="373"/>
      <c r="AQ28" s="373"/>
      <c r="AR28" s="374"/>
      <c r="AS28" s="372" t="s">
        <v>185</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7352986</v>
      </c>
      <c r="BO28" s="449"/>
      <c r="BP28" s="449"/>
      <c r="BQ28" s="449"/>
      <c r="BR28" s="449"/>
      <c r="BS28" s="449"/>
      <c r="BT28" s="449"/>
      <c r="BU28" s="450"/>
      <c r="BV28" s="448">
        <v>7139263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24</v>
      </c>
      <c r="M29" s="373"/>
      <c r="N29" s="373"/>
      <c r="O29" s="373"/>
      <c r="P29" s="374"/>
      <c r="Q29" s="372">
        <v>3490</v>
      </c>
      <c r="R29" s="373"/>
      <c r="S29" s="373"/>
      <c r="T29" s="373"/>
      <c r="U29" s="373"/>
      <c r="V29" s="374"/>
      <c r="W29" s="463"/>
      <c r="X29" s="464"/>
      <c r="Y29" s="465"/>
      <c r="Z29" s="375" t="s">
        <v>191</v>
      </c>
      <c r="AA29" s="376"/>
      <c r="AB29" s="376"/>
      <c r="AC29" s="376"/>
      <c r="AD29" s="376"/>
      <c r="AE29" s="376"/>
      <c r="AF29" s="376"/>
      <c r="AG29" s="377"/>
      <c r="AH29" s="372">
        <v>721</v>
      </c>
      <c r="AI29" s="373"/>
      <c r="AJ29" s="373"/>
      <c r="AK29" s="373"/>
      <c r="AL29" s="374"/>
      <c r="AM29" s="372">
        <v>2181746</v>
      </c>
      <c r="AN29" s="373"/>
      <c r="AO29" s="373"/>
      <c r="AP29" s="373"/>
      <c r="AQ29" s="373"/>
      <c r="AR29" s="374"/>
      <c r="AS29" s="372">
        <v>3026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5343207</v>
      </c>
      <c r="BO29" s="420"/>
      <c r="BP29" s="420"/>
      <c r="BQ29" s="420"/>
      <c r="BR29" s="420"/>
      <c r="BS29" s="420"/>
      <c r="BT29" s="420"/>
      <c r="BU29" s="421"/>
      <c r="BV29" s="419">
        <v>4840791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21515502</v>
      </c>
      <c r="BO30" s="454"/>
      <c r="BP30" s="454"/>
      <c r="BQ30" s="454"/>
      <c r="BR30" s="454"/>
      <c r="BS30" s="454"/>
      <c r="BT30" s="454"/>
      <c r="BU30" s="455"/>
      <c r="BV30" s="453">
        <v>21091698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佐久市国民健康保険特別会計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佐久市国保浅間総合病院事業特別会計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IF('各会計、関係団体の財政状況及び健全化判断比率'!B33="","",'各会計、関係団体の財政状況及び健全化判断比率'!B33)</f>
        <v>佐久市環境エネルギー事業特別会計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佐久広域連合一般会計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佐久ケーブルテレビ株式会社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佐久市障害者支援施設臼田学園特別会計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佐久市介護保険特別会計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佐久市下水道事業特別会計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IF('各会計、関係団体の財政状況及び健全化判断比率'!B34="","",'各会計、関係団体の財政状況及び健全化判断比率'!B34)</f>
        <v>佐久市工業用地取得造成事業特別会計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佐久広域連合消防特別会計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佐久市奨学資金特別会計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佐久市後期高齢者医療特別会計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佐久広域連合特別養護老人ホーム特別会計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佐久広域連合救護施設特別会計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佐久平環境衛生組合会計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佐久市・軽井沢町清掃施設組合会計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浅麓環境施設組合一般会計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北佐久郡老人福祉施設組合一般会計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川西保健衛生施設組合一般会計
川西保健衛生施設組合下水道事業会計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森泉山財産組合一般会計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TzwP6/PtBAyXB5XeYJo/QvrN675LDxBAhQh/+kHnGrGeojBhHjWK5x9gTGG/f7OPb7r3JHi0PRwhN7sxKsrmLg==" saltValue="SaCVeGv8iTCPbbhdGd6rO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70" zoomScaleNormal="70" zoomScaleSheetLayoutView="100" workbookViewId="0">
      <selection activeCell="AZ86" sqref="AZ86:BD86"/>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2">
      <c r="A34" s="22"/>
      <c r="B34" s="31"/>
      <c r="C34" s="1152" t="s">
        <v>583</v>
      </c>
      <c r="D34" s="1152"/>
      <c r="E34" s="1153"/>
      <c r="F34" s="32">
        <v>21.74</v>
      </c>
      <c r="G34" s="33">
        <v>22.78</v>
      </c>
      <c r="H34" s="33">
        <v>22.87</v>
      </c>
      <c r="I34" s="33">
        <v>21.62</v>
      </c>
      <c r="J34" s="34">
        <v>21.85</v>
      </c>
      <c r="K34" s="22"/>
      <c r="L34" s="22"/>
      <c r="M34" s="22"/>
      <c r="N34" s="22"/>
      <c r="O34" s="22"/>
      <c r="P34" s="22"/>
    </row>
    <row r="35" spans="1:16" ht="39" customHeight="1" x14ac:dyDescent="0.2">
      <c r="A35" s="22"/>
      <c r="B35" s="35"/>
      <c r="C35" s="1146" t="s">
        <v>584</v>
      </c>
      <c r="D35" s="1147"/>
      <c r="E35" s="1148"/>
      <c r="F35" s="36">
        <v>3.43</v>
      </c>
      <c r="G35" s="37">
        <v>4.12</v>
      </c>
      <c r="H35" s="37">
        <v>3.61</v>
      </c>
      <c r="I35" s="37">
        <v>5.4</v>
      </c>
      <c r="J35" s="38">
        <v>3.88</v>
      </c>
      <c r="K35" s="22"/>
      <c r="L35" s="22"/>
      <c r="M35" s="22"/>
      <c r="N35" s="22"/>
      <c r="O35" s="22"/>
      <c r="P35" s="22"/>
    </row>
    <row r="36" spans="1:16" ht="39" customHeight="1" x14ac:dyDescent="0.2">
      <c r="A36" s="22"/>
      <c r="B36" s="35"/>
      <c r="C36" s="1146" t="s">
        <v>585</v>
      </c>
      <c r="D36" s="1147"/>
      <c r="E36" s="1148"/>
      <c r="F36" s="36">
        <v>7.3</v>
      </c>
      <c r="G36" s="37">
        <v>6.74</v>
      </c>
      <c r="H36" s="37">
        <v>4</v>
      </c>
      <c r="I36" s="37">
        <v>2.69</v>
      </c>
      <c r="J36" s="38">
        <v>1.9</v>
      </c>
      <c r="K36" s="22"/>
      <c r="L36" s="22"/>
      <c r="M36" s="22"/>
      <c r="N36" s="22"/>
      <c r="O36" s="22"/>
      <c r="P36" s="22"/>
    </row>
    <row r="37" spans="1:16" ht="39" customHeight="1" x14ac:dyDescent="0.2">
      <c r="A37" s="22"/>
      <c r="B37" s="35"/>
      <c r="C37" s="1146" t="s">
        <v>586</v>
      </c>
      <c r="D37" s="1147"/>
      <c r="E37" s="1148"/>
      <c r="F37" s="36">
        <v>1.4</v>
      </c>
      <c r="G37" s="37">
        <v>0.11</v>
      </c>
      <c r="H37" s="37">
        <v>1.32</v>
      </c>
      <c r="I37" s="37">
        <v>0.41</v>
      </c>
      <c r="J37" s="38">
        <v>0.43</v>
      </c>
      <c r="K37" s="22"/>
      <c r="L37" s="22"/>
      <c r="M37" s="22"/>
      <c r="N37" s="22"/>
      <c r="O37" s="22"/>
      <c r="P37" s="22"/>
    </row>
    <row r="38" spans="1:16" ht="39" customHeight="1" x14ac:dyDescent="0.2">
      <c r="A38" s="22"/>
      <c r="B38" s="35"/>
      <c r="C38" s="1146" t="s">
        <v>587</v>
      </c>
      <c r="D38" s="1147"/>
      <c r="E38" s="1148"/>
      <c r="F38" s="36">
        <v>0.3</v>
      </c>
      <c r="G38" s="37">
        <v>0</v>
      </c>
      <c r="H38" s="37">
        <v>0.22</v>
      </c>
      <c r="I38" s="37">
        <v>0.37</v>
      </c>
      <c r="J38" s="38">
        <v>0.2</v>
      </c>
      <c r="K38" s="22"/>
      <c r="L38" s="22"/>
      <c r="M38" s="22"/>
      <c r="N38" s="22"/>
      <c r="O38" s="22"/>
      <c r="P38" s="22"/>
    </row>
    <row r="39" spans="1:16" ht="39" customHeight="1" x14ac:dyDescent="0.2">
      <c r="A39" s="22"/>
      <c r="B39" s="35"/>
      <c r="C39" s="1146" t="s">
        <v>588</v>
      </c>
      <c r="D39" s="1147"/>
      <c r="E39" s="1148"/>
      <c r="F39" s="36">
        <v>0.01</v>
      </c>
      <c r="G39" s="37">
        <v>0.01</v>
      </c>
      <c r="H39" s="37">
        <v>0</v>
      </c>
      <c r="I39" s="37">
        <v>0</v>
      </c>
      <c r="J39" s="38">
        <v>0.01</v>
      </c>
      <c r="K39" s="22"/>
      <c r="L39" s="22"/>
      <c r="M39" s="22"/>
      <c r="N39" s="22"/>
      <c r="O39" s="22"/>
      <c r="P39" s="22"/>
    </row>
    <row r="40" spans="1:16" ht="39" customHeight="1" x14ac:dyDescent="0.2">
      <c r="A40" s="22"/>
      <c r="B40" s="35"/>
      <c r="C40" s="1146" t="s">
        <v>589</v>
      </c>
      <c r="D40" s="1147"/>
      <c r="E40" s="1148"/>
      <c r="F40" s="36">
        <v>0</v>
      </c>
      <c r="G40" s="37">
        <v>0</v>
      </c>
      <c r="H40" s="37">
        <v>0</v>
      </c>
      <c r="I40" s="37">
        <v>0</v>
      </c>
      <c r="J40" s="38">
        <v>0.01</v>
      </c>
      <c r="K40" s="22"/>
      <c r="L40" s="22"/>
      <c r="M40" s="22"/>
      <c r="N40" s="22"/>
      <c r="O40" s="22"/>
      <c r="P40" s="22"/>
    </row>
    <row r="41" spans="1:16" ht="39" customHeight="1" x14ac:dyDescent="0.2">
      <c r="A41" s="22"/>
      <c r="B41" s="35"/>
      <c r="C41" s="1146" t="s">
        <v>590</v>
      </c>
      <c r="D41" s="1147"/>
      <c r="E41" s="1148"/>
      <c r="F41" s="36" t="s">
        <v>591</v>
      </c>
      <c r="G41" s="37" t="s">
        <v>591</v>
      </c>
      <c r="H41" s="37" t="s">
        <v>591</v>
      </c>
      <c r="I41" s="37" t="s">
        <v>591</v>
      </c>
      <c r="J41" s="38">
        <v>0</v>
      </c>
      <c r="K41" s="22"/>
      <c r="L41" s="22"/>
      <c r="M41" s="22"/>
      <c r="N41" s="22"/>
      <c r="O41" s="22"/>
      <c r="P41" s="22"/>
    </row>
    <row r="42" spans="1:16" ht="39" customHeight="1" x14ac:dyDescent="0.2">
      <c r="A42" s="22"/>
      <c r="B42" s="39"/>
      <c r="C42" s="1146" t="s">
        <v>592</v>
      </c>
      <c r="D42" s="1147"/>
      <c r="E42" s="1148"/>
      <c r="F42" s="36" t="s">
        <v>537</v>
      </c>
      <c r="G42" s="37" t="s">
        <v>537</v>
      </c>
      <c r="H42" s="37" t="s">
        <v>537</v>
      </c>
      <c r="I42" s="37" t="s">
        <v>537</v>
      </c>
      <c r="J42" s="38" t="s">
        <v>537</v>
      </c>
      <c r="K42" s="22"/>
      <c r="L42" s="22"/>
      <c r="M42" s="22"/>
      <c r="N42" s="22"/>
      <c r="O42" s="22"/>
      <c r="P42" s="22"/>
    </row>
    <row r="43" spans="1:16" ht="39" customHeight="1" thickBot="1" x14ac:dyDescent="0.25">
      <c r="A43" s="22"/>
      <c r="B43" s="40"/>
      <c r="C43" s="1149" t="s">
        <v>593</v>
      </c>
      <c r="D43" s="1150"/>
      <c r="E43" s="1151"/>
      <c r="F43" s="41">
        <v>0</v>
      </c>
      <c r="G43" s="42">
        <v>0</v>
      </c>
      <c r="H43" s="42">
        <v>0</v>
      </c>
      <c r="I43" s="42">
        <v>0.54</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LhjHB5aSqa82HzgSS437c6yzJv3dEzuWTjim+O7evWFWJaL8qfiKNJXm83MzpvMkem2+r0cGVBnJf5sKvnK0GQ==" saltValue="4SHA3rWg0mby0wqAyBDE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AZ86" sqref="AZ86:BD8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2">
      <c r="A45" s="48"/>
      <c r="B45" s="1177" t="s">
        <v>11</v>
      </c>
      <c r="C45" s="1178"/>
      <c r="D45" s="58"/>
      <c r="E45" s="1183" t="s">
        <v>12</v>
      </c>
      <c r="F45" s="1183"/>
      <c r="G45" s="1183"/>
      <c r="H45" s="1183"/>
      <c r="I45" s="1183"/>
      <c r="J45" s="1184"/>
      <c r="K45" s="59">
        <v>5533</v>
      </c>
      <c r="L45" s="60">
        <v>5016</v>
      </c>
      <c r="M45" s="60">
        <v>4863</v>
      </c>
      <c r="N45" s="60">
        <v>4790</v>
      </c>
      <c r="O45" s="61">
        <v>5021</v>
      </c>
      <c r="P45" s="48"/>
      <c r="Q45" s="48"/>
      <c r="R45" s="48"/>
      <c r="S45" s="48"/>
      <c r="T45" s="48"/>
      <c r="U45" s="48"/>
    </row>
    <row r="46" spans="1:21" ht="30.75" customHeight="1" x14ac:dyDescent="0.2">
      <c r="A46" s="48"/>
      <c r="B46" s="1179"/>
      <c r="C46" s="1180"/>
      <c r="D46" s="62"/>
      <c r="E46" s="1156" t="s">
        <v>13</v>
      </c>
      <c r="F46" s="1156"/>
      <c r="G46" s="1156"/>
      <c r="H46" s="1156"/>
      <c r="I46" s="1156"/>
      <c r="J46" s="1157"/>
      <c r="K46" s="63" t="s">
        <v>537</v>
      </c>
      <c r="L46" s="64" t="s">
        <v>537</v>
      </c>
      <c r="M46" s="64" t="s">
        <v>537</v>
      </c>
      <c r="N46" s="64" t="s">
        <v>537</v>
      </c>
      <c r="O46" s="65" t="s">
        <v>537</v>
      </c>
      <c r="P46" s="48"/>
      <c r="Q46" s="48"/>
      <c r="R46" s="48"/>
      <c r="S46" s="48"/>
      <c r="T46" s="48"/>
      <c r="U46" s="48"/>
    </row>
    <row r="47" spans="1:21" ht="30.75" customHeight="1" x14ac:dyDescent="0.2">
      <c r="A47" s="48"/>
      <c r="B47" s="1179"/>
      <c r="C47" s="1180"/>
      <c r="D47" s="62"/>
      <c r="E47" s="1156" t="s">
        <v>14</v>
      </c>
      <c r="F47" s="1156"/>
      <c r="G47" s="1156"/>
      <c r="H47" s="1156"/>
      <c r="I47" s="1156"/>
      <c r="J47" s="1157"/>
      <c r="K47" s="63" t="s">
        <v>537</v>
      </c>
      <c r="L47" s="64" t="s">
        <v>537</v>
      </c>
      <c r="M47" s="64" t="s">
        <v>537</v>
      </c>
      <c r="N47" s="64" t="s">
        <v>537</v>
      </c>
      <c r="O47" s="65" t="s">
        <v>537</v>
      </c>
      <c r="P47" s="48"/>
      <c r="Q47" s="48"/>
      <c r="R47" s="48"/>
      <c r="S47" s="48"/>
      <c r="T47" s="48"/>
      <c r="U47" s="48"/>
    </row>
    <row r="48" spans="1:21" ht="30.75" customHeight="1" x14ac:dyDescent="0.2">
      <c r="A48" s="48"/>
      <c r="B48" s="1179"/>
      <c r="C48" s="1180"/>
      <c r="D48" s="62"/>
      <c r="E48" s="1156" t="s">
        <v>15</v>
      </c>
      <c r="F48" s="1156"/>
      <c r="G48" s="1156"/>
      <c r="H48" s="1156"/>
      <c r="I48" s="1156"/>
      <c r="J48" s="1157"/>
      <c r="K48" s="63">
        <v>763</v>
      </c>
      <c r="L48" s="64">
        <v>756</v>
      </c>
      <c r="M48" s="64">
        <v>745</v>
      </c>
      <c r="N48" s="64">
        <v>730</v>
      </c>
      <c r="O48" s="65">
        <v>728</v>
      </c>
      <c r="P48" s="48"/>
      <c r="Q48" s="48"/>
      <c r="R48" s="48"/>
      <c r="S48" s="48"/>
      <c r="T48" s="48"/>
      <c r="U48" s="48"/>
    </row>
    <row r="49" spans="1:21" ht="30.75" customHeight="1" x14ac:dyDescent="0.2">
      <c r="A49" s="48"/>
      <c r="B49" s="1179"/>
      <c r="C49" s="1180"/>
      <c r="D49" s="62"/>
      <c r="E49" s="1156" t="s">
        <v>16</v>
      </c>
      <c r="F49" s="1156"/>
      <c r="G49" s="1156"/>
      <c r="H49" s="1156"/>
      <c r="I49" s="1156"/>
      <c r="J49" s="1157"/>
      <c r="K49" s="63">
        <v>141</v>
      </c>
      <c r="L49" s="64">
        <v>170</v>
      </c>
      <c r="M49" s="64">
        <v>286</v>
      </c>
      <c r="N49" s="64">
        <v>156</v>
      </c>
      <c r="O49" s="65">
        <v>218</v>
      </c>
      <c r="P49" s="48"/>
      <c r="Q49" s="48"/>
      <c r="R49" s="48"/>
      <c r="S49" s="48"/>
      <c r="T49" s="48"/>
      <c r="U49" s="48"/>
    </row>
    <row r="50" spans="1:21" ht="30.75" customHeight="1" x14ac:dyDescent="0.2">
      <c r="A50" s="48"/>
      <c r="B50" s="1179"/>
      <c r="C50" s="1180"/>
      <c r="D50" s="62"/>
      <c r="E50" s="1156" t="s">
        <v>17</v>
      </c>
      <c r="F50" s="1156"/>
      <c r="G50" s="1156"/>
      <c r="H50" s="1156"/>
      <c r="I50" s="1156"/>
      <c r="J50" s="1157"/>
      <c r="K50" s="63">
        <v>10</v>
      </c>
      <c r="L50" s="64">
        <v>9</v>
      </c>
      <c r="M50" s="64">
        <v>166</v>
      </c>
      <c r="N50" s="64">
        <v>8</v>
      </c>
      <c r="O50" s="65">
        <v>7</v>
      </c>
      <c r="P50" s="48"/>
      <c r="Q50" s="48"/>
      <c r="R50" s="48"/>
      <c r="S50" s="48"/>
      <c r="T50" s="48"/>
      <c r="U50" s="48"/>
    </row>
    <row r="51" spans="1:21" ht="30.75" customHeight="1" x14ac:dyDescent="0.2">
      <c r="A51" s="48"/>
      <c r="B51" s="1181"/>
      <c r="C51" s="1182"/>
      <c r="D51" s="66"/>
      <c r="E51" s="1156" t="s">
        <v>18</v>
      </c>
      <c r="F51" s="1156"/>
      <c r="G51" s="1156"/>
      <c r="H51" s="1156"/>
      <c r="I51" s="1156"/>
      <c r="J51" s="1157"/>
      <c r="K51" s="63" t="s">
        <v>537</v>
      </c>
      <c r="L51" s="64" t="s">
        <v>537</v>
      </c>
      <c r="M51" s="64" t="s">
        <v>537</v>
      </c>
      <c r="N51" s="64" t="s">
        <v>537</v>
      </c>
      <c r="O51" s="65" t="s">
        <v>537</v>
      </c>
      <c r="P51" s="48"/>
      <c r="Q51" s="48"/>
      <c r="R51" s="48"/>
      <c r="S51" s="48"/>
      <c r="T51" s="48"/>
      <c r="U51" s="48"/>
    </row>
    <row r="52" spans="1:21" ht="30.75" customHeight="1" x14ac:dyDescent="0.2">
      <c r="A52" s="48"/>
      <c r="B52" s="1154" t="s">
        <v>19</v>
      </c>
      <c r="C52" s="1155"/>
      <c r="D52" s="66"/>
      <c r="E52" s="1156" t="s">
        <v>20</v>
      </c>
      <c r="F52" s="1156"/>
      <c r="G52" s="1156"/>
      <c r="H52" s="1156"/>
      <c r="I52" s="1156"/>
      <c r="J52" s="1157"/>
      <c r="K52" s="63">
        <v>6615</v>
      </c>
      <c r="L52" s="64">
        <v>6030</v>
      </c>
      <c r="M52" s="64">
        <v>5941</v>
      </c>
      <c r="N52" s="64">
        <v>5556</v>
      </c>
      <c r="O52" s="65">
        <v>5735</v>
      </c>
      <c r="P52" s="48"/>
      <c r="Q52" s="48"/>
      <c r="R52" s="48"/>
      <c r="S52" s="48"/>
      <c r="T52" s="48"/>
      <c r="U52" s="48"/>
    </row>
    <row r="53" spans="1:21" ht="30.75" customHeight="1" thickBot="1" x14ac:dyDescent="0.25">
      <c r="A53" s="48"/>
      <c r="B53" s="1158" t="s">
        <v>21</v>
      </c>
      <c r="C53" s="1159"/>
      <c r="D53" s="67"/>
      <c r="E53" s="1160" t="s">
        <v>22</v>
      </c>
      <c r="F53" s="1160"/>
      <c r="G53" s="1160"/>
      <c r="H53" s="1160"/>
      <c r="I53" s="1160"/>
      <c r="J53" s="1161"/>
      <c r="K53" s="68">
        <v>-168</v>
      </c>
      <c r="L53" s="69">
        <v>-79</v>
      </c>
      <c r="M53" s="69">
        <v>119</v>
      </c>
      <c r="N53" s="69">
        <v>128</v>
      </c>
      <c r="O53" s="70">
        <v>239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3">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2">
      <c r="B58" s="1162" t="s">
        <v>26</v>
      </c>
      <c r="C58" s="1163"/>
      <c r="D58" s="1168" t="s">
        <v>27</v>
      </c>
      <c r="E58" s="1169"/>
      <c r="F58" s="1169"/>
      <c r="G58" s="1169"/>
      <c r="H58" s="1169"/>
      <c r="I58" s="1169"/>
      <c r="J58" s="1170"/>
      <c r="K58" s="83">
        <v>0</v>
      </c>
      <c r="L58" s="84">
        <v>0</v>
      </c>
      <c r="M58" s="84">
        <v>0</v>
      </c>
      <c r="N58" s="84">
        <v>0</v>
      </c>
      <c r="O58" s="85">
        <v>0</v>
      </c>
    </row>
    <row r="59" spans="1:21" ht="31.5" customHeight="1" x14ac:dyDescent="0.2">
      <c r="B59" s="1164"/>
      <c r="C59" s="1165"/>
      <c r="D59" s="1171" t="s">
        <v>28</v>
      </c>
      <c r="E59" s="1172"/>
      <c r="F59" s="1172"/>
      <c r="G59" s="1172"/>
      <c r="H59" s="1172"/>
      <c r="I59" s="1172"/>
      <c r="J59" s="1173"/>
      <c r="K59" s="86">
        <v>0</v>
      </c>
      <c r="L59" s="87">
        <v>0</v>
      </c>
      <c r="M59" s="87">
        <v>0</v>
      </c>
      <c r="N59" s="87">
        <v>0</v>
      </c>
      <c r="O59" s="88">
        <v>0</v>
      </c>
    </row>
    <row r="60" spans="1:21" ht="31.5" customHeight="1" thickBot="1" x14ac:dyDescent="0.25">
      <c r="B60" s="1166"/>
      <c r="C60" s="1167"/>
      <c r="D60" s="1174" t="s">
        <v>29</v>
      </c>
      <c r="E60" s="1175"/>
      <c r="F60" s="1175"/>
      <c r="G60" s="1175"/>
      <c r="H60" s="1175"/>
      <c r="I60" s="1175"/>
      <c r="J60" s="1176"/>
      <c r="K60" s="89">
        <v>0</v>
      </c>
      <c r="L60" s="90">
        <v>0</v>
      </c>
      <c r="M60" s="90">
        <v>0</v>
      </c>
      <c r="N60" s="90">
        <v>0</v>
      </c>
      <c r="O60" s="91">
        <v>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gUmcbbIvRN8T35jlr/banQBUCBrUxIQmbzowIMbh1ItOgdPmwmrCXZxsCTBOlyhfG2DjPO8Azng0F0XKGTj8A==" saltValue="Gz99XpyAie61EIKLXOH7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AZ86" sqref="AZ86:BD86"/>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578</v>
      </c>
      <c r="J40" s="103" t="s">
        <v>579</v>
      </c>
      <c r="K40" s="103" t="s">
        <v>580</v>
      </c>
      <c r="L40" s="103" t="s">
        <v>581</v>
      </c>
      <c r="M40" s="104" t="s">
        <v>582</v>
      </c>
    </row>
    <row r="41" spans="2:13" ht="27.75" customHeight="1" x14ac:dyDescent="0.2">
      <c r="B41" s="1197" t="s">
        <v>32</v>
      </c>
      <c r="C41" s="1198"/>
      <c r="D41" s="105"/>
      <c r="E41" s="1199" t="s">
        <v>33</v>
      </c>
      <c r="F41" s="1199"/>
      <c r="G41" s="1199"/>
      <c r="H41" s="1200"/>
      <c r="I41" s="355">
        <v>46103</v>
      </c>
      <c r="J41" s="356">
        <v>45400</v>
      </c>
      <c r="K41" s="356">
        <v>45912</v>
      </c>
      <c r="L41" s="356">
        <v>46435</v>
      </c>
      <c r="M41" s="357">
        <v>45967</v>
      </c>
    </row>
    <row r="42" spans="2:13" ht="27.75" customHeight="1" x14ac:dyDescent="0.2">
      <c r="B42" s="1187"/>
      <c r="C42" s="1188"/>
      <c r="D42" s="106"/>
      <c r="E42" s="1191" t="s">
        <v>34</v>
      </c>
      <c r="F42" s="1191"/>
      <c r="G42" s="1191"/>
      <c r="H42" s="1192"/>
      <c r="I42" s="358">
        <v>57</v>
      </c>
      <c r="J42" s="359">
        <v>51</v>
      </c>
      <c r="K42" s="359">
        <v>44</v>
      </c>
      <c r="L42" s="359">
        <v>38</v>
      </c>
      <c r="M42" s="360">
        <v>32</v>
      </c>
    </row>
    <row r="43" spans="2:13" ht="27.75" customHeight="1" x14ac:dyDescent="0.2">
      <c r="B43" s="1187"/>
      <c r="C43" s="1188"/>
      <c r="D43" s="106"/>
      <c r="E43" s="1191" t="s">
        <v>35</v>
      </c>
      <c r="F43" s="1191"/>
      <c r="G43" s="1191"/>
      <c r="H43" s="1192"/>
      <c r="I43" s="358">
        <v>9169</v>
      </c>
      <c r="J43" s="359">
        <v>7362</v>
      </c>
      <c r="K43" s="359">
        <v>6801</v>
      </c>
      <c r="L43" s="359">
        <v>6611</v>
      </c>
      <c r="M43" s="360">
        <v>6205</v>
      </c>
    </row>
    <row r="44" spans="2:13" ht="27.75" customHeight="1" x14ac:dyDescent="0.2">
      <c r="B44" s="1187"/>
      <c r="C44" s="1188"/>
      <c r="D44" s="106"/>
      <c r="E44" s="1191" t="s">
        <v>36</v>
      </c>
      <c r="F44" s="1191"/>
      <c r="G44" s="1191"/>
      <c r="H44" s="1192"/>
      <c r="I44" s="358">
        <v>1710</v>
      </c>
      <c r="J44" s="359">
        <v>3138</v>
      </c>
      <c r="K44" s="359">
        <v>3864</v>
      </c>
      <c r="L44" s="359">
        <v>3673</v>
      </c>
      <c r="M44" s="360">
        <v>3423</v>
      </c>
    </row>
    <row r="45" spans="2:13" ht="27.75" customHeight="1" x14ac:dyDescent="0.2">
      <c r="B45" s="1187"/>
      <c r="C45" s="1188"/>
      <c r="D45" s="106"/>
      <c r="E45" s="1191" t="s">
        <v>37</v>
      </c>
      <c r="F45" s="1191"/>
      <c r="G45" s="1191"/>
      <c r="H45" s="1192"/>
      <c r="I45" s="358">
        <v>4817</v>
      </c>
      <c r="J45" s="359">
        <v>4835</v>
      </c>
      <c r="K45" s="359">
        <v>4842</v>
      </c>
      <c r="L45" s="359">
        <v>4764</v>
      </c>
      <c r="M45" s="360">
        <v>4716</v>
      </c>
    </row>
    <row r="46" spans="2:13" ht="27.75" customHeight="1" x14ac:dyDescent="0.2">
      <c r="B46" s="1187"/>
      <c r="C46" s="1188"/>
      <c r="D46" s="107"/>
      <c r="E46" s="1191" t="s">
        <v>38</v>
      </c>
      <c r="F46" s="1191"/>
      <c r="G46" s="1191"/>
      <c r="H46" s="1192"/>
      <c r="I46" s="358">
        <v>27</v>
      </c>
      <c r="J46" s="359">
        <v>26</v>
      </c>
      <c r="K46" s="359">
        <v>45</v>
      </c>
      <c r="L46" s="359">
        <v>23</v>
      </c>
      <c r="M46" s="360">
        <v>21</v>
      </c>
    </row>
    <row r="47" spans="2:13" ht="27.75" customHeight="1" x14ac:dyDescent="0.2">
      <c r="B47" s="1187"/>
      <c r="C47" s="1188"/>
      <c r="D47" s="108"/>
      <c r="E47" s="1201" t="s">
        <v>39</v>
      </c>
      <c r="F47" s="1202"/>
      <c r="G47" s="1202"/>
      <c r="H47" s="1203"/>
      <c r="I47" s="358" t="s">
        <v>537</v>
      </c>
      <c r="J47" s="359" t="s">
        <v>537</v>
      </c>
      <c r="K47" s="359" t="s">
        <v>537</v>
      </c>
      <c r="L47" s="359" t="s">
        <v>537</v>
      </c>
      <c r="M47" s="360" t="s">
        <v>537</v>
      </c>
    </row>
    <row r="48" spans="2:13" ht="27.75" customHeight="1" x14ac:dyDescent="0.2">
      <c r="B48" s="1187"/>
      <c r="C48" s="1188"/>
      <c r="D48" s="106"/>
      <c r="E48" s="1191" t="s">
        <v>40</v>
      </c>
      <c r="F48" s="1191"/>
      <c r="G48" s="1191"/>
      <c r="H48" s="1192"/>
      <c r="I48" s="358" t="s">
        <v>537</v>
      </c>
      <c r="J48" s="359" t="s">
        <v>537</v>
      </c>
      <c r="K48" s="359" t="s">
        <v>537</v>
      </c>
      <c r="L48" s="359" t="s">
        <v>537</v>
      </c>
      <c r="M48" s="360" t="s">
        <v>537</v>
      </c>
    </row>
    <row r="49" spans="2:13" ht="27.75" customHeight="1" x14ac:dyDescent="0.2">
      <c r="B49" s="1189"/>
      <c r="C49" s="1190"/>
      <c r="D49" s="106"/>
      <c r="E49" s="1191" t="s">
        <v>41</v>
      </c>
      <c r="F49" s="1191"/>
      <c r="G49" s="1191"/>
      <c r="H49" s="1192"/>
      <c r="I49" s="358" t="s">
        <v>537</v>
      </c>
      <c r="J49" s="359" t="s">
        <v>537</v>
      </c>
      <c r="K49" s="359" t="s">
        <v>537</v>
      </c>
      <c r="L49" s="359" t="s">
        <v>537</v>
      </c>
      <c r="M49" s="360" t="s">
        <v>537</v>
      </c>
    </row>
    <row r="50" spans="2:13" ht="27.75" customHeight="1" x14ac:dyDescent="0.2">
      <c r="B50" s="1185" t="s">
        <v>42</v>
      </c>
      <c r="C50" s="1186"/>
      <c r="D50" s="109"/>
      <c r="E50" s="1191" t="s">
        <v>43</v>
      </c>
      <c r="F50" s="1191"/>
      <c r="G50" s="1191"/>
      <c r="H50" s="1192"/>
      <c r="I50" s="358">
        <v>31282</v>
      </c>
      <c r="J50" s="359">
        <v>31963</v>
      </c>
      <c r="K50" s="359">
        <v>29046</v>
      </c>
      <c r="L50" s="359">
        <v>32935</v>
      </c>
      <c r="M50" s="360">
        <v>34371</v>
      </c>
    </row>
    <row r="51" spans="2:13" ht="27.75" customHeight="1" x14ac:dyDescent="0.2">
      <c r="B51" s="1187"/>
      <c r="C51" s="1188"/>
      <c r="D51" s="106"/>
      <c r="E51" s="1191" t="s">
        <v>44</v>
      </c>
      <c r="F51" s="1191"/>
      <c r="G51" s="1191"/>
      <c r="H51" s="1192"/>
      <c r="I51" s="358">
        <v>3104</v>
      </c>
      <c r="J51" s="359">
        <v>2823</v>
      </c>
      <c r="K51" s="359">
        <v>2423</v>
      </c>
      <c r="L51" s="359">
        <v>2548</v>
      </c>
      <c r="M51" s="360">
        <v>2264</v>
      </c>
    </row>
    <row r="52" spans="2:13" ht="27.75" customHeight="1" x14ac:dyDescent="0.2">
      <c r="B52" s="1189"/>
      <c r="C52" s="1190"/>
      <c r="D52" s="106"/>
      <c r="E52" s="1191" t="s">
        <v>45</v>
      </c>
      <c r="F52" s="1191"/>
      <c r="G52" s="1191"/>
      <c r="H52" s="1192"/>
      <c r="I52" s="358">
        <v>51634</v>
      </c>
      <c r="J52" s="359">
        <v>51441</v>
      </c>
      <c r="K52" s="359">
        <v>50722</v>
      </c>
      <c r="L52" s="359">
        <v>49788</v>
      </c>
      <c r="M52" s="360">
        <v>47861</v>
      </c>
    </row>
    <row r="53" spans="2:13" ht="27.75" customHeight="1" thickBot="1" x14ac:dyDescent="0.25">
      <c r="B53" s="1193" t="s">
        <v>46</v>
      </c>
      <c r="C53" s="1194"/>
      <c r="D53" s="110"/>
      <c r="E53" s="1195" t="s">
        <v>47</v>
      </c>
      <c r="F53" s="1195"/>
      <c r="G53" s="1195"/>
      <c r="H53" s="1196"/>
      <c r="I53" s="361">
        <v>-24137</v>
      </c>
      <c r="J53" s="362">
        <v>-25416</v>
      </c>
      <c r="K53" s="362">
        <v>-20682</v>
      </c>
      <c r="L53" s="362">
        <v>-23729</v>
      </c>
      <c r="M53" s="363">
        <v>-24131</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eQVjTAuC5MLUU0QQy+znVmZ9pqd0GYvHjtBRgB8UywZ9JBZNk/Nh4NRZ1A+XjEn4jlLqg/qpnMjlOzC0HQAkFA==" saltValue="FV18qc2AmMX7Gyba2p29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1" zoomScale="70" zoomScaleNormal="70" zoomScaleSheetLayoutView="100" workbookViewId="0">
      <selection activeCell="AZ86" sqref="AZ86:BD86"/>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580</v>
      </c>
      <c r="G54" s="119" t="s">
        <v>581</v>
      </c>
      <c r="H54" s="120" t="s">
        <v>582</v>
      </c>
    </row>
    <row r="55" spans="2:8" ht="52.5" customHeight="1" x14ac:dyDescent="0.2">
      <c r="B55" s="121"/>
      <c r="C55" s="1212" t="s">
        <v>50</v>
      </c>
      <c r="D55" s="1212"/>
      <c r="E55" s="1213"/>
      <c r="F55" s="122">
        <v>7046</v>
      </c>
      <c r="G55" s="122">
        <v>7139</v>
      </c>
      <c r="H55" s="123">
        <v>7353</v>
      </c>
    </row>
    <row r="56" spans="2:8" ht="52.5" customHeight="1" x14ac:dyDescent="0.2">
      <c r="B56" s="124"/>
      <c r="C56" s="1214" t="s">
        <v>51</v>
      </c>
      <c r="D56" s="1214"/>
      <c r="E56" s="1215"/>
      <c r="F56" s="125">
        <v>4138</v>
      </c>
      <c r="G56" s="125">
        <v>4841</v>
      </c>
      <c r="H56" s="126">
        <v>5343</v>
      </c>
    </row>
    <row r="57" spans="2:8" ht="53.25" customHeight="1" x14ac:dyDescent="0.2">
      <c r="B57" s="124"/>
      <c r="C57" s="1216" t="s">
        <v>52</v>
      </c>
      <c r="D57" s="1216"/>
      <c r="E57" s="1217"/>
      <c r="F57" s="127">
        <v>18384</v>
      </c>
      <c r="G57" s="127">
        <v>21092</v>
      </c>
      <c r="H57" s="128">
        <v>21516</v>
      </c>
    </row>
    <row r="58" spans="2:8" ht="45.75" customHeight="1" x14ac:dyDescent="0.2">
      <c r="B58" s="129"/>
      <c r="C58" s="1204" t="s">
        <v>619</v>
      </c>
      <c r="D58" s="1205"/>
      <c r="E58" s="1206"/>
      <c r="F58" s="130">
        <v>5268</v>
      </c>
      <c r="G58" s="130">
        <v>6284</v>
      </c>
      <c r="H58" s="131">
        <v>6282</v>
      </c>
    </row>
    <row r="59" spans="2:8" ht="45.75" customHeight="1" x14ac:dyDescent="0.2">
      <c r="B59" s="129"/>
      <c r="C59" s="1204" t="s">
        <v>620</v>
      </c>
      <c r="D59" s="1205"/>
      <c r="E59" s="1206"/>
      <c r="F59" s="130">
        <v>3143</v>
      </c>
      <c r="G59" s="130">
        <v>3152</v>
      </c>
      <c r="H59" s="131">
        <v>3158</v>
      </c>
    </row>
    <row r="60" spans="2:8" ht="45.75" customHeight="1" x14ac:dyDescent="0.2">
      <c r="B60" s="129"/>
      <c r="C60" s="1204" t="s">
        <v>621</v>
      </c>
      <c r="D60" s="1205"/>
      <c r="E60" s="1206"/>
      <c r="F60" s="130">
        <v>2211</v>
      </c>
      <c r="G60" s="130">
        <v>2207</v>
      </c>
      <c r="H60" s="131">
        <v>2191</v>
      </c>
    </row>
    <row r="61" spans="2:8" ht="45.75" customHeight="1" x14ac:dyDescent="0.2">
      <c r="B61" s="129"/>
      <c r="C61" s="1204" t="s">
        <v>622</v>
      </c>
      <c r="D61" s="1205"/>
      <c r="E61" s="1206"/>
      <c r="F61" s="130">
        <v>584</v>
      </c>
      <c r="G61" s="130">
        <v>1185</v>
      </c>
      <c r="H61" s="131">
        <v>1485</v>
      </c>
    </row>
    <row r="62" spans="2:8" ht="45.75" customHeight="1" thickBot="1" x14ac:dyDescent="0.25">
      <c r="B62" s="132"/>
      <c r="C62" s="1207" t="s">
        <v>623</v>
      </c>
      <c r="D62" s="1208"/>
      <c r="E62" s="1209"/>
      <c r="F62" s="133">
        <v>523</v>
      </c>
      <c r="G62" s="133">
        <v>1023</v>
      </c>
      <c r="H62" s="134">
        <v>1324</v>
      </c>
    </row>
    <row r="63" spans="2:8" ht="52.5" customHeight="1" thickBot="1" x14ac:dyDescent="0.25">
      <c r="B63" s="135"/>
      <c r="C63" s="1210" t="s">
        <v>53</v>
      </c>
      <c r="D63" s="1210"/>
      <c r="E63" s="1211"/>
      <c r="F63" s="136">
        <v>29568</v>
      </c>
      <c r="G63" s="136">
        <v>33072</v>
      </c>
      <c r="H63" s="137">
        <v>34212</v>
      </c>
    </row>
    <row r="64" spans="2:8" ht="13" x14ac:dyDescent="0.2"/>
  </sheetData>
  <sheetProtection algorithmName="SHA-512" hashValue="H4kHHi3Vkn6gSGim3B0gaZTbEiKjfwoGKr/WHjgUHBYkCupuwMKklJ6znrIzMmJAKpAJbKpHvjIx1EagGhzmsg==" saltValue="TZFydEBjQBWB+YTsHtjQ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575</v>
      </c>
      <c r="G2" s="151"/>
      <c r="H2" s="152"/>
    </row>
    <row r="3" spans="1:8" x14ac:dyDescent="0.2">
      <c r="A3" s="148" t="s">
        <v>568</v>
      </c>
      <c r="B3" s="153"/>
      <c r="C3" s="154"/>
      <c r="D3" s="155">
        <v>77215</v>
      </c>
      <c r="E3" s="156"/>
      <c r="F3" s="157">
        <v>69185</v>
      </c>
      <c r="G3" s="158"/>
      <c r="H3" s="159"/>
    </row>
    <row r="4" spans="1:8" x14ac:dyDescent="0.2">
      <c r="A4" s="160"/>
      <c r="B4" s="161"/>
      <c r="C4" s="162"/>
      <c r="D4" s="163">
        <v>41317</v>
      </c>
      <c r="E4" s="164"/>
      <c r="F4" s="165">
        <v>38519</v>
      </c>
      <c r="G4" s="166"/>
      <c r="H4" s="167"/>
    </row>
    <row r="5" spans="1:8" x14ac:dyDescent="0.2">
      <c r="A5" s="148" t="s">
        <v>570</v>
      </c>
      <c r="B5" s="153"/>
      <c r="C5" s="154"/>
      <c r="D5" s="155">
        <v>78506</v>
      </c>
      <c r="E5" s="156"/>
      <c r="F5" s="157">
        <v>70166</v>
      </c>
      <c r="G5" s="158"/>
      <c r="H5" s="159"/>
    </row>
    <row r="6" spans="1:8" x14ac:dyDescent="0.2">
      <c r="A6" s="160"/>
      <c r="B6" s="161"/>
      <c r="C6" s="162"/>
      <c r="D6" s="163">
        <v>47169</v>
      </c>
      <c r="E6" s="164"/>
      <c r="F6" s="165">
        <v>36115</v>
      </c>
      <c r="G6" s="166"/>
      <c r="H6" s="167"/>
    </row>
    <row r="7" spans="1:8" x14ac:dyDescent="0.2">
      <c r="A7" s="148" t="s">
        <v>571</v>
      </c>
      <c r="B7" s="153"/>
      <c r="C7" s="154"/>
      <c r="D7" s="155">
        <v>80299</v>
      </c>
      <c r="E7" s="156"/>
      <c r="F7" s="157">
        <v>70329</v>
      </c>
      <c r="G7" s="158"/>
      <c r="H7" s="159"/>
    </row>
    <row r="8" spans="1:8" x14ac:dyDescent="0.2">
      <c r="A8" s="160"/>
      <c r="B8" s="161"/>
      <c r="C8" s="162"/>
      <c r="D8" s="163">
        <v>53396</v>
      </c>
      <c r="E8" s="164"/>
      <c r="F8" s="165">
        <v>39403</v>
      </c>
      <c r="G8" s="166"/>
      <c r="H8" s="167"/>
    </row>
    <row r="9" spans="1:8" x14ac:dyDescent="0.2">
      <c r="A9" s="148" t="s">
        <v>572</v>
      </c>
      <c r="B9" s="153"/>
      <c r="C9" s="154"/>
      <c r="D9" s="155">
        <v>88495</v>
      </c>
      <c r="E9" s="156"/>
      <c r="F9" s="157">
        <v>71871</v>
      </c>
      <c r="G9" s="158"/>
      <c r="H9" s="159"/>
    </row>
    <row r="10" spans="1:8" x14ac:dyDescent="0.2">
      <c r="A10" s="160"/>
      <c r="B10" s="161"/>
      <c r="C10" s="162"/>
      <c r="D10" s="163">
        <v>44093</v>
      </c>
      <c r="E10" s="164"/>
      <c r="F10" s="165">
        <v>38232</v>
      </c>
      <c r="G10" s="166"/>
      <c r="H10" s="167"/>
    </row>
    <row r="11" spans="1:8" x14ac:dyDescent="0.2">
      <c r="A11" s="148" t="s">
        <v>573</v>
      </c>
      <c r="B11" s="153"/>
      <c r="C11" s="154"/>
      <c r="D11" s="155">
        <v>120158</v>
      </c>
      <c r="E11" s="156"/>
      <c r="F11" s="157">
        <v>71807</v>
      </c>
      <c r="G11" s="158"/>
      <c r="H11" s="159"/>
    </row>
    <row r="12" spans="1:8" x14ac:dyDescent="0.2">
      <c r="A12" s="160"/>
      <c r="B12" s="161"/>
      <c r="C12" s="168"/>
      <c r="D12" s="163">
        <v>39838</v>
      </c>
      <c r="E12" s="164"/>
      <c r="F12" s="165">
        <v>37333</v>
      </c>
      <c r="G12" s="166"/>
      <c r="H12" s="167"/>
    </row>
    <row r="13" spans="1:8" x14ac:dyDescent="0.2">
      <c r="A13" s="148"/>
      <c r="B13" s="153"/>
      <c r="C13" s="169"/>
      <c r="D13" s="170">
        <v>88935</v>
      </c>
      <c r="E13" s="171"/>
      <c r="F13" s="172">
        <v>70672</v>
      </c>
      <c r="G13" s="173"/>
      <c r="H13" s="159"/>
    </row>
    <row r="14" spans="1:8" x14ac:dyDescent="0.2">
      <c r="A14" s="160"/>
      <c r="B14" s="161"/>
      <c r="C14" s="162"/>
      <c r="D14" s="163">
        <v>45163</v>
      </c>
      <c r="E14" s="164"/>
      <c r="F14" s="165">
        <v>37920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3.44</v>
      </c>
      <c r="C19" s="174">
        <f>ROUND(VALUE(SUBSTITUTE(実質収支比率等に係る経年分析!G$48,"▲","-")),2)</f>
        <v>4.12</v>
      </c>
      <c r="D19" s="174">
        <f>ROUND(VALUE(SUBSTITUTE(実質収支比率等に係る経年分析!H$48,"▲","-")),2)</f>
        <v>3.62</v>
      </c>
      <c r="E19" s="174">
        <f>ROUND(VALUE(SUBSTITUTE(実質収支比率等に係る経年分析!I$48,"▲","-")),2)</f>
        <v>5.4</v>
      </c>
      <c r="F19" s="174">
        <f>ROUND(VALUE(SUBSTITUTE(実質収支比率等に係る経年分析!J$48,"▲","-")),2)</f>
        <v>3.91</v>
      </c>
    </row>
    <row r="20" spans="1:11" x14ac:dyDescent="0.2">
      <c r="A20" s="174" t="s">
        <v>57</v>
      </c>
      <c r="B20" s="174">
        <f>ROUND(VALUE(SUBSTITUTE(実質収支比率等に係る経年分析!F$47,"▲","-")),2)</f>
        <v>26.38</v>
      </c>
      <c r="C20" s="174">
        <f>ROUND(VALUE(SUBSTITUTE(実質収支比率等に係る経年分析!G$47,"▲","-")),2)</f>
        <v>27.07</v>
      </c>
      <c r="D20" s="174">
        <f>ROUND(VALUE(SUBSTITUTE(実質収支比率等に係る経年分析!H$47,"▲","-")),2)</f>
        <v>25.01</v>
      </c>
      <c r="E20" s="174">
        <f>ROUND(VALUE(SUBSTITUTE(実質収支比率等に係る経年分析!I$47,"▲","-")),2)</f>
        <v>24.81</v>
      </c>
      <c r="F20" s="174">
        <f>ROUND(VALUE(SUBSTITUTE(実質収支比率等に係る経年分析!J$47,"▲","-")),2)</f>
        <v>25.66</v>
      </c>
    </row>
    <row r="21" spans="1:11" x14ac:dyDescent="0.2">
      <c r="A21" s="174" t="s">
        <v>58</v>
      </c>
      <c r="B21" s="174">
        <f>IF(ISNUMBER(VALUE(SUBSTITUTE(実質収支比率等に係る経年分析!F$49,"▲","-"))),ROUND(VALUE(SUBSTITUTE(実質収支比率等に係る経年分析!F$49,"▲","-")),2),NA())</f>
        <v>4.4800000000000004</v>
      </c>
      <c r="C21" s="174">
        <f>IF(ISNUMBER(VALUE(SUBSTITUTE(実質収支比率等に係る経年分析!G$49,"▲","-"))),ROUND(VALUE(SUBSTITUTE(実質収支比率等に係る経年分析!G$49,"▲","-")),2),NA())</f>
        <v>4.5</v>
      </c>
      <c r="D21" s="174">
        <f>IF(ISNUMBER(VALUE(SUBSTITUTE(実質収支比率等に係る経年分析!H$49,"▲","-"))),ROUND(VALUE(SUBSTITUTE(実質収支比率等に係る経年分析!H$49,"▲","-")),2),NA())</f>
        <v>1.39</v>
      </c>
      <c r="E21" s="174">
        <f>IF(ISNUMBER(VALUE(SUBSTITUTE(実質収支比率等に係る経年分析!I$49,"▲","-"))),ROUND(VALUE(SUBSTITUTE(実質収支比率等に係る経年分析!I$49,"▲","-")),2),NA())</f>
        <v>4.46</v>
      </c>
      <c r="F21" s="174">
        <f>IF(ISNUMBER(VALUE(SUBSTITUTE(実質収支比率等に係る経年分析!J$49,"▲","-"))),ROUND(VALUE(SUBSTITUTE(実質収支比率等に係る経年分析!J$49,"▲","-")),2),NA())</f>
        <v>2.71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佐久市奨学資金特別会計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佐久市障害者支援施設臼田学園特別会計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佐久市後期高齢者医療特別会計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佐久市介護保険特別会計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v>
      </c>
    </row>
    <row r="33" spans="1:16" x14ac:dyDescent="0.2">
      <c r="A33" s="175" t="str">
        <f>IF(連結実質赤字比率に係る赤字・黒字の構成分析!C$37="",NA(),連結実質赤字比率に係る赤字・黒字の構成分析!C$37)</f>
        <v>佐久市国民健康保険特別会計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0.43</v>
      </c>
    </row>
    <row r="34" spans="1:16" x14ac:dyDescent="0.2">
      <c r="A34" s="175" t="str">
        <f>IF(連結実質赤字比率に係る赤字・黒字の構成分析!C$36="",NA(),連結実質赤字比率に係る赤字・黒字の構成分析!C$36)</f>
        <v>佐久市国保浅間総合病院事業特別会計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6.74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3.88</v>
      </c>
    </row>
    <row r="36" spans="1:16" x14ac:dyDescent="0.2">
      <c r="A36" s="175" t="str">
        <f>IF(連結実質赤字比率に係る赤字・黒字の構成分析!C$34="",NA(),連結実質赤字比率に係る赤字・黒字の構成分析!C$34)</f>
        <v>佐久市下水道事業特別会計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21.85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6615</v>
      </c>
      <c r="E42" s="176"/>
      <c r="F42" s="176"/>
      <c r="G42" s="176">
        <f>'実質公債費比率（分子）の構造'!L$52</f>
        <v>6030</v>
      </c>
      <c r="H42" s="176"/>
      <c r="I42" s="176"/>
      <c r="J42" s="176">
        <f>'実質公債費比率（分子）の構造'!M$52</f>
        <v>5941</v>
      </c>
      <c r="K42" s="176"/>
      <c r="L42" s="176"/>
      <c r="M42" s="176">
        <f>'実質公債費比率（分子）の構造'!N$52</f>
        <v>5556</v>
      </c>
      <c r="N42" s="176"/>
      <c r="O42" s="176"/>
      <c r="P42" s="176">
        <f>'実質公債費比率（分子）の構造'!O$52</f>
        <v>5735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10</v>
      </c>
      <c r="C44" s="176"/>
      <c r="D44" s="176"/>
      <c r="E44" s="176">
        <f>'実質公債費比率（分子）の構造'!L$50</f>
        <v>9</v>
      </c>
      <c r="F44" s="176"/>
      <c r="G44" s="176"/>
      <c r="H44" s="176">
        <f>'実質公債費比率（分子）の構造'!M$50</f>
        <v>166</v>
      </c>
      <c r="I44" s="176"/>
      <c r="J44" s="176"/>
      <c r="K44" s="176">
        <f>'実質公債費比率（分子）の構造'!N$50</f>
        <v>8</v>
      </c>
      <c r="L44" s="176"/>
      <c r="M44" s="176"/>
      <c r="N44" s="176">
        <f>'実質公債費比率（分子）の構造'!O$50</f>
        <v>7</v>
      </c>
      <c r="O44" s="176"/>
      <c r="P44" s="176"/>
    </row>
    <row r="45" spans="1:16" x14ac:dyDescent="0.2">
      <c r="A45" s="176" t="s">
        <v>68</v>
      </c>
      <c r="B45" s="176">
        <f>'実質公債費比率（分子）の構造'!K$49</f>
        <v>141</v>
      </c>
      <c r="C45" s="176"/>
      <c r="D45" s="176"/>
      <c r="E45" s="176">
        <f>'実質公債費比率（分子）の構造'!L$49</f>
        <v>170</v>
      </c>
      <c r="F45" s="176"/>
      <c r="G45" s="176"/>
      <c r="H45" s="176">
        <f>'実質公債費比率（分子）の構造'!M$49</f>
        <v>286</v>
      </c>
      <c r="I45" s="176"/>
      <c r="J45" s="176"/>
      <c r="K45" s="176">
        <f>'実質公債費比率（分子）の構造'!N$49</f>
        <v>156</v>
      </c>
      <c r="L45" s="176"/>
      <c r="M45" s="176"/>
      <c r="N45" s="176">
        <f>'実質公債費比率（分子）の構造'!O$49</f>
        <v>218</v>
      </c>
      <c r="O45" s="176"/>
      <c r="P45" s="176"/>
    </row>
    <row r="46" spans="1:16" x14ac:dyDescent="0.2">
      <c r="A46" s="176" t="s">
        <v>69</v>
      </c>
      <c r="B46" s="176">
        <f>'実質公債費比率（分子）の構造'!K$48</f>
        <v>763</v>
      </c>
      <c r="C46" s="176"/>
      <c r="D46" s="176"/>
      <c r="E46" s="176">
        <f>'実質公債費比率（分子）の構造'!L$48</f>
        <v>756</v>
      </c>
      <c r="F46" s="176"/>
      <c r="G46" s="176"/>
      <c r="H46" s="176">
        <f>'実質公債費比率（分子）の構造'!M$48</f>
        <v>745</v>
      </c>
      <c r="I46" s="176"/>
      <c r="J46" s="176"/>
      <c r="K46" s="176">
        <f>'実質公債費比率（分子）の構造'!N$48</f>
        <v>730</v>
      </c>
      <c r="L46" s="176"/>
      <c r="M46" s="176"/>
      <c r="N46" s="176">
        <f>'実質公債費比率（分子）の構造'!O$48</f>
        <v>728</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5533</v>
      </c>
      <c r="C49" s="176"/>
      <c r="D49" s="176"/>
      <c r="E49" s="176">
        <f>'実質公債費比率（分子）の構造'!L$45</f>
        <v>5016</v>
      </c>
      <c r="F49" s="176"/>
      <c r="G49" s="176"/>
      <c r="H49" s="176">
        <f>'実質公債費比率（分子）の構造'!M$45</f>
        <v>4863</v>
      </c>
      <c r="I49" s="176"/>
      <c r="J49" s="176"/>
      <c r="K49" s="176">
        <f>'実質公債費比率（分子）の構造'!N$45</f>
        <v>4790</v>
      </c>
      <c r="L49" s="176"/>
      <c r="M49" s="176"/>
      <c r="N49" s="176">
        <f>'実質公債費比率（分子）の構造'!O$45</f>
        <v>5021</v>
      </c>
      <c r="O49" s="176"/>
      <c r="P49" s="176"/>
    </row>
    <row r="50" spans="1:16" x14ac:dyDescent="0.2">
      <c r="A50" s="176" t="s">
        <v>72</v>
      </c>
      <c r="B50" s="176" t="e">
        <f>NA()</f>
        <v>#N/A</v>
      </c>
      <c r="C50" s="176">
        <f>IF(ISNUMBER('実質公債費比率（分子）の構造'!K$53),'実質公債費比率（分子）の構造'!K$53,NA())</f>
        <v>-168</v>
      </c>
      <c r="D50" s="176" t="e">
        <f>NA()</f>
        <v>#N/A</v>
      </c>
      <c r="E50" s="176" t="e">
        <f>NA()</f>
        <v>#N/A</v>
      </c>
      <c r="F50" s="176">
        <f>IF(ISNUMBER('実質公債費比率（分子）の構造'!L$53),'実質公債費比率（分子）の構造'!L$53,NA())</f>
        <v>-79</v>
      </c>
      <c r="G50" s="176" t="e">
        <f>NA()</f>
        <v>#N/A</v>
      </c>
      <c r="H50" s="176" t="e">
        <f>NA()</f>
        <v>#N/A</v>
      </c>
      <c r="I50" s="176">
        <f>IF(ISNUMBER('実質公債費比率（分子）の構造'!M$53),'実質公債費比率（分子）の構造'!M$53,NA())</f>
        <v>119</v>
      </c>
      <c r="J50" s="176" t="e">
        <f>NA()</f>
        <v>#N/A</v>
      </c>
      <c r="K50" s="176" t="e">
        <f>NA()</f>
        <v>#N/A</v>
      </c>
      <c r="L50" s="176">
        <f>IF(ISNUMBER('実質公債費比率（分子）の構造'!N$53),'実質公債費比率（分子）の構造'!N$53,NA())</f>
        <v>128</v>
      </c>
      <c r="M50" s="176" t="e">
        <f>NA()</f>
        <v>#N/A</v>
      </c>
      <c r="N50" s="176" t="e">
        <f>NA()</f>
        <v>#N/A</v>
      </c>
      <c r="O50" s="176">
        <f>IF(ISNUMBER('実質公債費比率（分子）の構造'!O$53),'実質公債費比率（分子）の構造'!O$53,NA())</f>
        <v>239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51634</v>
      </c>
      <c r="E56" s="175"/>
      <c r="F56" s="175"/>
      <c r="G56" s="175">
        <f>'将来負担比率（分子）の構造'!J$52</f>
        <v>51441</v>
      </c>
      <c r="H56" s="175"/>
      <c r="I56" s="175"/>
      <c r="J56" s="175">
        <f>'将来負担比率（分子）の構造'!K$52</f>
        <v>50722</v>
      </c>
      <c r="K56" s="175"/>
      <c r="L56" s="175"/>
      <c r="M56" s="175">
        <f>'将来負担比率（分子）の構造'!L$52</f>
        <v>49788</v>
      </c>
      <c r="N56" s="175"/>
      <c r="O56" s="175"/>
      <c r="P56" s="175">
        <f>'将来負担比率（分子）の構造'!M$52</f>
        <v>47861</v>
      </c>
    </row>
    <row r="57" spans="1:16" x14ac:dyDescent="0.2">
      <c r="A57" s="175" t="s">
        <v>44</v>
      </c>
      <c r="B57" s="175"/>
      <c r="C57" s="175"/>
      <c r="D57" s="175">
        <f>'将来負担比率（分子）の構造'!I$51</f>
        <v>3104</v>
      </c>
      <c r="E57" s="175"/>
      <c r="F57" s="175"/>
      <c r="G57" s="175">
        <f>'将来負担比率（分子）の構造'!J$51</f>
        <v>2823</v>
      </c>
      <c r="H57" s="175"/>
      <c r="I57" s="175"/>
      <c r="J57" s="175">
        <f>'将来負担比率（分子）の構造'!K$51</f>
        <v>2423</v>
      </c>
      <c r="K57" s="175"/>
      <c r="L57" s="175"/>
      <c r="M57" s="175">
        <f>'将来負担比率（分子）の構造'!L$51</f>
        <v>2548</v>
      </c>
      <c r="N57" s="175"/>
      <c r="O57" s="175"/>
      <c r="P57" s="175">
        <f>'将来負担比率（分子）の構造'!M$51</f>
        <v>2264</v>
      </c>
    </row>
    <row r="58" spans="1:16" x14ac:dyDescent="0.2">
      <c r="A58" s="175" t="s">
        <v>43</v>
      </c>
      <c r="B58" s="175"/>
      <c r="C58" s="175"/>
      <c r="D58" s="175">
        <f>'将来負担比率（分子）の構造'!I$50</f>
        <v>31282</v>
      </c>
      <c r="E58" s="175"/>
      <c r="F58" s="175"/>
      <c r="G58" s="175">
        <f>'将来負担比率（分子）の構造'!J$50</f>
        <v>31963</v>
      </c>
      <c r="H58" s="175"/>
      <c r="I58" s="175"/>
      <c r="J58" s="175">
        <f>'将来負担比率（分子）の構造'!K$50</f>
        <v>29046</v>
      </c>
      <c r="K58" s="175"/>
      <c r="L58" s="175"/>
      <c r="M58" s="175">
        <f>'将来負担比率（分子）の構造'!L$50</f>
        <v>32935</v>
      </c>
      <c r="N58" s="175"/>
      <c r="O58" s="175"/>
      <c r="P58" s="175">
        <f>'将来負担比率（分子）の構造'!M$50</f>
        <v>34371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27</v>
      </c>
      <c r="C61" s="175"/>
      <c r="D61" s="175"/>
      <c r="E61" s="175">
        <f>'将来負担比率（分子）の構造'!J$46</f>
        <v>26</v>
      </c>
      <c r="F61" s="175"/>
      <c r="G61" s="175"/>
      <c r="H61" s="175">
        <f>'将来負担比率（分子）の構造'!K$46</f>
        <v>45</v>
      </c>
      <c r="I61" s="175"/>
      <c r="J61" s="175"/>
      <c r="K61" s="175">
        <f>'将来負担比率（分子）の構造'!L$46</f>
        <v>23</v>
      </c>
      <c r="L61" s="175"/>
      <c r="M61" s="175"/>
      <c r="N61" s="175">
        <f>'将来負担比率（分子）の構造'!M$46</f>
        <v>21</v>
      </c>
      <c r="O61" s="175"/>
      <c r="P61" s="175"/>
    </row>
    <row r="62" spans="1:16" x14ac:dyDescent="0.2">
      <c r="A62" s="175" t="s">
        <v>37</v>
      </c>
      <c r="B62" s="175">
        <f>'将来負担比率（分子）の構造'!I$45</f>
        <v>4817</v>
      </c>
      <c r="C62" s="175"/>
      <c r="D62" s="175"/>
      <c r="E62" s="175">
        <f>'将来負担比率（分子）の構造'!J$45</f>
        <v>4835</v>
      </c>
      <c r="F62" s="175"/>
      <c r="G62" s="175"/>
      <c r="H62" s="175">
        <f>'将来負担比率（分子）の構造'!K$45</f>
        <v>4842</v>
      </c>
      <c r="I62" s="175"/>
      <c r="J62" s="175"/>
      <c r="K62" s="175">
        <f>'将来負担比率（分子）の構造'!L$45</f>
        <v>4764</v>
      </c>
      <c r="L62" s="175"/>
      <c r="M62" s="175"/>
      <c r="N62" s="175">
        <f>'将来負担比率（分子）の構造'!M$45</f>
        <v>4716</v>
      </c>
      <c r="O62" s="175"/>
      <c r="P62" s="175"/>
    </row>
    <row r="63" spans="1:16" x14ac:dyDescent="0.2">
      <c r="A63" s="175" t="s">
        <v>36</v>
      </c>
      <c r="B63" s="175">
        <f>'将来負担比率（分子）の構造'!I$44</f>
        <v>1710</v>
      </c>
      <c r="C63" s="175"/>
      <c r="D63" s="175"/>
      <c r="E63" s="175">
        <f>'将来負担比率（分子）の構造'!J$44</f>
        <v>3138</v>
      </c>
      <c r="F63" s="175"/>
      <c r="G63" s="175"/>
      <c r="H63" s="175">
        <f>'将来負担比率（分子）の構造'!K$44</f>
        <v>3864</v>
      </c>
      <c r="I63" s="175"/>
      <c r="J63" s="175"/>
      <c r="K63" s="175">
        <f>'将来負担比率（分子）の構造'!L$44</f>
        <v>3673</v>
      </c>
      <c r="L63" s="175"/>
      <c r="M63" s="175"/>
      <c r="N63" s="175">
        <f>'将来負担比率（分子）の構造'!M$44</f>
        <v>3423</v>
      </c>
      <c r="O63" s="175"/>
      <c r="P63" s="175"/>
    </row>
    <row r="64" spans="1:16" x14ac:dyDescent="0.2">
      <c r="A64" s="175" t="s">
        <v>35</v>
      </c>
      <c r="B64" s="175">
        <f>'将来負担比率（分子）の構造'!I$43</f>
        <v>9169</v>
      </c>
      <c r="C64" s="175"/>
      <c r="D64" s="175"/>
      <c r="E64" s="175">
        <f>'将来負担比率（分子）の構造'!J$43</f>
        <v>7362</v>
      </c>
      <c r="F64" s="175"/>
      <c r="G64" s="175"/>
      <c r="H64" s="175">
        <f>'将来負担比率（分子）の構造'!K$43</f>
        <v>6801</v>
      </c>
      <c r="I64" s="175"/>
      <c r="J64" s="175"/>
      <c r="K64" s="175">
        <f>'将来負担比率（分子）の構造'!L$43</f>
        <v>6611</v>
      </c>
      <c r="L64" s="175"/>
      <c r="M64" s="175"/>
      <c r="N64" s="175">
        <f>'将来負担比率（分子）の構造'!M$43</f>
        <v>6205</v>
      </c>
      <c r="O64" s="175"/>
      <c r="P64" s="175"/>
    </row>
    <row r="65" spans="1:16" x14ac:dyDescent="0.2">
      <c r="A65" s="175" t="s">
        <v>34</v>
      </c>
      <c r="B65" s="175">
        <f>'将来負担比率（分子）の構造'!I$42</f>
        <v>57</v>
      </c>
      <c r="C65" s="175"/>
      <c r="D65" s="175"/>
      <c r="E65" s="175">
        <f>'将来負担比率（分子）の構造'!J$42</f>
        <v>51</v>
      </c>
      <c r="F65" s="175"/>
      <c r="G65" s="175"/>
      <c r="H65" s="175">
        <f>'将来負担比率（分子）の構造'!K$42</f>
        <v>44</v>
      </c>
      <c r="I65" s="175"/>
      <c r="J65" s="175"/>
      <c r="K65" s="175">
        <f>'将来負担比率（分子）の構造'!L$42</f>
        <v>38</v>
      </c>
      <c r="L65" s="175"/>
      <c r="M65" s="175"/>
      <c r="N65" s="175">
        <f>'将来負担比率（分子）の構造'!M$42</f>
        <v>32</v>
      </c>
      <c r="O65" s="175"/>
      <c r="P65" s="175"/>
    </row>
    <row r="66" spans="1:16" x14ac:dyDescent="0.2">
      <c r="A66" s="175" t="s">
        <v>33</v>
      </c>
      <c r="B66" s="175">
        <f>'将来負担比率（分子）の構造'!I$41</f>
        <v>46103</v>
      </c>
      <c r="C66" s="175"/>
      <c r="D66" s="175"/>
      <c r="E66" s="175">
        <f>'将来負担比率（分子）の構造'!J$41</f>
        <v>45400</v>
      </c>
      <c r="F66" s="175"/>
      <c r="G66" s="175"/>
      <c r="H66" s="175">
        <f>'将来負担比率（分子）の構造'!K$41</f>
        <v>45912</v>
      </c>
      <c r="I66" s="175"/>
      <c r="J66" s="175"/>
      <c r="K66" s="175">
        <f>'将来負担比率（分子）の構造'!L$41</f>
        <v>46435</v>
      </c>
      <c r="L66" s="175"/>
      <c r="M66" s="175"/>
      <c r="N66" s="175">
        <f>'将来負担比率（分子）の構造'!M$41</f>
        <v>45967</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7046</v>
      </c>
      <c r="C72" s="179">
        <f>基金残高に係る経年分析!G55</f>
        <v>7139</v>
      </c>
      <c r="D72" s="179">
        <f>基金残高に係る経年分析!H55</f>
        <v>7353</v>
      </c>
    </row>
    <row r="73" spans="1:16" x14ac:dyDescent="0.2">
      <c r="A73" s="178" t="s">
        <v>79</v>
      </c>
      <c r="B73" s="179">
        <f>基金残高に係る経年分析!F56</f>
        <v>4138</v>
      </c>
      <c r="C73" s="179">
        <f>基金残高に係る経年分析!G56</f>
        <v>4841</v>
      </c>
      <c r="D73" s="179">
        <f>基金残高に係る経年分析!H56</f>
        <v>5343</v>
      </c>
    </row>
    <row r="74" spans="1:16" x14ac:dyDescent="0.2">
      <c r="A74" s="178" t="s">
        <v>80</v>
      </c>
      <c r="B74" s="179">
        <f>基金残高に係る経年分析!F57</f>
        <v>18384</v>
      </c>
      <c r="C74" s="179">
        <f>基金残高に係る経年分析!G57</f>
        <v>21092</v>
      </c>
      <c r="D74" s="179">
        <f>基金残高に係る経年分析!H57</f>
        <v>21516</v>
      </c>
    </row>
  </sheetData>
  <sheetProtection algorithmName="SHA-512" hashValue="vlxKYoMSRfYsNWKdB3lh9oUKxUNbn1NvOxchxonQXHfqi6AHIp1ivKeHO/i463W3GAFFsKZj0SFgFUJ+rUs+mA==" saltValue="oG5dEFCk6wAPTBspHNM5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13489502</v>
      </c>
      <c r="S5" s="677"/>
      <c r="T5" s="677"/>
      <c r="U5" s="677"/>
      <c r="V5" s="677"/>
      <c r="W5" s="677"/>
      <c r="X5" s="677"/>
      <c r="Y5" s="702"/>
      <c r="Z5" s="715">
        <v>23</v>
      </c>
      <c r="AA5" s="715"/>
      <c r="AB5" s="715"/>
      <c r="AC5" s="715"/>
      <c r="AD5" s="716">
        <v>12797616</v>
      </c>
      <c r="AE5" s="716"/>
      <c r="AF5" s="716"/>
      <c r="AG5" s="716"/>
      <c r="AH5" s="716"/>
      <c r="AI5" s="716"/>
      <c r="AJ5" s="716"/>
      <c r="AK5" s="716"/>
      <c r="AL5" s="703">
        <v>44.3</v>
      </c>
      <c r="AM5" s="685"/>
      <c r="AN5" s="685"/>
      <c r="AO5" s="704"/>
      <c r="AP5" s="679" t="s">
        <v>234</v>
      </c>
      <c r="AQ5" s="680"/>
      <c r="AR5" s="680"/>
      <c r="AS5" s="680"/>
      <c r="AT5" s="680"/>
      <c r="AU5" s="680"/>
      <c r="AV5" s="680"/>
      <c r="AW5" s="680"/>
      <c r="AX5" s="680"/>
      <c r="AY5" s="680"/>
      <c r="AZ5" s="680"/>
      <c r="BA5" s="680"/>
      <c r="BB5" s="680"/>
      <c r="BC5" s="680"/>
      <c r="BD5" s="680"/>
      <c r="BE5" s="680"/>
      <c r="BF5" s="681"/>
      <c r="BG5" s="621">
        <v>12769329</v>
      </c>
      <c r="BH5" s="622"/>
      <c r="BI5" s="622"/>
      <c r="BJ5" s="622"/>
      <c r="BK5" s="622"/>
      <c r="BL5" s="622"/>
      <c r="BM5" s="622"/>
      <c r="BN5" s="623"/>
      <c r="BO5" s="659">
        <v>94.7</v>
      </c>
      <c r="BP5" s="659"/>
      <c r="BQ5" s="659"/>
      <c r="BR5" s="659"/>
      <c r="BS5" s="660">
        <v>98997</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561081</v>
      </c>
      <c r="S6" s="622"/>
      <c r="T6" s="622"/>
      <c r="U6" s="622"/>
      <c r="V6" s="622"/>
      <c r="W6" s="622"/>
      <c r="X6" s="622"/>
      <c r="Y6" s="623"/>
      <c r="Z6" s="659">
        <v>1</v>
      </c>
      <c r="AA6" s="659"/>
      <c r="AB6" s="659"/>
      <c r="AC6" s="659"/>
      <c r="AD6" s="660">
        <v>561081</v>
      </c>
      <c r="AE6" s="660"/>
      <c r="AF6" s="660"/>
      <c r="AG6" s="660"/>
      <c r="AH6" s="660"/>
      <c r="AI6" s="660"/>
      <c r="AJ6" s="660"/>
      <c r="AK6" s="660"/>
      <c r="AL6" s="624">
        <v>1.9</v>
      </c>
      <c r="AM6" s="625"/>
      <c r="AN6" s="625"/>
      <c r="AO6" s="661"/>
      <c r="AP6" s="618" t="s">
        <v>239</v>
      </c>
      <c r="AQ6" s="619"/>
      <c r="AR6" s="619"/>
      <c r="AS6" s="619"/>
      <c r="AT6" s="619"/>
      <c r="AU6" s="619"/>
      <c r="AV6" s="619"/>
      <c r="AW6" s="619"/>
      <c r="AX6" s="619"/>
      <c r="AY6" s="619"/>
      <c r="AZ6" s="619"/>
      <c r="BA6" s="619"/>
      <c r="BB6" s="619"/>
      <c r="BC6" s="619"/>
      <c r="BD6" s="619"/>
      <c r="BE6" s="619"/>
      <c r="BF6" s="620"/>
      <c r="BG6" s="621">
        <v>12769329</v>
      </c>
      <c r="BH6" s="622"/>
      <c r="BI6" s="622"/>
      <c r="BJ6" s="622"/>
      <c r="BK6" s="622"/>
      <c r="BL6" s="622"/>
      <c r="BM6" s="622"/>
      <c r="BN6" s="623"/>
      <c r="BO6" s="659">
        <v>94.7</v>
      </c>
      <c r="BP6" s="659"/>
      <c r="BQ6" s="659"/>
      <c r="BR6" s="659"/>
      <c r="BS6" s="660">
        <v>98997</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275011</v>
      </c>
      <c r="CS6" s="622"/>
      <c r="CT6" s="622"/>
      <c r="CU6" s="622"/>
      <c r="CV6" s="622"/>
      <c r="CW6" s="622"/>
      <c r="CX6" s="622"/>
      <c r="CY6" s="623"/>
      <c r="CZ6" s="703">
        <v>0.5</v>
      </c>
      <c r="DA6" s="685"/>
      <c r="DB6" s="685"/>
      <c r="DC6" s="705"/>
      <c r="DD6" s="627">
        <v>1903</v>
      </c>
      <c r="DE6" s="622"/>
      <c r="DF6" s="622"/>
      <c r="DG6" s="622"/>
      <c r="DH6" s="622"/>
      <c r="DI6" s="622"/>
      <c r="DJ6" s="622"/>
      <c r="DK6" s="622"/>
      <c r="DL6" s="622"/>
      <c r="DM6" s="622"/>
      <c r="DN6" s="622"/>
      <c r="DO6" s="622"/>
      <c r="DP6" s="623"/>
      <c r="DQ6" s="627">
        <v>275011</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4786</v>
      </c>
      <c r="S7" s="622"/>
      <c r="T7" s="622"/>
      <c r="U7" s="622"/>
      <c r="V7" s="622"/>
      <c r="W7" s="622"/>
      <c r="X7" s="622"/>
      <c r="Y7" s="623"/>
      <c r="Z7" s="659">
        <v>0</v>
      </c>
      <c r="AA7" s="659"/>
      <c r="AB7" s="659"/>
      <c r="AC7" s="659"/>
      <c r="AD7" s="660">
        <v>4786</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5858364</v>
      </c>
      <c r="BH7" s="622"/>
      <c r="BI7" s="622"/>
      <c r="BJ7" s="622"/>
      <c r="BK7" s="622"/>
      <c r="BL7" s="622"/>
      <c r="BM7" s="622"/>
      <c r="BN7" s="623"/>
      <c r="BO7" s="659">
        <v>43.4</v>
      </c>
      <c r="BP7" s="659"/>
      <c r="BQ7" s="659"/>
      <c r="BR7" s="659"/>
      <c r="BS7" s="660">
        <v>98997</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5852403</v>
      </c>
      <c r="CS7" s="622"/>
      <c r="CT7" s="622"/>
      <c r="CU7" s="622"/>
      <c r="CV7" s="622"/>
      <c r="CW7" s="622"/>
      <c r="CX7" s="622"/>
      <c r="CY7" s="623"/>
      <c r="CZ7" s="659">
        <v>10.199999999999999</v>
      </c>
      <c r="DA7" s="659"/>
      <c r="DB7" s="659"/>
      <c r="DC7" s="659"/>
      <c r="DD7" s="627">
        <v>408602</v>
      </c>
      <c r="DE7" s="622"/>
      <c r="DF7" s="622"/>
      <c r="DG7" s="622"/>
      <c r="DH7" s="622"/>
      <c r="DI7" s="622"/>
      <c r="DJ7" s="622"/>
      <c r="DK7" s="622"/>
      <c r="DL7" s="622"/>
      <c r="DM7" s="622"/>
      <c r="DN7" s="622"/>
      <c r="DO7" s="622"/>
      <c r="DP7" s="623"/>
      <c r="DQ7" s="627">
        <v>4923763</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57915</v>
      </c>
      <c r="S8" s="622"/>
      <c r="T8" s="622"/>
      <c r="U8" s="622"/>
      <c r="V8" s="622"/>
      <c r="W8" s="622"/>
      <c r="X8" s="622"/>
      <c r="Y8" s="623"/>
      <c r="Z8" s="659">
        <v>0.1</v>
      </c>
      <c r="AA8" s="659"/>
      <c r="AB8" s="659"/>
      <c r="AC8" s="659"/>
      <c r="AD8" s="660">
        <v>57915</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183265</v>
      </c>
      <c r="BH8" s="622"/>
      <c r="BI8" s="622"/>
      <c r="BJ8" s="622"/>
      <c r="BK8" s="622"/>
      <c r="BL8" s="622"/>
      <c r="BM8" s="622"/>
      <c r="BN8" s="623"/>
      <c r="BO8" s="659">
        <v>1.4</v>
      </c>
      <c r="BP8" s="659"/>
      <c r="BQ8" s="659"/>
      <c r="BR8" s="659"/>
      <c r="BS8" s="660" t="s">
        <v>246</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16151877</v>
      </c>
      <c r="CS8" s="622"/>
      <c r="CT8" s="622"/>
      <c r="CU8" s="622"/>
      <c r="CV8" s="622"/>
      <c r="CW8" s="622"/>
      <c r="CX8" s="622"/>
      <c r="CY8" s="623"/>
      <c r="CZ8" s="659">
        <v>28.2</v>
      </c>
      <c r="DA8" s="659"/>
      <c r="DB8" s="659"/>
      <c r="DC8" s="659"/>
      <c r="DD8" s="627">
        <v>242622</v>
      </c>
      <c r="DE8" s="622"/>
      <c r="DF8" s="622"/>
      <c r="DG8" s="622"/>
      <c r="DH8" s="622"/>
      <c r="DI8" s="622"/>
      <c r="DJ8" s="622"/>
      <c r="DK8" s="622"/>
      <c r="DL8" s="622"/>
      <c r="DM8" s="622"/>
      <c r="DN8" s="622"/>
      <c r="DO8" s="622"/>
      <c r="DP8" s="623"/>
      <c r="DQ8" s="627">
        <v>8383944</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41924</v>
      </c>
      <c r="S9" s="622"/>
      <c r="T9" s="622"/>
      <c r="U9" s="622"/>
      <c r="V9" s="622"/>
      <c r="W9" s="622"/>
      <c r="X9" s="622"/>
      <c r="Y9" s="623"/>
      <c r="Z9" s="659">
        <v>0.1</v>
      </c>
      <c r="AA9" s="659"/>
      <c r="AB9" s="659"/>
      <c r="AC9" s="659"/>
      <c r="AD9" s="660">
        <v>41924</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4776589</v>
      </c>
      <c r="BH9" s="622"/>
      <c r="BI9" s="622"/>
      <c r="BJ9" s="622"/>
      <c r="BK9" s="622"/>
      <c r="BL9" s="622"/>
      <c r="BM9" s="622"/>
      <c r="BN9" s="623"/>
      <c r="BO9" s="659">
        <v>35.4</v>
      </c>
      <c r="BP9" s="659"/>
      <c r="BQ9" s="659"/>
      <c r="BR9" s="659"/>
      <c r="BS9" s="660" t="s">
        <v>132</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4249842</v>
      </c>
      <c r="CS9" s="622"/>
      <c r="CT9" s="622"/>
      <c r="CU9" s="622"/>
      <c r="CV9" s="622"/>
      <c r="CW9" s="622"/>
      <c r="CX9" s="622"/>
      <c r="CY9" s="623"/>
      <c r="CZ9" s="659">
        <v>7.4</v>
      </c>
      <c r="DA9" s="659"/>
      <c r="DB9" s="659"/>
      <c r="DC9" s="659"/>
      <c r="DD9" s="627">
        <v>42947</v>
      </c>
      <c r="DE9" s="622"/>
      <c r="DF9" s="622"/>
      <c r="DG9" s="622"/>
      <c r="DH9" s="622"/>
      <c r="DI9" s="622"/>
      <c r="DJ9" s="622"/>
      <c r="DK9" s="622"/>
      <c r="DL9" s="622"/>
      <c r="DM9" s="622"/>
      <c r="DN9" s="622"/>
      <c r="DO9" s="622"/>
      <c r="DP9" s="623"/>
      <c r="DQ9" s="627">
        <v>3343077</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178</v>
      </c>
      <c r="AE10" s="660"/>
      <c r="AF10" s="660"/>
      <c r="AG10" s="660"/>
      <c r="AH10" s="660"/>
      <c r="AI10" s="660"/>
      <c r="AJ10" s="660"/>
      <c r="AK10" s="660"/>
      <c r="AL10" s="624" t="s">
        <v>132</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305768</v>
      </c>
      <c r="BH10" s="622"/>
      <c r="BI10" s="622"/>
      <c r="BJ10" s="622"/>
      <c r="BK10" s="622"/>
      <c r="BL10" s="622"/>
      <c r="BM10" s="622"/>
      <c r="BN10" s="623"/>
      <c r="BO10" s="659">
        <v>2.2999999999999998</v>
      </c>
      <c r="BP10" s="659"/>
      <c r="BQ10" s="659"/>
      <c r="BR10" s="659"/>
      <c r="BS10" s="660" t="s">
        <v>132</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72469</v>
      </c>
      <c r="CS10" s="622"/>
      <c r="CT10" s="622"/>
      <c r="CU10" s="622"/>
      <c r="CV10" s="622"/>
      <c r="CW10" s="622"/>
      <c r="CX10" s="622"/>
      <c r="CY10" s="623"/>
      <c r="CZ10" s="659">
        <v>0.1</v>
      </c>
      <c r="DA10" s="659"/>
      <c r="DB10" s="659"/>
      <c r="DC10" s="659"/>
      <c r="DD10" s="627" t="s">
        <v>246</v>
      </c>
      <c r="DE10" s="622"/>
      <c r="DF10" s="622"/>
      <c r="DG10" s="622"/>
      <c r="DH10" s="622"/>
      <c r="DI10" s="622"/>
      <c r="DJ10" s="622"/>
      <c r="DK10" s="622"/>
      <c r="DL10" s="622"/>
      <c r="DM10" s="622"/>
      <c r="DN10" s="622"/>
      <c r="DO10" s="622"/>
      <c r="DP10" s="623"/>
      <c r="DQ10" s="627">
        <v>32469</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2551429</v>
      </c>
      <c r="S11" s="622"/>
      <c r="T11" s="622"/>
      <c r="U11" s="622"/>
      <c r="V11" s="622"/>
      <c r="W11" s="622"/>
      <c r="X11" s="622"/>
      <c r="Y11" s="623"/>
      <c r="Z11" s="624">
        <v>4.3</v>
      </c>
      <c r="AA11" s="625"/>
      <c r="AB11" s="625"/>
      <c r="AC11" s="626"/>
      <c r="AD11" s="627">
        <v>2551429</v>
      </c>
      <c r="AE11" s="622"/>
      <c r="AF11" s="622"/>
      <c r="AG11" s="622"/>
      <c r="AH11" s="622"/>
      <c r="AI11" s="622"/>
      <c r="AJ11" s="622"/>
      <c r="AK11" s="623"/>
      <c r="AL11" s="624">
        <v>8.8000000000000007</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592742</v>
      </c>
      <c r="BH11" s="622"/>
      <c r="BI11" s="622"/>
      <c r="BJ11" s="622"/>
      <c r="BK11" s="622"/>
      <c r="BL11" s="622"/>
      <c r="BM11" s="622"/>
      <c r="BN11" s="623"/>
      <c r="BO11" s="659">
        <v>4.4000000000000004</v>
      </c>
      <c r="BP11" s="659"/>
      <c r="BQ11" s="659"/>
      <c r="BR11" s="659"/>
      <c r="BS11" s="660">
        <v>98997</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1067400</v>
      </c>
      <c r="CS11" s="622"/>
      <c r="CT11" s="622"/>
      <c r="CU11" s="622"/>
      <c r="CV11" s="622"/>
      <c r="CW11" s="622"/>
      <c r="CX11" s="622"/>
      <c r="CY11" s="623"/>
      <c r="CZ11" s="659">
        <v>1.9</v>
      </c>
      <c r="DA11" s="659"/>
      <c r="DB11" s="659"/>
      <c r="DC11" s="659"/>
      <c r="DD11" s="627">
        <v>258678</v>
      </c>
      <c r="DE11" s="622"/>
      <c r="DF11" s="622"/>
      <c r="DG11" s="622"/>
      <c r="DH11" s="622"/>
      <c r="DI11" s="622"/>
      <c r="DJ11" s="622"/>
      <c r="DK11" s="622"/>
      <c r="DL11" s="622"/>
      <c r="DM11" s="622"/>
      <c r="DN11" s="622"/>
      <c r="DO11" s="622"/>
      <c r="DP11" s="623"/>
      <c r="DQ11" s="627">
        <v>691690</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22892</v>
      </c>
      <c r="S12" s="622"/>
      <c r="T12" s="622"/>
      <c r="U12" s="622"/>
      <c r="V12" s="622"/>
      <c r="W12" s="622"/>
      <c r="X12" s="622"/>
      <c r="Y12" s="623"/>
      <c r="Z12" s="659">
        <v>0</v>
      </c>
      <c r="AA12" s="659"/>
      <c r="AB12" s="659"/>
      <c r="AC12" s="659"/>
      <c r="AD12" s="660">
        <v>22892</v>
      </c>
      <c r="AE12" s="660"/>
      <c r="AF12" s="660"/>
      <c r="AG12" s="660"/>
      <c r="AH12" s="660"/>
      <c r="AI12" s="660"/>
      <c r="AJ12" s="660"/>
      <c r="AK12" s="660"/>
      <c r="AL12" s="624">
        <v>0.1</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5754990</v>
      </c>
      <c r="BH12" s="622"/>
      <c r="BI12" s="622"/>
      <c r="BJ12" s="622"/>
      <c r="BK12" s="622"/>
      <c r="BL12" s="622"/>
      <c r="BM12" s="622"/>
      <c r="BN12" s="623"/>
      <c r="BO12" s="659">
        <v>42.7</v>
      </c>
      <c r="BP12" s="659"/>
      <c r="BQ12" s="659"/>
      <c r="BR12" s="659"/>
      <c r="BS12" s="660" t="s">
        <v>178</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4329195</v>
      </c>
      <c r="CS12" s="622"/>
      <c r="CT12" s="622"/>
      <c r="CU12" s="622"/>
      <c r="CV12" s="622"/>
      <c r="CW12" s="622"/>
      <c r="CX12" s="622"/>
      <c r="CY12" s="623"/>
      <c r="CZ12" s="659">
        <v>7.6</v>
      </c>
      <c r="DA12" s="659"/>
      <c r="DB12" s="659"/>
      <c r="DC12" s="659"/>
      <c r="DD12" s="627">
        <v>276982</v>
      </c>
      <c r="DE12" s="622"/>
      <c r="DF12" s="622"/>
      <c r="DG12" s="622"/>
      <c r="DH12" s="622"/>
      <c r="DI12" s="622"/>
      <c r="DJ12" s="622"/>
      <c r="DK12" s="622"/>
      <c r="DL12" s="622"/>
      <c r="DM12" s="622"/>
      <c r="DN12" s="622"/>
      <c r="DO12" s="622"/>
      <c r="DP12" s="623"/>
      <c r="DQ12" s="627">
        <v>1716934</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5724723</v>
      </c>
      <c r="BH13" s="622"/>
      <c r="BI13" s="622"/>
      <c r="BJ13" s="622"/>
      <c r="BK13" s="622"/>
      <c r="BL13" s="622"/>
      <c r="BM13" s="622"/>
      <c r="BN13" s="623"/>
      <c r="BO13" s="659">
        <v>42.4</v>
      </c>
      <c r="BP13" s="659"/>
      <c r="BQ13" s="659"/>
      <c r="BR13" s="659"/>
      <c r="BS13" s="660" t="s">
        <v>132</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6633651</v>
      </c>
      <c r="CS13" s="622"/>
      <c r="CT13" s="622"/>
      <c r="CU13" s="622"/>
      <c r="CV13" s="622"/>
      <c r="CW13" s="622"/>
      <c r="CX13" s="622"/>
      <c r="CY13" s="623"/>
      <c r="CZ13" s="659">
        <v>11.6</v>
      </c>
      <c r="DA13" s="659"/>
      <c r="DB13" s="659"/>
      <c r="DC13" s="659"/>
      <c r="DD13" s="627">
        <v>3982601</v>
      </c>
      <c r="DE13" s="622"/>
      <c r="DF13" s="622"/>
      <c r="DG13" s="622"/>
      <c r="DH13" s="622"/>
      <c r="DI13" s="622"/>
      <c r="DJ13" s="622"/>
      <c r="DK13" s="622"/>
      <c r="DL13" s="622"/>
      <c r="DM13" s="622"/>
      <c r="DN13" s="622"/>
      <c r="DO13" s="622"/>
      <c r="DP13" s="623"/>
      <c r="DQ13" s="627">
        <v>2786583</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t="s">
        <v>264</v>
      </c>
      <c r="S14" s="622"/>
      <c r="T14" s="622"/>
      <c r="U14" s="622"/>
      <c r="V14" s="622"/>
      <c r="W14" s="622"/>
      <c r="X14" s="622"/>
      <c r="Y14" s="623"/>
      <c r="Z14" s="659" t="s">
        <v>132</v>
      </c>
      <c r="AA14" s="659"/>
      <c r="AB14" s="659"/>
      <c r="AC14" s="659"/>
      <c r="AD14" s="660" t="s">
        <v>132</v>
      </c>
      <c r="AE14" s="660"/>
      <c r="AF14" s="660"/>
      <c r="AG14" s="660"/>
      <c r="AH14" s="660"/>
      <c r="AI14" s="660"/>
      <c r="AJ14" s="660"/>
      <c r="AK14" s="660"/>
      <c r="AL14" s="624" t="s">
        <v>264</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417906</v>
      </c>
      <c r="BH14" s="622"/>
      <c r="BI14" s="622"/>
      <c r="BJ14" s="622"/>
      <c r="BK14" s="622"/>
      <c r="BL14" s="622"/>
      <c r="BM14" s="622"/>
      <c r="BN14" s="623"/>
      <c r="BO14" s="659">
        <v>3.1</v>
      </c>
      <c r="BP14" s="659"/>
      <c r="BQ14" s="659"/>
      <c r="BR14" s="659"/>
      <c r="BS14" s="660" t="s">
        <v>132</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1147238</v>
      </c>
      <c r="CS14" s="622"/>
      <c r="CT14" s="622"/>
      <c r="CU14" s="622"/>
      <c r="CV14" s="622"/>
      <c r="CW14" s="622"/>
      <c r="CX14" s="622"/>
      <c r="CY14" s="623"/>
      <c r="CZ14" s="659">
        <v>2</v>
      </c>
      <c r="DA14" s="659"/>
      <c r="DB14" s="659"/>
      <c r="DC14" s="659"/>
      <c r="DD14" s="627">
        <v>147870</v>
      </c>
      <c r="DE14" s="622"/>
      <c r="DF14" s="622"/>
      <c r="DG14" s="622"/>
      <c r="DH14" s="622"/>
      <c r="DI14" s="622"/>
      <c r="DJ14" s="622"/>
      <c r="DK14" s="622"/>
      <c r="DL14" s="622"/>
      <c r="DM14" s="622"/>
      <c r="DN14" s="622"/>
      <c r="DO14" s="622"/>
      <c r="DP14" s="623"/>
      <c r="DQ14" s="627">
        <v>902182</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132</v>
      </c>
      <c r="AA15" s="659"/>
      <c r="AB15" s="659"/>
      <c r="AC15" s="659"/>
      <c r="AD15" s="660" t="s">
        <v>178</v>
      </c>
      <c r="AE15" s="660"/>
      <c r="AF15" s="660"/>
      <c r="AG15" s="660"/>
      <c r="AH15" s="660"/>
      <c r="AI15" s="660"/>
      <c r="AJ15" s="660"/>
      <c r="AK15" s="660"/>
      <c r="AL15" s="624" t="s">
        <v>178</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738069</v>
      </c>
      <c r="BH15" s="622"/>
      <c r="BI15" s="622"/>
      <c r="BJ15" s="622"/>
      <c r="BK15" s="622"/>
      <c r="BL15" s="622"/>
      <c r="BM15" s="622"/>
      <c r="BN15" s="623"/>
      <c r="BO15" s="659">
        <v>5.5</v>
      </c>
      <c r="BP15" s="659"/>
      <c r="BQ15" s="659"/>
      <c r="BR15" s="659"/>
      <c r="BS15" s="660" t="s">
        <v>132</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10277562</v>
      </c>
      <c r="CS15" s="622"/>
      <c r="CT15" s="622"/>
      <c r="CU15" s="622"/>
      <c r="CV15" s="622"/>
      <c r="CW15" s="622"/>
      <c r="CX15" s="622"/>
      <c r="CY15" s="623"/>
      <c r="CZ15" s="659">
        <v>17.899999999999999</v>
      </c>
      <c r="DA15" s="659"/>
      <c r="DB15" s="659"/>
      <c r="DC15" s="659"/>
      <c r="DD15" s="627">
        <v>6437114</v>
      </c>
      <c r="DE15" s="622"/>
      <c r="DF15" s="622"/>
      <c r="DG15" s="622"/>
      <c r="DH15" s="622"/>
      <c r="DI15" s="622"/>
      <c r="DJ15" s="622"/>
      <c r="DK15" s="622"/>
      <c r="DL15" s="622"/>
      <c r="DM15" s="622"/>
      <c r="DN15" s="622"/>
      <c r="DO15" s="622"/>
      <c r="DP15" s="623"/>
      <c r="DQ15" s="627">
        <v>6132519</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36976</v>
      </c>
      <c r="S16" s="622"/>
      <c r="T16" s="622"/>
      <c r="U16" s="622"/>
      <c r="V16" s="622"/>
      <c r="W16" s="622"/>
      <c r="X16" s="622"/>
      <c r="Y16" s="623"/>
      <c r="Z16" s="659">
        <v>0.1</v>
      </c>
      <c r="AA16" s="659"/>
      <c r="AB16" s="659"/>
      <c r="AC16" s="659"/>
      <c r="AD16" s="660">
        <v>36976</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v>1243435</v>
      </c>
      <c r="CS16" s="622"/>
      <c r="CT16" s="622"/>
      <c r="CU16" s="622"/>
      <c r="CV16" s="622"/>
      <c r="CW16" s="622"/>
      <c r="CX16" s="622"/>
      <c r="CY16" s="623"/>
      <c r="CZ16" s="659">
        <v>2.2000000000000002</v>
      </c>
      <c r="DA16" s="659"/>
      <c r="DB16" s="659"/>
      <c r="DC16" s="659"/>
      <c r="DD16" s="627" t="s">
        <v>132</v>
      </c>
      <c r="DE16" s="622"/>
      <c r="DF16" s="622"/>
      <c r="DG16" s="622"/>
      <c r="DH16" s="622"/>
      <c r="DI16" s="622"/>
      <c r="DJ16" s="622"/>
      <c r="DK16" s="622"/>
      <c r="DL16" s="622"/>
      <c r="DM16" s="622"/>
      <c r="DN16" s="622"/>
      <c r="DO16" s="622"/>
      <c r="DP16" s="623"/>
      <c r="DQ16" s="627">
        <v>54317</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202991</v>
      </c>
      <c r="S17" s="622"/>
      <c r="T17" s="622"/>
      <c r="U17" s="622"/>
      <c r="V17" s="622"/>
      <c r="W17" s="622"/>
      <c r="X17" s="622"/>
      <c r="Y17" s="623"/>
      <c r="Z17" s="659">
        <v>0.3</v>
      </c>
      <c r="AA17" s="659"/>
      <c r="AB17" s="659"/>
      <c r="AC17" s="659"/>
      <c r="AD17" s="660">
        <v>202991</v>
      </c>
      <c r="AE17" s="660"/>
      <c r="AF17" s="660"/>
      <c r="AG17" s="660"/>
      <c r="AH17" s="660"/>
      <c r="AI17" s="660"/>
      <c r="AJ17" s="660"/>
      <c r="AK17" s="660"/>
      <c r="AL17" s="624">
        <v>0.7</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178</v>
      </c>
      <c r="BH17" s="622"/>
      <c r="BI17" s="622"/>
      <c r="BJ17" s="622"/>
      <c r="BK17" s="622"/>
      <c r="BL17" s="622"/>
      <c r="BM17" s="622"/>
      <c r="BN17" s="623"/>
      <c r="BO17" s="659" t="s">
        <v>132</v>
      </c>
      <c r="BP17" s="659"/>
      <c r="BQ17" s="659"/>
      <c r="BR17" s="659"/>
      <c r="BS17" s="660" t="s">
        <v>178</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5960964</v>
      </c>
      <c r="CS17" s="622"/>
      <c r="CT17" s="622"/>
      <c r="CU17" s="622"/>
      <c r="CV17" s="622"/>
      <c r="CW17" s="622"/>
      <c r="CX17" s="622"/>
      <c r="CY17" s="623"/>
      <c r="CZ17" s="659">
        <v>10.4</v>
      </c>
      <c r="DA17" s="659"/>
      <c r="DB17" s="659"/>
      <c r="DC17" s="659"/>
      <c r="DD17" s="627" t="s">
        <v>132</v>
      </c>
      <c r="DE17" s="622"/>
      <c r="DF17" s="622"/>
      <c r="DG17" s="622"/>
      <c r="DH17" s="622"/>
      <c r="DI17" s="622"/>
      <c r="DJ17" s="622"/>
      <c r="DK17" s="622"/>
      <c r="DL17" s="622"/>
      <c r="DM17" s="622"/>
      <c r="DN17" s="622"/>
      <c r="DO17" s="622"/>
      <c r="DP17" s="623"/>
      <c r="DQ17" s="627">
        <v>5895366</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108542</v>
      </c>
      <c r="S18" s="622"/>
      <c r="T18" s="622"/>
      <c r="U18" s="622"/>
      <c r="V18" s="622"/>
      <c r="W18" s="622"/>
      <c r="X18" s="622"/>
      <c r="Y18" s="623"/>
      <c r="Z18" s="659">
        <v>0.2</v>
      </c>
      <c r="AA18" s="659"/>
      <c r="AB18" s="659"/>
      <c r="AC18" s="659"/>
      <c r="AD18" s="660">
        <v>108542</v>
      </c>
      <c r="AE18" s="660"/>
      <c r="AF18" s="660"/>
      <c r="AG18" s="660"/>
      <c r="AH18" s="660"/>
      <c r="AI18" s="660"/>
      <c r="AJ18" s="660"/>
      <c r="AK18" s="660"/>
      <c r="AL18" s="624">
        <v>0.4</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178</v>
      </c>
      <c r="BH18" s="622"/>
      <c r="BI18" s="622"/>
      <c r="BJ18" s="622"/>
      <c r="BK18" s="622"/>
      <c r="BL18" s="622"/>
      <c r="BM18" s="622"/>
      <c r="BN18" s="623"/>
      <c r="BO18" s="659" t="s">
        <v>264</v>
      </c>
      <c r="BP18" s="659"/>
      <c r="BQ18" s="659"/>
      <c r="BR18" s="659"/>
      <c r="BS18" s="660" t="s">
        <v>246</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264</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103081</v>
      </c>
      <c r="S19" s="622"/>
      <c r="T19" s="622"/>
      <c r="U19" s="622"/>
      <c r="V19" s="622"/>
      <c r="W19" s="622"/>
      <c r="X19" s="622"/>
      <c r="Y19" s="623"/>
      <c r="Z19" s="659">
        <v>0.2</v>
      </c>
      <c r="AA19" s="659"/>
      <c r="AB19" s="659"/>
      <c r="AC19" s="659"/>
      <c r="AD19" s="660">
        <v>103081</v>
      </c>
      <c r="AE19" s="660"/>
      <c r="AF19" s="660"/>
      <c r="AG19" s="660"/>
      <c r="AH19" s="660"/>
      <c r="AI19" s="660"/>
      <c r="AJ19" s="660"/>
      <c r="AK19" s="660"/>
      <c r="AL19" s="624">
        <v>0.4</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720173</v>
      </c>
      <c r="BH19" s="622"/>
      <c r="BI19" s="622"/>
      <c r="BJ19" s="622"/>
      <c r="BK19" s="622"/>
      <c r="BL19" s="622"/>
      <c r="BM19" s="622"/>
      <c r="BN19" s="623"/>
      <c r="BO19" s="659">
        <v>5.3</v>
      </c>
      <c r="BP19" s="659"/>
      <c r="BQ19" s="659"/>
      <c r="BR19" s="659"/>
      <c r="BS19" s="660" t="s">
        <v>132</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178</v>
      </c>
      <c r="CS19" s="622"/>
      <c r="CT19" s="622"/>
      <c r="CU19" s="622"/>
      <c r="CV19" s="622"/>
      <c r="CW19" s="622"/>
      <c r="CX19" s="622"/>
      <c r="CY19" s="623"/>
      <c r="CZ19" s="659" t="s">
        <v>132</v>
      </c>
      <c r="DA19" s="659"/>
      <c r="DB19" s="659"/>
      <c r="DC19" s="659"/>
      <c r="DD19" s="627" t="s">
        <v>178</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88" t="s">
        <v>282</v>
      </c>
      <c r="C20" s="689"/>
      <c r="D20" s="689"/>
      <c r="E20" s="689"/>
      <c r="F20" s="689"/>
      <c r="G20" s="689"/>
      <c r="H20" s="689"/>
      <c r="I20" s="689"/>
      <c r="J20" s="689"/>
      <c r="K20" s="689"/>
      <c r="L20" s="689"/>
      <c r="M20" s="689"/>
      <c r="N20" s="689"/>
      <c r="O20" s="689"/>
      <c r="P20" s="689"/>
      <c r="Q20" s="690"/>
      <c r="R20" s="621">
        <v>5461</v>
      </c>
      <c r="S20" s="622"/>
      <c r="T20" s="622"/>
      <c r="U20" s="622"/>
      <c r="V20" s="622"/>
      <c r="W20" s="622"/>
      <c r="X20" s="622"/>
      <c r="Y20" s="623"/>
      <c r="Z20" s="659">
        <v>0</v>
      </c>
      <c r="AA20" s="659"/>
      <c r="AB20" s="659"/>
      <c r="AC20" s="659"/>
      <c r="AD20" s="660">
        <v>5461</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720173</v>
      </c>
      <c r="BH20" s="622"/>
      <c r="BI20" s="622"/>
      <c r="BJ20" s="622"/>
      <c r="BK20" s="622"/>
      <c r="BL20" s="622"/>
      <c r="BM20" s="622"/>
      <c r="BN20" s="623"/>
      <c r="BO20" s="659">
        <v>5.3</v>
      </c>
      <c r="BP20" s="659"/>
      <c r="BQ20" s="659"/>
      <c r="BR20" s="659"/>
      <c r="BS20" s="660" t="s">
        <v>132</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57261047</v>
      </c>
      <c r="CS20" s="622"/>
      <c r="CT20" s="622"/>
      <c r="CU20" s="622"/>
      <c r="CV20" s="622"/>
      <c r="CW20" s="622"/>
      <c r="CX20" s="622"/>
      <c r="CY20" s="623"/>
      <c r="CZ20" s="659">
        <v>100</v>
      </c>
      <c r="DA20" s="659"/>
      <c r="DB20" s="659"/>
      <c r="DC20" s="659"/>
      <c r="DD20" s="627">
        <v>11799319</v>
      </c>
      <c r="DE20" s="622"/>
      <c r="DF20" s="622"/>
      <c r="DG20" s="622"/>
      <c r="DH20" s="622"/>
      <c r="DI20" s="622"/>
      <c r="DJ20" s="622"/>
      <c r="DK20" s="622"/>
      <c r="DL20" s="622"/>
      <c r="DM20" s="622"/>
      <c r="DN20" s="622"/>
      <c r="DO20" s="622"/>
      <c r="DP20" s="623"/>
      <c r="DQ20" s="627">
        <v>35137855</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13365177</v>
      </c>
      <c r="S21" s="622"/>
      <c r="T21" s="622"/>
      <c r="U21" s="622"/>
      <c r="V21" s="622"/>
      <c r="W21" s="622"/>
      <c r="X21" s="622"/>
      <c r="Y21" s="623"/>
      <c r="Z21" s="659">
        <v>22.8</v>
      </c>
      <c r="AA21" s="659"/>
      <c r="AB21" s="659"/>
      <c r="AC21" s="659"/>
      <c r="AD21" s="660">
        <v>12400038</v>
      </c>
      <c r="AE21" s="660"/>
      <c r="AF21" s="660"/>
      <c r="AG21" s="660"/>
      <c r="AH21" s="660"/>
      <c r="AI21" s="660"/>
      <c r="AJ21" s="660"/>
      <c r="AK21" s="660"/>
      <c r="AL21" s="624">
        <v>42.9</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v>28287</v>
      </c>
      <c r="BH21" s="622"/>
      <c r="BI21" s="622"/>
      <c r="BJ21" s="622"/>
      <c r="BK21" s="622"/>
      <c r="BL21" s="622"/>
      <c r="BM21" s="622"/>
      <c r="BN21" s="623"/>
      <c r="BO21" s="659">
        <v>0.2</v>
      </c>
      <c r="BP21" s="659"/>
      <c r="BQ21" s="659"/>
      <c r="BR21" s="659"/>
      <c r="BS21" s="660" t="s">
        <v>246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12400038</v>
      </c>
      <c r="S22" s="622"/>
      <c r="T22" s="622"/>
      <c r="U22" s="622"/>
      <c r="V22" s="622"/>
      <c r="W22" s="622"/>
      <c r="X22" s="622"/>
      <c r="Y22" s="623"/>
      <c r="Z22" s="659">
        <v>21.1</v>
      </c>
      <c r="AA22" s="659"/>
      <c r="AB22" s="659"/>
      <c r="AC22" s="659"/>
      <c r="AD22" s="660">
        <v>12400038</v>
      </c>
      <c r="AE22" s="660"/>
      <c r="AF22" s="660"/>
      <c r="AG22" s="660"/>
      <c r="AH22" s="660"/>
      <c r="AI22" s="660"/>
      <c r="AJ22" s="660"/>
      <c r="AK22" s="660"/>
      <c r="AL22" s="624">
        <v>42.9</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132</v>
      </c>
      <c r="BH22" s="622"/>
      <c r="BI22" s="622"/>
      <c r="BJ22" s="622"/>
      <c r="BK22" s="622"/>
      <c r="BL22" s="622"/>
      <c r="BM22" s="622"/>
      <c r="BN22" s="623"/>
      <c r="BO22" s="659" t="s">
        <v>132</v>
      </c>
      <c r="BP22" s="659"/>
      <c r="BQ22" s="659"/>
      <c r="BR22" s="659"/>
      <c r="BS22" s="660" t="s">
        <v>246</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965051</v>
      </c>
      <c r="S23" s="622"/>
      <c r="T23" s="622"/>
      <c r="U23" s="622"/>
      <c r="V23" s="622"/>
      <c r="W23" s="622"/>
      <c r="X23" s="622"/>
      <c r="Y23" s="623"/>
      <c r="Z23" s="659">
        <v>1.6</v>
      </c>
      <c r="AA23" s="659"/>
      <c r="AB23" s="659"/>
      <c r="AC23" s="659"/>
      <c r="AD23" s="660" t="s">
        <v>178</v>
      </c>
      <c r="AE23" s="660"/>
      <c r="AF23" s="660"/>
      <c r="AG23" s="660"/>
      <c r="AH23" s="660"/>
      <c r="AI23" s="660"/>
      <c r="AJ23" s="660"/>
      <c r="AK23" s="660"/>
      <c r="AL23" s="624" t="s">
        <v>132</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v>691886</v>
      </c>
      <c r="BH23" s="622"/>
      <c r="BI23" s="622"/>
      <c r="BJ23" s="622"/>
      <c r="BK23" s="622"/>
      <c r="BL23" s="622"/>
      <c r="BM23" s="622"/>
      <c r="BN23" s="623"/>
      <c r="BO23" s="659">
        <v>5.0999999999999996</v>
      </c>
      <c r="BP23" s="659"/>
      <c r="BQ23" s="659"/>
      <c r="BR23" s="659"/>
      <c r="BS23" s="660" t="s">
        <v>178</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v>88</v>
      </c>
      <c r="S24" s="622"/>
      <c r="T24" s="622"/>
      <c r="U24" s="622"/>
      <c r="V24" s="622"/>
      <c r="W24" s="622"/>
      <c r="X24" s="622"/>
      <c r="Y24" s="623"/>
      <c r="Z24" s="659">
        <v>0</v>
      </c>
      <c r="AA24" s="659"/>
      <c r="AB24" s="659"/>
      <c r="AC24" s="659"/>
      <c r="AD24" s="660" t="s">
        <v>246</v>
      </c>
      <c r="AE24" s="660"/>
      <c r="AF24" s="660"/>
      <c r="AG24" s="660"/>
      <c r="AH24" s="660"/>
      <c r="AI24" s="660"/>
      <c r="AJ24" s="660"/>
      <c r="AK24" s="660"/>
      <c r="AL24" s="624" t="s">
        <v>132</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132</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21474476</v>
      </c>
      <c r="CS24" s="677"/>
      <c r="CT24" s="677"/>
      <c r="CU24" s="677"/>
      <c r="CV24" s="677"/>
      <c r="CW24" s="677"/>
      <c r="CX24" s="677"/>
      <c r="CY24" s="702"/>
      <c r="CZ24" s="703">
        <v>37.5</v>
      </c>
      <c r="DA24" s="685"/>
      <c r="DB24" s="685"/>
      <c r="DC24" s="705"/>
      <c r="DD24" s="701">
        <v>14627976</v>
      </c>
      <c r="DE24" s="677"/>
      <c r="DF24" s="677"/>
      <c r="DG24" s="677"/>
      <c r="DH24" s="677"/>
      <c r="DI24" s="677"/>
      <c r="DJ24" s="677"/>
      <c r="DK24" s="702"/>
      <c r="DL24" s="701">
        <v>13127816</v>
      </c>
      <c r="DM24" s="677"/>
      <c r="DN24" s="677"/>
      <c r="DO24" s="677"/>
      <c r="DP24" s="677"/>
      <c r="DQ24" s="677"/>
      <c r="DR24" s="677"/>
      <c r="DS24" s="677"/>
      <c r="DT24" s="677"/>
      <c r="DU24" s="677"/>
      <c r="DV24" s="702"/>
      <c r="DW24" s="703">
        <v>44.7</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30443215</v>
      </c>
      <c r="S25" s="622"/>
      <c r="T25" s="622"/>
      <c r="U25" s="622"/>
      <c r="V25" s="622"/>
      <c r="W25" s="622"/>
      <c r="X25" s="622"/>
      <c r="Y25" s="623"/>
      <c r="Z25" s="659">
        <v>51.9</v>
      </c>
      <c r="AA25" s="659"/>
      <c r="AB25" s="659"/>
      <c r="AC25" s="659"/>
      <c r="AD25" s="660">
        <v>28786190</v>
      </c>
      <c r="AE25" s="660"/>
      <c r="AF25" s="660"/>
      <c r="AG25" s="660"/>
      <c r="AH25" s="660"/>
      <c r="AI25" s="660"/>
      <c r="AJ25" s="660"/>
      <c r="AK25" s="660"/>
      <c r="AL25" s="624">
        <v>99.5</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178</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7250361</v>
      </c>
      <c r="CS25" s="634"/>
      <c r="CT25" s="634"/>
      <c r="CU25" s="634"/>
      <c r="CV25" s="634"/>
      <c r="CW25" s="634"/>
      <c r="CX25" s="634"/>
      <c r="CY25" s="635"/>
      <c r="CZ25" s="624">
        <v>12.7</v>
      </c>
      <c r="DA25" s="636"/>
      <c r="DB25" s="636"/>
      <c r="DC25" s="637"/>
      <c r="DD25" s="627">
        <v>6547264</v>
      </c>
      <c r="DE25" s="634"/>
      <c r="DF25" s="634"/>
      <c r="DG25" s="634"/>
      <c r="DH25" s="634"/>
      <c r="DI25" s="634"/>
      <c r="DJ25" s="634"/>
      <c r="DK25" s="635"/>
      <c r="DL25" s="627">
        <v>6056682</v>
      </c>
      <c r="DM25" s="634"/>
      <c r="DN25" s="634"/>
      <c r="DO25" s="634"/>
      <c r="DP25" s="634"/>
      <c r="DQ25" s="634"/>
      <c r="DR25" s="634"/>
      <c r="DS25" s="634"/>
      <c r="DT25" s="634"/>
      <c r="DU25" s="634"/>
      <c r="DV25" s="635"/>
      <c r="DW25" s="624">
        <v>20.6</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12105</v>
      </c>
      <c r="S26" s="622"/>
      <c r="T26" s="622"/>
      <c r="U26" s="622"/>
      <c r="V26" s="622"/>
      <c r="W26" s="622"/>
      <c r="X26" s="622"/>
      <c r="Y26" s="623"/>
      <c r="Z26" s="659">
        <v>0</v>
      </c>
      <c r="AA26" s="659"/>
      <c r="AB26" s="659"/>
      <c r="AC26" s="659"/>
      <c r="AD26" s="660">
        <v>12105</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132</v>
      </c>
      <c r="BH26" s="622"/>
      <c r="BI26" s="622"/>
      <c r="BJ26" s="622"/>
      <c r="BK26" s="622"/>
      <c r="BL26" s="622"/>
      <c r="BM26" s="622"/>
      <c r="BN26" s="623"/>
      <c r="BO26" s="659" t="s">
        <v>132</v>
      </c>
      <c r="BP26" s="659"/>
      <c r="BQ26" s="659"/>
      <c r="BR26" s="659"/>
      <c r="BS26" s="660" t="s">
        <v>246</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4179095</v>
      </c>
      <c r="CS26" s="622"/>
      <c r="CT26" s="622"/>
      <c r="CU26" s="622"/>
      <c r="CV26" s="622"/>
      <c r="CW26" s="622"/>
      <c r="CX26" s="622"/>
      <c r="CY26" s="623"/>
      <c r="CZ26" s="624">
        <v>7.3</v>
      </c>
      <c r="DA26" s="636"/>
      <c r="DB26" s="636"/>
      <c r="DC26" s="637"/>
      <c r="DD26" s="627">
        <v>3687006</v>
      </c>
      <c r="DE26" s="622"/>
      <c r="DF26" s="622"/>
      <c r="DG26" s="622"/>
      <c r="DH26" s="622"/>
      <c r="DI26" s="622"/>
      <c r="DJ26" s="622"/>
      <c r="DK26" s="623"/>
      <c r="DL26" s="627" t="s">
        <v>178</v>
      </c>
      <c r="DM26" s="622"/>
      <c r="DN26" s="622"/>
      <c r="DO26" s="622"/>
      <c r="DP26" s="622"/>
      <c r="DQ26" s="622"/>
      <c r="DR26" s="622"/>
      <c r="DS26" s="622"/>
      <c r="DT26" s="622"/>
      <c r="DU26" s="622"/>
      <c r="DV26" s="623"/>
      <c r="DW26" s="624" t="s">
        <v>264</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355926</v>
      </c>
      <c r="S27" s="622"/>
      <c r="T27" s="622"/>
      <c r="U27" s="622"/>
      <c r="V27" s="622"/>
      <c r="W27" s="622"/>
      <c r="X27" s="622"/>
      <c r="Y27" s="623"/>
      <c r="Z27" s="659">
        <v>0.6</v>
      </c>
      <c r="AA27" s="659"/>
      <c r="AB27" s="659"/>
      <c r="AC27" s="659"/>
      <c r="AD27" s="660">
        <v>38887</v>
      </c>
      <c r="AE27" s="660"/>
      <c r="AF27" s="660"/>
      <c r="AG27" s="660"/>
      <c r="AH27" s="660"/>
      <c r="AI27" s="660"/>
      <c r="AJ27" s="660"/>
      <c r="AK27" s="660"/>
      <c r="AL27" s="624">
        <v>0.1</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13489502</v>
      </c>
      <c r="BH27" s="622"/>
      <c r="BI27" s="622"/>
      <c r="BJ27" s="622"/>
      <c r="BK27" s="622"/>
      <c r="BL27" s="622"/>
      <c r="BM27" s="622"/>
      <c r="BN27" s="623"/>
      <c r="BO27" s="659">
        <v>100</v>
      </c>
      <c r="BP27" s="659"/>
      <c r="BQ27" s="659"/>
      <c r="BR27" s="659"/>
      <c r="BS27" s="660">
        <v>98997</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8263976</v>
      </c>
      <c r="CS27" s="634"/>
      <c r="CT27" s="634"/>
      <c r="CU27" s="634"/>
      <c r="CV27" s="634"/>
      <c r="CW27" s="634"/>
      <c r="CX27" s="634"/>
      <c r="CY27" s="635"/>
      <c r="CZ27" s="624">
        <v>14.4</v>
      </c>
      <c r="DA27" s="636"/>
      <c r="DB27" s="636"/>
      <c r="DC27" s="637"/>
      <c r="DD27" s="627">
        <v>2186171</v>
      </c>
      <c r="DE27" s="634"/>
      <c r="DF27" s="634"/>
      <c r="DG27" s="634"/>
      <c r="DH27" s="634"/>
      <c r="DI27" s="634"/>
      <c r="DJ27" s="634"/>
      <c r="DK27" s="635"/>
      <c r="DL27" s="627">
        <v>2174782</v>
      </c>
      <c r="DM27" s="634"/>
      <c r="DN27" s="634"/>
      <c r="DO27" s="634"/>
      <c r="DP27" s="634"/>
      <c r="DQ27" s="634"/>
      <c r="DR27" s="634"/>
      <c r="DS27" s="634"/>
      <c r="DT27" s="634"/>
      <c r="DU27" s="634"/>
      <c r="DV27" s="635"/>
      <c r="DW27" s="624">
        <v>7.4</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426028</v>
      </c>
      <c r="S28" s="622"/>
      <c r="T28" s="622"/>
      <c r="U28" s="622"/>
      <c r="V28" s="622"/>
      <c r="W28" s="622"/>
      <c r="X28" s="622"/>
      <c r="Y28" s="623"/>
      <c r="Z28" s="659">
        <v>0.7</v>
      </c>
      <c r="AA28" s="659"/>
      <c r="AB28" s="659"/>
      <c r="AC28" s="659"/>
      <c r="AD28" s="660">
        <v>52483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5960139</v>
      </c>
      <c r="CS28" s="622"/>
      <c r="CT28" s="622"/>
      <c r="CU28" s="622"/>
      <c r="CV28" s="622"/>
      <c r="CW28" s="622"/>
      <c r="CX28" s="622"/>
      <c r="CY28" s="623"/>
      <c r="CZ28" s="624">
        <v>10.4</v>
      </c>
      <c r="DA28" s="636"/>
      <c r="DB28" s="636"/>
      <c r="DC28" s="637"/>
      <c r="DD28" s="627">
        <v>5894541</v>
      </c>
      <c r="DE28" s="622"/>
      <c r="DF28" s="622"/>
      <c r="DG28" s="622"/>
      <c r="DH28" s="622"/>
      <c r="DI28" s="622"/>
      <c r="DJ28" s="622"/>
      <c r="DK28" s="623"/>
      <c r="DL28" s="627">
        <v>4896352</v>
      </c>
      <c r="DM28" s="622"/>
      <c r="DN28" s="622"/>
      <c r="DO28" s="622"/>
      <c r="DP28" s="622"/>
      <c r="DQ28" s="622"/>
      <c r="DR28" s="622"/>
      <c r="DS28" s="622"/>
      <c r="DT28" s="622"/>
      <c r="DU28" s="622"/>
      <c r="DV28" s="623"/>
      <c r="DW28" s="624">
        <v>16.7</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144599</v>
      </c>
      <c r="S29" s="622"/>
      <c r="T29" s="622"/>
      <c r="U29" s="622"/>
      <c r="V29" s="622"/>
      <c r="W29" s="622"/>
      <c r="X29" s="622"/>
      <c r="Y29" s="623"/>
      <c r="Z29" s="659">
        <v>0.2</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313</v>
      </c>
      <c r="CG29" s="619"/>
      <c r="CH29" s="619"/>
      <c r="CI29" s="619"/>
      <c r="CJ29" s="619"/>
      <c r="CK29" s="619"/>
      <c r="CL29" s="619"/>
      <c r="CM29" s="619"/>
      <c r="CN29" s="619"/>
      <c r="CO29" s="619"/>
      <c r="CP29" s="619"/>
      <c r="CQ29" s="620"/>
      <c r="CR29" s="621">
        <v>5960139</v>
      </c>
      <c r="CS29" s="634"/>
      <c r="CT29" s="634"/>
      <c r="CU29" s="634"/>
      <c r="CV29" s="634"/>
      <c r="CW29" s="634"/>
      <c r="CX29" s="634"/>
      <c r="CY29" s="635"/>
      <c r="CZ29" s="624">
        <v>10.4</v>
      </c>
      <c r="DA29" s="636"/>
      <c r="DB29" s="636"/>
      <c r="DC29" s="637"/>
      <c r="DD29" s="627">
        <v>5894541</v>
      </c>
      <c r="DE29" s="634"/>
      <c r="DF29" s="634"/>
      <c r="DG29" s="634"/>
      <c r="DH29" s="634"/>
      <c r="DI29" s="634"/>
      <c r="DJ29" s="634"/>
      <c r="DK29" s="635"/>
      <c r="DL29" s="627">
        <v>4896352</v>
      </c>
      <c r="DM29" s="634"/>
      <c r="DN29" s="634"/>
      <c r="DO29" s="634"/>
      <c r="DP29" s="634"/>
      <c r="DQ29" s="634"/>
      <c r="DR29" s="634"/>
      <c r="DS29" s="634"/>
      <c r="DT29" s="634"/>
      <c r="DU29" s="634"/>
      <c r="DV29" s="635"/>
      <c r="DW29" s="624">
        <v>16.7</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9261458</v>
      </c>
      <c r="S30" s="622"/>
      <c r="T30" s="622"/>
      <c r="U30" s="622"/>
      <c r="V30" s="622"/>
      <c r="W30" s="622"/>
      <c r="X30" s="622"/>
      <c r="Y30" s="623"/>
      <c r="Z30" s="659">
        <v>15.8</v>
      </c>
      <c r="AA30" s="659"/>
      <c r="AB30" s="659"/>
      <c r="AC30" s="659"/>
      <c r="AD30" s="660" t="s">
        <v>246</v>
      </c>
      <c r="AE30" s="660"/>
      <c r="AF30" s="660"/>
      <c r="AG30" s="660"/>
      <c r="AH30" s="660"/>
      <c r="AI30" s="660"/>
      <c r="AJ30" s="660"/>
      <c r="AK30" s="660"/>
      <c r="AL30" s="624" t="s">
        <v>132</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315</v>
      </c>
      <c r="BH30" s="691"/>
      <c r="BI30" s="691"/>
      <c r="BJ30" s="691"/>
      <c r="BK30" s="691"/>
      <c r="BL30" s="691"/>
      <c r="BM30" s="691"/>
      <c r="BN30" s="691"/>
      <c r="BO30" s="691"/>
      <c r="BP30" s="691"/>
      <c r="BQ30" s="692"/>
      <c r="BR30" s="673" t="s">
        <v>316</v>
      </c>
      <c r="BS30" s="691"/>
      <c r="BT30" s="691"/>
      <c r="BU30" s="691"/>
      <c r="BV30" s="691"/>
      <c r="BW30" s="691"/>
      <c r="BX30" s="691"/>
      <c r="BY30" s="691"/>
      <c r="BZ30" s="691"/>
      <c r="CA30" s="691"/>
      <c r="CB30" s="692"/>
      <c r="CD30" s="642"/>
      <c r="CE30" s="643"/>
      <c r="CF30" s="618" t="s">
        <v>317</v>
      </c>
      <c r="CG30" s="619"/>
      <c r="CH30" s="619"/>
      <c r="CI30" s="619"/>
      <c r="CJ30" s="619"/>
      <c r="CK30" s="619"/>
      <c r="CL30" s="619"/>
      <c r="CM30" s="619"/>
      <c r="CN30" s="619"/>
      <c r="CO30" s="619"/>
      <c r="CP30" s="619"/>
      <c r="CQ30" s="620"/>
      <c r="CR30" s="621">
        <v>5843719</v>
      </c>
      <c r="CS30" s="622"/>
      <c r="CT30" s="622"/>
      <c r="CU30" s="622"/>
      <c r="CV30" s="622"/>
      <c r="CW30" s="622"/>
      <c r="CX30" s="622"/>
      <c r="CY30" s="623"/>
      <c r="CZ30" s="624">
        <v>10.199999999999999</v>
      </c>
      <c r="DA30" s="636"/>
      <c r="DB30" s="636"/>
      <c r="DC30" s="637"/>
      <c r="DD30" s="627">
        <v>5778121</v>
      </c>
      <c r="DE30" s="622"/>
      <c r="DF30" s="622"/>
      <c r="DG30" s="622"/>
      <c r="DH30" s="622"/>
      <c r="DI30" s="622"/>
      <c r="DJ30" s="622"/>
      <c r="DK30" s="623"/>
      <c r="DL30" s="627">
        <v>4779932</v>
      </c>
      <c r="DM30" s="622"/>
      <c r="DN30" s="622"/>
      <c r="DO30" s="622"/>
      <c r="DP30" s="622"/>
      <c r="DQ30" s="622"/>
      <c r="DR30" s="622"/>
      <c r="DS30" s="622"/>
      <c r="DT30" s="622"/>
      <c r="DU30" s="622"/>
      <c r="DV30" s="623"/>
      <c r="DW30" s="624">
        <v>16.3</v>
      </c>
      <c r="DX30" s="636"/>
      <c r="DY30" s="636"/>
      <c r="DZ30" s="636"/>
      <c r="EA30" s="636"/>
      <c r="EB30" s="636"/>
      <c r="EC30" s="648"/>
    </row>
    <row r="31" spans="2:133" ht="11.25" customHeight="1" x14ac:dyDescent="0.2">
      <c r="B31" s="688" t="s">
        <v>318</v>
      </c>
      <c r="C31" s="689"/>
      <c r="D31" s="689"/>
      <c r="E31" s="689"/>
      <c r="F31" s="689"/>
      <c r="G31" s="689"/>
      <c r="H31" s="689"/>
      <c r="I31" s="689"/>
      <c r="J31" s="689"/>
      <c r="K31" s="689"/>
      <c r="L31" s="689"/>
      <c r="M31" s="689"/>
      <c r="N31" s="689"/>
      <c r="O31" s="689"/>
      <c r="P31" s="689"/>
      <c r="Q31" s="690"/>
      <c r="R31" s="621" t="s">
        <v>246</v>
      </c>
      <c r="S31" s="622"/>
      <c r="T31" s="622"/>
      <c r="U31" s="622"/>
      <c r="V31" s="622"/>
      <c r="W31" s="622"/>
      <c r="X31" s="622"/>
      <c r="Y31" s="623"/>
      <c r="Z31" s="659" t="s">
        <v>178</v>
      </c>
      <c r="AA31" s="659"/>
      <c r="AB31" s="659"/>
      <c r="AC31" s="659"/>
      <c r="AD31" s="660" t="s">
        <v>264</v>
      </c>
      <c r="AE31" s="660"/>
      <c r="AF31" s="660"/>
      <c r="AG31" s="660"/>
      <c r="AH31" s="660"/>
      <c r="AI31" s="660"/>
      <c r="AJ31" s="660"/>
      <c r="AK31" s="660"/>
      <c r="AL31" s="624" t="s">
        <v>132</v>
      </c>
      <c r="AM31" s="625"/>
      <c r="AN31" s="625"/>
      <c r="AO31" s="661"/>
      <c r="AP31" s="693" t="s">
        <v>319</v>
      </c>
      <c r="AQ31" s="694"/>
      <c r="AR31" s="694"/>
      <c r="AS31" s="694"/>
      <c r="AT31" s="695" t="s">
        <v>320</v>
      </c>
      <c r="AU31" s="218"/>
      <c r="AV31" s="218"/>
      <c r="AW31" s="218"/>
      <c r="AX31" s="679" t="s">
        <v>191</v>
      </c>
      <c r="AY31" s="680"/>
      <c r="AZ31" s="680"/>
      <c r="BA31" s="680"/>
      <c r="BB31" s="680"/>
      <c r="BC31" s="680"/>
      <c r="BD31" s="680"/>
      <c r="BE31" s="680"/>
      <c r="BF31" s="681"/>
      <c r="BG31" s="683">
        <v>99.1</v>
      </c>
      <c r="BH31" s="684"/>
      <c r="BI31" s="684"/>
      <c r="BJ31" s="684"/>
      <c r="BK31" s="684"/>
      <c r="BL31" s="684"/>
      <c r="BM31" s="685">
        <v>97.3</v>
      </c>
      <c r="BN31" s="684"/>
      <c r="BO31" s="684"/>
      <c r="BP31" s="684"/>
      <c r="BQ31" s="686"/>
      <c r="BR31" s="683">
        <v>99.1</v>
      </c>
      <c r="BS31" s="684"/>
      <c r="BT31" s="684"/>
      <c r="BU31" s="684"/>
      <c r="BV31" s="684"/>
      <c r="BW31" s="684"/>
      <c r="BX31" s="685">
        <v>97.2</v>
      </c>
      <c r="BY31" s="684"/>
      <c r="BZ31" s="684"/>
      <c r="CA31" s="684"/>
      <c r="CB31" s="686"/>
      <c r="CD31" s="642"/>
      <c r="CE31" s="643"/>
      <c r="CF31" s="618" t="s">
        <v>321</v>
      </c>
      <c r="CG31" s="619"/>
      <c r="CH31" s="619"/>
      <c r="CI31" s="619"/>
      <c r="CJ31" s="619"/>
      <c r="CK31" s="619"/>
      <c r="CL31" s="619"/>
      <c r="CM31" s="619"/>
      <c r="CN31" s="619"/>
      <c r="CO31" s="619"/>
      <c r="CP31" s="619"/>
      <c r="CQ31" s="620"/>
      <c r="CR31" s="621">
        <v>116420</v>
      </c>
      <c r="CS31" s="634"/>
      <c r="CT31" s="634"/>
      <c r="CU31" s="634"/>
      <c r="CV31" s="634"/>
      <c r="CW31" s="634"/>
      <c r="CX31" s="634"/>
      <c r="CY31" s="635"/>
      <c r="CZ31" s="624">
        <v>0.2</v>
      </c>
      <c r="DA31" s="636"/>
      <c r="DB31" s="636"/>
      <c r="DC31" s="637"/>
      <c r="DD31" s="627">
        <v>116420</v>
      </c>
      <c r="DE31" s="634"/>
      <c r="DF31" s="634"/>
      <c r="DG31" s="634"/>
      <c r="DH31" s="634"/>
      <c r="DI31" s="634"/>
      <c r="DJ31" s="634"/>
      <c r="DK31" s="635"/>
      <c r="DL31" s="627">
        <v>116420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3427799</v>
      </c>
      <c r="S32" s="622"/>
      <c r="T32" s="622"/>
      <c r="U32" s="622"/>
      <c r="V32" s="622"/>
      <c r="W32" s="622"/>
      <c r="X32" s="622"/>
      <c r="Y32" s="623"/>
      <c r="Z32" s="659">
        <v>5.8</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6"/>
      <c r="AU32" s="214" t="s">
        <v>323</v>
      </c>
      <c r="AX32" s="618" t="s">
        <v>324</v>
      </c>
      <c r="AY32" s="619"/>
      <c r="AZ32" s="619"/>
      <c r="BA32" s="619"/>
      <c r="BB32" s="619"/>
      <c r="BC32" s="619"/>
      <c r="BD32" s="619"/>
      <c r="BE32" s="619"/>
      <c r="BF32" s="620"/>
      <c r="BG32" s="687">
        <v>99.3</v>
      </c>
      <c r="BH32" s="634"/>
      <c r="BI32" s="634"/>
      <c r="BJ32" s="634"/>
      <c r="BK32" s="634"/>
      <c r="BL32" s="634"/>
      <c r="BM32" s="625">
        <v>98.1</v>
      </c>
      <c r="BN32" s="634"/>
      <c r="BO32" s="634"/>
      <c r="BP32" s="634"/>
      <c r="BQ32" s="657"/>
      <c r="BR32" s="687">
        <v>99.2</v>
      </c>
      <c r="BS32" s="634"/>
      <c r="BT32" s="634"/>
      <c r="BU32" s="634"/>
      <c r="BV32" s="634"/>
      <c r="BW32" s="634"/>
      <c r="BX32" s="625">
        <v>98.1</v>
      </c>
      <c r="BY32" s="634"/>
      <c r="BZ32" s="634"/>
      <c r="CA32" s="634"/>
      <c r="CB32" s="657"/>
      <c r="CD32" s="644"/>
      <c r="CE32" s="645"/>
      <c r="CF32" s="618" t="s">
        <v>325</v>
      </c>
      <c r="CG32" s="619"/>
      <c r="CH32" s="619"/>
      <c r="CI32" s="619"/>
      <c r="CJ32" s="619"/>
      <c r="CK32" s="619"/>
      <c r="CL32" s="619"/>
      <c r="CM32" s="619"/>
      <c r="CN32" s="619"/>
      <c r="CO32" s="619"/>
      <c r="CP32" s="619"/>
      <c r="CQ32" s="620"/>
      <c r="CR32" s="621" t="s">
        <v>246</v>
      </c>
      <c r="CS32" s="622"/>
      <c r="CT32" s="622"/>
      <c r="CU32" s="622"/>
      <c r="CV32" s="622"/>
      <c r="CW32" s="622"/>
      <c r="CX32" s="622"/>
      <c r="CY32" s="623"/>
      <c r="CZ32" s="624" t="s">
        <v>132</v>
      </c>
      <c r="DA32" s="636"/>
      <c r="DB32" s="636"/>
      <c r="DC32" s="637"/>
      <c r="DD32" s="627" t="s">
        <v>264</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166921</v>
      </c>
      <c r="S33" s="622"/>
      <c r="T33" s="622"/>
      <c r="U33" s="622"/>
      <c r="V33" s="622"/>
      <c r="W33" s="622"/>
      <c r="X33" s="622"/>
      <c r="Y33" s="623"/>
      <c r="Z33" s="659">
        <v>0.3</v>
      </c>
      <c r="AA33" s="659"/>
      <c r="AB33" s="659"/>
      <c r="AC33" s="659"/>
      <c r="AD33" s="660">
        <v>26245</v>
      </c>
      <c r="AE33" s="660"/>
      <c r="AF33" s="660"/>
      <c r="AG33" s="660"/>
      <c r="AH33" s="660"/>
      <c r="AI33" s="660"/>
      <c r="AJ33" s="660"/>
      <c r="AK33" s="660"/>
      <c r="AL33" s="624">
        <v>0.1</v>
      </c>
      <c r="AM33" s="625"/>
      <c r="AN33" s="625"/>
      <c r="AO33" s="661"/>
      <c r="AP33" s="664"/>
      <c r="AQ33" s="665"/>
      <c r="AR33" s="665"/>
      <c r="AS33" s="665"/>
      <c r="AT33" s="697"/>
      <c r="AU33" s="219"/>
      <c r="AV33" s="219"/>
      <c r="AW33" s="219"/>
      <c r="AX33" s="602" t="s">
        <v>327</v>
      </c>
      <c r="AY33" s="603"/>
      <c r="AZ33" s="603"/>
      <c r="BA33" s="603"/>
      <c r="BB33" s="603"/>
      <c r="BC33" s="603"/>
      <c r="BD33" s="603"/>
      <c r="BE33" s="603"/>
      <c r="BF33" s="604"/>
      <c r="BG33" s="682">
        <v>98.9</v>
      </c>
      <c r="BH33" s="606"/>
      <c r="BI33" s="606"/>
      <c r="BJ33" s="606"/>
      <c r="BK33" s="606"/>
      <c r="BL33" s="606"/>
      <c r="BM33" s="652">
        <v>96.4</v>
      </c>
      <c r="BN33" s="606"/>
      <c r="BO33" s="606"/>
      <c r="BP33" s="606"/>
      <c r="BQ33" s="669"/>
      <c r="BR33" s="682">
        <v>98.8</v>
      </c>
      <c r="BS33" s="606"/>
      <c r="BT33" s="606"/>
      <c r="BU33" s="606"/>
      <c r="BV33" s="606"/>
      <c r="BW33" s="606"/>
      <c r="BX33" s="652">
        <v>96.2</v>
      </c>
      <c r="BY33" s="606"/>
      <c r="BZ33" s="606"/>
      <c r="CA33" s="606"/>
      <c r="CB33" s="669"/>
      <c r="CD33" s="618" t="s">
        <v>328</v>
      </c>
      <c r="CE33" s="619"/>
      <c r="CF33" s="619"/>
      <c r="CG33" s="619"/>
      <c r="CH33" s="619"/>
      <c r="CI33" s="619"/>
      <c r="CJ33" s="619"/>
      <c r="CK33" s="619"/>
      <c r="CL33" s="619"/>
      <c r="CM33" s="619"/>
      <c r="CN33" s="619"/>
      <c r="CO33" s="619"/>
      <c r="CP33" s="619"/>
      <c r="CQ33" s="620"/>
      <c r="CR33" s="621">
        <v>22743817</v>
      </c>
      <c r="CS33" s="634"/>
      <c r="CT33" s="634"/>
      <c r="CU33" s="634"/>
      <c r="CV33" s="634"/>
      <c r="CW33" s="634"/>
      <c r="CX33" s="634"/>
      <c r="CY33" s="635"/>
      <c r="CZ33" s="624">
        <v>39.700000000000003</v>
      </c>
      <c r="DA33" s="636"/>
      <c r="DB33" s="636"/>
      <c r="DC33" s="637"/>
      <c r="DD33" s="627">
        <v>16777238</v>
      </c>
      <c r="DE33" s="634"/>
      <c r="DF33" s="634"/>
      <c r="DG33" s="634"/>
      <c r="DH33" s="634"/>
      <c r="DI33" s="634"/>
      <c r="DJ33" s="634"/>
      <c r="DK33" s="635"/>
      <c r="DL33" s="627">
        <v>10997370</v>
      </c>
      <c r="DM33" s="634"/>
      <c r="DN33" s="634"/>
      <c r="DO33" s="634"/>
      <c r="DP33" s="634"/>
      <c r="DQ33" s="634"/>
      <c r="DR33" s="634"/>
      <c r="DS33" s="634"/>
      <c r="DT33" s="634"/>
      <c r="DU33" s="634"/>
      <c r="DV33" s="635"/>
      <c r="DW33" s="624">
        <v>37.4</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898402</v>
      </c>
      <c r="S34" s="622"/>
      <c r="T34" s="622"/>
      <c r="U34" s="622"/>
      <c r="V34" s="622"/>
      <c r="W34" s="622"/>
      <c r="X34" s="622"/>
      <c r="Y34" s="623"/>
      <c r="Z34" s="659">
        <v>1.5</v>
      </c>
      <c r="AA34" s="659"/>
      <c r="AB34" s="659"/>
      <c r="AC34" s="659"/>
      <c r="AD34" s="660" t="s">
        <v>246</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6511604</v>
      </c>
      <c r="CS34" s="622"/>
      <c r="CT34" s="622"/>
      <c r="CU34" s="622"/>
      <c r="CV34" s="622"/>
      <c r="CW34" s="622"/>
      <c r="CX34" s="622"/>
      <c r="CY34" s="623"/>
      <c r="CZ34" s="624">
        <v>11.4</v>
      </c>
      <c r="DA34" s="636"/>
      <c r="DB34" s="636"/>
      <c r="DC34" s="637"/>
      <c r="DD34" s="627">
        <v>4723631</v>
      </c>
      <c r="DE34" s="622"/>
      <c r="DF34" s="622"/>
      <c r="DG34" s="622"/>
      <c r="DH34" s="622"/>
      <c r="DI34" s="622"/>
      <c r="DJ34" s="622"/>
      <c r="DK34" s="623"/>
      <c r="DL34" s="627">
        <v>3656282</v>
      </c>
      <c r="DM34" s="622"/>
      <c r="DN34" s="622"/>
      <c r="DO34" s="622"/>
      <c r="DP34" s="622"/>
      <c r="DQ34" s="622"/>
      <c r="DR34" s="622"/>
      <c r="DS34" s="622"/>
      <c r="DT34" s="622"/>
      <c r="DU34" s="622"/>
      <c r="DV34" s="623"/>
      <c r="DW34" s="624">
        <v>12.4</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v>547148</v>
      </c>
      <c r="S35" s="622"/>
      <c r="T35" s="622"/>
      <c r="U35" s="622"/>
      <c r="V35" s="622"/>
      <c r="W35" s="622"/>
      <c r="X35" s="622"/>
      <c r="Y35" s="623"/>
      <c r="Z35" s="659">
        <v>0.9</v>
      </c>
      <c r="AA35" s="659"/>
      <c r="AB35" s="659"/>
      <c r="AC35" s="659"/>
      <c r="AD35" s="660" t="s">
        <v>178</v>
      </c>
      <c r="AE35" s="660"/>
      <c r="AF35" s="660"/>
      <c r="AG35" s="660"/>
      <c r="AH35" s="660"/>
      <c r="AI35" s="660"/>
      <c r="AJ35" s="660"/>
      <c r="AK35" s="660"/>
      <c r="AL35" s="624" t="s">
        <v>132</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679388</v>
      </c>
      <c r="CS35" s="634"/>
      <c r="CT35" s="634"/>
      <c r="CU35" s="634"/>
      <c r="CV35" s="634"/>
      <c r="CW35" s="634"/>
      <c r="CX35" s="634"/>
      <c r="CY35" s="635"/>
      <c r="CZ35" s="624">
        <v>1.2</v>
      </c>
      <c r="DA35" s="636"/>
      <c r="DB35" s="636"/>
      <c r="DC35" s="637"/>
      <c r="DD35" s="627">
        <v>567140</v>
      </c>
      <c r="DE35" s="634"/>
      <c r="DF35" s="634"/>
      <c r="DG35" s="634"/>
      <c r="DH35" s="634"/>
      <c r="DI35" s="634"/>
      <c r="DJ35" s="634"/>
      <c r="DK35" s="635"/>
      <c r="DL35" s="627">
        <v>567140</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3259790</v>
      </c>
      <c r="S36" s="622"/>
      <c r="T36" s="622"/>
      <c r="U36" s="622"/>
      <c r="V36" s="622"/>
      <c r="W36" s="622"/>
      <c r="X36" s="622"/>
      <c r="Y36" s="623"/>
      <c r="Z36" s="659">
        <v>5.6</v>
      </c>
      <c r="AA36" s="659"/>
      <c r="AB36" s="659"/>
      <c r="AC36" s="659"/>
      <c r="AD36" s="660" t="s">
        <v>246</v>
      </c>
      <c r="AE36" s="660"/>
      <c r="AF36" s="660"/>
      <c r="AG36" s="660"/>
      <c r="AH36" s="660"/>
      <c r="AI36" s="660"/>
      <c r="AJ36" s="660"/>
      <c r="AK36" s="660"/>
      <c r="AL36" s="624" t="s">
        <v>132</v>
      </c>
      <c r="AM36" s="625"/>
      <c r="AN36" s="625"/>
      <c r="AO36" s="661"/>
      <c r="AP36" s="222"/>
      <c r="AQ36" s="670" t="s">
        <v>336</v>
      </c>
      <c r="AR36" s="671"/>
      <c r="AS36" s="671"/>
      <c r="AT36" s="671"/>
      <c r="AU36" s="671"/>
      <c r="AV36" s="671"/>
      <c r="AW36" s="671"/>
      <c r="AX36" s="671"/>
      <c r="AY36" s="672"/>
      <c r="AZ36" s="676">
        <v>6208694</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123163</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7133918</v>
      </c>
      <c r="CS36" s="622"/>
      <c r="CT36" s="622"/>
      <c r="CU36" s="622"/>
      <c r="CV36" s="622"/>
      <c r="CW36" s="622"/>
      <c r="CX36" s="622"/>
      <c r="CY36" s="623"/>
      <c r="CZ36" s="624">
        <v>12.5</v>
      </c>
      <c r="DA36" s="636"/>
      <c r="DB36" s="636"/>
      <c r="DC36" s="637"/>
      <c r="DD36" s="627">
        <v>6263865</v>
      </c>
      <c r="DE36" s="622"/>
      <c r="DF36" s="622"/>
      <c r="DG36" s="622"/>
      <c r="DH36" s="622"/>
      <c r="DI36" s="622"/>
      <c r="DJ36" s="622"/>
      <c r="DK36" s="623"/>
      <c r="DL36" s="627">
        <v>3319751</v>
      </c>
      <c r="DM36" s="622"/>
      <c r="DN36" s="622"/>
      <c r="DO36" s="622"/>
      <c r="DP36" s="622"/>
      <c r="DQ36" s="622"/>
      <c r="DR36" s="622"/>
      <c r="DS36" s="622"/>
      <c r="DT36" s="622"/>
      <c r="DU36" s="622"/>
      <c r="DV36" s="623"/>
      <c r="DW36" s="624">
        <v>11.3</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4357146</v>
      </c>
      <c r="S37" s="622"/>
      <c r="T37" s="622"/>
      <c r="U37" s="622"/>
      <c r="V37" s="622"/>
      <c r="W37" s="622"/>
      <c r="X37" s="622"/>
      <c r="Y37" s="623"/>
      <c r="Z37" s="659">
        <v>7.4</v>
      </c>
      <c r="AA37" s="659"/>
      <c r="AB37" s="659"/>
      <c r="AC37" s="659"/>
      <c r="AD37" s="660">
        <v>1106</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1451907</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45704</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1697916</v>
      </c>
      <c r="CS37" s="634"/>
      <c r="CT37" s="634"/>
      <c r="CU37" s="634"/>
      <c r="CV37" s="634"/>
      <c r="CW37" s="634"/>
      <c r="CX37" s="634"/>
      <c r="CY37" s="635"/>
      <c r="CZ37" s="624">
        <v>3</v>
      </c>
      <c r="DA37" s="636"/>
      <c r="DB37" s="636"/>
      <c r="DC37" s="637"/>
      <c r="DD37" s="627">
        <v>1694518</v>
      </c>
      <c r="DE37" s="634"/>
      <c r="DF37" s="634"/>
      <c r="DG37" s="634"/>
      <c r="DH37" s="634"/>
      <c r="DI37" s="634"/>
      <c r="DJ37" s="634"/>
      <c r="DK37" s="635"/>
      <c r="DL37" s="627">
        <v>1246372</v>
      </c>
      <c r="DM37" s="634"/>
      <c r="DN37" s="634"/>
      <c r="DO37" s="634"/>
      <c r="DP37" s="634"/>
      <c r="DQ37" s="634"/>
      <c r="DR37" s="634"/>
      <c r="DS37" s="634"/>
      <c r="DT37" s="634"/>
      <c r="DU37" s="634"/>
      <c r="DV37" s="635"/>
      <c r="DW37" s="624">
        <v>4.2</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5376100</v>
      </c>
      <c r="S38" s="622"/>
      <c r="T38" s="622"/>
      <c r="U38" s="622"/>
      <c r="V38" s="622"/>
      <c r="W38" s="622"/>
      <c r="X38" s="622"/>
      <c r="Y38" s="623"/>
      <c r="Z38" s="659">
        <v>9.1999999999999993</v>
      </c>
      <c r="AA38" s="659"/>
      <c r="AB38" s="659"/>
      <c r="AC38" s="659"/>
      <c r="AD38" s="660" t="s">
        <v>246</v>
      </c>
      <c r="AE38" s="660"/>
      <c r="AF38" s="660"/>
      <c r="AG38" s="660"/>
      <c r="AH38" s="660"/>
      <c r="AI38" s="660"/>
      <c r="AJ38" s="660"/>
      <c r="AK38" s="660"/>
      <c r="AL38" s="624" t="s">
        <v>132</v>
      </c>
      <c r="AM38" s="625"/>
      <c r="AN38" s="625"/>
      <c r="AO38" s="661"/>
      <c r="AQ38" s="654" t="s">
        <v>344</v>
      </c>
      <c r="AR38" s="655"/>
      <c r="AS38" s="655"/>
      <c r="AT38" s="655"/>
      <c r="AU38" s="655"/>
      <c r="AV38" s="655"/>
      <c r="AW38" s="655"/>
      <c r="AX38" s="655"/>
      <c r="AY38" s="656"/>
      <c r="AZ38" s="621">
        <v>1005137</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12852</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3686293</v>
      </c>
      <c r="CS38" s="622"/>
      <c r="CT38" s="622"/>
      <c r="CU38" s="622"/>
      <c r="CV38" s="622"/>
      <c r="CW38" s="622"/>
      <c r="CX38" s="622"/>
      <c r="CY38" s="623"/>
      <c r="CZ38" s="624">
        <v>6.4</v>
      </c>
      <c r="DA38" s="636"/>
      <c r="DB38" s="636"/>
      <c r="DC38" s="637"/>
      <c r="DD38" s="627">
        <v>2965567</v>
      </c>
      <c r="DE38" s="622"/>
      <c r="DF38" s="622"/>
      <c r="DG38" s="622"/>
      <c r="DH38" s="622"/>
      <c r="DI38" s="622"/>
      <c r="DJ38" s="622"/>
      <c r="DK38" s="623"/>
      <c r="DL38" s="627">
        <v>2561687</v>
      </c>
      <c r="DM38" s="622"/>
      <c r="DN38" s="622"/>
      <c r="DO38" s="622"/>
      <c r="DP38" s="622"/>
      <c r="DQ38" s="622"/>
      <c r="DR38" s="622"/>
      <c r="DS38" s="622"/>
      <c r="DT38" s="622"/>
      <c r="DU38" s="622"/>
      <c r="DV38" s="623"/>
      <c r="DW38" s="624">
        <v>8.6999999999999993</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264</v>
      </c>
      <c r="AA39" s="659"/>
      <c r="AB39" s="659"/>
      <c r="AC39" s="659"/>
      <c r="AD39" s="660" t="s">
        <v>132</v>
      </c>
      <c r="AE39" s="660"/>
      <c r="AF39" s="660"/>
      <c r="AG39" s="660"/>
      <c r="AH39" s="660"/>
      <c r="AI39" s="660"/>
      <c r="AJ39" s="660"/>
      <c r="AK39" s="660"/>
      <c r="AL39" s="624" t="s">
        <v>132</v>
      </c>
      <c r="AM39" s="625"/>
      <c r="AN39" s="625"/>
      <c r="AO39" s="661"/>
      <c r="AQ39" s="654" t="s">
        <v>348</v>
      </c>
      <c r="AR39" s="655"/>
      <c r="AS39" s="655"/>
      <c r="AT39" s="655"/>
      <c r="AU39" s="655"/>
      <c r="AV39" s="655"/>
      <c r="AW39" s="655"/>
      <c r="AX39" s="655"/>
      <c r="AY39" s="656"/>
      <c r="AZ39" s="621">
        <v>72892</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19522</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1546298</v>
      </c>
      <c r="CS39" s="634"/>
      <c r="CT39" s="634"/>
      <c r="CU39" s="634"/>
      <c r="CV39" s="634"/>
      <c r="CW39" s="634"/>
      <c r="CX39" s="634"/>
      <c r="CY39" s="635"/>
      <c r="CZ39" s="624">
        <v>2.7</v>
      </c>
      <c r="DA39" s="636"/>
      <c r="DB39" s="636"/>
      <c r="DC39" s="637"/>
      <c r="DD39" s="627">
        <v>1347262</v>
      </c>
      <c r="DE39" s="634"/>
      <c r="DF39" s="634"/>
      <c r="DG39" s="634"/>
      <c r="DH39" s="634"/>
      <c r="DI39" s="634"/>
      <c r="DJ39" s="634"/>
      <c r="DK39" s="635"/>
      <c r="DL39" s="627" t="s">
        <v>264</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454000</v>
      </c>
      <c r="S40" s="622"/>
      <c r="T40" s="622"/>
      <c r="U40" s="622"/>
      <c r="V40" s="622"/>
      <c r="W40" s="622"/>
      <c r="X40" s="622"/>
      <c r="Y40" s="623"/>
      <c r="Z40" s="659">
        <v>0.8</v>
      </c>
      <c r="AA40" s="659"/>
      <c r="AB40" s="659"/>
      <c r="AC40" s="659"/>
      <c r="AD40" s="660" t="s">
        <v>132</v>
      </c>
      <c r="AE40" s="660"/>
      <c r="AF40" s="660"/>
      <c r="AG40" s="660"/>
      <c r="AH40" s="660"/>
      <c r="AI40" s="660"/>
      <c r="AJ40" s="660"/>
      <c r="AK40" s="660"/>
      <c r="AL40" s="624" t="s">
        <v>132</v>
      </c>
      <c r="AM40" s="625"/>
      <c r="AN40" s="625"/>
      <c r="AO40" s="661"/>
      <c r="AQ40" s="654" t="s">
        <v>352</v>
      </c>
      <c r="AR40" s="655"/>
      <c r="AS40" s="655"/>
      <c r="AT40" s="655"/>
      <c r="AU40" s="655"/>
      <c r="AV40" s="655"/>
      <c r="AW40" s="655"/>
      <c r="AX40" s="655"/>
      <c r="AY40" s="656"/>
      <c r="AZ40" s="621">
        <v>65357</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97</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3186316</v>
      </c>
      <c r="CS40" s="622"/>
      <c r="CT40" s="622"/>
      <c r="CU40" s="622"/>
      <c r="CV40" s="622"/>
      <c r="CW40" s="622"/>
      <c r="CX40" s="622"/>
      <c r="CY40" s="623"/>
      <c r="CZ40" s="624">
        <v>5.6</v>
      </c>
      <c r="DA40" s="636"/>
      <c r="DB40" s="636"/>
      <c r="DC40" s="637"/>
      <c r="DD40" s="627">
        <v>909773</v>
      </c>
      <c r="DE40" s="622"/>
      <c r="DF40" s="622"/>
      <c r="DG40" s="622"/>
      <c r="DH40" s="622"/>
      <c r="DI40" s="622"/>
      <c r="DJ40" s="622"/>
      <c r="DK40" s="623"/>
      <c r="DL40" s="627">
        <v>892510</v>
      </c>
      <c r="DM40" s="622"/>
      <c r="DN40" s="622"/>
      <c r="DO40" s="622"/>
      <c r="DP40" s="622"/>
      <c r="DQ40" s="622"/>
      <c r="DR40" s="622"/>
      <c r="DS40" s="622"/>
      <c r="DT40" s="622"/>
      <c r="DU40" s="622"/>
      <c r="DV40" s="623"/>
      <c r="DW40" s="624">
        <v>3</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58676637</v>
      </c>
      <c r="S41" s="646"/>
      <c r="T41" s="646"/>
      <c r="U41" s="646"/>
      <c r="V41" s="646"/>
      <c r="W41" s="646"/>
      <c r="X41" s="646"/>
      <c r="Y41" s="649"/>
      <c r="Z41" s="650">
        <v>100</v>
      </c>
      <c r="AA41" s="650"/>
      <c r="AB41" s="650"/>
      <c r="AC41" s="650"/>
      <c r="AD41" s="651">
        <v>28917016</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743203</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132</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2870198</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364</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13042754</v>
      </c>
      <c r="CS42" s="634"/>
      <c r="CT42" s="634"/>
      <c r="CU42" s="634"/>
      <c r="CV42" s="634"/>
      <c r="CW42" s="634"/>
      <c r="CX42" s="634"/>
      <c r="CY42" s="635"/>
      <c r="CZ42" s="624">
        <v>22.8</v>
      </c>
      <c r="DA42" s="636"/>
      <c r="DB42" s="636"/>
      <c r="DC42" s="637"/>
      <c r="DD42" s="627">
        <v>3732641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v>73931</v>
      </c>
      <c r="CS43" s="634"/>
      <c r="CT43" s="634"/>
      <c r="CU43" s="634"/>
      <c r="CV43" s="634"/>
      <c r="CW43" s="634"/>
      <c r="CX43" s="634"/>
      <c r="CY43" s="635"/>
      <c r="CZ43" s="624">
        <v>0.1</v>
      </c>
      <c r="DA43" s="636"/>
      <c r="DB43" s="636"/>
      <c r="DC43" s="637"/>
      <c r="DD43" s="627">
        <v>63985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11799319</v>
      </c>
      <c r="CS44" s="622"/>
      <c r="CT44" s="622"/>
      <c r="CU44" s="622"/>
      <c r="CV44" s="622"/>
      <c r="CW44" s="622"/>
      <c r="CX44" s="622"/>
      <c r="CY44" s="623"/>
      <c r="CZ44" s="624">
        <v>20.6</v>
      </c>
      <c r="DA44" s="625"/>
      <c r="DB44" s="625"/>
      <c r="DC44" s="626"/>
      <c r="DD44" s="627">
        <v>3678324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7592075</v>
      </c>
      <c r="CS45" s="634"/>
      <c r="CT45" s="634"/>
      <c r="CU45" s="634"/>
      <c r="CV45" s="634"/>
      <c r="CW45" s="634"/>
      <c r="CX45" s="634"/>
      <c r="CY45" s="635"/>
      <c r="CZ45" s="624">
        <v>13.3</v>
      </c>
      <c r="DA45" s="636"/>
      <c r="DB45" s="636"/>
      <c r="DC45" s="637"/>
      <c r="DD45" s="627">
        <v>2557247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3911984</v>
      </c>
      <c r="CS46" s="622"/>
      <c r="CT46" s="622"/>
      <c r="CU46" s="622"/>
      <c r="CV46" s="622"/>
      <c r="CW46" s="622"/>
      <c r="CX46" s="622"/>
      <c r="CY46" s="623"/>
      <c r="CZ46" s="624">
        <v>6.8</v>
      </c>
      <c r="DA46" s="625"/>
      <c r="DB46" s="625"/>
      <c r="DC46" s="626"/>
      <c r="DD46" s="627">
        <v>1092480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v>1243435</v>
      </c>
      <c r="CS47" s="634"/>
      <c r="CT47" s="634"/>
      <c r="CU47" s="634"/>
      <c r="CV47" s="634"/>
      <c r="CW47" s="634"/>
      <c r="CX47" s="634"/>
      <c r="CY47" s="635"/>
      <c r="CZ47" s="624">
        <v>2.2000000000000002</v>
      </c>
      <c r="DA47" s="636"/>
      <c r="DB47" s="636"/>
      <c r="DC47" s="637"/>
      <c r="DD47" s="627">
        <v>54317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371</v>
      </c>
      <c r="CG48" s="619"/>
      <c r="CH48" s="619"/>
      <c r="CI48" s="619"/>
      <c r="CJ48" s="619"/>
      <c r="CK48" s="619"/>
      <c r="CL48" s="619"/>
      <c r="CM48" s="619"/>
      <c r="CN48" s="619"/>
      <c r="CO48" s="619"/>
      <c r="CP48" s="619"/>
      <c r="CQ48" s="620"/>
      <c r="CR48" s="621" t="s">
        <v>246</v>
      </c>
      <c r="CS48" s="622"/>
      <c r="CT48" s="622"/>
      <c r="CU48" s="622"/>
      <c r="CV48" s="622"/>
      <c r="CW48" s="622"/>
      <c r="CX48" s="622"/>
      <c r="CY48" s="623"/>
      <c r="CZ48" s="624" t="s">
        <v>264</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57261047</v>
      </c>
      <c r="CS49" s="606"/>
      <c r="CT49" s="606"/>
      <c r="CU49" s="606"/>
      <c r="CV49" s="606"/>
      <c r="CW49" s="606"/>
      <c r="CX49" s="606"/>
      <c r="CY49" s="607"/>
      <c r="CZ49" s="608">
        <v>100</v>
      </c>
      <c r="DA49" s="609"/>
      <c r="DB49" s="609"/>
      <c r="DC49" s="610"/>
      <c r="DD49" s="611">
        <v>35137855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XdMUT4LL8lq54Oz1dw8m9s5tkzTncDdgbFSF14vYuTfTpIJk1brwcHj+oqLHEMgz+OfdLuWtEF9vPiJda+EIA==" saltValue="k3jkjk2uG7xR4id+pwJfC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70" zoomScaleSheetLayoutView="70" workbookViewId="0">
      <selection activeCell="AZ86" sqref="AZ86:BD86"/>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1" t="s">
        <v>373</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374</v>
      </c>
      <c r="DK2" s="1093"/>
      <c r="DL2" s="1093"/>
      <c r="DM2" s="1093"/>
      <c r="DN2" s="1093"/>
      <c r="DO2" s="1094"/>
      <c r="DP2" s="228"/>
      <c r="DQ2" s="1092" t="s">
        <v>375</v>
      </c>
      <c r="DR2" s="1093"/>
      <c r="DS2" s="1093"/>
      <c r="DT2" s="1093"/>
      <c r="DU2" s="1093"/>
      <c r="DV2" s="1093"/>
      <c r="DW2" s="1093"/>
      <c r="DX2" s="1093"/>
      <c r="DY2" s="1093"/>
      <c r="DZ2" s="109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0" t="s">
        <v>376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378</v>
      </c>
      <c r="B5" s="997"/>
      <c r="C5" s="997"/>
      <c r="D5" s="997"/>
      <c r="E5" s="997"/>
      <c r="F5" s="997"/>
      <c r="G5" s="997"/>
      <c r="H5" s="997"/>
      <c r="I5" s="997"/>
      <c r="J5" s="997"/>
      <c r="K5" s="997"/>
      <c r="L5" s="997"/>
      <c r="M5" s="997"/>
      <c r="N5" s="997"/>
      <c r="O5" s="997"/>
      <c r="P5" s="998"/>
      <c r="Q5" s="1002" t="s">
        <v>379</v>
      </c>
      <c r="R5" s="1003"/>
      <c r="S5" s="1003"/>
      <c r="T5" s="1003"/>
      <c r="U5" s="1004"/>
      <c r="V5" s="1002" t="s">
        <v>380</v>
      </c>
      <c r="W5" s="1003"/>
      <c r="X5" s="1003"/>
      <c r="Y5" s="1003"/>
      <c r="Z5" s="1004"/>
      <c r="AA5" s="1002" t="s">
        <v>381</v>
      </c>
      <c r="AB5" s="1003"/>
      <c r="AC5" s="1003"/>
      <c r="AD5" s="1003"/>
      <c r="AE5" s="1003"/>
      <c r="AF5" s="1095" t="s">
        <v>382</v>
      </c>
      <c r="AG5" s="1003"/>
      <c r="AH5" s="1003"/>
      <c r="AI5" s="1003"/>
      <c r="AJ5" s="1016"/>
      <c r="AK5" s="1003" t="s">
        <v>383</v>
      </c>
      <c r="AL5" s="1003"/>
      <c r="AM5" s="1003"/>
      <c r="AN5" s="1003"/>
      <c r="AO5" s="1004"/>
      <c r="AP5" s="1002" t="s">
        <v>384</v>
      </c>
      <c r="AQ5" s="1003"/>
      <c r="AR5" s="1003"/>
      <c r="AS5" s="1003"/>
      <c r="AT5" s="1004"/>
      <c r="AU5" s="1002" t="s">
        <v>385</v>
      </c>
      <c r="AV5" s="1003"/>
      <c r="AW5" s="1003"/>
      <c r="AX5" s="1003"/>
      <c r="AY5" s="1016"/>
      <c r="AZ5" s="232"/>
      <c r="BA5" s="232"/>
      <c r="BB5" s="232"/>
      <c r="BC5" s="232"/>
      <c r="BD5" s="232"/>
      <c r="BE5" s="233"/>
      <c r="BF5" s="233"/>
      <c r="BG5" s="233"/>
      <c r="BH5" s="233"/>
      <c r="BI5" s="233"/>
      <c r="BJ5" s="233"/>
      <c r="BK5" s="233"/>
      <c r="BL5" s="233"/>
      <c r="BM5" s="233"/>
      <c r="BN5" s="233"/>
      <c r="BO5" s="233"/>
      <c r="BP5" s="233"/>
      <c r="BQ5" s="996" t="s">
        <v>386</v>
      </c>
      <c r="BR5" s="997"/>
      <c r="BS5" s="997"/>
      <c r="BT5" s="997"/>
      <c r="BU5" s="997"/>
      <c r="BV5" s="997"/>
      <c r="BW5" s="997"/>
      <c r="BX5" s="997"/>
      <c r="BY5" s="997"/>
      <c r="BZ5" s="997"/>
      <c r="CA5" s="997"/>
      <c r="CB5" s="997"/>
      <c r="CC5" s="997"/>
      <c r="CD5" s="997"/>
      <c r="CE5" s="997"/>
      <c r="CF5" s="997"/>
      <c r="CG5" s="998"/>
      <c r="CH5" s="1002" t="s">
        <v>387</v>
      </c>
      <c r="CI5" s="1003"/>
      <c r="CJ5" s="1003"/>
      <c r="CK5" s="1003"/>
      <c r="CL5" s="1004"/>
      <c r="CM5" s="1002" t="s">
        <v>388</v>
      </c>
      <c r="CN5" s="1003"/>
      <c r="CO5" s="1003"/>
      <c r="CP5" s="1003"/>
      <c r="CQ5" s="1004"/>
      <c r="CR5" s="1002" t="s">
        <v>389</v>
      </c>
      <c r="CS5" s="1003"/>
      <c r="CT5" s="1003"/>
      <c r="CU5" s="1003"/>
      <c r="CV5" s="1004"/>
      <c r="CW5" s="1002" t="s">
        <v>390</v>
      </c>
      <c r="CX5" s="1003"/>
      <c r="CY5" s="1003"/>
      <c r="CZ5" s="1003"/>
      <c r="DA5" s="1004"/>
      <c r="DB5" s="1002" t="s">
        <v>391</v>
      </c>
      <c r="DC5" s="1003"/>
      <c r="DD5" s="1003"/>
      <c r="DE5" s="1003"/>
      <c r="DF5" s="1004"/>
      <c r="DG5" s="1085" t="s">
        <v>392</v>
      </c>
      <c r="DH5" s="1086"/>
      <c r="DI5" s="1086"/>
      <c r="DJ5" s="1086"/>
      <c r="DK5" s="1087"/>
      <c r="DL5" s="1085" t="s">
        <v>393</v>
      </c>
      <c r="DM5" s="1086"/>
      <c r="DN5" s="1086"/>
      <c r="DO5" s="1086"/>
      <c r="DP5" s="1087"/>
      <c r="DQ5" s="1002" t="s">
        <v>394</v>
      </c>
      <c r="DR5" s="1003"/>
      <c r="DS5" s="1003"/>
      <c r="DT5" s="1003"/>
      <c r="DU5" s="1004"/>
      <c r="DV5" s="1002" t="s">
        <v>385</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2">
      <c r="A7" s="236">
        <v>1</v>
      </c>
      <c r="B7" s="1048" t="s">
        <v>395</v>
      </c>
      <c r="C7" s="1049"/>
      <c r="D7" s="1049"/>
      <c r="E7" s="1049"/>
      <c r="F7" s="1049"/>
      <c r="G7" s="1049"/>
      <c r="H7" s="1049"/>
      <c r="I7" s="1049"/>
      <c r="J7" s="1049"/>
      <c r="K7" s="1049"/>
      <c r="L7" s="1049"/>
      <c r="M7" s="1049"/>
      <c r="N7" s="1049"/>
      <c r="O7" s="1049"/>
      <c r="P7" s="1050"/>
      <c r="Q7" s="1103">
        <v>58440</v>
      </c>
      <c r="R7" s="1104"/>
      <c r="S7" s="1104"/>
      <c r="T7" s="1104"/>
      <c r="U7" s="1104"/>
      <c r="V7" s="1104">
        <v>57030</v>
      </c>
      <c r="W7" s="1104"/>
      <c r="X7" s="1104"/>
      <c r="Y7" s="1104"/>
      <c r="Z7" s="1104"/>
      <c r="AA7" s="1104">
        <v>1410</v>
      </c>
      <c r="AB7" s="1104"/>
      <c r="AC7" s="1104"/>
      <c r="AD7" s="1104"/>
      <c r="AE7" s="1105"/>
      <c r="AF7" s="1106">
        <v>1114</v>
      </c>
      <c r="AG7" s="1107"/>
      <c r="AH7" s="1107"/>
      <c r="AI7" s="1107"/>
      <c r="AJ7" s="1108"/>
      <c r="AK7" s="1109">
        <v>508</v>
      </c>
      <c r="AL7" s="1110"/>
      <c r="AM7" s="1110"/>
      <c r="AN7" s="1110"/>
      <c r="AO7" s="1110"/>
      <c r="AP7" s="1110">
        <v>45967</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618</v>
      </c>
      <c r="BT7" s="1101"/>
      <c r="BU7" s="1101"/>
      <c r="BV7" s="1101"/>
      <c r="BW7" s="1101"/>
      <c r="BX7" s="1101"/>
      <c r="BY7" s="1101"/>
      <c r="BZ7" s="1101"/>
      <c r="CA7" s="1101"/>
      <c r="CB7" s="1101"/>
      <c r="CC7" s="1101"/>
      <c r="CD7" s="1101"/>
      <c r="CE7" s="1101"/>
      <c r="CF7" s="1101"/>
      <c r="CG7" s="1113"/>
      <c r="CH7" s="1097">
        <v>7</v>
      </c>
      <c r="CI7" s="1098"/>
      <c r="CJ7" s="1098"/>
      <c r="CK7" s="1098"/>
      <c r="CL7" s="1099"/>
      <c r="CM7" s="1097">
        <v>96</v>
      </c>
      <c r="CN7" s="1098"/>
      <c r="CO7" s="1098"/>
      <c r="CP7" s="1098"/>
      <c r="CQ7" s="1099"/>
      <c r="CR7" s="1097">
        <v>217</v>
      </c>
      <c r="CS7" s="1098"/>
      <c r="CT7" s="1098"/>
      <c r="CU7" s="1098"/>
      <c r="CV7" s="1099"/>
      <c r="CW7" s="1097" t="s">
        <v>624</v>
      </c>
      <c r="CX7" s="1098"/>
      <c r="CY7" s="1098"/>
      <c r="CZ7" s="1098"/>
      <c r="DA7" s="1099"/>
      <c r="DB7" s="1097" t="s">
        <v>624</v>
      </c>
      <c r="DC7" s="1098"/>
      <c r="DD7" s="1098"/>
      <c r="DE7" s="1098"/>
      <c r="DF7" s="1099"/>
      <c r="DG7" s="1097" t="s">
        <v>624</v>
      </c>
      <c r="DH7" s="1098"/>
      <c r="DI7" s="1098"/>
      <c r="DJ7" s="1098"/>
      <c r="DK7" s="1099"/>
      <c r="DL7" s="1097">
        <v>70</v>
      </c>
      <c r="DM7" s="1098"/>
      <c r="DN7" s="1098"/>
      <c r="DO7" s="1098"/>
      <c r="DP7" s="1099"/>
      <c r="DQ7" s="1097" t="s">
        <v>624</v>
      </c>
      <c r="DR7" s="1098"/>
      <c r="DS7" s="1098"/>
      <c r="DT7" s="1098"/>
      <c r="DU7" s="1099"/>
      <c r="DV7" s="1100"/>
      <c r="DW7" s="1101"/>
      <c r="DX7" s="1101"/>
      <c r="DY7" s="1101"/>
      <c r="DZ7" s="1102"/>
      <c r="EA7" s="234"/>
    </row>
    <row r="8" spans="1:131" s="235" customFormat="1" ht="26.25" customHeight="1" x14ac:dyDescent="0.2">
      <c r="A8" s="238">
        <v>2</v>
      </c>
      <c r="B8" s="1031" t="s">
        <v>396</v>
      </c>
      <c r="C8" s="1032"/>
      <c r="D8" s="1032"/>
      <c r="E8" s="1032"/>
      <c r="F8" s="1032"/>
      <c r="G8" s="1032"/>
      <c r="H8" s="1032"/>
      <c r="I8" s="1032"/>
      <c r="J8" s="1032"/>
      <c r="K8" s="1032"/>
      <c r="L8" s="1032"/>
      <c r="M8" s="1032"/>
      <c r="N8" s="1032"/>
      <c r="O8" s="1032"/>
      <c r="P8" s="1033"/>
      <c r="Q8" s="1039">
        <v>197</v>
      </c>
      <c r="R8" s="1040"/>
      <c r="S8" s="1040"/>
      <c r="T8" s="1040"/>
      <c r="U8" s="1040"/>
      <c r="V8" s="1040">
        <v>194</v>
      </c>
      <c r="W8" s="1040"/>
      <c r="X8" s="1040"/>
      <c r="Y8" s="1040"/>
      <c r="Z8" s="1040"/>
      <c r="AA8" s="1040">
        <v>3</v>
      </c>
      <c r="AB8" s="1040"/>
      <c r="AC8" s="1040"/>
      <c r="AD8" s="1040"/>
      <c r="AE8" s="1041"/>
      <c r="AF8" s="1036">
        <v>3</v>
      </c>
      <c r="AG8" s="1037"/>
      <c r="AH8" s="1037"/>
      <c r="AI8" s="1037"/>
      <c r="AJ8" s="1038"/>
      <c r="AK8" s="1081">
        <v>39</v>
      </c>
      <c r="AL8" s="1082"/>
      <c r="AM8" s="1082"/>
      <c r="AN8" s="1082"/>
      <c r="AO8" s="1082"/>
      <c r="AP8" s="1082" t="s">
        <v>624</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2">
      <c r="A9" s="238">
        <v>3</v>
      </c>
      <c r="B9" s="1031" t="s">
        <v>397</v>
      </c>
      <c r="C9" s="1032"/>
      <c r="D9" s="1032"/>
      <c r="E9" s="1032"/>
      <c r="F9" s="1032"/>
      <c r="G9" s="1032"/>
      <c r="H9" s="1032"/>
      <c r="I9" s="1032"/>
      <c r="J9" s="1032"/>
      <c r="K9" s="1032"/>
      <c r="L9" s="1032"/>
      <c r="M9" s="1032"/>
      <c r="N9" s="1032"/>
      <c r="O9" s="1032"/>
      <c r="P9" s="1033"/>
      <c r="Q9" s="1039">
        <v>57</v>
      </c>
      <c r="R9" s="1040"/>
      <c r="S9" s="1040"/>
      <c r="T9" s="1040"/>
      <c r="U9" s="1040"/>
      <c r="V9" s="1040">
        <v>54</v>
      </c>
      <c r="W9" s="1040"/>
      <c r="X9" s="1040"/>
      <c r="Y9" s="1040"/>
      <c r="Z9" s="1040"/>
      <c r="AA9" s="1040">
        <v>3</v>
      </c>
      <c r="AB9" s="1040"/>
      <c r="AC9" s="1040"/>
      <c r="AD9" s="1040"/>
      <c r="AE9" s="1041"/>
      <c r="AF9" s="1036">
        <v>3</v>
      </c>
      <c r="AG9" s="1037"/>
      <c r="AH9" s="1037"/>
      <c r="AI9" s="1037"/>
      <c r="AJ9" s="1038"/>
      <c r="AK9" s="1081">
        <v>7</v>
      </c>
      <c r="AL9" s="1082"/>
      <c r="AM9" s="1082"/>
      <c r="AN9" s="1082"/>
      <c r="AO9" s="1082"/>
      <c r="AP9" s="1082" t="s">
        <v>624</v>
      </c>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398</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8">
        <v>58677</v>
      </c>
      <c r="R23" s="1062"/>
      <c r="S23" s="1062"/>
      <c r="T23" s="1062"/>
      <c r="U23" s="1062"/>
      <c r="V23" s="1062">
        <v>57261</v>
      </c>
      <c r="W23" s="1062"/>
      <c r="X23" s="1062"/>
      <c r="Y23" s="1062"/>
      <c r="Z23" s="1062"/>
      <c r="AA23" s="1062">
        <v>1416</v>
      </c>
      <c r="AB23" s="1062"/>
      <c r="AC23" s="1062"/>
      <c r="AD23" s="1062"/>
      <c r="AE23" s="1069"/>
      <c r="AF23" s="1070">
        <v>1120</v>
      </c>
      <c r="AG23" s="1062"/>
      <c r="AH23" s="1062"/>
      <c r="AI23" s="1062"/>
      <c r="AJ23" s="1071"/>
      <c r="AK23" s="1072"/>
      <c r="AL23" s="1073"/>
      <c r="AM23" s="1073"/>
      <c r="AN23" s="1073"/>
      <c r="AO23" s="1073"/>
      <c r="AP23" s="1062">
        <v>45967</v>
      </c>
      <c r="AQ23" s="1062"/>
      <c r="AR23" s="1062"/>
      <c r="AS23" s="1062"/>
      <c r="AT23" s="1062"/>
      <c r="AU23" s="1063"/>
      <c r="AV23" s="1063"/>
      <c r="AW23" s="1063"/>
      <c r="AX23" s="1063"/>
      <c r="AY23" s="1064"/>
      <c r="AZ23" s="1065" t="s">
        <v>401</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61" t="s">
        <v>402</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60" t="s">
        <v>403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378</v>
      </c>
      <c r="B26" s="997"/>
      <c r="C26" s="997"/>
      <c r="D26" s="997"/>
      <c r="E26" s="997"/>
      <c r="F26" s="997"/>
      <c r="G26" s="997"/>
      <c r="H26" s="997"/>
      <c r="I26" s="997"/>
      <c r="J26" s="997"/>
      <c r="K26" s="997"/>
      <c r="L26" s="997"/>
      <c r="M26" s="997"/>
      <c r="N26" s="997"/>
      <c r="O26" s="997"/>
      <c r="P26" s="998"/>
      <c r="Q26" s="1002" t="s">
        <v>404</v>
      </c>
      <c r="R26" s="1003"/>
      <c r="S26" s="1003"/>
      <c r="T26" s="1003"/>
      <c r="U26" s="1004"/>
      <c r="V26" s="1002" t="s">
        <v>405</v>
      </c>
      <c r="W26" s="1003"/>
      <c r="X26" s="1003"/>
      <c r="Y26" s="1003"/>
      <c r="Z26" s="1004"/>
      <c r="AA26" s="1002" t="s">
        <v>406</v>
      </c>
      <c r="AB26" s="1003"/>
      <c r="AC26" s="1003"/>
      <c r="AD26" s="1003"/>
      <c r="AE26" s="1003"/>
      <c r="AF26" s="1056" t="s">
        <v>407</v>
      </c>
      <c r="AG26" s="1009"/>
      <c r="AH26" s="1009"/>
      <c r="AI26" s="1009"/>
      <c r="AJ26" s="1057"/>
      <c r="AK26" s="1003" t="s">
        <v>408</v>
      </c>
      <c r="AL26" s="1003"/>
      <c r="AM26" s="1003"/>
      <c r="AN26" s="1003"/>
      <c r="AO26" s="1004"/>
      <c r="AP26" s="1002" t="s">
        <v>409</v>
      </c>
      <c r="AQ26" s="1003"/>
      <c r="AR26" s="1003"/>
      <c r="AS26" s="1003"/>
      <c r="AT26" s="1004"/>
      <c r="AU26" s="1002" t="s">
        <v>410</v>
      </c>
      <c r="AV26" s="1003"/>
      <c r="AW26" s="1003"/>
      <c r="AX26" s="1003"/>
      <c r="AY26" s="1004"/>
      <c r="AZ26" s="1002" t="s">
        <v>411</v>
      </c>
      <c r="BA26" s="1003"/>
      <c r="BB26" s="1003"/>
      <c r="BC26" s="1003"/>
      <c r="BD26" s="1004"/>
      <c r="BE26" s="1002" t="s">
        <v>385</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48" t="s">
        <v>412</v>
      </c>
      <c r="C28" s="1049"/>
      <c r="D28" s="1049"/>
      <c r="E28" s="1049"/>
      <c r="F28" s="1049"/>
      <c r="G28" s="1049"/>
      <c r="H28" s="1049"/>
      <c r="I28" s="1049"/>
      <c r="J28" s="1049"/>
      <c r="K28" s="1049"/>
      <c r="L28" s="1049"/>
      <c r="M28" s="1049"/>
      <c r="N28" s="1049"/>
      <c r="O28" s="1049"/>
      <c r="P28" s="1050"/>
      <c r="Q28" s="1051">
        <v>10018</v>
      </c>
      <c r="R28" s="1052"/>
      <c r="S28" s="1052"/>
      <c r="T28" s="1052"/>
      <c r="U28" s="1052"/>
      <c r="V28" s="1052">
        <v>9894</v>
      </c>
      <c r="W28" s="1052"/>
      <c r="X28" s="1052"/>
      <c r="Y28" s="1052"/>
      <c r="Z28" s="1052"/>
      <c r="AA28" s="1052">
        <v>124</v>
      </c>
      <c r="AB28" s="1052"/>
      <c r="AC28" s="1052"/>
      <c r="AD28" s="1052"/>
      <c r="AE28" s="1053"/>
      <c r="AF28" s="1054">
        <v>124</v>
      </c>
      <c r="AG28" s="1052"/>
      <c r="AH28" s="1052"/>
      <c r="AI28" s="1052"/>
      <c r="AJ28" s="1055"/>
      <c r="AK28" s="1043">
        <v>755</v>
      </c>
      <c r="AL28" s="1044"/>
      <c r="AM28" s="1044"/>
      <c r="AN28" s="1044"/>
      <c r="AO28" s="1044"/>
      <c r="AP28" s="1044" t="s">
        <v>624</v>
      </c>
      <c r="AQ28" s="1044"/>
      <c r="AR28" s="1044"/>
      <c r="AS28" s="1044"/>
      <c r="AT28" s="1044"/>
      <c r="AU28" s="1044" t="s">
        <v>537</v>
      </c>
      <c r="AV28" s="1044"/>
      <c r="AW28" s="1044"/>
      <c r="AX28" s="1044"/>
      <c r="AY28" s="1044"/>
      <c r="AZ28" s="1045" t="s">
        <v>537</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413</v>
      </c>
      <c r="C29" s="1032"/>
      <c r="D29" s="1032"/>
      <c r="E29" s="1032"/>
      <c r="F29" s="1032"/>
      <c r="G29" s="1032"/>
      <c r="H29" s="1032"/>
      <c r="I29" s="1032"/>
      <c r="J29" s="1032"/>
      <c r="K29" s="1032"/>
      <c r="L29" s="1032"/>
      <c r="M29" s="1032"/>
      <c r="N29" s="1032"/>
      <c r="O29" s="1032"/>
      <c r="P29" s="1033"/>
      <c r="Q29" s="1039">
        <v>10129</v>
      </c>
      <c r="R29" s="1040"/>
      <c r="S29" s="1040"/>
      <c r="T29" s="1040"/>
      <c r="U29" s="1040"/>
      <c r="V29" s="1040">
        <v>10070</v>
      </c>
      <c r="W29" s="1040"/>
      <c r="X29" s="1040"/>
      <c r="Y29" s="1040"/>
      <c r="Z29" s="1040"/>
      <c r="AA29" s="1040">
        <v>59</v>
      </c>
      <c r="AB29" s="1040"/>
      <c r="AC29" s="1040"/>
      <c r="AD29" s="1040"/>
      <c r="AE29" s="1041"/>
      <c r="AF29" s="1036">
        <v>59</v>
      </c>
      <c r="AG29" s="1037"/>
      <c r="AH29" s="1037"/>
      <c r="AI29" s="1037"/>
      <c r="AJ29" s="1038"/>
      <c r="AK29" s="981">
        <v>1504</v>
      </c>
      <c r="AL29" s="971"/>
      <c r="AM29" s="971"/>
      <c r="AN29" s="971"/>
      <c r="AO29" s="971"/>
      <c r="AP29" s="971" t="s">
        <v>624</v>
      </c>
      <c r="AQ29" s="971"/>
      <c r="AR29" s="971"/>
      <c r="AS29" s="971"/>
      <c r="AT29" s="971"/>
      <c r="AU29" s="971" t="s">
        <v>537</v>
      </c>
      <c r="AV29" s="971"/>
      <c r="AW29" s="971"/>
      <c r="AX29" s="971"/>
      <c r="AY29" s="971"/>
      <c r="AZ29" s="1042" t="s">
        <v>537</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414</v>
      </c>
      <c r="C30" s="1032"/>
      <c r="D30" s="1032"/>
      <c r="E30" s="1032"/>
      <c r="F30" s="1032"/>
      <c r="G30" s="1032"/>
      <c r="H30" s="1032"/>
      <c r="I30" s="1032"/>
      <c r="J30" s="1032"/>
      <c r="K30" s="1032"/>
      <c r="L30" s="1032"/>
      <c r="M30" s="1032"/>
      <c r="N30" s="1032"/>
      <c r="O30" s="1032"/>
      <c r="P30" s="1033"/>
      <c r="Q30" s="1039">
        <v>1311</v>
      </c>
      <c r="R30" s="1040"/>
      <c r="S30" s="1040"/>
      <c r="T30" s="1040"/>
      <c r="U30" s="1040"/>
      <c r="V30" s="1040">
        <v>1306</v>
      </c>
      <c r="W30" s="1040"/>
      <c r="X30" s="1040"/>
      <c r="Y30" s="1040"/>
      <c r="Z30" s="1040"/>
      <c r="AA30" s="1040">
        <v>5</v>
      </c>
      <c r="AB30" s="1040"/>
      <c r="AC30" s="1040"/>
      <c r="AD30" s="1040"/>
      <c r="AE30" s="1041"/>
      <c r="AF30" s="1036">
        <v>5</v>
      </c>
      <c r="AG30" s="1037"/>
      <c r="AH30" s="1037"/>
      <c r="AI30" s="1037"/>
      <c r="AJ30" s="1038"/>
      <c r="AK30" s="981">
        <v>343</v>
      </c>
      <c r="AL30" s="971"/>
      <c r="AM30" s="971"/>
      <c r="AN30" s="971"/>
      <c r="AO30" s="971"/>
      <c r="AP30" s="971" t="s">
        <v>624</v>
      </c>
      <c r="AQ30" s="971"/>
      <c r="AR30" s="971"/>
      <c r="AS30" s="971"/>
      <c r="AT30" s="971"/>
      <c r="AU30" s="971" t="s">
        <v>537</v>
      </c>
      <c r="AV30" s="971"/>
      <c r="AW30" s="971"/>
      <c r="AX30" s="971"/>
      <c r="AY30" s="971"/>
      <c r="AZ30" s="1042" t="s">
        <v>537</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415</v>
      </c>
      <c r="C31" s="1032"/>
      <c r="D31" s="1032"/>
      <c r="E31" s="1032"/>
      <c r="F31" s="1032"/>
      <c r="G31" s="1032"/>
      <c r="H31" s="1032"/>
      <c r="I31" s="1032"/>
      <c r="J31" s="1032"/>
      <c r="K31" s="1032"/>
      <c r="L31" s="1032"/>
      <c r="M31" s="1032"/>
      <c r="N31" s="1032"/>
      <c r="O31" s="1032"/>
      <c r="P31" s="1033"/>
      <c r="Q31" s="1039">
        <v>7930</v>
      </c>
      <c r="R31" s="1040"/>
      <c r="S31" s="1040"/>
      <c r="T31" s="1040"/>
      <c r="U31" s="1040"/>
      <c r="V31" s="1040">
        <v>8205</v>
      </c>
      <c r="W31" s="1040"/>
      <c r="X31" s="1040"/>
      <c r="Y31" s="1040"/>
      <c r="Z31" s="1040"/>
      <c r="AA31" s="1040">
        <v>-275</v>
      </c>
      <c r="AB31" s="1040"/>
      <c r="AC31" s="1040"/>
      <c r="AD31" s="1040"/>
      <c r="AE31" s="1041"/>
      <c r="AF31" s="1036">
        <v>547</v>
      </c>
      <c r="AG31" s="1037"/>
      <c r="AH31" s="1037"/>
      <c r="AI31" s="1037"/>
      <c r="AJ31" s="1038"/>
      <c r="AK31" s="981">
        <v>728</v>
      </c>
      <c r="AL31" s="971"/>
      <c r="AM31" s="971"/>
      <c r="AN31" s="971"/>
      <c r="AO31" s="971"/>
      <c r="AP31" s="971">
        <v>5321</v>
      </c>
      <c r="AQ31" s="971"/>
      <c r="AR31" s="971"/>
      <c r="AS31" s="971"/>
      <c r="AT31" s="971"/>
      <c r="AU31" s="971">
        <v>3224</v>
      </c>
      <c r="AV31" s="971"/>
      <c r="AW31" s="971"/>
      <c r="AX31" s="971"/>
      <c r="AY31" s="971"/>
      <c r="AZ31" s="1042" t="s">
        <v>537</v>
      </c>
      <c r="BA31" s="1042"/>
      <c r="BB31" s="1042"/>
      <c r="BC31" s="1042"/>
      <c r="BD31" s="1042"/>
      <c r="BE31" s="972" t="s">
        <v>416</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t="s">
        <v>417</v>
      </c>
      <c r="C32" s="1032"/>
      <c r="D32" s="1032"/>
      <c r="E32" s="1032"/>
      <c r="F32" s="1032"/>
      <c r="G32" s="1032"/>
      <c r="H32" s="1032"/>
      <c r="I32" s="1032"/>
      <c r="J32" s="1032"/>
      <c r="K32" s="1032"/>
      <c r="L32" s="1032"/>
      <c r="M32" s="1032"/>
      <c r="N32" s="1032"/>
      <c r="O32" s="1032"/>
      <c r="P32" s="1033"/>
      <c r="Q32" s="1039">
        <v>3286</v>
      </c>
      <c r="R32" s="1040"/>
      <c r="S32" s="1040"/>
      <c r="T32" s="1040"/>
      <c r="U32" s="1040"/>
      <c r="V32" s="1040">
        <v>3068</v>
      </c>
      <c r="W32" s="1040"/>
      <c r="X32" s="1040"/>
      <c r="Y32" s="1040"/>
      <c r="Z32" s="1040"/>
      <c r="AA32" s="1040">
        <v>218</v>
      </c>
      <c r="AB32" s="1040"/>
      <c r="AC32" s="1040"/>
      <c r="AD32" s="1040"/>
      <c r="AE32" s="1041"/>
      <c r="AF32" s="1036">
        <v>6262</v>
      </c>
      <c r="AG32" s="1037"/>
      <c r="AH32" s="1037"/>
      <c r="AI32" s="1037"/>
      <c r="AJ32" s="1038"/>
      <c r="AK32" s="981">
        <v>453</v>
      </c>
      <c r="AL32" s="971"/>
      <c r="AM32" s="971"/>
      <c r="AN32" s="971"/>
      <c r="AO32" s="971"/>
      <c r="AP32" s="971">
        <v>14329</v>
      </c>
      <c r="AQ32" s="971"/>
      <c r="AR32" s="971"/>
      <c r="AS32" s="971"/>
      <c r="AT32" s="971"/>
      <c r="AU32" s="971">
        <v>2980</v>
      </c>
      <c r="AV32" s="971"/>
      <c r="AW32" s="971"/>
      <c r="AX32" s="971"/>
      <c r="AY32" s="971"/>
      <c r="AZ32" s="1042" t="s">
        <v>537</v>
      </c>
      <c r="BA32" s="1042"/>
      <c r="BB32" s="1042"/>
      <c r="BC32" s="1042"/>
      <c r="BD32" s="1042"/>
      <c r="BE32" s="972" t="s">
        <v>416</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t="s">
        <v>418</v>
      </c>
      <c r="C33" s="1032"/>
      <c r="D33" s="1032"/>
      <c r="E33" s="1032"/>
      <c r="F33" s="1032"/>
      <c r="G33" s="1032"/>
      <c r="H33" s="1032"/>
      <c r="I33" s="1032"/>
      <c r="J33" s="1032"/>
      <c r="K33" s="1032"/>
      <c r="L33" s="1032"/>
      <c r="M33" s="1032"/>
      <c r="N33" s="1032"/>
      <c r="O33" s="1032"/>
      <c r="P33" s="1033"/>
      <c r="Q33" s="1039">
        <v>194</v>
      </c>
      <c r="R33" s="1040"/>
      <c r="S33" s="1040"/>
      <c r="T33" s="1040"/>
      <c r="U33" s="1040"/>
      <c r="V33" s="1040">
        <v>194</v>
      </c>
      <c r="W33" s="1040"/>
      <c r="X33" s="1040"/>
      <c r="Y33" s="1040"/>
      <c r="Z33" s="1040"/>
      <c r="AA33" s="1040">
        <v>0</v>
      </c>
      <c r="AB33" s="1040"/>
      <c r="AC33" s="1040"/>
      <c r="AD33" s="1040"/>
      <c r="AE33" s="1041"/>
      <c r="AF33" s="1036">
        <v>0</v>
      </c>
      <c r="AG33" s="1037"/>
      <c r="AH33" s="1037"/>
      <c r="AI33" s="1037"/>
      <c r="AJ33" s="1038"/>
      <c r="AK33" s="981">
        <v>49</v>
      </c>
      <c r="AL33" s="971"/>
      <c r="AM33" s="971"/>
      <c r="AN33" s="971"/>
      <c r="AO33" s="971"/>
      <c r="AP33" s="971" t="s">
        <v>624</v>
      </c>
      <c r="AQ33" s="971"/>
      <c r="AR33" s="971"/>
      <c r="AS33" s="971"/>
      <c r="AT33" s="971"/>
      <c r="AU33" s="971" t="s">
        <v>537</v>
      </c>
      <c r="AV33" s="971"/>
      <c r="AW33" s="971"/>
      <c r="AX33" s="971"/>
      <c r="AY33" s="971"/>
      <c r="AZ33" s="1042" t="s">
        <v>537</v>
      </c>
      <c r="BA33" s="1042"/>
      <c r="BB33" s="1042"/>
      <c r="BC33" s="1042"/>
      <c r="BD33" s="1042"/>
      <c r="BE33" s="972" t="s">
        <v>419</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t="s">
        <v>420</v>
      </c>
      <c r="C34" s="1032"/>
      <c r="D34" s="1032"/>
      <c r="E34" s="1032"/>
      <c r="F34" s="1032"/>
      <c r="G34" s="1032"/>
      <c r="H34" s="1032"/>
      <c r="I34" s="1032"/>
      <c r="J34" s="1032"/>
      <c r="K34" s="1032"/>
      <c r="L34" s="1032"/>
      <c r="M34" s="1032"/>
      <c r="N34" s="1032"/>
      <c r="O34" s="1032"/>
      <c r="P34" s="1033"/>
      <c r="Q34" s="1039">
        <v>26</v>
      </c>
      <c r="R34" s="1040"/>
      <c r="S34" s="1040"/>
      <c r="T34" s="1040"/>
      <c r="U34" s="1040"/>
      <c r="V34" s="1040">
        <v>26</v>
      </c>
      <c r="W34" s="1040"/>
      <c r="X34" s="1040"/>
      <c r="Y34" s="1040"/>
      <c r="Z34" s="1040"/>
      <c r="AA34" s="1040">
        <v>0</v>
      </c>
      <c r="AB34" s="1040"/>
      <c r="AC34" s="1040"/>
      <c r="AD34" s="1040"/>
      <c r="AE34" s="1041"/>
      <c r="AF34" s="1036">
        <v>0</v>
      </c>
      <c r="AG34" s="1037"/>
      <c r="AH34" s="1037"/>
      <c r="AI34" s="1037"/>
      <c r="AJ34" s="1038"/>
      <c r="AK34" s="981" t="s">
        <v>624</v>
      </c>
      <c r="AL34" s="971"/>
      <c r="AM34" s="971"/>
      <c r="AN34" s="971"/>
      <c r="AO34" s="971"/>
      <c r="AP34" s="971" t="s">
        <v>537</v>
      </c>
      <c r="AQ34" s="971"/>
      <c r="AR34" s="971"/>
      <c r="AS34" s="971"/>
      <c r="AT34" s="971"/>
      <c r="AU34" s="971" t="s">
        <v>537</v>
      </c>
      <c r="AV34" s="971"/>
      <c r="AW34" s="971"/>
      <c r="AX34" s="971"/>
      <c r="AY34" s="971"/>
      <c r="AZ34" s="1042" t="s">
        <v>537</v>
      </c>
      <c r="BA34" s="1042"/>
      <c r="BB34" s="1042"/>
      <c r="BC34" s="1042"/>
      <c r="BD34" s="1042"/>
      <c r="BE34" s="972" t="s">
        <v>421</v>
      </c>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1"/>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1"/>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1"/>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1"/>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1"/>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1"/>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1"/>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1"/>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1"/>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1"/>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1"/>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1"/>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1"/>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1"/>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1"/>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422</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399</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6997</v>
      </c>
      <c r="AG63" s="959"/>
      <c r="AH63" s="959"/>
      <c r="AI63" s="959"/>
      <c r="AJ63" s="1023"/>
      <c r="AK63" s="1024"/>
      <c r="AL63" s="963"/>
      <c r="AM63" s="963"/>
      <c r="AN63" s="963"/>
      <c r="AO63" s="963"/>
      <c r="AP63" s="959">
        <v>19650</v>
      </c>
      <c r="AQ63" s="959"/>
      <c r="AR63" s="959"/>
      <c r="AS63" s="959"/>
      <c r="AT63" s="959"/>
      <c r="AU63" s="959">
        <v>6204</v>
      </c>
      <c r="AV63" s="959"/>
      <c r="AW63" s="959"/>
      <c r="AX63" s="959"/>
      <c r="AY63" s="959"/>
      <c r="AZ63" s="1018"/>
      <c r="BA63" s="1018"/>
      <c r="BB63" s="1018"/>
      <c r="BC63" s="1018"/>
      <c r="BD63" s="1018"/>
      <c r="BE63" s="960"/>
      <c r="BF63" s="960"/>
      <c r="BG63" s="960"/>
      <c r="BH63" s="960"/>
      <c r="BI63" s="961"/>
      <c r="BJ63" s="1019" t="s">
        <v>424</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426</v>
      </c>
      <c r="B66" s="997"/>
      <c r="C66" s="997"/>
      <c r="D66" s="997"/>
      <c r="E66" s="997"/>
      <c r="F66" s="997"/>
      <c r="G66" s="997"/>
      <c r="H66" s="997"/>
      <c r="I66" s="997"/>
      <c r="J66" s="997"/>
      <c r="K66" s="997"/>
      <c r="L66" s="997"/>
      <c r="M66" s="997"/>
      <c r="N66" s="997"/>
      <c r="O66" s="997"/>
      <c r="P66" s="998"/>
      <c r="Q66" s="1002" t="s">
        <v>427</v>
      </c>
      <c r="R66" s="1003"/>
      <c r="S66" s="1003"/>
      <c r="T66" s="1003"/>
      <c r="U66" s="1004"/>
      <c r="V66" s="1002" t="s">
        <v>428</v>
      </c>
      <c r="W66" s="1003"/>
      <c r="X66" s="1003"/>
      <c r="Y66" s="1003"/>
      <c r="Z66" s="1004"/>
      <c r="AA66" s="1002" t="s">
        <v>406</v>
      </c>
      <c r="AB66" s="1003"/>
      <c r="AC66" s="1003"/>
      <c r="AD66" s="1003"/>
      <c r="AE66" s="1004"/>
      <c r="AF66" s="1008" t="s">
        <v>429</v>
      </c>
      <c r="AG66" s="1009"/>
      <c r="AH66" s="1009"/>
      <c r="AI66" s="1009"/>
      <c r="AJ66" s="1010"/>
      <c r="AK66" s="1002" t="s">
        <v>430</v>
      </c>
      <c r="AL66" s="997"/>
      <c r="AM66" s="997"/>
      <c r="AN66" s="997"/>
      <c r="AO66" s="998"/>
      <c r="AP66" s="1002" t="s">
        <v>431</v>
      </c>
      <c r="AQ66" s="1003"/>
      <c r="AR66" s="1003"/>
      <c r="AS66" s="1003"/>
      <c r="AT66" s="1004"/>
      <c r="AU66" s="1002" t="s">
        <v>432</v>
      </c>
      <c r="AV66" s="1003"/>
      <c r="AW66" s="1003"/>
      <c r="AX66" s="1003"/>
      <c r="AY66" s="1004"/>
      <c r="AZ66" s="1002" t="s">
        <v>385</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6" t="s">
        <v>600</v>
      </c>
      <c r="C68" s="987"/>
      <c r="D68" s="987"/>
      <c r="E68" s="987"/>
      <c r="F68" s="987"/>
      <c r="G68" s="987"/>
      <c r="H68" s="987"/>
      <c r="I68" s="987"/>
      <c r="J68" s="987"/>
      <c r="K68" s="987"/>
      <c r="L68" s="987"/>
      <c r="M68" s="987"/>
      <c r="N68" s="987"/>
      <c r="O68" s="987"/>
      <c r="P68" s="988"/>
      <c r="Q68" s="989">
        <v>944</v>
      </c>
      <c r="R68" s="983"/>
      <c r="S68" s="983"/>
      <c r="T68" s="983"/>
      <c r="U68" s="983"/>
      <c r="V68" s="983">
        <v>943</v>
      </c>
      <c r="W68" s="983"/>
      <c r="X68" s="983"/>
      <c r="Y68" s="983"/>
      <c r="Z68" s="983"/>
      <c r="AA68" s="983">
        <v>1</v>
      </c>
      <c r="AB68" s="983"/>
      <c r="AC68" s="983"/>
      <c r="AD68" s="983"/>
      <c r="AE68" s="983"/>
      <c r="AF68" s="983">
        <v>1</v>
      </c>
      <c r="AG68" s="983"/>
      <c r="AH68" s="983"/>
      <c r="AI68" s="983"/>
      <c r="AJ68" s="983"/>
      <c r="AK68" s="983">
        <v>37</v>
      </c>
      <c r="AL68" s="983"/>
      <c r="AM68" s="983"/>
      <c r="AN68" s="983"/>
      <c r="AO68" s="983"/>
      <c r="AP68" s="983">
        <v>0</v>
      </c>
      <c r="AQ68" s="983"/>
      <c r="AR68" s="983"/>
      <c r="AS68" s="983"/>
      <c r="AT68" s="983"/>
      <c r="AU68" s="983">
        <v>0</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601</v>
      </c>
      <c r="C69" s="975"/>
      <c r="D69" s="975"/>
      <c r="E69" s="975"/>
      <c r="F69" s="975"/>
      <c r="G69" s="975"/>
      <c r="H69" s="975"/>
      <c r="I69" s="975"/>
      <c r="J69" s="975"/>
      <c r="K69" s="975"/>
      <c r="L69" s="975"/>
      <c r="M69" s="975"/>
      <c r="N69" s="975"/>
      <c r="O69" s="975"/>
      <c r="P69" s="976"/>
      <c r="Q69" s="977">
        <v>2219</v>
      </c>
      <c r="R69" s="971"/>
      <c r="S69" s="971"/>
      <c r="T69" s="971"/>
      <c r="U69" s="971"/>
      <c r="V69" s="971">
        <v>2216</v>
      </c>
      <c r="W69" s="971"/>
      <c r="X69" s="971"/>
      <c r="Y69" s="971"/>
      <c r="Z69" s="971"/>
      <c r="AA69" s="971">
        <v>3</v>
      </c>
      <c r="AB69" s="971"/>
      <c r="AC69" s="971"/>
      <c r="AD69" s="971"/>
      <c r="AE69" s="971"/>
      <c r="AF69" s="971">
        <v>3</v>
      </c>
      <c r="AG69" s="971"/>
      <c r="AH69" s="971"/>
      <c r="AI69" s="971"/>
      <c r="AJ69" s="971"/>
      <c r="AK69" s="971">
        <v>59</v>
      </c>
      <c r="AL69" s="971"/>
      <c r="AM69" s="971"/>
      <c r="AN69" s="971"/>
      <c r="AO69" s="971"/>
      <c r="AP69" s="971" t="s">
        <v>624</v>
      </c>
      <c r="AQ69" s="971"/>
      <c r="AR69" s="971"/>
      <c r="AS69" s="971"/>
      <c r="AT69" s="971"/>
      <c r="AU69" s="971" t="s">
        <v>537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602</v>
      </c>
      <c r="C70" s="975"/>
      <c r="D70" s="975"/>
      <c r="E70" s="975"/>
      <c r="F70" s="975"/>
      <c r="G70" s="975"/>
      <c r="H70" s="975"/>
      <c r="I70" s="975"/>
      <c r="J70" s="975"/>
      <c r="K70" s="975"/>
      <c r="L70" s="975"/>
      <c r="M70" s="975"/>
      <c r="N70" s="975"/>
      <c r="O70" s="975"/>
      <c r="P70" s="976"/>
      <c r="Q70" s="977">
        <v>549</v>
      </c>
      <c r="R70" s="971"/>
      <c r="S70" s="971"/>
      <c r="T70" s="971"/>
      <c r="U70" s="971"/>
      <c r="V70" s="971">
        <v>547</v>
      </c>
      <c r="W70" s="971"/>
      <c r="X70" s="971"/>
      <c r="Y70" s="971"/>
      <c r="Z70" s="971"/>
      <c r="AA70" s="971">
        <v>2</v>
      </c>
      <c r="AB70" s="971"/>
      <c r="AC70" s="971"/>
      <c r="AD70" s="971"/>
      <c r="AE70" s="971"/>
      <c r="AF70" s="971">
        <v>2</v>
      </c>
      <c r="AG70" s="971"/>
      <c r="AH70" s="971"/>
      <c r="AI70" s="971"/>
      <c r="AJ70" s="971"/>
      <c r="AK70" s="971">
        <v>132</v>
      </c>
      <c r="AL70" s="971"/>
      <c r="AM70" s="971"/>
      <c r="AN70" s="971"/>
      <c r="AO70" s="971"/>
      <c r="AP70" s="971" t="s">
        <v>537</v>
      </c>
      <c r="AQ70" s="971"/>
      <c r="AR70" s="971"/>
      <c r="AS70" s="971"/>
      <c r="AT70" s="971"/>
      <c r="AU70" s="971" t="s">
        <v>537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603</v>
      </c>
      <c r="C71" s="975"/>
      <c r="D71" s="975"/>
      <c r="E71" s="975"/>
      <c r="F71" s="975"/>
      <c r="G71" s="975"/>
      <c r="H71" s="975"/>
      <c r="I71" s="975"/>
      <c r="J71" s="975"/>
      <c r="K71" s="975"/>
      <c r="L71" s="975"/>
      <c r="M71" s="975"/>
      <c r="N71" s="975"/>
      <c r="O71" s="975"/>
      <c r="P71" s="976"/>
      <c r="Q71" s="977">
        <v>221</v>
      </c>
      <c r="R71" s="971"/>
      <c r="S71" s="971"/>
      <c r="T71" s="971"/>
      <c r="U71" s="971"/>
      <c r="V71" s="971">
        <v>220</v>
      </c>
      <c r="W71" s="971"/>
      <c r="X71" s="971"/>
      <c r="Y71" s="971"/>
      <c r="Z71" s="971"/>
      <c r="AA71" s="971">
        <v>1</v>
      </c>
      <c r="AB71" s="971"/>
      <c r="AC71" s="971"/>
      <c r="AD71" s="971"/>
      <c r="AE71" s="971"/>
      <c r="AF71" s="971">
        <v>1</v>
      </c>
      <c r="AG71" s="971"/>
      <c r="AH71" s="971"/>
      <c r="AI71" s="971"/>
      <c r="AJ71" s="971"/>
      <c r="AK71" s="971">
        <v>0</v>
      </c>
      <c r="AL71" s="971"/>
      <c r="AM71" s="971"/>
      <c r="AN71" s="971"/>
      <c r="AO71" s="971"/>
      <c r="AP71" s="971" t="s">
        <v>624</v>
      </c>
      <c r="AQ71" s="971"/>
      <c r="AR71" s="971"/>
      <c r="AS71" s="971"/>
      <c r="AT71" s="971"/>
      <c r="AU71" s="971" t="s">
        <v>537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626</v>
      </c>
      <c r="C72" s="975"/>
      <c r="D72" s="975"/>
      <c r="E72" s="975"/>
      <c r="F72" s="975"/>
      <c r="G72" s="975"/>
      <c r="H72" s="975"/>
      <c r="I72" s="975"/>
      <c r="J72" s="975"/>
      <c r="K72" s="975"/>
      <c r="L72" s="975"/>
      <c r="M72" s="975"/>
      <c r="N72" s="975"/>
      <c r="O72" s="975"/>
      <c r="P72" s="976"/>
      <c r="Q72" s="977">
        <v>364</v>
      </c>
      <c r="R72" s="971"/>
      <c r="S72" s="971"/>
      <c r="T72" s="971"/>
      <c r="U72" s="971"/>
      <c r="V72" s="971">
        <v>293</v>
      </c>
      <c r="W72" s="971"/>
      <c r="X72" s="971"/>
      <c r="Y72" s="971"/>
      <c r="Z72" s="971"/>
      <c r="AA72" s="971">
        <v>71</v>
      </c>
      <c r="AB72" s="971"/>
      <c r="AC72" s="971"/>
      <c r="AD72" s="971"/>
      <c r="AE72" s="971"/>
      <c r="AF72" s="971">
        <v>71</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604</v>
      </c>
      <c r="C73" s="975"/>
      <c r="D73" s="975"/>
      <c r="E73" s="975"/>
      <c r="F73" s="975"/>
      <c r="G73" s="975"/>
      <c r="H73" s="975"/>
      <c r="I73" s="975"/>
      <c r="J73" s="975"/>
      <c r="K73" s="975"/>
      <c r="L73" s="975"/>
      <c r="M73" s="975"/>
      <c r="N73" s="975"/>
      <c r="O73" s="975"/>
      <c r="P73" s="976"/>
      <c r="Q73" s="977">
        <v>367</v>
      </c>
      <c r="R73" s="971"/>
      <c r="S73" s="971"/>
      <c r="T73" s="971"/>
      <c r="U73" s="971"/>
      <c r="V73" s="971">
        <v>293</v>
      </c>
      <c r="W73" s="971"/>
      <c r="X73" s="971"/>
      <c r="Y73" s="971"/>
      <c r="Z73" s="971"/>
      <c r="AA73" s="971">
        <v>74</v>
      </c>
      <c r="AB73" s="971"/>
      <c r="AC73" s="971"/>
      <c r="AD73" s="971"/>
      <c r="AE73" s="971"/>
      <c r="AF73" s="971">
        <v>74</v>
      </c>
      <c r="AG73" s="971"/>
      <c r="AH73" s="971"/>
      <c r="AI73" s="971"/>
      <c r="AJ73" s="971"/>
      <c r="AK73" s="971">
        <v>208</v>
      </c>
      <c r="AL73" s="971"/>
      <c r="AM73" s="971"/>
      <c r="AN73" s="971"/>
      <c r="AO73" s="971"/>
      <c r="AP73" s="971" t="s">
        <v>537</v>
      </c>
      <c r="AQ73" s="971"/>
      <c r="AR73" s="971"/>
      <c r="AS73" s="971"/>
      <c r="AT73" s="971"/>
      <c r="AU73" s="971" t="s">
        <v>537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605</v>
      </c>
      <c r="C74" s="975"/>
      <c r="D74" s="975"/>
      <c r="E74" s="975"/>
      <c r="F74" s="975"/>
      <c r="G74" s="975"/>
      <c r="H74" s="975"/>
      <c r="I74" s="975"/>
      <c r="J74" s="975"/>
      <c r="K74" s="975"/>
      <c r="L74" s="975"/>
      <c r="M74" s="975"/>
      <c r="N74" s="975"/>
      <c r="O74" s="975"/>
      <c r="P74" s="976"/>
      <c r="Q74" s="977">
        <v>718</v>
      </c>
      <c r="R74" s="971"/>
      <c r="S74" s="971"/>
      <c r="T74" s="971"/>
      <c r="U74" s="971"/>
      <c r="V74" s="971">
        <v>706</v>
      </c>
      <c r="W74" s="971"/>
      <c r="X74" s="971"/>
      <c r="Y74" s="971"/>
      <c r="Z74" s="971"/>
      <c r="AA74" s="971">
        <v>12</v>
      </c>
      <c r="AB74" s="971"/>
      <c r="AC74" s="971"/>
      <c r="AD74" s="971"/>
      <c r="AE74" s="971"/>
      <c r="AF74" s="971">
        <v>11</v>
      </c>
      <c r="AG74" s="971"/>
      <c r="AH74" s="971"/>
      <c r="AI74" s="971"/>
      <c r="AJ74" s="971"/>
      <c r="AK74" s="971">
        <v>0</v>
      </c>
      <c r="AL74" s="971"/>
      <c r="AM74" s="971"/>
      <c r="AN74" s="971"/>
      <c r="AO74" s="971"/>
      <c r="AP74" s="971" t="s">
        <v>537</v>
      </c>
      <c r="AQ74" s="971"/>
      <c r="AR74" s="971"/>
      <c r="AS74" s="971"/>
      <c r="AT74" s="971"/>
      <c r="AU74" s="971" t="s">
        <v>537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606</v>
      </c>
      <c r="C75" s="975"/>
      <c r="D75" s="975"/>
      <c r="E75" s="975"/>
      <c r="F75" s="975"/>
      <c r="G75" s="975"/>
      <c r="H75" s="975"/>
      <c r="I75" s="975"/>
      <c r="J75" s="975"/>
      <c r="K75" s="975"/>
      <c r="L75" s="975"/>
      <c r="M75" s="975"/>
      <c r="N75" s="975"/>
      <c r="O75" s="975"/>
      <c r="P75" s="976"/>
      <c r="Q75" s="979">
        <v>183</v>
      </c>
      <c r="R75" s="980"/>
      <c r="S75" s="980"/>
      <c r="T75" s="980"/>
      <c r="U75" s="981"/>
      <c r="V75" s="982">
        <v>174</v>
      </c>
      <c r="W75" s="980"/>
      <c r="X75" s="980"/>
      <c r="Y75" s="980"/>
      <c r="Z75" s="981"/>
      <c r="AA75" s="982">
        <v>9</v>
      </c>
      <c r="AB75" s="980"/>
      <c r="AC75" s="980"/>
      <c r="AD75" s="980"/>
      <c r="AE75" s="981"/>
      <c r="AF75" s="982">
        <v>4</v>
      </c>
      <c r="AG75" s="980"/>
      <c r="AH75" s="980"/>
      <c r="AI75" s="980"/>
      <c r="AJ75" s="981"/>
      <c r="AK75" s="982">
        <v>0</v>
      </c>
      <c r="AL75" s="980"/>
      <c r="AM75" s="980"/>
      <c r="AN75" s="980"/>
      <c r="AO75" s="981"/>
      <c r="AP75" s="982">
        <v>0</v>
      </c>
      <c r="AQ75" s="980"/>
      <c r="AR75" s="980"/>
      <c r="AS75" s="980"/>
      <c r="AT75" s="981"/>
      <c r="AU75" s="982">
        <v>0</v>
      </c>
      <c r="AV75" s="980"/>
      <c r="AW75" s="980"/>
      <c r="AX75" s="980"/>
      <c r="AY75" s="98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58.5" customHeight="1" x14ac:dyDescent="0.2">
      <c r="A76" s="238">
        <v>9</v>
      </c>
      <c r="B76" s="978" t="s">
        <v>607</v>
      </c>
      <c r="C76" s="975"/>
      <c r="D76" s="975"/>
      <c r="E76" s="975"/>
      <c r="F76" s="975"/>
      <c r="G76" s="975"/>
      <c r="H76" s="975"/>
      <c r="I76" s="975"/>
      <c r="J76" s="975"/>
      <c r="K76" s="975"/>
      <c r="L76" s="975"/>
      <c r="M76" s="975"/>
      <c r="N76" s="975"/>
      <c r="O76" s="975"/>
      <c r="P76" s="976"/>
      <c r="Q76" s="979">
        <v>648</v>
      </c>
      <c r="R76" s="980"/>
      <c r="S76" s="980"/>
      <c r="T76" s="980"/>
      <c r="U76" s="981"/>
      <c r="V76" s="982">
        <v>531</v>
      </c>
      <c r="W76" s="980"/>
      <c r="X76" s="980"/>
      <c r="Y76" s="980"/>
      <c r="Z76" s="981"/>
      <c r="AA76" s="982">
        <v>117</v>
      </c>
      <c r="AB76" s="980"/>
      <c r="AC76" s="980"/>
      <c r="AD76" s="980"/>
      <c r="AE76" s="981"/>
      <c r="AF76" s="982">
        <v>139</v>
      </c>
      <c r="AG76" s="980"/>
      <c r="AH76" s="980"/>
      <c r="AI76" s="980"/>
      <c r="AJ76" s="981"/>
      <c r="AK76" s="982">
        <v>0</v>
      </c>
      <c r="AL76" s="980"/>
      <c r="AM76" s="980"/>
      <c r="AN76" s="980"/>
      <c r="AO76" s="981"/>
      <c r="AP76" s="982">
        <v>503</v>
      </c>
      <c r="AQ76" s="980"/>
      <c r="AR76" s="980"/>
      <c r="AS76" s="980"/>
      <c r="AT76" s="981"/>
      <c r="AU76" s="982">
        <v>166</v>
      </c>
      <c r="AV76" s="980"/>
      <c r="AW76" s="980"/>
      <c r="AX76" s="980"/>
      <c r="AY76" s="981"/>
      <c r="AZ76" s="972" t="s">
        <v>617</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608</v>
      </c>
      <c r="C77" s="975"/>
      <c r="D77" s="975"/>
      <c r="E77" s="975"/>
      <c r="F77" s="975"/>
      <c r="G77" s="975"/>
      <c r="H77" s="975"/>
      <c r="I77" s="975"/>
      <c r="J77" s="975"/>
      <c r="K77" s="975"/>
      <c r="L77" s="975"/>
      <c r="M77" s="975"/>
      <c r="N77" s="975"/>
      <c r="O77" s="975"/>
      <c r="P77" s="976"/>
      <c r="Q77" s="979">
        <v>31</v>
      </c>
      <c r="R77" s="980"/>
      <c r="S77" s="980"/>
      <c r="T77" s="980"/>
      <c r="U77" s="981"/>
      <c r="V77" s="982">
        <v>22</v>
      </c>
      <c r="W77" s="980"/>
      <c r="X77" s="980"/>
      <c r="Y77" s="980"/>
      <c r="Z77" s="981"/>
      <c r="AA77" s="982">
        <v>9</v>
      </c>
      <c r="AB77" s="980"/>
      <c r="AC77" s="980"/>
      <c r="AD77" s="980"/>
      <c r="AE77" s="981"/>
      <c r="AF77" s="982">
        <v>8</v>
      </c>
      <c r="AG77" s="980"/>
      <c r="AH77" s="980"/>
      <c r="AI77" s="980"/>
      <c r="AJ77" s="981"/>
      <c r="AK77" s="982">
        <v>0</v>
      </c>
      <c r="AL77" s="980"/>
      <c r="AM77" s="980"/>
      <c r="AN77" s="980"/>
      <c r="AO77" s="981"/>
      <c r="AP77" s="982" t="s">
        <v>537</v>
      </c>
      <c r="AQ77" s="980"/>
      <c r="AR77" s="980"/>
      <c r="AS77" s="980"/>
      <c r="AT77" s="981"/>
      <c r="AU77" s="982" t="s">
        <v>537</v>
      </c>
      <c r="AV77" s="980"/>
      <c r="AW77" s="980"/>
      <c r="AX77" s="980"/>
      <c r="AY77" s="98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609</v>
      </c>
      <c r="C78" s="975"/>
      <c r="D78" s="975"/>
      <c r="E78" s="975"/>
      <c r="F78" s="975"/>
      <c r="G78" s="975"/>
      <c r="H78" s="975"/>
      <c r="I78" s="975"/>
      <c r="J78" s="975"/>
      <c r="K78" s="975"/>
      <c r="L78" s="975"/>
      <c r="M78" s="975"/>
      <c r="N78" s="975"/>
      <c r="O78" s="975"/>
      <c r="P78" s="976"/>
      <c r="Q78" s="977">
        <v>1833</v>
      </c>
      <c r="R78" s="971"/>
      <c r="S78" s="971"/>
      <c r="T78" s="971"/>
      <c r="U78" s="971"/>
      <c r="V78" s="971">
        <v>1780</v>
      </c>
      <c r="W78" s="971"/>
      <c r="X78" s="971"/>
      <c r="Y78" s="971"/>
      <c r="Z78" s="971"/>
      <c r="AA78" s="971">
        <v>53</v>
      </c>
      <c r="AB78" s="971"/>
      <c r="AC78" s="971"/>
      <c r="AD78" s="971"/>
      <c r="AE78" s="971"/>
      <c r="AF78" s="971">
        <v>53</v>
      </c>
      <c r="AG78" s="971"/>
      <c r="AH78" s="971"/>
      <c r="AI78" s="971"/>
      <c r="AJ78" s="971"/>
      <c r="AK78" s="971">
        <v>4</v>
      </c>
      <c r="AL78" s="971"/>
      <c r="AM78" s="971"/>
      <c r="AN78" s="971"/>
      <c r="AO78" s="971"/>
      <c r="AP78" s="971" t="s">
        <v>537</v>
      </c>
      <c r="AQ78" s="971"/>
      <c r="AR78" s="971"/>
      <c r="AS78" s="971"/>
      <c r="AT78" s="971"/>
      <c r="AU78" s="971" t="s">
        <v>537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610</v>
      </c>
      <c r="C79" s="975"/>
      <c r="D79" s="975"/>
      <c r="E79" s="975"/>
      <c r="F79" s="975"/>
      <c r="G79" s="975"/>
      <c r="H79" s="975"/>
      <c r="I79" s="975"/>
      <c r="J79" s="975"/>
      <c r="K79" s="975"/>
      <c r="L79" s="975"/>
      <c r="M79" s="975"/>
      <c r="N79" s="975"/>
      <c r="O79" s="975"/>
      <c r="P79" s="976"/>
      <c r="Q79" s="977">
        <v>239</v>
      </c>
      <c r="R79" s="971"/>
      <c r="S79" s="971"/>
      <c r="T79" s="971"/>
      <c r="U79" s="971"/>
      <c r="V79" s="971">
        <v>188</v>
      </c>
      <c r="W79" s="971"/>
      <c r="X79" s="971"/>
      <c r="Y79" s="971"/>
      <c r="Z79" s="971"/>
      <c r="AA79" s="971">
        <v>50</v>
      </c>
      <c r="AB79" s="971"/>
      <c r="AC79" s="971"/>
      <c r="AD79" s="971"/>
      <c r="AE79" s="971"/>
      <c r="AF79" s="971">
        <v>50</v>
      </c>
      <c r="AG79" s="971"/>
      <c r="AH79" s="971"/>
      <c r="AI79" s="971"/>
      <c r="AJ79" s="971"/>
      <c r="AK79" s="971">
        <v>19</v>
      </c>
      <c r="AL79" s="971"/>
      <c r="AM79" s="971"/>
      <c r="AN79" s="971"/>
      <c r="AO79" s="971"/>
      <c r="AP79" s="971" t="s">
        <v>537</v>
      </c>
      <c r="AQ79" s="971"/>
      <c r="AR79" s="971"/>
      <c r="AS79" s="971"/>
      <c r="AT79" s="971"/>
      <c r="AU79" s="971" t="s">
        <v>537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611</v>
      </c>
      <c r="C80" s="975"/>
      <c r="D80" s="975"/>
      <c r="E80" s="975"/>
      <c r="F80" s="975"/>
      <c r="G80" s="975"/>
      <c r="H80" s="975"/>
      <c r="I80" s="975"/>
      <c r="J80" s="975"/>
      <c r="K80" s="975"/>
      <c r="L80" s="975"/>
      <c r="M80" s="975"/>
      <c r="N80" s="975"/>
      <c r="O80" s="975"/>
      <c r="P80" s="976"/>
      <c r="Q80" s="977">
        <v>307348</v>
      </c>
      <c r="R80" s="971"/>
      <c r="S80" s="971"/>
      <c r="T80" s="971"/>
      <c r="U80" s="971"/>
      <c r="V80" s="971">
        <v>292047</v>
      </c>
      <c r="W80" s="971"/>
      <c r="X80" s="971"/>
      <c r="Y80" s="971"/>
      <c r="Z80" s="971"/>
      <c r="AA80" s="971">
        <v>15301</v>
      </c>
      <c r="AB80" s="971"/>
      <c r="AC80" s="971"/>
      <c r="AD80" s="971"/>
      <c r="AE80" s="971"/>
      <c r="AF80" s="971">
        <v>15301</v>
      </c>
      <c r="AG80" s="971"/>
      <c r="AH80" s="971"/>
      <c r="AI80" s="971"/>
      <c r="AJ80" s="971"/>
      <c r="AK80" s="971">
        <v>0</v>
      </c>
      <c r="AL80" s="971"/>
      <c r="AM80" s="971"/>
      <c r="AN80" s="971"/>
      <c r="AO80" s="971"/>
      <c r="AP80" s="971" t="s">
        <v>537</v>
      </c>
      <c r="AQ80" s="971"/>
      <c r="AR80" s="971"/>
      <c r="AS80" s="971"/>
      <c r="AT80" s="971"/>
      <c r="AU80" s="971" t="s">
        <v>537</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612</v>
      </c>
      <c r="C81" s="975"/>
      <c r="D81" s="975"/>
      <c r="E81" s="975"/>
      <c r="F81" s="975"/>
      <c r="G81" s="975"/>
      <c r="H81" s="975"/>
      <c r="I81" s="975"/>
      <c r="J81" s="975"/>
      <c r="K81" s="975"/>
      <c r="L81" s="975"/>
      <c r="M81" s="975"/>
      <c r="N81" s="975"/>
      <c r="O81" s="975"/>
      <c r="P81" s="976"/>
      <c r="Q81" s="977">
        <v>374</v>
      </c>
      <c r="R81" s="971"/>
      <c r="S81" s="971"/>
      <c r="T81" s="971"/>
      <c r="U81" s="971"/>
      <c r="V81" s="971">
        <v>163</v>
      </c>
      <c r="W81" s="971"/>
      <c r="X81" s="971"/>
      <c r="Y81" s="971"/>
      <c r="Z81" s="971"/>
      <c r="AA81" s="971">
        <v>211</v>
      </c>
      <c r="AB81" s="971"/>
      <c r="AC81" s="971"/>
      <c r="AD81" s="971"/>
      <c r="AE81" s="971"/>
      <c r="AF81" s="971">
        <v>211</v>
      </c>
      <c r="AG81" s="971"/>
      <c r="AH81" s="971"/>
      <c r="AI81" s="971"/>
      <c r="AJ81" s="971"/>
      <c r="AK81" s="971"/>
      <c r="AL81" s="971"/>
      <c r="AM81" s="971"/>
      <c r="AN81" s="971"/>
      <c r="AO81" s="971"/>
      <c r="AP81" s="971" t="s">
        <v>537</v>
      </c>
      <c r="AQ81" s="971"/>
      <c r="AR81" s="971"/>
      <c r="AS81" s="971"/>
      <c r="AT81" s="971"/>
      <c r="AU81" s="971" t="s">
        <v>537</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613</v>
      </c>
      <c r="C82" s="975"/>
      <c r="D82" s="975"/>
      <c r="E82" s="975"/>
      <c r="F82" s="975"/>
      <c r="G82" s="975"/>
      <c r="H82" s="975"/>
      <c r="I82" s="975"/>
      <c r="J82" s="975"/>
      <c r="K82" s="975"/>
      <c r="L82" s="975"/>
      <c r="M82" s="975"/>
      <c r="N82" s="975"/>
      <c r="O82" s="975"/>
      <c r="P82" s="976"/>
      <c r="Q82" s="977">
        <v>210</v>
      </c>
      <c r="R82" s="971"/>
      <c r="S82" s="971"/>
      <c r="T82" s="971"/>
      <c r="U82" s="971"/>
      <c r="V82" s="971">
        <v>206</v>
      </c>
      <c r="W82" s="971"/>
      <c r="X82" s="971"/>
      <c r="Y82" s="971"/>
      <c r="Z82" s="971"/>
      <c r="AA82" s="971">
        <v>4</v>
      </c>
      <c r="AB82" s="971"/>
      <c r="AC82" s="971"/>
      <c r="AD82" s="971"/>
      <c r="AE82" s="971"/>
      <c r="AF82" s="971">
        <v>4</v>
      </c>
      <c r="AG82" s="971"/>
      <c r="AH82" s="971"/>
      <c r="AI82" s="971"/>
      <c r="AJ82" s="971"/>
      <c r="AK82" s="971">
        <v>6</v>
      </c>
      <c r="AL82" s="971"/>
      <c r="AM82" s="971"/>
      <c r="AN82" s="971"/>
      <c r="AO82" s="971"/>
      <c r="AP82" s="971" t="s">
        <v>537</v>
      </c>
      <c r="AQ82" s="971"/>
      <c r="AR82" s="971"/>
      <c r="AS82" s="971"/>
      <c r="AT82" s="971"/>
      <c r="AU82" s="971" t="s">
        <v>537</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58.5" customHeight="1" x14ac:dyDescent="0.2">
      <c r="A83" s="238">
        <v>16</v>
      </c>
      <c r="B83" s="978" t="s">
        <v>614</v>
      </c>
      <c r="C83" s="975"/>
      <c r="D83" s="975"/>
      <c r="E83" s="975"/>
      <c r="F83" s="975"/>
      <c r="G83" s="975"/>
      <c r="H83" s="975"/>
      <c r="I83" s="975"/>
      <c r="J83" s="975"/>
      <c r="K83" s="975"/>
      <c r="L83" s="975"/>
      <c r="M83" s="975"/>
      <c r="N83" s="975"/>
      <c r="O83" s="975"/>
      <c r="P83" s="976"/>
      <c r="Q83" s="977">
        <v>961</v>
      </c>
      <c r="R83" s="971"/>
      <c r="S83" s="971"/>
      <c r="T83" s="971"/>
      <c r="U83" s="971"/>
      <c r="V83" s="971">
        <v>934</v>
      </c>
      <c r="W83" s="971"/>
      <c r="X83" s="971"/>
      <c r="Y83" s="971"/>
      <c r="Z83" s="971"/>
      <c r="AA83" s="971">
        <v>27</v>
      </c>
      <c r="AB83" s="971"/>
      <c r="AC83" s="971"/>
      <c r="AD83" s="971"/>
      <c r="AE83" s="971"/>
      <c r="AF83" s="971">
        <v>128</v>
      </c>
      <c r="AG83" s="971"/>
      <c r="AH83" s="971"/>
      <c r="AI83" s="971"/>
      <c r="AJ83" s="971"/>
      <c r="AK83" s="971">
        <v>24</v>
      </c>
      <c r="AL83" s="971"/>
      <c r="AM83" s="971"/>
      <c r="AN83" s="971"/>
      <c r="AO83" s="971"/>
      <c r="AP83" s="971">
        <v>4580</v>
      </c>
      <c r="AQ83" s="971"/>
      <c r="AR83" s="971"/>
      <c r="AS83" s="971"/>
      <c r="AT83" s="971"/>
      <c r="AU83" s="971">
        <v>184</v>
      </c>
      <c r="AV83" s="971"/>
      <c r="AW83" s="971"/>
      <c r="AX83" s="971"/>
      <c r="AY83" s="971"/>
      <c r="AZ83" s="972" t="s">
        <v>617</v>
      </c>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615</v>
      </c>
      <c r="C84" s="975"/>
      <c r="D84" s="975"/>
      <c r="E84" s="975"/>
      <c r="F84" s="975"/>
      <c r="G84" s="975"/>
      <c r="H84" s="975"/>
      <c r="I84" s="975"/>
      <c r="J84" s="975"/>
      <c r="K84" s="975"/>
      <c r="L84" s="975"/>
      <c r="M84" s="975"/>
      <c r="N84" s="975"/>
      <c r="O84" s="975"/>
      <c r="P84" s="976"/>
      <c r="Q84" s="977">
        <v>3180</v>
      </c>
      <c r="R84" s="971"/>
      <c r="S84" s="971"/>
      <c r="T84" s="971"/>
      <c r="U84" s="971"/>
      <c r="V84" s="971">
        <v>2404</v>
      </c>
      <c r="W84" s="971"/>
      <c r="X84" s="971"/>
      <c r="Y84" s="971"/>
      <c r="Z84" s="971"/>
      <c r="AA84" s="971">
        <v>776</v>
      </c>
      <c r="AB84" s="971"/>
      <c r="AC84" s="971"/>
      <c r="AD84" s="971"/>
      <c r="AE84" s="971"/>
      <c r="AF84" s="971">
        <v>6352</v>
      </c>
      <c r="AG84" s="971"/>
      <c r="AH84" s="971"/>
      <c r="AI84" s="971"/>
      <c r="AJ84" s="971"/>
      <c r="AK84" s="971"/>
      <c r="AL84" s="971"/>
      <c r="AM84" s="971"/>
      <c r="AN84" s="971"/>
      <c r="AO84" s="971"/>
      <c r="AP84" s="971">
        <v>1670</v>
      </c>
      <c r="AQ84" s="971"/>
      <c r="AR84" s="971"/>
      <c r="AS84" s="971"/>
      <c r="AT84" s="971"/>
      <c r="AU84" s="971">
        <v>0</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t="s">
        <v>616</v>
      </c>
      <c r="C85" s="975"/>
      <c r="D85" s="975"/>
      <c r="E85" s="975"/>
      <c r="F85" s="975"/>
      <c r="G85" s="975"/>
      <c r="H85" s="975"/>
      <c r="I85" s="975"/>
      <c r="J85" s="975"/>
      <c r="K85" s="975"/>
      <c r="L85" s="975"/>
      <c r="M85" s="975"/>
      <c r="N85" s="975"/>
      <c r="O85" s="975"/>
      <c r="P85" s="976"/>
      <c r="Q85" s="977">
        <v>332</v>
      </c>
      <c r="R85" s="971"/>
      <c r="S85" s="971"/>
      <c r="T85" s="971"/>
      <c r="U85" s="971"/>
      <c r="V85" s="971">
        <v>211</v>
      </c>
      <c r="W85" s="971"/>
      <c r="X85" s="971"/>
      <c r="Y85" s="971"/>
      <c r="Z85" s="971"/>
      <c r="AA85" s="971">
        <v>121</v>
      </c>
      <c r="AB85" s="971"/>
      <c r="AC85" s="971"/>
      <c r="AD85" s="971"/>
      <c r="AE85" s="971"/>
      <c r="AF85" s="971">
        <v>1113</v>
      </c>
      <c r="AG85" s="971"/>
      <c r="AH85" s="971"/>
      <c r="AI85" s="971"/>
      <c r="AJ85" s="971"/>
      <c r="AK85" s="971"/>
      <c r="AL85" s="971"/>
      <c r="AM85" s="971"/>
      <c r="AN85" s="971"/>
      <c r="AO85" s="971"/>
      <c r="AP85" s="971">
        <v>379</v>
      </c>
      <c r="AQ85" s="971"/>
      <c r="AR85" s="971"/>
      <c r="AS85" s="971"/>
      <c r="AT85" s="971"/>
      <c r="AU85" s="971">
        <v>0</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t="s">
        <v>627</v>
      </c>
      <c r="C86" s="975"/>
      <c r="D86" s="975"/>
      <c r="E86" s="975"/>
      <c r="F86" s="975"/>
      <c r="G86" s="975"/>
      <c r="H86" s="975"/>
      <c r="I86" s="975"/>
      <c r="J86" s="975"/>
      <c r="K86" s="975"/>
      <c r="L86" s="975"/>
      <c r="M86" s="975"/>
      <c r="N86" s="975"/>
      <c r="O86" s="975"/>
      <c r="P86" s="976"/>
      <c r="Q86" s="977">
        <v>832</v>
      </c>
      <c r="R86" s="971"/>
      <c r="S86" s="971"/>
      <c r="T86" s="971"/>
      <c r="U86" s="971"/>
      <c r="V86" s="971">
        <v>719</v>
      </c>
      <c r="W86" s="971"/>
      <c r="X86" s="971"/>
      <c r="Y86" s="971"/>
      <c r="Z86" s="971"/>
      <c r="AA86" s="971">
        <v>113</v>
      </c>
      <c r="AB86" s="971"/>
      <c r="AC86" s="971"/>
      <c r="AD86" s="971"/>
      <c r="AE86" s="971"/>
      <c r="AF86" s="971">
        <v>113</v>
      </c>
      <c r="AG86" s="971"/>
      <c r="AH86" s="971"/>
      <c r="AI86" s="971"/>
      <c r="AJ86" s="971"/>
      <c r="AK86" s="971"/>
      <c r="AL86" s="971"/>
      <c r="AM86" s="971"/>
      <c r="AN86" s="971"/>
      <c r="AO86" s="971"/>
      <c r="AP86" s="971">
        <v>4946</v>
      </c>
      <c r="AQ86" s="971"/>
      <c r="AR86" s="971"/>
      <c r="AS86" s="971"/>
      <c r="AT86" s="971"/>
      <c r="AU86" s="971">
        <v>2938</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161339</v>
      </c>
      <c r="AG88" s="959"/>
      <c r="AH88" s="959"/>
      <c r="AI88" s="959"/>
      <c r="AJ88" s="959"/>
      <c r="AK88" s="963"/>
      <c r="AL88" s="963"/>
      <c r="AM88" s="963"/>
      <c r="AN88" s="963"/>
      <c r="AO88" s="963"/>
      <c r="AP88" s="959">
        <v>12078</v>
      </c>
      <c r="AQ88" s="959"/>
      <c r="AR88" s="959"/>
      <c r="AS88" s="959"/>
      <c r="AT88" s="959"/>
      <c r="AU88" s="959">
        <v>3288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217</v>
      </c>
      <c r="CS102" s="953"/>
      <c r="CT102" s="953"/>
      <c r="CU102" s="953"/>
      <c r="CV102" s="954"/>
      <c r="CW102" s="952" t="s">
        <v>625</v>
      </c>
      <c r="CX102" s="953"/>
      <c r="CY102" s="953"/>
      <c r="CZ102" s="953"/>
      <c r="DA102" s="954"/>
      <c r="DB102" s="952" t="s">
        <v>625</v>
      </c>
      <c r="DC102" s="953"/>
      <c r="DD102" s="953"/>
      <c r="DE102" s="953"/>
      <c r="DF102" s="954"/>
      <c r="DG102" s="952" t="s">
        <v>625</v>
      </c>
      <c r="DH102" s="953"/>
      <c r="DI102" s="953"/>
      <c r="DJ102" s="953"/>
      <c r="DK102" s="954"/>
      <c r="DL102" s="952">
        <v>70</v>
      </c>
      <c r="DM102" s="953"/>
      <c r="DN102" s="953"/>
      <c r="DO102" s="953"/>
      <c r="DP102" s="954"/>
      <c r="DQ102" s="952" t="s">
        <v>625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315</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315</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315</v>
      </c>
      <c r="DR109" s="896"/>
      <c r="DS109" s="896"/>
      <c r="DT109" s="896"/>
      <c r="DU109" s="897"/>
      <c r="DV109" s="898" t="s">
        <v>444</v>
      </c>
      <c r="DW109" s="896"/>
      <c r="DX109" s="896"/>
      <c r="DY109" s="896"/>
      <c r="DZ109" s="929"/>
    </row>
    <row r="110" spans="1:131" s="230" customFormat="1" ht="26.25" customHeight="1" x14ac:dyDescent="0.2">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4863042</v>
      </c>
      <c r="AB110" s="889"/>
      <c r="AC110" s="889"/>
      <c r="AD110" s="889"/>
      <c r="AE110" s="890"/>
      <c r="AF110" s="891">
        <v>4789851</v>
      </c>
      <c r="AG110" s="889"/>
      <c r="AH110" s="889"/>
      <c r="AI110" s="889"/>
      <c r="AJ110" s="890"/>
      <c r="AK110" s="891">
        <v>5020982</v>
      </c>
      <c r="AL110" s="889"/>
      <c r="AM110" s="889"/>
      <c r="AN110" s="889"/>
      <c r="AO110" s="890"/>
      <c r="AP110" s="892">
        <v>21.7</v>
      </c>
      <c r="AQ110" s="893"/>
      <c r="AR110" s="893"/>
      <c r="AS110" s="893"/>
      <c r="AT110" s="894"/>
      <c r="AU110" s="930" t="s">
        <v>74</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45912419</v>
      </c>
      <c r="BR110" s="842"/>
      <c r="BS110" s="842"/>
      <c r="BT110" s="842"/>
      <c r="BU110" s="842"/>
      <c r="BV110" s="842">
        <v>46434989</v>
      </c>
      <c r="BW110" s="842"/>
      <c r="BX110" s="842"/>
      <c r="BY110" s="842"/>
      <c r="BZ110" s="842"/>
      <c r="CA110" s="842">
        <v>45967370</v>
      </c>
      <c r="CB110" s="842"/>
      <c r="CC110" s="842"/>
      <c r="CD110" s="842"/>
      <c r="CE110" s="842"/>
      <c r="CF110" s="866">
        <v>198.5</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450</v>
      </c>
      <c r="DH110" s="842"/>
      <c r="DI110" s="842"/>
      <c r="DJ110" s="842"/>
      <c r="DK110" s="842"/>
      <c r="DL110" s="842" t="s">
        <v>450</v>
      </c>
      <c r="DM110" s="842"/>
      <c r="DN110" s="842"/>
      <c r="DO110" s="842"/>
      <c r="DP110" s="842"/>
      <c r="DQ110" s="842" t="s">
        <v>450</v>
      </c>
      <c r="DR110" s="842"/>
      <c r="DS110" s="842"/>
      <c r="DT110" s="842"/>
      <c r="DU110" s="842"/>
      <c r="DV110" s="843" t="s">
        <v>450</v>
      </c>
      <c r="DW110" s="843"/>
      <c r="DX110" s="843"/>
      <c r="DY110" s="843"/>
      <c r="DZ110" s="844"/>
    </row>
    <row r="111" spans="1:131" s="230" customFormat="1" ht="26.25" customHeight="1" x14ac:dyDescent="0.2">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452</v>
      </c>
      <c r="AB111" s="919"/>
      <c r="AC111" s="919"/>
      <c r="AD111" s="919"/>
      <c r="AE111" s="920"/>
      <c r="AF111" s="921" t="s">
        <v>452</v>
      </c>
      <c r="AG111" s="919"/>
      <c r="AH111" s="919"/>
      <c r="AI111" s="919"/>
      <c r="AJ111" s="920"/>
      <c r="AK111" s="921" t="s">
        <v>450</v>
      </c>
      <c r="AL111" s="919"/>
      <c r="AM111" s="919"/>
      <c r="AN111" s="919"/>
      <c r="AO111" s="920"/>
      <c r="AP111" s="922" t="s">
        <v>452</v>
      </c>
      <c r="AQ111" s="923"/>
      <c r="AR111" s="923"/>
      <c r="AS111" s="923"/>
      <c r="AT111" s="924"/>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v>44220</v>
      </c>
      <c r="BR111" s="817"/>
      <c r="BS111" s="817"/>
      <c r="BT111" s="817"/>
      <c r="BU111" s="817"/>
      <c r="BV111" s="817">
        <v>37930</v>
      </c>
      <c r="BW111" s="817"/>
      <c r="BX111" s="817"/>
      <c r="BY111" s="817"/>
      <c r="BZ111" s="817"/>
      <c r="CA111" s="817">
        <v>32341</v>
      </c>
      <c r="CB111" s="817"/>
      <c r="CC111" s="817"/>
      <c r="CD111" s="817"/>
      <c r="CE111" s="817"/>
      <c r="CF111" s="875">
        <v>0.1</v>
      </c>
      <c r="CG111" s="876"/>
      <c r="CH111" s="876"/>
      <c r="CI111" s="876"/>
      <c r="CJ111" s="876"/>
      <c r="CK111" s="927"/>
      <c r="CL111" s="821"/>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132</v>
      </c>
      <c r="DM111" s="817"/>
      <c r="DN111" s="817"/>
      <c r="DO111" s="817"/>
      <c r="DP111" s="817"/>
      <c r="DQ111" s="817" t="s">
        <v>132</v>
      </c>
      <c r="DR111" s="817"/>
      <c r="DS111" s="817"/>
      <c r="DT111" s="817"/>
      <c r="DU111" s="817"/>
      <c r="DV111" s="794" t="s">
        <v>132</v>
      </c>
      <c r="DW111" s="794"/>
      <c r="DX111" s="794"/>
      <c r="DY111" s="794"/>
      <c r="DZ111" s="795"/>
    </row>
    <row r="112" spans="1:131" s="230" customFormat="1" ht="26.25" customHeight="1" x14ac:dyDescent="0.2">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457</v>
      </c>
      <c r="AB112" s="780"/>
      <c r="AC112" s="780"/>
      <c r="AD112" s="780"/>
      <c r="AE112" s="781"/>
      <c r="AF112" s="782" t="s">
        <v>457</v>
      </c>
      <c r="AG112" s="780"/>
      <c r="AH112" s="780"/>
      <c r="AI112" s="780"/>
      <c r="AJ112" s="781"/>
      <c r="AK112" s="782" t="s">
        <v>457</v>
      </c>
      <c r="AL112" s="780"/>
      <c r="AM112" s="780"/>
      <c r="AN112" s="780"/>
      <c r="AO112" s="781"/>
      <c r="AP112" s="824" t="s">
        <v>457</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6800952</v>
      </c>
      <c r="BR112" s="817"/>
      <c r="BS112" s="817"/>
      <c r="BT112" s="817"/>
      <c r="BU112" s="817"/>
      <c r="BV112" s="817">
        <v>6610896</v>
      </c>
      <c r="BW112" s="817"/>
      <c r="BX112" s="817"/>
      <c r="BY112" s="817"/>
      <c r="BZ112" s="817"/>
      <c r="CA112" s="817">
        <v>6204808</v>
      </c>
      <c r="CB112" s="817"/>
      <c r="CC112" s="817"/>
      <c r="CD112" s="817"/>
      <c r="CE112" s="817"/>
      <c r="CF112" s="875">
        <v>26.8</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457</v>
      </c>
      <c r="DH112" s="817"/>
      <c r="DI112" s="817"/>
      <c r="DJ112" s="817"/>
      <c r="DK112" s="817"/>
      <c r="DL112" s="817" t="s">
        <v>457</v>
      </c>
      <c r="DM112" s="817"/>
      <c r="DN112" s="817"/>
      <c r="DO112" s="817"/>
      <c r="DP112" s="817"/>
      <c r="DQ112" s="817" t="s">
        <v>457</v>
      </c>
      <c r="DR112" s="817"/>
      <c r="DS112" s="817"/>
      <c r="DT112" s="817"/>
      <c r="DU112" s="817"/>
      <c r="DV112" s="794" t="s">
        <v>457</v>
      </c>
      <c r="DW112" s="794"/>
      <c r="DX112" s="794"/>
      <c r="DY112" s="794"/>
      <c r="DZ112" s="795"/>
    </row>
    <row r="113" spans="1:130" s="230" customFormat="1" ht="26.25" customHeight="1" x14ac:dyDescent="0.2">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745121</v>
      </c>
      <c r="AB113" s="919"/>
      <c r="AC113" s="919"/>
      <c r="AD113" s="919"/>
      <c r="AE113" s="920"/>
      <c r="AF113" s="921">
        <v>730168</v>
      </c>
      <c r="AG113" s="919"/>
      <c r="AH113" s="919"/>
      <c r="AI113" s="919"/>
      <c r="AJ113" s="920"/>
      <c r="AK113" s="921">
        <v>728063</v>
      </c>
      <c r="AL113" s="919"/>
      <c r="AM113" s="919"/>
      <c r="AN113" s="919"/>
      <c r="AO113" s="920"/>
      <c r="AP113" s="922">
        <v>3.1</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3864087</v>
      </c>
      <c r="BR113" s="817"/>
      <c r="BS113" s="817"/>
      <c r="BT113" s="817"/>
      <c r="BU113" s="817"/>
      <c r="BV113" s="817">
        <v>3672603</v>
      </c>
      <c r="BW113" s="817"/>
      <c r="BX113" s="817"/>
      <c r="BY113" s="817"/>
      <c r="BZ113" s="817"/>
      <c r="CA113" s="817">
        <v>3422655</v>
      </c>
      <c r="CB113" s="817"/>
      <c r="CC113" s="817"/>
      <c r="CD113" s="817"/>
      <c r="CE113" s="817"/>
      <c r="CF113" s="875">
        <v>14.8</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457</v>
      </c>
      <c r="DH113" s="780"/>
      <c r="DI113" s="780"/>
      <c r="DJ113" s="780"/>
      <c r="DK113" s="781"/>
      <c r="DL113" s="782" t="s">
        <v>457</v>
      </c>
      <c r="DM113" s="780"/>
      <c r="DN113" s="780"/>
      <c r="DO113" s="780"/>
      <c r="DP113" s="781"/>
      <c r="DQ113" s="782" t="s">
        <v>457</v>
      </c>
      <c r="DR113" s="780"/>
      <c r="DS113" s="780"/>
      <c r="DT113" s="780"/>
      <c r="DU113" s="781"/>
      <c r="DV113" s="824" t="s">
        <v>457</v>
      </c>
      <c r="DW113" s="825"/>
      <c r="DX113" s="825"/>
      <c r="DY113" s="825"/>
      <c r="DZ113" s="826"/>
    </row>
    <row r="114" spans="1:130" s="230" customFormat="1" ht="26.25" customHeight="1" x14ac:dyDescent="0.2">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286225</v>
      </c>
      <c r="AB114" s="780"/>
      <c r="AC114" s="780"/>
      <c r="AD114" s="780"/>
      <c r="AE114" s="781"/>
      <c r="AF114" s="782">
        <v>155661</v>
      </c>
      <c r="AG114" s="780"/>
      <c r="AH114" s="780"/>
      <c r="AI114" s="780"/>
      <c r="AJ114" s="781"/>
      <c r="AK114" s="782">
        <v>217901</v>
      </c>
      <c r="AL114" s="780"/>
      <c r="AM114" s="780"/>
      <c r="AN114" s="780"/>
      <c r="AO114" s="781"/>
      <c r="AP114" s="824">
        <v>0.9</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4842247</v>
      </c>
      <c r="BR114" s="817"/>
      <c r="BS114" s="817"/>
      <c r="BT114" s="817"/>
      <c r="BU114" s="817"/>
      <c r="BV114" s="817">
        <v>4763754</v>
      </c>
      <c r="BW114" s="817"/>
      <c r="BX114" s="817"/>
      <c r="BY114" s="817"/>
      <c r="BZ114" s="817"/>
      <c r="CA114" s="817">
        <v>4716311</v>
      </c>
      <c r="CB114" s="817"/>
      <c r="CC114" s="817"/>
      <c r="CD114" s="817"/>
      <c r="CE114" s="817"/>
      <c r="CF114" s="875">
        <v>20.399999999999999</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457</v>
      </c>
      <c r="DM114" s="780"/>
      <c r="DN114" s="780"/>
      <c r="DO114" s="780"/>
      <c r="DP114" s="781"/>
      <c r="DQ114" s="782" t="s">
        <v>457</v>
      </c>
      <c r="DR114" s="780"/>
      <c r="DS114" s="780"/>
      <c r="DT114" s="780"/>
      <c r="DU114" s="781"/>
      <c r="DV114" s="824" t="s">
        <v>466</v>
      </c>
      <c r="DW114" s="825"/>
      <c r="DX114" s="825"/>
      <c r="DY114" s="825"/>
      <c r="DZ114" s="826"/>
    </row>
    <row r="115" spans="1:130" s="230" customFormat="1" ht="26.25" customHeight="1" x14ac:dyDescent="0.2">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166174</v>
      </c>
      <c r="AB115" s="919"/>
      <c r="AC115" s="919"/>
      <c r="AD115" s="919"/>
      <c r="AE115" s="920"/>
      <c r="AF115" s="921">
        <v>7970</v>
      </c>
      <c r="AG115" s="919"/>
      <c r="AH115" s="919"/>
      <c r="AI115" s="919"/>
      <c r="AJ115" s="920"/>
      <c r="AK115" s="921">
        <v>7268</v>
      </c>
      <c r="AL115" s="919"/>
      <c r="AM115" s="919"/>
      <c r="AN115" s="919"/>
      <c r="AO115" s="920"/>
      <c r="AP115" s="922">
        <v>0</v>
      </c>
      <c r="AQ115" s="923"/>
      <c r="AR115" s="923"/>
      <c r="AS115" s="923"/>
      <c r="AT115" s="924"/>
      <c r="AU115" s="932"/>
      <c r="AV115" s="933"/>
      <c r="AW115" s="933"/>
      <c r="AX115" s="933"/>
      <c r="AY115" s="933"/>
      <c r="AZ115" s="815" t="s">
        <v>468</v>
      </c>
      <c r="BA115" s="752"/>
      <c r="BB115" s="752"/>
      <c r="BC115" s="752"/>
      <c r="BD115" s="752"/>
      <c r="BE115" s="752"/>
      <c r="BF115" s="752"/>
      <c r="BG115" s="752"/>
      <c r="BH115" s="752"/>
      <c r="BI115" s="752"/>
      <c r="BJ115" s="752"/>
      <c r="BK115" s="752"/>
      <c r="BL115" s="752"/>
      <c r="BM115" s="752"/>
      <c r="BN115" s="752"/>
      <c r="BO115" s="752"/>
      <c r="BP115" s="753"/>
      <c r="BQ115" s="816">
        <v>44763</v>
      </c>
      <c r="BR115" s="817"/>
      <c r="BS115" s="817"/>
      <c r="BT115" s="817"/>
      <c r="BU115" s="817"/>
      <c r="BV115" s="817">
        <v>22500</v>
      </c>
      <c r="BW115" s="817"/>
      <c r="BX115" s="817"/>
      <c r="BY115" s="817"/>
      <c r="BZ115" s="817"/>
      <c r="CA115" s="817">
        <v>21000</v>
      </c>
      <c r="CB115" s="817"/>
      <c r="CC115" s="817"/>
      <c r="CD115" s="817"/>
      <c r="CE115" s="817"/>
      <c r="CF115" s="875">
        <v>0.1</v>
      </c>
      <c r="CG115" s="876"/>
      <c r="CH115" s="876"/>
      <c r="CI115" s="876"/>
      <c r="CJ115" s="876"/>
      <c r="CK115" s="927"/>
      <c r="CL115" s="821"/>
      <c r="CM115" s="815"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22278</v>
      </c>
      <c r="DH115" s="780"/>
      <c r="DI115" s="780"/>
      <c r="DJ115" s="780"/>
      <c r="DK115" s="781"/>
      <c r="DL115" s="782">
        <v>22278</v>
      </c>
      <c r="DM115" s="780"/>
      <c r="DN115" s="780"/>
      <c r="DO115" s="780"/>
      <c r="DP115" s="781"/>
      <c r="DQ115" s="782">
        <v>22278</v>
      </c>
      <c r="DR115" s="780"/>
      <c r="DS115" s="780"/>
      <c r="DT115" s="780"/>
      <c r="DU115" s="781"/>
      <c r="DV115" s="824">
        <v>0.1</v>
      </c>
      <c r="DW115" s="825"/>
      <c r="DX115" s="825"/>
      <c r="DY115" s="825"/>
      <c r="DZ115" s="826"/>
    </row>
    <row r="116" spans="1:130" s="230" customFormat="1" ht="26.25" customHeight="1" x14ac:dyDescent="0.2">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457</v>
      </c>
      <c r="AB116" s="780"/>
      <c r="AC116" s="780"/>
      <c r="AD116" s="780"/>
      <c r="AE116" s="781"/>
      <c r="AF116" s="782" t="s">
        <v>457</v>
      </c>
      <c r="AG116" s="780"/>
      <c r="AH116" s="780"/>
      <c r="AI116" s="780"/>
      <c r="AJ116" s="781"/>
      <c r="AK116" s="782" t="s">
        <v>457</v>
      </c>
      <c r="AL116" s="780"/>
      <c r="AM116" s="780"/>
      <c r="AN116" s="780"/>
      <c r="AO116" s="781"/>
      <c r="AP116" s="824" t="s">
        <v>466</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816" t="s">
        <v>457</v>
      </c>
      <c r="BR116" s="817"/>
      <c r="BS116" s="817"/>
      <c r="BT116" s="817"/>
      <c r="BU116" s="817"/>
      <c r="BV116" s="817" t="s">
        <v>457</v>
      </c>
      <c r="BW116" s="817"/>
      <c r="BX116" s="817"/>
      <c r="BY116" s="817"/>
      <c r="BZ116" s="817"/>
      <c r="CA116" s="817" t="s">
        <v>466</v>
      </c>
      <c r="CB116" s="817"/>
      <c r="CC116" s="817"/>
      <c r="CD116" s="817"/>
      <c r="CE116" s="817"/>
      <c r="CF116" s="875" t="s">
        <v>457</v>
      </c>
      <c r="CG116" s="876"/>
      <c r="CH116" s="876"/>
      <c r="CI116" s="876"/>
      <c r="CJ116" s="876"/>
      <c r="CK116" s="927"/>
      <c r="CL116" s="821"/>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457</v>
      </c>
      <c r="DH116" s="780"/>
      <c r="DI116" s="780"/>
      <c r="DJ116" s="780"/>
      <c r="DK116" s="781"/>
      <c r="DL116" s="782" t="s">
        <v>457</v>
      </c>
      <c r="DM116" s="780"/>
      <c r="DN116" s="780"/>
      <c r="DO116" s="780"/>
      <c r="DP116" s="781"/>
      <c r="DQ116" s="782" t="s">
        <v>457</v>
      </c>
      <c r="DR116" s="780"/>
      <c r="DS116" s="780"/>
      <c r="DT116" s="780"/>
      <c r="DU116" s="781"/>
      <c r="DV116" s="824" t="s">
        <v>457</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6060562</v>
      </c>
      <c r="AB117" s="903"/>
      <c r="AC117" s="903"/>
      <c r="AD117" s="903"/>
      <c r="AE117" s="904"/>
      <c r="AF117" s="905">
        <v>5683650</v>
      </c>
      <c r="AG117" s="903"/>
      <c r="AH117" s="903"/>
      <c r="AI117" s="903"/>
      <c r="AJ117" s="904"/>
      <c r="AK117" s="905">
        <v>5974214</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816" t="s">
        <v>475</v>
      </c>
      <c r="BR117" s="817"/>
      <c r="BS117" s="817"/>
      <c r="BT117" s="817"/>
      <c r="BU117" s="817"/>
      <c r="BV117" s="817" t="s">
        <v>476</v>
      </c>
      <c r="BW117" s="817"/>
      <c r="BX117" s="817"/>
      <c r="BY117" s="817"/>
      <c r="BZ117" s="817"/>
      <c r="CA117" s="817" t="s">
        <v>476</v>
      </c>
      <c r="CB117" s="817"/>
      <c r="CC117" s="817"/>
      <c r="CD117" s="817"/>
      <c r="CE117" s="817"/>
      <c r="CF117" s="875" t="s">
        <v>476</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476</v>
      </c>
      <c r="DH117" s="780"/>
      <c r="DI117" s="780"/>
      <c r="DJ117" s="780"/>
      <c r="DK117" s="781"/>
      <c r="DL117" s="782" t="s">
        <v>476</v>
      </c>
      <c r="DM117" s="780"/>
      <c r="DN117" s="780"/>
      <c r="DO117" s="780"/>
      <c r="DP117" s="781"/>
      <c r="DQ117" s="782" t="s">
        <v>475</v>
      </c>
      <c r="DR117" s="780"/>
      <c r="DS117" s="780"/>
      <c r="DT117" s="780"/>
      <c r="DU117" s="781"/>
      <c r="DV117" s="824" t="s">
        <v>476</v>
      </c>
      <c r="DW117" s="825"/>
      <c r="DX117" s="825"/>
      <c r="DY117" s="825"/>
      <c r="DZ117" s="826"/>
    </row>
    <row r="118" spans="1:130" s="230" customFormat="1" ht="26.25" customHeight="1" x14ac:dyDescent="0.2">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315</v>
      </c>
      <c r="AL118" s="896"/>
      <c r="AM118" s="896"/>
      <c r="AN118" s="896"/>
      <c r="AO118" s="897"/>
      <c r="AP118" s="899" t="s">
        <v>444</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476</v>
      </c>
      <c r="BR118" s="845"/>
      <c r="BS118" s="845"/>
      <c r="BT118" s="845"/>
      <c r="BU118" s="845"/>
      <c r="BV118" s="845" t="s">
        <v>476</v>
      </c>
      <c r="BW118" s="845"/>
      <c r="BX118" s="845"/>
      <c r="BY118" s="845"/>
      <c r="BZ118" s="845"/>
      <c r="CA118" s="845" t="s">
        <v>475</v>
      </c>
      <c r="CB118" s="845"/>
      <c r="CC118" s="845"/>
      <c r="CD118" s="845"/>
      <c r="CE118" s="845"/>
      <c r="CF118" s="875" t="s">
        <v>475</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476</v>
      </c>
      <c r="DH118" s="780"/>
      <c r="DI118" s="780"/>
      <c r="DJ118" s="780"/>
      <c r="DK118" s="781"/>
      <c r="DL118" s="782" t="s">
        <v>475</v>
      </c>
      <c r="DM118" s="780"/>
      <c r="DN118" s="780"/>
      <c r="DO118" s="780"/>
      <c r="DP118" s="781"/>
      <c r="DQ118" s="782" t="s">
        <v>475</v>
      </c>
      <c r="DR118" s="780"/>
      <c r="DS118" s="780"/>
      <c r="DT118" s="780"/>
      <c r="DU118" s="781"/>
      <c r="DV118" s="824" t="s">
        <v>475</v>
      </c>
      <c r="DW118" s="825"/>
      <c r="DX118" s="825"/>
      <c r="DY118" s="825"/>
      <c r="DZ118" s="826"/>
    </row>
    <row r="119" spans="1:130" s="230" customFormat="1" ht="26.25" customHeight="1" x14ac:dyDescent="0.2">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475</v>
      </c>
      <c r="AB119" s="889"/>
      <c r="AC119" s="889"/>
      <c r="AD119" s="889"/>
      <c r="AE119" s="890"/>
      <c r="AF119" s="891" t="s">
        <v>476</v>
      </c>
      <c r="AG119" s="889"/>
      <c r="AH119" s="889"/>
      <c r="AI119" s="889"/>
      <c r="AJ119" s="890"/>
      <c r="AK119" s="891" t="s">
        <v>475</v>
      </c>
      <c r="AL119" s="889"/>
      <c r="AM119" s="889"/>
      <c r="AN119" s="889"/>
      <c r="AO119" s="890"/>
      <c r="AP119" s="892" t="s">
        <v>475</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480</v>
      </c>
      <c r="BP119" s="878"/>
      <c r="BQ119" s="879">
        <v>61508688</v>
      </c>
      <c r="BR119" s="845"/>
      <c r="BS119" s="845"/>
      <c r="BT119" s="845"/>
      <c r="BU119" s="845"/>
      <c r="BV119" s="845">
        <v>61542672</v>
      </c>
      <c r="BW119" s="845"/>
      <c r="BX119" s="845"/>
      <c r="BY119" s="845"/>
      <c r="BZ119" s="845"/>
      <c r="CA119" s="845">
        <v>60364485</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21942</v>
      </c>
      <c r="DH119" s="764"/>
      <c r="DI119" s="764"/>
      <c r="DJ119" s="764"/>
      <c r="DK119" s="765"/>
      <c r="DL119" s="766">
        <v>15652</v>
      </c>
      <c r="DM119" s="764"/>
      <c r="DN119" s="764"/>
      <c r="DO119" s="764"/>
      <c r="DP119" s="765"/>
      <c r="DQ119" s="766">
        <v>10063</v>
      </c>
      <c r="DR119" s="764"/>
      <c r="DS119" s="764"/>
      <c r="DT119" s="764"/>
      <c r="DU119" s="765"/>
      <c r="DV119" s="848">
        <v>0</v>
      </c>
      <c r="DW119" s="849"/>
      <c r="DX119" s="849"/>
      <c r="DY119" s="849"/>
      <c r="DZ119" s="850"/>
    </row>
    <row r="120" spans="1:130" s="230" customFormat="1" ht="26.25" customHeight="1" x14ac:dyDescent="0.2">
      <c r="A120" s="820"/>
      <c r="B120" s="821"/>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466</v>
      </c>
      <c r="AB120" s="780"/>
      <c r="AC120" s="780"/>
      <c r="AD120" s="780"/>
      <c r="AE120" s="781"/>
      <c r="AF120" s="782" t="s">
        <v>475</v>
      </c>
      <c r="AG120" s="780"/>
      <c r="AH120" s="780"/>
      <c r="AI120" s="780"/>
      <c r="AJ120" s="781"/>
      <c r="AK120" s="782" t="s">
        <v>475</v>
      </c>
      <c r="AL120" s="780"/>
      <c r="AM120" s="780"/>
      <c r="AN120" s="780"/>
      <c r="AO120" s="781"/>
      <c r="AP120" s="824" t="s">
        <v>475</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29045823</v>
      </c>
      <c r="BR120" s="842"/>
      <c r="BS120" s="842"/>
      <c r="BT120" s="842"/>
      <c r="BU120" s="842"/>
      <c r="BV120" s="842">
        <v>32934984</v>
      </c>
      <c r="BW120" s="842"/>
      <c r="BX120" s="842"/>
      <c r="BY120" s="842"/>
      <c r="BZ120" s="842"/>
      <c r="CA120" s="842">
        <v>34370899</v>
      </c>
      <c r="CB120" s="842"/>
      <c r="CC120" s="842"/>
      <c r="CD120" s="842"/>
      <c r="CE120" s="842"/>
      <c r="CF120" s="866">
        <v>148.5</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3007524</v>
      </c>
      <c r="DH120" s="842"/>
      <c r="DI120" s="842"/>
      <c r="DJ120" s="842"/>
      <c r="DK120" s="842"/>
      <c r="DL120" s="842">
        <v>3252448</v>
      </c>
      <c r="DM120" s="842"/>
      <c r="DN120" s="842"/>
      <c r="DO120" s="842"/>
      <c r="DP120" s="842"/>
      <c r="DQ120" s="842">
        <v>3224452</v>
      </c>
      <c r="DR120" s="842"/>
      <c r="DS120" s="842"/>
      <c r="DT120" s="842"/>
      <c r="DU120" s="842"/>
      <c r="DV120" s="843">
        <v>13.9</v>
      </c>
      <c r="DW120" s="843"/>
      <c r="DX120" s="843"/>
      <c r="DY120" s="843"/>
      <c r="DZ120" s="844"/>
    </row>
    <row r="121" spans="1:130" s="230" customFormat="1" ht="26.25" customHeight="1" x14ac:dyDescent="0.2">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466</v>
      </c>
      <c r="AB121" s="780"/>
      <c r="AC121" s="780"/>
      <c r="AD121" s="780"/>
      <c r="AE121" s="781"/>
      <c r="AF121" s="782" t="s">
        <v>466</v>
      </c>
      <c r="AG121" s="780"/>
      <c r="AH121" s="780"/>
      <c r="AI121" s="780"/>
      <c r="AJ121" s="781"/>
      <c r="AK121" s="782" t="s">
        <v>466</v>
      </c>
      <c r="AL121" s="780"/>
      <c r="AM121" s="780"/>
      <c r="AN121" s="780"/>
      <c r="AO121" s="781"/>
      <c r="AP121" s="824" t="s">
        <v>487</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2422705</v>
      </c>
      <c r="BR121" s="817"/>
      <c r="BS121" s="817"/>
      <c r="BT121" s="817"/>
      <c r="BU121" s="817"/>
      <c r="BV121" s="817">
        <v>2548380</v>
      </c>
      <c r="BW121" s="817"/>
      <c r="BX121" s="817"/>
      <c r="BY121" s="817"/>
      <c r="BZ121" s="817"/>
      <c r="CA121" s="817">
        <v>2263616</v>
      </c>
      <c r="CB121" s="817"/>
      <c r="CC121" s="817"/>
      <c r="CD121" s="817"/>
      <c r="CE121" s="817"/>
      <c r="CF121" s="875">
        <v>9.8000000000000007</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816">
        <v>3793428</v>
      </c>
      <c r="DH121" s="817"/>
      <c r="DI121" s="817"/>
      <c r="DJ121" s="817"/>
      <c r="DK121" s="817"/>
      <c r="DL121" s="817">
        <v>3358448</v>
      </c>
      <c r="DM121" s="817"/>
      <c r="DN121" s="817"/>
      <c r="DO121" s="817"/>
      <c r="DP121" s="817"/>
      <c r="DQ121" s="817">
        <v>2980356</v>
      </c>
      <c r="DR121" s="817"/>
      <c r="DS121" s="817"/>
      <c r="DT121" s="817"/>
      <c r="DU121" s="817"/>
      <c r="DV121" s="794">
        <v>12.9</v>
      </c>
      <c r="DW121" s="794"/>
      <c r="DX121" s="794"/>
      <c r="DY121" s="794"/>
      <c r="DZ121" s="795"/>
    </row>
    <row r="122" spans="1:130" s="230" customFormat="1" ht="26.25" customHeight="1" x14ac:dyDescent="0.2">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466</v>
      </c>
      <c r="AB122" s="780"/>
      <c r="AC122" s="780"/>
      <c r="AD122" s="780"/>
      <c r="AE122" s="781"/>
      <c r="AF122" s="782" t="s">
        <v>466</v>
      </c>
      <c r="AG122" s="780"/>
      <c r="AH122" s="780"/>
      <c r="AI122" s="780"/>
      <c r="AJ122" s="781"/>
      <c r="AK122" s="782" t="s">
        <v>487</v>
      </c>
      <c r="AL122" s="780"/>
      <c r="AM122" s="780"/>
      <c r="AN122" s="780"/>
      <c r="AO122" s="781"/>
      <c r="AP122" s="824" t="s">
        <v>475</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50721875</v>
      </c>
      <c r="BR122" s="845"/>
      <c r="BS122" s="845"/>
      <c r="BT122" s="845"/>
      <c r="BU122" s="845"/>
      <c r="BV122" s="845">
        <v>49787843</v>
      </c>
      <c r="BW122" s="845"/>
      <c r="BX122" s="845"/>
      <c r="BY122" s="845"/>
      <c r="BZ122" s="845"/>
      <c r="CA122" s="845">
        <v>47860526</v>
      </c>
      <c r="CB122" s="845"/>
      <c r="CC122" s="845"/>
      <c r="CD122" s="845"/>
      <c r="CE122" s="845"/>
      <c r="CF122" s="846">
        <v>206.7</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t="s">
        <v>475</v>
      </c>
      <c r="DH122" s="817"/>
      <c r="DI122" s="817"/>
      <c r="DJ122" s="817"/>
      <c r="DK122" s="817"/>
      <c r="DL122" s="817" t="s">
        <v>492</v>
      </c>
      <c r="DM122" s="817"/>
      <c r="DN122" s="817"/>
      <c r="DO122" s="817"/>
      <c r="DP122" s="817"/>
      <c r="DQ122" s="817" t="s">
        <v>475</v>
      </c>
      <c r="DR122" s="817"/>
      <c r="DS122" s="817"/>
      <c r="DT122" s="817"/>
      <c r="DU122" s="817"/>
      <c r="DV122" s="794" t="s">
        <v>475</v>
      </c>
      <c r="DW122" s="794"/>
      <c r="DX122" s="794"/>
      <c r="DY122" s="794"/>
      <c r="DZ122" s="795"/>
    </row>
    <row r="123" spans="1:130" s="230" customFormat="1" ht="26.25" customHeight="1" x14ac:dyDescent="0.2">
      <c r="A123" s="820"/>
      <c r="B123" s="821"/>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475</v>
      </c>
      <c r="AG123" s="780"/>
      <c r="AH123" s="780"/>
      <c r="AI123" s="780"/>
      <c r="AJ123" s="781"/>
      <c r="AK123" s="782" t="s">
        <v>487</v>
      </c>
      <c r="AL123" s="780"/>
      <c r="AM123" s="780"/>
      <c r="AN123" s="780"/>
      <c r="AO123" s="781"/>
      <c r="AP123" s="824" t="s">
        <v>466</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493</v>
      </c>
      <c r="BP123" s="878"/>
      <c r="BQ123" s="832">
        <v>82190403</v>
      </c>
      <c r="BR123" s="833"/>
      <c r="BS123" s="833"/>
      <c r="BT123" s="833"/>
      <c r="BU123" s="833"/>
      <c r="BV123" s="833">
        <v>85271207</v>
      </c>
      <c r="BW123" s="833"/>
      <c r="BX123" s="833"/>
      <c r="BY123" s="833"/>
      <c r="BZ123" s="833"/>
      <c r="CA123" s="833">
        <v>84495041</v>
      </c>
      <c r="CB123" s="833"/>
      <c r="CC123" s="833"/>
      <c r="CD123" s="833"/>
      <c r="CE123" s="833"/>
      <c r="CF123" s="748"/>
      <c r="CG123" s="749"/>
      <c r="CH123" s="749"/>
      <c r="CI123" s="749"/>
      <c r="CJ123" s="834"/>
      <c r="CK123" s="869"/>
      <c r="CL123" s="855"/>
      <c r="CM123" s="855"/>
      <c r="CN123" s="855"/>
      <c r="CO123" s="856"/>
      <c r="CP123" s="835" t="s">
        <v>494</v>
      </c>
      <c r="CQ123" s="836"/>
      <c r="CR123" s="836"/>
      <c r="CS123" s="836"/>
      <c r="CT123" s="836"/>
      <c r="CU123" s="836"/>
      <c r="CV123" s="836"/>
      <c r="CW123" s="836"/>
      <c r="CX123" s="836"/>
      <c r="CY123" s="836"/>
      <c r="CZ123" s="836"/>
      <c r="DA123" s="836"/>
      <c r="DB123" s="836"/>
      <c r="DC123" s="836"/>
      <c r="DD123" s="836"/>
      <c r="DE123" s="836"/>
      <c r="DF123" s="837"/>
      <c r="DG123" s="779" t="s">
        <v>466</v>
      </c>
      <c r="DH123" s="780"/>
      <c r="DI123" s="780"/>
      <c r="DJ123" s="780"/>
      <c r="DK123" s="781"/>
      <c r="DL123" s="782" t="s">
        <v>495</v>
      </c>
      <c r="DM123" s="780"/>
      <c r="DN123" s="780"/>
      <c r="DO123" s="780"/>
      <c r="DP123" s="781"/>
      <c r="DQ123" s="782" t="s">
        <v>475</v>
      </c>
      <c r="DR123" s="780"/>
      <c r="DS123" s="780"/>
      <c r="DT123" s="780"/>
      <c r="DU123" s="781"/>
      <c r="DV123" s="824" t="s">
        <v>466</v>
      </c>
      <c r="DW123" s="825"/>
      <c r="DX123" s="825"/>
      <c r="DY123" s="825"/>
      <c r="DZ123" s="826"/>
    </row>
    <row r="124" spans="1:130" s="230" customFormat="1" ht="26.25" customHeight="1" thickBot="1" x14ac:dyDescent="0.25">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496</v>
      </c>
      <c r="AB124" s="780"/>
      <c r="AC124" s="780"/>
      <c r="AD124" s="780"/>
      <c r="AE124" s="781"/>
      <c r="AF124" s="782" t="s">
        <v>496</v>
      </c>
      <c r="AG124" s="780"/>
      <c r="AH124" s="780"/>
      <c r="AI124" s="780"/>
      <c r="AJ124" s="781"/>
      <c r="AK124" s="782" t="s">
        <v>497</v>
      </c>
      <c r="AL124" s="780"/>
      <c r="AM124" s="780"/>
      <c r="AN124" s="780"/>
      <c r="AO124" s="781"/>
      <c r="AP124" s="824" t="s">
        <v>475</v>
      </c>
      <c r="AQ124" s="825"/>
      <c r="AR124" s="825"/>
      <c r="AS124" s="825"/>
      <c r="AT124" s="826"/>
      <c r="AU124" s="827" t="s">
        <v>498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495</v>
      </c>
      <c r="BR124" s="831"/>
      <c r="BS124" s="831"/>
      <c r="BT124" s="831"/>
      <c r="BU124" s="831"/>
      <c r="BV124" s="831" t="s">
        <v>466</v>
      </c>
      <c r="BW124" s="831"/>
      <c r="BX124" s="831"/>
      <c r="BY124" s="831"/>
      <c r="BZ124" s="831"/>
      <c r="CA124" s="831" t="s">
        <v>497</v>
      </c>
      <c r="CB124" s="831"/>
      <c r="CC124" s="831"/>
      <c r="CD124" s="831"/>
      <c r="CE124" s="831"/>
      <c r="CF124" s="726"/>
      <c r="CG124" s="727"/>
      <c r="CH124" s="727"/>
      <c r="CI124" s="727"/>
      <c r="CJ124" s="862"/>
      <c r="CK124" s="870"/>
      <c r="CL124" s="870"/>
      <c r="CM124" s="870"/>
      <c r="CN124" s="870"/>
      <c r="CO124" s="871"/>
      <c r="CP124" s="835" t="s">
        <v>499</v>
      </c>
      <c r="CQ124" s="836"/>
      <c r="CR124" s="836"/>
      <c r="CS124" s="836"/>
      <c r="CT124" s="836"/>
      <c r="CU124" s="836"/>
      <c r="CV124" s="836"/>
      <c r="CW124" s="836"/>
      <c r="CX124" s="836"/>
      <c r="CY124" s="836"/>
      <c r="CZ124" s="836"/>
      <c r="DA124" s="836"/>
      <c r="DB124" s="836"/>
      <c r="DC124" s="836"/>
      <c r="DD124" s="836"/>
      <c r="DE124" s="836"/>
      <c r="DF124" s="837"/>
      <c r="DG124" s="763" t="s">
        <v>496</v>
      </c>
      <c r="DH124" s="764"/>
      <c r="DI124" s="764"/>
      <c r="DJ124" s="764"/>
      <c r="DK124" s="765"/>
      <c r="DL124" s="766" t="s">
        <v>466</v>
      </c>
      <c r="DM124" s="764"/>
      <c r="DN124" s="764"/>
      <c r="DO124" s="764"/>
      <c r="DP124" s="765"/>
      <c r="DQ124" s="766" t="s">
        <v>475</v>
      </c>
      <c r="DR124" s="764"/>
      <c r="DS124" s="764"/>
      <c r="DT124" s="764"/>
      <c r="DU124" s="765"/>
      <c r="DV124" s="848" t="s">
        <v>496</v>
      </c>
      <c r="DW124" s="849"/>
      <c r="DX124" s="849"/>
      <c r="DY124" s="849"/>
      <c r="DZ124" s="850"/>
    </row>
    <row r="125" spans="1:130" s="230" customFormat="1" ht="26.25" customHeight="1" x14ac:dyDescent="0.2">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466</v>
      </c>
      <c r="AB125" s="780"/>
      <c r="AC125" s="780"/>
      <c r="AD125" s="780"/>
      <c r="AE125" s="781"/>
      <c r="AF125" s="782" t="s">
        <v>496</v>
      </c>
      <c r="AG125" s="780"/>
      <c r="AH125" s="780"/>
      <c r="AI125" s="780"/>
      <c r="AJ125" s="781"/>
      <c r="AK125" s="782" t="s">
        <v>475</v>
      </c>
      <c r="AL125" s="780"/>
      <c r="AM125" s="780"/>
      <c r="AN125" s="780"/>
      <c r="AO125" s="781"/>
      <c r="AP125" s="824" t="s">
        <v>466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500</v>
      </c>
      <c r="CL125" s="852"/>
      <c r="CM125" s="852"/>
      <c r="CN125" s="852"/>
      <c r="CO125" s="853"/>
      <c r="CP125" s="860" t="s">
        <v>501</v>
      </c>
      <c r="CQ125" s="808"/>
      <c r="CR125" s="808"/>
      <c r="CS125" s="808"/>
      <c r="CT125" s="808"/>
      <c r="CU125" s="808"/>
      <c r="CV125" s="808"/>
      <c r="CW125" s="808"/>
      <c r="CX125" s="808"/>
      <c r="CY125" s="808"/>
      <c r="CZ125" s="808"/>
      <c r="DA125" s="808"/>
      <c r="DB125" s="808"/>
      <c r="DC125" s="808"/>
      <c r="DD125" s="808"/>
      <c r="DE125" s="808"/>
      <c r="DF125" s="809"/>
      <c r="DG125" s="861" t="s">
        <v>487</v>
      </c>
      <c r="DH125" s="842"/>
      <c r="DI125" s="842"/>
      <c r="DJ125" s="842"/>
      <c r="DK125" s="842"/>
      <c r="DL125" s="842" t="s">
        <v>497</v>
      </c>
      <c r="DM125" s="842"/>
      <c r="DN125" s="842"/>
      <c r="DO125" s="842"/>
      <c r="DP125" s="842"/>
      <c r="DQ125" s="842" t="s">
        <v>466</v>
      </c>
      <c r="DR125" s="842"/>
      <c r="DS125" s="842"/>
      <c r="DT125" s="842"/>
      <c r="DU125" s="842"/>
      <c r="DV125" s="843" t="s">
        <v>496</v>
      </c>
      <c r="DW125" s="843"/>
      <c r="DX125" s="843"/>
      <c r="DY125" s="843"/>
      <c r="DZ125" s="844"/>
    </row>
    <row r="126" spans="1:130" s="230" customFormat="1" ht="26.25" customHeight="1" thickBot="1" x14ac:dyDescent="0.25">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157100</v>
      </c>
      <c r="AB126" s="780"/>
      <c r="AC126" s="780"/>
      <c r="AD126" s="780"/>
      <c r="AE126" s="781"/>
      <c r="AF126" s="782" t="s">
        <v>475</v>
      </c>
      <c r="AG126" s="780"/>
      <c r="AH126" s="780"/>
      <c r="AI126" s="780"/>
      <c r="AJ126" s="781"/>
      <c r="AK126" s="782" t="s">
        <v>466</v>
      </c>
      <c r="AL126" s="780"/>
      <c r="AM126" s="780"/>
      <c r="AN126" s="780"/>
      <c r="AO126" s="781"/>
      <c r="AP126" s="824" t="s">
        <v>466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502</v>
      </c>
      <c r="CQ126" s="752"/>
      <c r="CR126" s="752"/>
      <c r="CS126" s="752"/>
      <c r="CT126" s="752"/>
      <c r="CU126" s="752"/>
      <c r="CV126" s="752"/>
      <c r="CW126" s="752"/>
      <c r="CX126" s="752"/>
      <c r="CY126" s="752"/>
      <c r="CZ126" s="752"/>
      <c r="DA126" s="752"/>
      <c r="DB126" s="752"/>
      <c r="DC126" s="752"/>
      <c r="DD126" s="752"/>
      <c r="DE126" s="752"/>
      <c r="DF126" s="753"/>
      <c r="DG126" s="816" t="s">
        <v>496</v>
      </c>
      <c r="DH126" s="817"/>
      <c r="DI126" s="817"/>
      <c r="DJ126" s="817"/>
      <c r="DK126" s="817"/>
      <c r="DL126" s="817" t="s">
        <v>466</v>
      </c>
      <c r="DM126" s="817"/>
      <c r="DN126" s="817"/>
      <c r="DO126" s="817"/>
      <c r="DP126" s="817"/>
      <c r="DQ126" s="817" t="s">
        <v>466</v>
      </c>
      <c r="DR126" s="817"/>
      <c r="DS126" s="817"/>
      <c r="DT126" s="817"/>
      <c r="DU126" s="817"/>
      <c r="DV126" s="794" t="s">
        <v>466</v>
      </c>
      <c r="DW126" s="794"/>
      <c r="DX126" s="794"/>
      <c r="DY126" s="794"/>
      <c r="DZ126" s="795"/>
    </row>
    <row r="127" spans="1:130" s="230" customFormat="1" ht="26.25" customHeight="1" x14ac:dyDescent="0.2">
      <c r="A127" s="822"/>
      <c r="B127" s="823"/>
      <c r="C127" s="838" t="s">
        <v>503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9074</v>
      </c>
      <c r="AB127" s="780"/>
      <c r="AC127" s="780"/>
      <c r="AD127" s="780"/>
      <c r="AE127" s="781"/>
      <c r="AF127" s="782">
        <v>7970</v>
      </c>
      <c r="AG127" s="780"/>
      <c r="AH127" s="780"/>
      <c r="AI127" s="780"/>
      <c r="AJ127" s="781"/>
      <c r="AK127" s="782">
        <v>7268</v>
      </c>
      <c r="AL127" s="780"/>
      <c r="AM127" s="780"/>
      <c r="AN127" s="780"/>
      <c r="AO127" s="781"/>
      <c r="AP127" s="824">
        <v>0</v>
      </c>
      <c r="AQ127" s="825"/>
      <c r="AR127" s="825"/>
      <c r="AS127" s="825"/>
      <c r="AT127" s="826"/>
      <c r="AU127" s="232"/>
      <c r="AV127" s="232"/>
      <c r="AW127" s="232"/>
      <c r="AX127" s="841" t="s">
        <v>504</v>
      </c>
      <c r="AY127" s="812"/>
      <c r="AZ127" s="812"/>
      <c r="BA127" s="812"/>
      <c r="BB127" s="812"/>
      <c r="BC127" s="812"/>
      <c r="BD127" s="812"/>
      <c r="BE127" s="813"/>
      <c r="BF127" s="811" t="s">
        <v>505</v>
      </c>
      <c r="BG127" s="812"/>
      <c r="BH127" s="812"/>
      <c r="BI127" s="812"/>
      <c r="BJ127" s="812"/>
      <c r="BK127" s="812"/>
      <c r="BL127" s="813"/>
      <c r="BM127" s="811" t="s">
        <v>506</v>
      </c>
      <c r="BN127" s="812"/>
      <c r="BO127" s="812"/>
      <c r="BP127" s="812"/>
      <c r="BQ127" s="812"/>
      <c r="BR127" s="812"/>
      <c r="BS127" s="813"/>
      <c r="BT127" s="811" t="s">
        <v>507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508</v>
      </c>
      <c r="CQ127" s="752"/>
      <c r="CR127" s="752"/>
      <c r="CS127" s="752"/>
      <c r="CT127" s="752"/>
      <c r="CU127" s="752"/>
      <c r="CV127" s="752"/>
      <c r="CW127" s="752"/>
      <c r="CX127" s="752"/>
      <c r="CY127" s="752"/>
      <c r="CZ127" s="752"/>
      <c r="DA127" s="752"/>
      <c r="DB127" s="752"/>
      <c r="DC127" s="752"/>
      <c r="DD127" s="752"/>
      <c r="DE127" s="752"/>
      <c r="DF127" s="753"/>
      <c r="DG127" s="816" t="s">
        <v>466</v>
      </c>
      <c r="DH127" s="817"/>
      <c r="DI127" s="817"/>
      <c r="DJ127" s="817"/>
      <c r="DK127" s="817"/>
      <c r="DL127" s="817" t="s">
        <v>497</v>
      </c>
      <c r="DM127" s="817"/>
      <c r="DN127" s="817"/>
      <c r="DO127" s="817"/>
      <c r="DP127" s="817"/>
      <c r="DQ127" s="817" t="s">
        <v>466</v>
      </c>
      <c r="DR127" s="817"/>
      <c r="DS127" s="817"/>
      <c r="DT127" s="817"/>
      <c r="DU127" s="817"/>
      <c r="DV127" s="794" t="s">
        <v>496</v>
      </c>
      <c r="DW127" s="794"/>
      <c r="DX127" s="794"/>
      <c r="DY127" s="794"/>
      <c r="DZ127" s="795"/>
    </row>
    <row r="128" spans="1:130" s="230" customFormat="1" ht="26.25" customHeight="1" thickBot="1" x14ac:dyDescent="0.25">
      <c r="A128" s="796" t="s">
        <v>509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510</v>
      </c>
      <c r="X128" s="798"/>
      <c r="Y128" s="798"/>
      <c r="Z128" s="799"/>
      <c r="AA128" s="800">
        <v>318948</v>
      </c>
      <c r="AB128" s="801"/>
      <c r="AC128" s="801"/>
      <c r="AD128" s="801"/>
      <c r="AE128" s="802"/>
      <c r="AF128" s="803">
        <v>239982</v>
      </c>
      <c r="AG128" s="801"/>
      <c r="AH128" s="801"/>
      <c r="AI128" s="801"/>
      <c r="AJ128" s="802"/>
      <c r="AK128" s="803">
        <v>234036</v>
      </c>
      <c r="AL128" s="801"/>
      <c r="AM128" s="801"/>
      <c r="AN128" s="801"/>
      <c r="AO128" s="802"/>
      <c r="AP128" s="804"/>
      <c r="AQ128" s="805"/>
      <c r="AR128" s="805"/>
      <c r="AS128" s="805"/>
      <c r="AT128" s="806"/>
      <c r="AU128" s="232"/>
      <c r="AV128" s="232"/>
      <c r="AW128" s="232"/>
      <c r="AX128" s="807" t="s">
        <v>511</v>
      </c>
      <c r="AY128" s="808"/>
      <c r="AZ128" s="808"/>
      <c r="BA128" s="808"/>
      <c r="BB128" s="808"/>
      <c r="BC128" s="808"/>
      <c r="BD128" s="808"/>
      <c r="BE128" s="809"/>
      <c r="BF128" s="786" t="s">
        <v>466</v>
      </c>
      <c r="BG128" s="787"/>
      <c r="BH128" s="787"/>
      <c r="BI128" s="787"/>
      <c r="BJ128" s="787"/>
      <c r="BK128" s="787"/>
      <c r="BL128" s="810"/>
      <c r="BM128" s="786">
        <v>11.87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512</v>
      </c>
      <c r="CQ128" s="730"/>
      <c r="CR128" s="730"/>
      <c r="CS128" s="730"/>
      <c r="CT128" s="730"/>
      <c r="CU128" s="730"/>
      <c r="CV128" s="730"/>
      <c r="CW128" s="730"/>
      <c r="CX128" s="730"/>
      <c r="CY128" s="730"/>
      <c r="CZ128" s="730"/>
      <c r="DA128" s="730"/>
      <c r="DB128" s="730"/>
      <c r="DC128" s="730"/>
      <c r="DD128" s="730"/>
      <c r="DE128" s="730"/>
      <c r="DF128" s="731"/>
      <c r="DG128" s="790">
        <v>44763</v>
      </c>
      <c r="DH128" s="791"/>
      <c r="DI128" s="791"/>
      <c r="DJ128" s="791"/>
      <c r="DK128" s="791"/>
      <c r="DL128" s="791">
        <v>22500</v>
      </c>
      <c r="DM128" s="791"/>
      <c r="DN128" s="791"/>
      <c r="DO128" s="791"/>
      <c r="DP128" s="791"/>
      <c r="DQ128" s="791">
        <v>21000</v>
      </c>
      <c r="DR128" s="791"/>
      <c r="DS128" s="791"/>
      <c r="DT128" s="791"/>
      <c r="DU128" s="791"/>
      <c r="DV128" s="792">
        <v>0.1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513</v>
      </c>
      <c r="X129" s="777"/>
      <c r="Y129" s="777"/>
      <c r="Z129" s="778"/>
      <c r="AA129" s="779">
        <v>28170338</v>
      </c>
      <c r="AB129" s="780"/>
      <c r="AC129" s="780"/>
      <c r="AD129" s="780"/>
      <c r="AE129" s="781"/>
      <c r="AF129" s="782">
        <v>28776214</v>
      </c>
      <c r="AG129" s="780"/>
      <c r="AH129" s="780"/>
      <c r="AI129" s="780"/>
      <c r="AJ129" s="781"/>
      <c r="AK129" s="782">
        <v>28653384</v>
      </c>
      <c r="AL129" s="780"/>
      <c r="AM129" s="780"/>
      <c r="AN129" s="780"/>
      <c r="AO129" s="781"/>
      <c r="AP129" s="783"/>
      <c r="AQ129" s="784"/>
      <c r="AR129" s="784"/>
      <c r="AS129" s="784"/>
      <c r="AT129" s="785"/>
      <c r="AU129" s="233"/>
      <c r="AV129" s="233"/>
      <c r="AW129" s="233"/>
      <c r="AX129" s="751" t="s">
        <v>514</v>
      </c>
      <c r="AY129" s="752"/>
      <c r="AZ129" s="752"/>
      <c r="BA129" s="752"/>
      <c r="BB129" s="752"/>
      <c r="BC129" s="752"/>
      <c r="BD129" s="752"/>
      <c r="BE129" s="753"/>
      <c r="BF129" s="770" t="s">
        <v>515</v>
      </c>
      <c r="BG129" s="771"/>
      <c r="BH129" s="771"/>
      <c r="BI129" s="771"/>
      <c r="BJ129" s="771"/>
      <c r="BK129" s="771"/>
      <c r="BL129" s="772"/>
      <c r="BM129" s="770">
        <v>16.87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517</v>
      </c>
      <c r="X130" s="777"/>
      <c r="Y130" s="777"/>
      <c r="Z130" s="778"/>
      <c r="AA130" s="779">
        <v>5621649</v>
      </c>
      <c r="AB130" s="780"/>
      <c r="AC130" s="780"/>
      <c r="AD130" s="780"/>
      <c r="AE130" s="781"/>
      <c r="AF130" s="782">
        <v>5314858</v>
      </c>
      <c r="AG130" s="780"/>
      <c r="AH130" s="780"/>
      <c r="AI130" s="780"/>
      <c r="AJ130" s="781"/>
      <c r="AK130" s="782">
        <v>5500340</v>
      </c>
      <c r="AL130" s="780"/>
      <c r="AM130" s="780"/>
      <c r="AN130" s="780"/>
      <c r="AO130" s="781"/>
      <c r="AP130" s="783"/>
      <c r="AQ130" s="784"/>
      <c r="AR130" s="784"/>
      <c r="AS130" s="784"/>
      <c r="AT130" s="785"/>
      <c r="AU130" s="233"/>
      <c r="AV130" s="233"/>
      <c r="AW130" s="233"/>
      <c r="AX130" s="751" t="s">
        <v>518</v>
      </c>
      <c r="AY130" s="752"/>
      <c r="AZ130" s="752"/>
      <c r="BA130" s="752"/>
      <c r="BB130" s="752"/>
      <c r="BC130" s="752"/>
      <c r="BD130" s="752"/>
      <c r="BE130" s="753"/>
      <c r="BF130" s="754">
        <v>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519</v>
      </c>
      <c r="X131" s="761"/>
      <c r="Y131" s="761"/>
      <c r="Z131" s="762"/>
      <c r="AA131" s="763">
        <v>22548689</v>
      </c>
      <c r="AB131" s="764"/>
      <c r="AC131" s="764"/>
      <c r="AD131" s="764"/>
      <c r="AE131" s="765"/>
      <c r="AF131" s="766">
        <v>23461356</v>
      </c>
      <c r="AG131" s="764"/>
      <c r="AH131" s="764"/>
      <c r="AI131" s="764"/>
      <c r="AJ131" s="765"/>
      <c r="AK131" s="766">
        <v>23153044</v>
      </c>
      <c r="AL131" s="764"/>
      <c r="AM131" s="764"/>
      <c r="AN131" s="764"/>
      <c r="AO131" s="765"/>
      <c r="AP131" s="767"/>
      <c r="AQ131" s="768"/>
      <c r="AR131" s="768"/>
      <c r="AS131" s="768"/>
      <c r="AT131" s="769"/>
      <c r="AU131" s="233"/>
      <c r="AV131" s="233"/>
      <c r="AW131" s="233"/>
      <c r="AX131" s="729" t="s">
        <v>520</v>
      </c>
      <c r="AY131" s="730"/>
      <c r="AZ131" s="730"/>
      <c r="BA131" s="730"/>
      <c r="BB131" s="730"/>
      <c r="BC131" s="730"/>
      <c r="BD131" s="730"/>
      <c r="BE131" s="731"/>
      <c r="BF131" s="732" t="s">
        <v>521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523</v>
      </c>
      <c r="W132" s="742"/>
      <c r="X132" s="742"/>
      <c r="Y132" s="742"/>
      <c r="Z132" s="743"/>
      <c r="AA132" s="744">
        <v>0.53202649599999996</v>
      </c>
      <c r="AB132" s="745"/>
      <c r="AC132" s="745"/>
      <c r="AD132" s="745"/>
      <c r="AE132" s="746"/>
      <c r="AF132" s="747">
        <v>0.54903049900000001</v>
      </c>
      <c r="AG132" s="745"/>
      <c r="AH132" s="745"/>
      <c r="AI132" s="745"/>
      <c r="AJ132" s="746"/>
      <c r="AK132" s="747">
        <v>1.0358810700000001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524</v>
      </c>
      <c r="W133" s="721"/>
      <c r="X133" s="721"/>
      <c r="Y133" s="721"/>
      <c r="Z133" s="722"/>
      <c r="AA133" s="723">
        <v>-0.2</v>
      </c>
      <c r="AB133" s="724"/>
      <c r="AC133" s="724"/>
      <c r="AD133" s="724"/>
      <c r="AE133" s="725"/>
      <c r="AF133" s="723">
        <v>0.2</v>
      </c>
      <c r="AG133" s="724"/>
      <c r="AH133" s="724"/>
      <c r="AI133" s="724"/>
      <c r="AJ133" s="725"/>
      <c r="AK133" s="723">
        <v>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Tn/P26qy2QxUBscIsNrqzk1Vz9L6WsuHONJXn2BZADNq+1dCdlQrg80jCCJzUuNDkSiBuhSASSg81MYWgjlA==" saltValue="f3eQMHu5wj6RLozFi5jyW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33F83-33C8-4860-A468-8866BF1C7E2B}">
  <sheetPr>
    <pageSetUpPr fitToPage="1"/>
  </sheetPr>
  <dimension ref="A1:DQ105"/>
  <sheetViews>
    <sheetView showGridLines="0" view="pageBreakPreview" topLeftCell="A27" zoomScale="70" zoomScaleNormal="85" zoomScaleSheetLayoutView="70" workbookViewId="0">
      <selection activeCell="AZ86" sqref="AZ86:BD86"/>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jEJJFBCA+jEmAlAhJAgbIFHrKNKX+7WbgN01zdv9KUqUIRH4RAfR4Ug8TBH1uueWTD/9ddomXPzkl93o5Pb5A==" saltValue="YCQqJ1E8FRx/QR+nPW6g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7" zoomScale="85" zoomScaleNormal="85" zoomScaleSheetLayoutView="55" workbookViewId="0">
      <selection activeCell="AZ86" sqref="AZ86:BD86"/>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zq77iELGFo3kr9uEn0597XLRK9MlE14s7XMmQ3jDGFjHQx0uraxqSgmtZFTaQSIi1Y7wpmWOmw9RNOlTarLlw==" saltValue="2pYoUoOdgVfJ+YYrF62H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zoomScale="85" zoomScaleSheetLayoutView="85" workbookViewId="0">
      <selection activeCell="AZ86" sqref="AZ86:BD86"/>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528</v>
      </c>
      <c r="AP7" s="272"/>
      <c r="AQ7" s="273" t="s">
        <v>529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530</v>
      </c>
      <c r="AQ8" s="279" t="s">
        <v>531</v>
      </c>
      <c r="AR8" s="280" t="s">
        <v>532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533</v>
      </c>
      <c r="AL9" s="1132"/>
      <c r="AM9" s="1132"/>
      <c r="AN9" s="1133"/>
      <c r="AO9" s="281">
        <v>7250361</v>
      </c>
      <c r="AP9" s="281">
        <v>73834</v>
      </c>
      <c r="AQ9" s="282">
        <v>86855</v>
      </c>
      <c r="AR9" s="283">
        <v>-15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534</v>
      </c>
      <c r="AL10" s="1132"/>
      <c r="AM10" s="1132"/>
      <c r="AN10" s="1133"/>
      <c r="AO10" s="284">
        <v>744518</v>
      </c>
      <c r="AP10" s="284">
        <v>7582</v>
      </c>
      <c r="AQ10" s="285">
        <v>6847</v>
      </c>
      <c r="AR10" s="286">
        <v>10.7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535</v>
      </c>
      <c r="AL11" s="1132"/>
      <c r="AM11" s="1132"/>
      <c r="AN11" s="1133"/>
      <c r="AO11" s="284">
        <v>646411</v>
      </c>
      <c r="AP11" s="284">
        <v>6583</v>
      </c>
      <c r="AQ11" s="285">
        <v>1522</v>
      </c>
      <c r="AR11" s="286">
        <v>332.5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536</v>
      </c>
      <c r="AL12" s="1132"/>
      <c r="AM12" s="1132"/>
      <c r="AN12" s="1133"/>
      <c r="AO12" s="284" t="s">
        <v>537</v>
      </c>
      <c r="AP12" s="284" t="s">
        <v>537</v>
      </c>
      <c r="AQ12" s="285">
        <v>12</v>
      </c>
      <c r="AR12" s="286" t="s">
        <v>537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538</v>
      </c>
      <c r="AL13" s="1132"/>
      <c r="AM13" s="1132"/>
      <c r="AN13" s="1133"/>
      <c r="AO13" s="284">
        <v>175338</v>
      </c>
      <c r="AP13" s="284">
        <v>1786</v>
      </c>
      <c r="AQ13" s="285">
        <v>3290</v>
      </c>
      <c r="AR13" s="286">
        <v>-45.7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539</v>
      </c>
      <c r="AL14" s="1132"/>
      <c r="AM14" s="1132"/>
      <c r="AN14" s="1133"/>
      <c r="AO14" s="284">
        <v>73931</v>
      </c>
      <c r="AP14" s="284">
        <v>753</v>
      </c>
      <c r="AQ14" s="285">
        <v>1835</v>
      </c>
      <c r="AR14" s="286">
        <v>-59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540</v>
      </c>
      <c r="AL15" s="1135"/>
      <c r="AM15" s="1135"/>
      <c r="AN15" s="1136"/>
      <c r="AO15" s="284">
        <v>-441830</v>
      </c>
      <c r="AP15" s="284">
        <v>-4499</v>
      </c>
      <c r="AQ15" s="285">
        <v>-6144</v>
      </c>
      <c r="AR15" s="286">
        <v>-26.8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191</v>
      </c>
      <c r="AL16" s="1135"/>
      <c r="AM16" s="1135"/>
      <c r="AN16" s="1136"/>
      <c r="AO16" s="284">
        <v>8448729</v>
      </c>
      <c r="AP16" s="284">
        <v>86038</v>
      </c>
      <c r="AQ16" s="285">
        <v>94217</v>
      </c>
      <c r="AR16" s="286">
        <v>-8.6999999999999993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542</v>
      </c>
      <c r="AP20" s="293" t="s">
        <v>543</v>
      </c>
      <c r="AQ20" s="294" t="s">
        <v>544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545</v>
      </c>
      <c r="AL21" s="1138"/>
      <c r="AM21" s="1138"/>
      <c r="AN21" s="1139"/>
      <c r="AO21" s="297">
        <v>7.34</v>
      </c>
      <c r="AP21" s="298">
        <v>8.67</v>
      </c>
      <c r="AQ21" s="299">
        <v>-1.33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546</v>
      </c>
      <c r="AL22" s="1138"/>
      <c r="AM22" s="1138"/>
      <c r="AN22" s="1139"/>
      <c r="AO22" s="302">
        <v>98.8</v>
      </c>
      <c r="AP22" s="303">
        <v>97.8</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0" t="s">
        <v>547</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ht="13" x14ac:dyDescent="0.2">
      <c r="A27" s="309"/>
      <c r="AO27" s="262"/>
      <c r="AP27" s="262"/>
      <c r="AQ27" s="262"/>
      <c r="AR27" s="262"/>
      <c r="AS27" s="262"/>
      <c r="AT27" s="262"/>
    </row>
    <row r="28" spans="1:46" ht="16.5" x14ac:dyDescent="0.2">
      <c r="A28" s="263" t="s">
        <v>548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528</v>
      </c>
      <c r="AP30" s="272"/>
      <c r="AQ30" s="273" t="s">
        <v>529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530</v>
      </c>
      <c r="AQ31" s="279" t="s">
        <v>531</v>
      </c>
      <c r="AR31" s="280" t="s">
        <v>532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550</v>
      </c>
      <c r="AL32" s="1122"/>
      <c r="AM32" s="1122"/>
      <c r="AN32" s="1123"/>
      <c r="AO32" s="312">
        <v>5020982</v>
      </c>
      <c r="AP32" s="312">
        <v>51131</v>
      </c>
      <c r="AQ32" s="313">
        <v>62389</v>
      </c>
      <c r="AR32" s="314">
        <v>-18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551</v>
      </c>
      <c r="AL33" s="1122"/>
      <c r="AM33" s="1122"/>
      <c r="AN33" s="1123"/>
      <c r="AO33" s="312" t="s">
        <v>537</v>
      </c>
      <c r="AP33" s="312" t="s">
        <v>537</v>
      </c>
      <c r="AQ33" s="313" t="s">
        <v>537</v>
      </c>
      <c r="AR33" s="314" t="s">
        <v>537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552</v>
      </c>
      <c r="AL34" s="1122"/>
      <c r="AM34" s="1122"/>
      <c r="AN34" s="1123"/>
      <c r="AO34" s="312" t="s">
        <v>537</v>
      </c>
      <c r="AP34" s="312" t="s">
        <v>537</v>
      </c>
      <c r="AQ34" s="313">
        <v>3</v>
      </c>
      <c r="AR34" s="314" t="s">
        <v>537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553</v>
      </c>
      <c r="AL35" s="1122"/>
      <c r="AM35" s="1122"/>
      <c r="AN35" s="1123"/>
      <c r="AO35" s="312">
        <v>728063</v>
      </c>
      <c r="AP35" s="312">
        <v>7414</v>
      </c>
      <c r="AQ35" s="313">
        <v>14672</v>
      </c>
      <c r="AR35" s="314">
        <v>-49.5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554</v>
      </c>
      <c r="AL36" s="1122"/>
      <c r="AM36" s="1122"/>
      <c r="AN36" s="1123"/>
      <c r="AO36" s="312">
        <v>217901</v>
      </c>
      <c r="AP36" s="312">
        <v>2219</v>
      </c>
      <c r="AQ36" s="313">
        <v>1817</v>
      </c>
      <c r="AR36" s="314">
        <v>22.1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555</v>
      </c>
      <c r="AL37" s="1122"/>
      <c r="AM37" s="1122"/>
      <c r="AN37" s="1123"/>
      <c r="AO37" s="312">
        <v>7268</v>
      </c>
      <c r="AP37" s="312">
        <v>74</v>
      </c>
      <c r="AQ37" s="313">
        <v>585</v>
      </c>
      <c r="AR37" s="314">
        <v>-87.4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556</v>
      </c>
      <c r="AL38" s="1125"/>
      <c r="AM38" s="1125"/>
      <c r="AN38" s="1126"/>
      <c r="AO38" s="315" t="s">
        <v>537</v>
      </c>
      <c r="AP38" s="315" t="s">
        <v>537</v>
      </c>
      <c r="AQ38" s="316">
        <v>1</v>
      </c>
      <c r="AR38" s="304" t="s">
        <v>537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557</v>
      </c>
      <c r="AL39" s="1125"/>
      <c r="AM39" s="1125"/>
      <c r="AN39" s="1126"/>
      <c r="AO39" s="312">
        <v>-234036</v>
      </c>
      <c r="AP39" s="312">
        <v>-2383</v>
      </c>
      <c r="AQ39" s="313">
        <v>-3091</v>
      </c>
      <c r="AR39" s="314">
        <v>-22.9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558</v>
      </c>
      <c r="AL40" s="1122"/>
      <c r="AM40" s="1122"/>
      <c r="AN40" s="1123"/>
      <c r="AO40" s="312">
        <v>-5500340</v>
      </c>
      <c r="AP40" s="312">
        <v>-56013</v>
      </c>
      <c r="AQ40" s="313">
        <v>-54269</v>
      </c>
      <c r="AR40" s="314">
        <v>3.2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307</v>
      </c>
      <c r="AL41" s="1128"/>
      <c r="AM41" s="1128"/>
      <c r="AN41" s="1129"/>
      <c r="AO41" s="312">
        <v>239838</v>
      </c>
      <c r="AP41" s="312">
        <v>2442</v>
      </c>
      <c r="AQ41" s="313">
        <v>22106</v>
      </c>
      <c r="AR41" s="314">
        <v>-89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528</v>
      </c>
      <c r="AN49" s="1116" t="s">
        <v>562</v>
      </c>
      <c r="AO49" s="1117"/>
      <c r="AP49" s="1117"/>
      <c r="AQ49" s="1117"/>
      <c r="AR49" s="1118"/>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563</v>
      </c>
      <c r="AO50" s="329" t="s">
        <v>564</v>
      </c>
      <c r="AP50" s="330" t="s">
        <v>565</v>
      </c>
      <c r="AQ50" s="331" t="s">
        <v>566</v>
      </c>
      <c r="AR50" s="332" t="s">
        <v>567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568</v>
      </c>
      <c r="AL51" s="325"/>
      <c r="AM51" s="333">
        <v>7661161</v>
      </c>
      <c r="AN51" s="334">
        <v>77215</v>
      </c>
      <c r="AO51" s="335">
        <v>33.9</v>
      </c>
      <c r="AP51" s="336">
        <v>69185</v>
      </c>
      <c r="AQ51" s="337">
        <v>-2</v>
      </c>
      <c r="AR51" s="338">
        <v>35.9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569</v>
      </c>
      <c r="AM52" s="341">
        <v>4099422</v>
      </c>
      <c r="AN52" s="342">
        <v>41317</v>
      </c>
      <c r="AO52" s="343">
        <v>9.4</v>
      </c>
      <c r="AP52" s="344">
        <v>38519</v>
      </c>
      <c r="AQ52" s="345">
        <v>3</v>
      </c>
      <c r="AR52" s="346">
        <v>6.4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570</v>
      </c>
      <c r="AL53" s="325"/>
      <c r="AM53" s="333">
        <v>7765911</v>
      </c>
      <c r="AN53" s="334">
        <v>78506</v>
      </c>
      <c r="AO53" s="335">
        <v>1.7</v>
      </c>
      <c r="AP53" s="336">
        <v>70166</v>
      </c>
      <c r="AQ53" s="337">
        <v>1.4</v>
      </c>
      <c r="AR53" s="338">
        <v>0.3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569</v>
      </c>
      <c r="AM54" s="341">
        <v>4666054</v>
      </c>
      <c r="AN54" s="342">
        <v>47169</v>
      </c>
      <c r="AO54" s="343">
        <v>14.2</v>
      </c>
      <c r="AP54" s="344">
        <v>36115</v>
      </c>
      <c r="AQ54" s="345">
        <v>-6.2</v>
      </c>
      <c r="AR54" s="346">
        <v>20.399999999999999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571</v>
      </c>
      <c r="AL55" s="325"/>
      <c r="AM55" s="333">
        <v>7922345</v>
      </c>
      <c r="AN55" s="334">
        <v>80299</v>
      </c>
      <c r="AO55" s="335">
        <v>2.2999999999999998</v>
      </c>
      <c r="AP55" s="336">
        <v>70329</v>
      </c>
      <c r="AQ55" s="337">
        <v>0.2</v>
      </c>
      <c r="AR55" s="338">
        <v>2.1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569</v>
      </c>
      <c r="AM56" s="341">
        <v>5268113</v>
      </c>
      <c r="AN56" s="342">
        <v>53396</v>
      </c>
      <c r="AO56" s="343">
        <v>13.2</v>
      </c>
      <c r="AP56" s="344">
        <v>39403</v>
      </c>
      <c r="AQ56" s="345">
        <v>9.1</v>
      </c>
      <c r="AR56" s="346">
        <v>4.0999999999999996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572</v>
      </c>
      <c r="AL57" s="325"/>
      <c r="AM57" s="333">
        <v>8711329</v>
      </c>
      <c r="AN57" s="334">
        <v>88495</v>
      </c>
      <c r="AO57" s="335">
        <v>10.199999999999999</v>
      </c>
      <c r="AP57" s="336">
        <v>71871</v>
      </c>
      <c r="AQ57" s="337">
        <v>2.2000000000000002</v>
      </c>
      <c r="AR57" s="338">
        <v>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569</v>
      </c>
      <c r="AM58" s="341">
        <v>4340501</v>
      </c>
      <c r="AN58" s="342">
        <v>44093</v>
      </c>
      <c r="AO58" s="343">
        <v>-17.399999999999999</v>
      </c>
      <c r="AP58" s="344">
        <v>38232</v>
      </c>
      <c r="AQ58" s="345">
        <v>-3</v>
      </c>
      <c r="AR58" s="346">
        <v>-14.4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573</v>
      </c>
      <c r="AL59" s="325"/>
      <c r="AM59" s="333">
        <v>11799319</v>
      </c>
      <c r="AN59" s="334">
        <v>120158</v>
      </c>
      <c r="AO59" s="335">
        <v>35.799999999999997</v>
      </c>
      <c r="AP59" s="336">
        <v>71807</v>
      </c>
      <c r="AQ59" s="337">
        <v>-0.1</v>
      </c>
      <c r="AR59" s="338">
        <v>35.9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569</v>
      </c>
      <c r="AM60" s="341">
        <v>3911984</v>
      </c>
      <c r="AN60" s="342">
        <v>39838</v>
      </c>
      <c r="AO60" s="343">
        <v>-9.6999999999999993</v>
      </c>
      <c r="AP60" s="344">
        <v>37333</v>
      </c>
      <c r="AQ60" s="345">
        <v>-2.4</v>
      </c>
      <c r="AR60" s="346">
        <v>-7.3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574</v>
      </c>
      <c r="AL61" s="347"/>
      <c r="AM61" s="348">
        <v>8772013</v>
      </c>
      <c r="AN61" s="349">
        <v>88935</v>
      </c>
      <c r="AO61" s="350">
        <v>16.8</v>
      </c>
      <c r="AP61" s="351">
        <v>70672</v>
      </c>
      <c r="AQ61" s="352">
        <v>0.3</v>
      </c>
      <c r="AR61" s="338">
        <v>16.5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569</v>
      </c>
      <c r="AM62" s="341">
        <v>4457215</v>
      </c>
      <c r="AN62" s="342">
        <v>45163</v>
      </c>
      <c r="AO62" s="343">
        <v>1.9</v>
      </c>
      <c r="AP62" s="344">
        <v>37920</v>
      </c>
      <c r="AQ62" s="345">
        <v>0.1</v>
      </c>
      <c r="AR62" s="346">
        <v>1.8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2ngFSxFpOIj28/3pyyipV4lTKzKGboBISto2ngNqQsFVg+IAxy/iiQetCQjLcjH7yMbQX9oAJimByz1xMYOfXw==" saltValue="BFxRKEdRHiJgzO3mkrxS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0" zoomScale="85" zoomScaleNormal="85" zoomScaleSheetLayoutView="55" workbookViewId="0">
      <selection activeCell="AZ86" sqref="AZ86:BD86"/>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576</v>
      </c>
    </row>
    <row r="121" spans="125:125" ht="13.5" hidden="1" customHeight="1" x14ac:dyDescent="0.2">
      <c r="DU121" s="259"/>
    </row>
  </sheetData>
  <sheetProtection algorithmName="SHA-512" hashValue="dSfi2acpzXhQuq0lFEXH/87TLpaAXO5b69sQkYzc/hKPr9pxLk/KgrY1J+VH6IsrFctP9MN8c21sjkuSgPUkog==" saltValue="fzNlVpwrGFYNQQXymF54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AZ86" sqref="AZ86:BD86"/>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577</v>
      </c>
    </row>
  </sheetData>
  <sheetProtection algorithmName="SHA-512" hashValue="gZm3Ky51ErwBBT/sIF5SnbW6YDAwas4DHpGtbaaVe1/Thl3EhbKbxkK+Ax4jKHXBBnqZ0ipuQPmQe+vsyDompw==" saltValue="IpfL4KsYqtoQmVsVgRjK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AZ86" sqref="AZ86:BD8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578</v>
      </c>
      <c r="G46" s="8" t="s">
        <v>579</v>
      </c>
      <c r="H46" s="8" t="s">
        <v>580</v>
      </c>
      <c r="I46" s="8" t="s">
        <v>581</v>
      </c>
      <c r="J46" s="9" t="s">
        <v>582</v>
      </c>
    </row>
    <row r="47" spans="2:10" ht="57.75" customHeight="1" x14ac:dyDescent="0.2">
      <c r="B47" s="10"/>
      <c r="C47" s="1140" t="s">
        <v>3</v>
      </c>
      <c r="D47" s="1140"/>
      <c r="E47" s="1141"/>
      <c r="F47" s="11">
        <v>26.38</v>
      </c>
      <c r="G47" s="12">
        <v>27.07</v>
      </c>
      <c r="H47" s="12">
        <v>25.01</v>
      </c>
      <c r="I47" s="12">
        <v>24.81</v>
      </c>
      <c r="J47" s="13">
        <v>25.66</v>
      </c>
    </row>
    <row r="48" spans="2:10" ht="57.75" customHeight="1" x14ac:dyDescent="0.2">
      <c r="B48" s="14"/>
      <c r="C48" s="1142" t="s">
        <v>4</v>
      </c>
      <c r="D48" s="1142"/>
      <c r="E48" s="1143"/>
      <c r="F48" s="15">
        <v>3.44</v>
      </c>
      <c r="G48" s="16">
        <v>4.12</v>
      </c>
      <c r="H48" s="16">
        <v>3.62</v>
      </c>
      <c r="I48" s="16">
        <v>5.4</v>
      </c>
      <c r="J48" s="17">
        <v>3.91</v>
      </c>
    </row>
    <row r="49" spans="2:10" ht="57.75" customHeight="1" thickBot="1" x14ac:dyDescent="0.25">
      <c r="B49" s="18"/>
      <c r="C49" s="1144" t="s">
        <v>5</v>
      </c>
      <c r="D49" s="1144"/>
      <c r="E49" s="1145"/>
      <c r="F49" s="19">
        <v>4.4800000000000004</v>
      </c>
      <c r="G49" s="20">
        <v>4.5</v>
      </c>
      <c r="H49" s="20">
        <v>1.39</v>
      </c>
      <c r="I49" s="20">
        <v>4.46</v>
      </c>
      <c r="J49" s="21">
        <v>2.71</v>
      </c>
    </row>
    <row r="50" spans="2:10" ht="13" x14ac:dyDescent="0.2"/>
  </sheetData>
  <sheetProtection algorithmName="SHA-512" hashValue="wENz/EtC1tHTc3ap+7706uSF2FcMW6dKUZPr1X18U9jf5qRxG0qA++7mCQM1Kf1DlCBHXBfq9IbqC1FbCb5r6Q==" saltValue="/6JsuXin70fUs8HXCd7P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2024-03-19T06:27:03Z</cp:lastPrinted>
  <dcterms:created xsi:type="dcterms:W3CDTF">2024-02-05T01:23:30Z</dcterms:created>
  <dcterms:modified xsi:type="dcterms:W3CDTF">2024-03-19T06:27:06Z</dcterms:modified>
  <cp:category/>
</cp:coreProperties>
</file>