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20 総務課\R5\101～111財政係\104_決算\02_決算資料\08_財政状況資料集\050928【依頼10.16まで】令和３年度財政状況資料集の作成について（決算統計・地方公会計関係）\分析用様式結合作業\"/>
    </mc:Choice>
  </mc:AlternateContent>
  <bookViews>
    <workbookView xWindow="-120" yWindow="-120" windowWidth="20730" windowHeight="11160" tabRatio="84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5" i="12" l="1"/>
  <c r="AA34" i="12"/>
  <c r="AA33" i="12"/>
  <c r="AA32" i="12"/>
  <c r="AA31" i="12"/>
  <c r="AA30" i="12"/>
  <c r="AA29" i="12"/>
  <c r="AA28" i="12"/>
  <c r="AA23" i="12"/>
  <c r="AA9" i="12"/>
  <c r="AA8"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<sst xmlns="http://schemas.openxmlformats.org/spreadsheetml/2006/main" count="1151" uniqueCount="624">
  <si>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</si>
  <si>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</si>
  <si>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</si>
  <si>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</si>
  <si>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</si>
  <si>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</si>
  <si>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</si>
  <si>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</si>
  <si>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</si>
  <si>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</si>
  <si>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</si>
  <si>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</si>
  <si>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</si>
  <si>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</si>
  <si>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</si>
  <si>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</si>
  <si>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</si>
  <si>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</si>
  <si>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</si>
  <si>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</si>
  <si>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</si>
  <si>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</si>
  <si>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</si>
  <si>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</si>
  <si>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</si>
  <si>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</si>
  <si>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</si>
  <si>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</si>
  <si>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</si>
  <si>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</si>
  <si>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</si>
  <si>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</si>
  <si>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</si>
  <si>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</si>
  <si>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</si>
  <si>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</si>
  <si>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</si>
  <si>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</si>
  <si>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</si>
  <si>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</si>
  <si>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</si>
  <si>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</si>
  <si>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</si>
  <si>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</si>
  <si>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</si>
  <si>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</si>
  <si>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</si>
  <si>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</si>
  <si>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</si>
  <si>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</si>
  <si>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</si>
  <si>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</si>
  <si>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</si>
  <si>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</si>
  <si>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</si>
  <si>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</si>
  <si>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</si>
  <si>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</si>
  <si>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</si>
  <si>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</si>
  <si>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</si>
  <si>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</si>
  <si>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</si>
  <si>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</si>
  <si>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</si>
  <si>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</si>
  <si>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</si>
  <si>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</si>
  <si>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</si>
  <si>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</si>
  <si>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</si>
  <si>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</si>
  <si>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</si>
  <si>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</si>
  <si>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</si>
  <si>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</si>
  <si>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</si>
  <si>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</si>
  <si>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</si>
  <si>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</si>
  <si>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</si>
  <si>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</si>
  <si>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</si>
  <si>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</si>
  <si>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</si>
  <si>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</si>
  <si>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</si>
  <si>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</si>
  <si>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</si>
  <si>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</si>
  <si>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</si>
  <si>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</si>
  <si>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</si>
  <si>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</si>
  <si>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</si>
  <si>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</si>
  <si>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</si>
  <si>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</si>
  <si>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</si>
  <si>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</si>
  <si>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</si>
  <si>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</si>
  <si>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</si>
  <si>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</si>
  <si>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</si>
  <si>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</si>
  <si>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</si>
  <si>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</si>
  <si>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</si>
  <si>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</si>
  <si>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</si>
  <si>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</si>
  <si>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</si>
  <si>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</si>
  <si>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</si>
  <si>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</si>
  <si>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</si>
  <si>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</si>
  <si>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</si>
  <si>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</si>
  <si>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</si>
  <si>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</si>
  <si>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</si>
  <si>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</si>
  <si>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</si>
  <si>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</si>
  <si>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</si>
  <si>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</si>
  <si>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</si>
  <si>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</si>
  <si>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</si>
  <si>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</si>
  <si>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</si>
  <si>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</si>
  <si>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</si>
  <si>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</si>
  <si>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</si>
  <si>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</si>
  <si>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</si>
  <si>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</si>
  <si>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</si>
  <si>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</si>
  <si>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</si>
  <si>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</si>
  <si>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</si>
  <si>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</si>
  <si>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</si>
  <si>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</si>
  <si>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</si>
  <si>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</si>
  <si>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</si>
  <si>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</si>
  <si>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</si>
  <si>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</si>
  <si>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</si>
  <si>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</si>
  <si>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</si>
  <si>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</si>
  <si>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</si>
  <si>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</si>
  <si>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</si>
  <si>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</si>
  <si>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</si>
  <si>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</si>
  <si>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</si>
  <si>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</si>
  <si>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</si>
  <si>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</si>
  <si>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</si>
  <si>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</si>
  <si>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</si>
  <si>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</si>
  <si>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</si>
  <si>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</si>
  <si>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</si>
  <si>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</si>
  <si>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</si>
  <si>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</si>
  <si>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</si>
  <si>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</si>
  <si>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</si>
  <si>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</si>
  <si>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</si>
  <si>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</si>
  <si>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</si>
  <si>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</si>
  <si>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</si>
  <si>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</si>
  <si>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</si>
  <si>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</si>
  <si>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</si>
  <si>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</si>
  <si>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</si>
  <si>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</si>
  <si>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</si>
  <si>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</si>
  <si>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</si>
  <si>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</si>
  <si>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</si>
  <si>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</si>
  <si>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</si>
  <si>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</si>
  <si>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</si>
  <si>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</si>
  <si>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</si>
  <si>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</si>
  <si>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</si>
  <si>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</si>
  <si>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</si>
  <si>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</si>
  <si>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</si>
  <si>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</si>
  <si>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</si>
  <si>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</si>
  <si>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</si>
  <si>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</si>
  <si>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</si>
  <si>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</si>
  <si>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</si>
  <si>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</si>
  <si>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</si>
  <si>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</si>
  <si>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</si>
  <si>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</si>
  <si>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</si>
  <si>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</si>
  <si>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</si>
  <si>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</si>
  <si>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</si>
  <si>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</si>
  <si>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</si>
  <si>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</si>
  <si>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</si>
  <si>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</si>
  <si>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</si>
  <si>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</si>
  <si>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</si>
  <si>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</si>
  <si>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</si>
  <si>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</si>
  <si>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</si>
  <si>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</si>
  <si>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</si>
  <si>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</si>
  <si>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</si>
  <si>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</si>
  <si>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</si>
  <si>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</si>
  <si>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</si>
  <si>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</si>
  <si>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</si>
  <si>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</si>
  <si>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</si>
  <si>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</si>
  <si>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</si>
  <si>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</si>
  <si>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</si>
  <si>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</si>
  <si>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</si>
  <si>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</si>
  <si>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</si>
  <si>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</si>
  <si>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</si>
  <si>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</si>
  <si>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</si>
  <si>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</si>
  <si>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</si>
  <si>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</si>
  <si>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</si>
  <si>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</si>
  <si>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</si>
  <si>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</si>
  <si>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</si>
  <si>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</si>
  <si>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</si>
  <si>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</si>
  <si>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</si>
  <si>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</si>
  <si>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</si>
  <si>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</si>
  <si>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</si>
  <si>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</si>
  <si>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</si>
  <si>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</si>
  <si>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</si>
  <si>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</si>
  <si>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</si>
  <si>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</si>
  <si>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</si>
  <si>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</si>
  <si>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</si>
  <si>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</si>
  <si>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</si>
  <si>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</si>
  <si>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</si>
  <si>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</si>
  <si>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</si>
  <si>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</si>
  <si>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</si>
  <si>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</si>
  <si>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</si>
  <si>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</si>
  <si>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</si>
  <si>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</si>
  <si>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</si>
  <si>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</si>
  <si>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</si>
  <si>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</si>
  <si>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</si>
  <si>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</si>
  <si>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</si>
  <si>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</si>
  <si>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</si>
  <si>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</si>
  <si>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</si>
  <si>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</si>
  <si>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</si>
  <si>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</si>
  <si>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</si>
  <si>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</si>
  <si>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</si>
  <si>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</si>
  <si>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</si>
  <si>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</si>
  <si>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</si>
  <si>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</si>
  <si>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</si>
  <si>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</si>
  <si>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</si>
  <si>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</si>
  <si>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</si>
  <si>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</si>
  <si>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</si>
  <si>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</si>
  <si>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</si>
  <si>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</si>
  <si>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</si>
  <si>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</si>
  <si>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</si>
  <si>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</si>
  <si>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</si>
  <si>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</si>
  <si>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</si>
  <si>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</si>
  <si>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</si>
  <si>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</si>
  <si>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</si>
  <si>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</si>
  <si>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</si>
  <si>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</si>
  <si>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</si>
  <si>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</si>
  <si>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</si>
  <si>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</si>
  <si>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</si>
  <si>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</si>
  <si>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</si>
  <si>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</si>
  <si>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</si>
  <si>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</si>
  <si>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</si>
  <si>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</si>
  <si>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</si>
  <si>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</si>
  <si>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</si>
  <si>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</si>
  <si>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</si>
  <si>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</si>
  <si>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</si>
  <si>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</si>
  <si>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</si>
  <si>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</si>
  <si>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</si>
  <si>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</si>
  <si>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</si>
  <si>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</si>
  <si>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</si>
  <si>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</si>
  <si>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</si>
  <si>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</si>
  <si>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</si>
  <si>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</si>
  <si>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</si>
  <si>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</si>
  <si>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</si>
  <si>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</si>
  <si>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</si>
  <si>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</si>
  <si>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</si>
  <si>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</si>
  <si>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</si>
  <si>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</si>
  <si>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</si>
  <si>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</si>
  <si>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</si>
  <si>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</si>
  <si>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</si>
  <si>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</si>
  <si>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</si>
  <si>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</si>
  <si>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</si>
  <si>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</si>
  <si>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</si>
  <si>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</si>
  <si>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</si>
  <si>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</si>
  <si>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</si>
  <si>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</si>
  <si>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</si>
  <si>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法適用企業</t>
    <phoneticPr fontId="5"/>
  </si>
  <si>
    <t>東御市病院事業会計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</si>
  <si>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</si>
  <si>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</si>
  <si>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</si>
  <si>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</si>
  <si>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</si>
  <si>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</si>
  <si>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</si>
  <si>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</si>
  <si>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</si>
  <si>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</si>
  <si>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</si>
  <si>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</si>
  <si>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</si>
  <si>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</si>
  <si>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</si>
  <si>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</si>
  <si>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</si>
  <si>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</si>
  <si>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</si>
  <si>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</si>
  <si>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</si>
  <si>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</si>
  <si>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</si>
  <si>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</si>
  <si>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</si>
  <si>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</si>
  <si>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</si>
  <si>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</si>
  <si>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</si>
  <si>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</si>
  <si>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</si>
  <si>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</si>
  <si>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</si>
  <si>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</si>
  <si>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</si>
  <si>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</si>
  <si>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</si>
  <si>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</si>
  <si>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</si>
  <si>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</si>
  <si>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</si>
  <si>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</si>
  <si>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</si>
  <si>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</si>
  <si>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</si>
  <si>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</si>
  <si>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</si>
  <si>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</si>
  <si>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</si>
  <si>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</si>
  <si>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</si>
  <si>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</si>
  <si>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</si>
  <si>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</si>
  <si>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</si>
  <si>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</si>
  <si>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</si>
  <si>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</si>
  <si>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</si>
  <si>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</si>
  <si>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</si>
  <si>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</si>
  <si>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</si>
  <si>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</si>
  <si>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</si>
  <si>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</si>
  <si>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東御市水道事業会計</t>
    <phoneticPr fontId="5"/>
  </si>
  <si>
    <t>(Ｆ)</t>
    <phoneticPr fontId="5"/>
  </si>
  <si>
    <t>東御市介護保険特別会計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</si>
  <si>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</si>
  <si>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</si>
  <si>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</si>
  <si>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</si>
  <si>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</si>
  <si>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</si>
  <si>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</si>
  <si>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</si>
  <si>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</si>
  <si>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</si>
  <si>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</si>
  <si>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</si>
  <si>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</si>
  <si>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</si>
  <si>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</si>
  <si>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</si>
  <si>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</si>
  <si>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</si>
  <si>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</si>
  <si>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</si>
  <si>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</si>
  <si>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</si>
  <si>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</si>
  <si>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</si>
  <si>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</si>
  <si>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</si>
  <si>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</si>
  <si>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</si>
  <si>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</si>
  <si>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</si>
  <si>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</si>
  <si>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</si>
  <si>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</si>
  <si>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</si>
  <si>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</si>
  <si>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</si>
  <si>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</si>
  <si>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</si>
  <si>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</si>
  <si>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</si>
  <si>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</si>
  <si>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</si>
  <si>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</si>
  <si>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</si>
  <si>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</si>
  <si>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</si>
  <si>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</si>
  <si>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</si>
  <si>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</si>
  <si>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</si>
  <si>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</si>
  <si>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</si>
  <si>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</si>
  <si>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</si>
  <si>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</si>
  <si>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</si>
  <si>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</si>
  <si>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</si>
  <si>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</si>
  <si>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</si>
  <si>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</si>
  <si>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</si>
  <si>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</si>
  <si>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</si>
  <si>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</si>
  <si>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</si>
  <si>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</si>
  <si>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</si>
  <si>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</si>
  <si>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</si>
  <si>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</si>
  <si>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</si>
  <si>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</si>
  <si>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</si>
  <si>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</si>
  <si>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</si>
  <si>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</si>
  <si>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</si>
  <si>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</si>
  <si>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</si>
  <si>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</si>
  <si>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</si>
  <si>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</si>
  <si>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8.47</t>
  </si>
  <si>
    <t>▲ 0.65</t>
  </si>
  <si>
    <t>▲ 2.02</t>
  </si>
  <si>
    <t>東御市国民健康保険特別会計</t>
  </si>
  <si>
    <t>東御市下水道事業会計</t>
  </si>
  <si>
    <t>一般会計</t>
  </si>
  <si>
    <t>東御市水道事業会計</t>
  </si>
  <si>
    <t>東御市病院事業会計</t>
  </si>
  <si>
    <t>東御市介護保険特別会計</t>
  </si>
  <si>
    <t>東御市後期高齢者医療特別会計</t>
  </si>
  <si>
    <t>東御市湯の丸高原屋内運動施設事業特別会計</t>
  </si>
  <si>
    <t>その他会計（赤字）</t>
  </si>
  <si>
    <t>▲ 0.05</t>
  </si>
  <si>
    <t>▲ 0.06</t>
  </si>
  <si>
    <t>その他会計（黒字）</t>
  </si>
  <si>
    <t>（百万円）</t>
    <phoneticPr fontId="5"/>
  </si>
  <si>
    <t>H28末</t>
    <phoneticPr fontId="5"/>
  </si>
  <si>
    <t>H29末</t>
    <phoneticPr fontId="5"/>
  </si>
  <si>
    <t>H30末</t>
    <phoneticPr fontId="5"/>
  </si>
  <si>
    <t>R01末</t>
    <phoneticPr fontId="5"/>
  </si>
  <si>
    <t>R02末</t>
    <phoneticPr fontId="5"/>
  </si>
  <si>
    <t>株式会社信州東御振興公社</t>
    <rPh sb="0" eb="12">
      <t>カブシキカイシャシンシュウトウミシンコウコウシャ</t>
    </rPh>
    <phoneticPr fontId="2"/>
  </si>
  <si>
    <t>-</t>
    <phoneticPr fontId="2"/>
  </si>
  <si>
    <t>東御市土地開発公社</t>
    <rPh sb="0" eb="3">
      <t>トウミシ</t>
    </rPh>
    <rPh sb="3" eb="5">
      <t>トチ</t>
    </rPh>
    <rPh sb="5" eb="7">
      <t>カイハツ</t>
    </rPh>
    <rPh sb="7" eb="9">
      <t>コウシャ</t>
    </rPh>
    <phoneticPr fontId="2"/>
  </si>
  <si>
    <t>公益財団法人身体教育医学研究所</t>
    <rPh sb="0" eb="2">
      <t>コウエキ</t>
    </rPh>
    <rPh sb="2" eb="6">
      <t>ザイダンホウジン</t>
    </rPh>
    <rPh sb="6" eb="8">
      <t>シンタイ</t>
    </rPh>
    <rPh sb="8" eb="10">
      <t>キョウイク</t>
    </rPh>
    <rPh sb="10" eb="12">
      <t>イガク</t>
    </rPh>
    <rPh sb="12" eb="15">
      <t>ケンキュウジョ</t>
    </rPh>
    <phoneticPr fontId="2"/>
  </si>
  <si>
    <t>一般社団法人信州とうみ観光協会</t>
    <rPh sb="0" eb="2">
      <t>イッパン</t>
    </rPh>
    <rPh sb="2" eb="6">
      <t>シャダンホウジン</t>
    </rPh>
    <rPh sb="6" eb="8">
      <t>シンシュウ</t>
    </rPh>
    <rPh sb="11" eb="13">
      <t>カンコウ</t>
    </rPh>
    <rPh sb="13" eb="15">
      <t>キョウカイ</t>
    </rPh>
    <phoneticPr fontId="2"/>
  </si>
  <si>
    <t>-</t>
    <phoneticPr fontId="2"/>
  </si>
  <si>
    <t>東御市下水道事業会計（公共下水道事業会計）</t>
    <rPh sb="11" eb="16">
      <t>コウキョウゲスイドウ</t>
    </rPh>
    <rPh sb="16" eb="18">
      <t>ジギョウ</t>
    </rPh>
    <rPh sb="18" eb="20">
      <t>カイケイ</t>
    </rPh>
    <phoneticPr fontId="5"/>
  </si>
  <si>
    <t>東御市下水道事業会計（特定環境保全公共下水道事業会計）</t>
    <rPh sb="11" eb="13">
      <t>トクテイ</t>
    </rPh>
    <rPh sb="13" eb="15">
      <t>カンキョウ</t>
    </rPh>
    <rPh sb="15" eb="17">
      <t>ホゼン</t>
    </rPh>
    <rPh sb="17" eb="19">
      <t>コウキョウ</t>
    </rPh>
    <rPh sb="19" eb="22">
      <t>ゲスイドウ</t>
    </rPh>
    <rPh sb="22" eb="24">
      <t>ジギョウ</t>
    </rPh>
    <rPh sb="24" eb="26">
      <t>カイケイ</t>
    </rPh>
    <phoneticPr fontId="5"/>
  </si>
  <si>
    <t>東御市下水道事業会計（農業集落排水事業会計）</t>
    <rPh sb="11" eb="13">
      <t>ノウギョウ</t>
    </rPh>
    <rPh sb="13" eb="15">
      <t>シュウラク</t>
    </rPh>
    <rPh sb="15" eb="17">
      <t>ハイスイ</t>
    </rPh>
    <rPh sb="17" eb="19">
      <t>ジギョウ</t>
    </rPh>
    <rPh sb="19" eb="21">
      <t>カイケイ</t>
    </rPh>
    <phoneticPr fontId="5"/>
  </si>
  <si>
    <t>上田地域広域連合（一般会計）</t>
  </si>
  <si>
    <t>上田地域広域連合（ふるさと基金特別会計）</t>
  </si>
  <si>
    <t>上田地域広域連合（介護保険特別会計）</t>
  </si>
  <si>
    <t>上田地域広域連合（消防特別会計）</t>
  </si>
  <si>
    <t>川西保健衛生施設組合（一般会計）</t>
  </si>
  <si>
    <t>川西保健衛生施設組合（公共下水道事業会計）</t>
  </si>
  <si>
    <t>長野県後期高齢者医療連合（一般会計）</t>
  </si>
  <si>
    <t>長野県後期高齢者医療連合（後期高齢者医療特別会計）</t>
  </si>
  <si>
    <t>長野県市町村自治振興組合（一般会計）</t>
  </si>
  <si>
    <t>佐久水道企業団（水道事業会計）</t>
  </si>
  <si>
    <t>北佐久郡老人福祉施設組合（一般会計）</t>
  </si>
  <si>
    <t>東北信市町村交通災害共済事務組合（一般会計）</t>
  </si>
  <si>
    <t>長野県地方税滞納整理機構（一般会計）</t>
  </si>
  <si>
    <t>上田市東御市真田共有財産組合（一般会計）</t>
  </si>
  <si>
    <t>合併振興基金</t>
    <rPh sb="0" eb="2">
      <t>ガッペイ</t>
    </rPh>
    <rPh sb="2" eb="4">
      <t>シンコウ</t>
    </rPh>
    <rPh sb="4" eb="6">
      <t>キキン</t>
    </rPh>
    <phoneticPr fontId="5"/>
  </si>
  <si>
    <t>地域福祉基金</t>
    <rPh sb="0" eb="2">
      <t>チイキ</t>
    </rPh>
    <rPh sb="2" eb="4">
      <t>フクシ</t>
    </rPh>
    <rPh sb="4" eb="6">
      <t>キキン</t>
    </rPh>
    <phoneticPr fontId="5"/>
  </si>
  <si>
    <t>公共施設等整備基金</t>
    <rPh sb="0" eb="2">
      <t>コウキョウ</t>
    </rPh>
    <rPh sb="2" eb="4">
      <t>シセツ</t>
    </rPh>
    <rPh sb="4" eb="5">
      <t>トウ</t>
    </rPh>
    <rPh sb="5" eb="7">
      <t>セイビ</t>
    </rPh>
    <rPh sb="7" eb="9">
      <t>キキン</t>
    </rPh>
    <phoneticPr fontId="5"/>
  </si>
  <si>
    <t>湯の丸高原施設基金</t>
    <rPh sb="0" eb="1">
      <t>ユ</t>
    </rPh>
    <rPh sb="2" eb="3">
      <t>マル</t>
    </rPh>
    <rPh sb="3" eb="5">
      <t>コウゲン</t>
    </rPh>
    <rPh sb="5" eb="7">
      <t>シセツ</t>
    </rPh>
    <rPh sb="7" eb="9">
      <t>キキン</t>
    </rPh>
    <phoneticPr fontId="5"/>
  </si>
  <si>
    <t>人材育成事業基金</t>
    <rPh sb="0" eb="2">
      <t>ジンザイ</t>
    </rPh>
    <rPh sb="2" eb="4">
      <t>イクセイ</t>
    </rPh>
    <rPh sb="4" eb="6">
      <t>ジギョウ</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</si>
  <si>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</si>
  <si>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</si>
  <si>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</si>
  <si>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</si>
  <si>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</si>
  <si>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</si>
  <si>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</si>
  <si>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</si>
  <si>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</si>
  <si>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</si>
  <si>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類似団体と比較して将来負担比率は高く、有形固定資産原価償却率は低い水準にある。
これは平成17年度から平成26年度にかけて実施した市立保育園５園の建替えや平成26年度から令和元年度にかけて実施した市営住宅の建替え、令和元年度の湯の丸高原屋内運動施設の建設等の施設整備が集中したことによるものであると考えられる。
有形固定資産減価償却率は上昇傾向にあることから、将来負担比率の上昇を注視しながら、公共施設等総合管理計画に基づいた施設の維持管理、更新等を進めていく必要がある。</t>
    <phoneticPr fontId="5"/>
  </si>
  <si>
    <t>類似団体平均と比較して将来負担比率は高く、実質公債費比率は低い水準にあるが、これは類似団体よりも償還期間の長い地方債の借入れが多いためと推察される。
令和3年度の将来負担比率の低下は、新たな地方債の発行を抑制したことによる地方債残高の減が主な要因と考えられる。また、実質公債費比率の上昇は、湯の丸高原屋内運動施設の建設や令和元年台風第19号関連の災害復旧事業に係る地方債の元金償還が始まったことによる公債費の増が主な要因と考えられる。
公債費は概ね横ばいで令和10年度まで推移する見込みであり、実質公債費比率も現在と同水準が今後も続くものと推察されるが、新規の地方債発行額を償還額以下に抑える取組を継続することで将来負担比率は低下していく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</si>
</sst>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3C40-49B0-BF58-D7B2F5B88A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82168</c:v>
                </c:pt>
                <c:pt idx="1">
                  <c:v>59717</c:v>
                </c:pt>
                <c:pt idx="2">
                  <c:v>101303</c:v>
                </c:pt>
                <c:pt idx="3">
                  <c:v>33526</c:v>
                </c:pt>
                <c:pt idx="4">
                  <c:v>64185</c:v>
                </c:pt>
              </c:numCache>
            </c:numRef>
          </c:val>
          <c:smooth val="0"/>
          <c:extLst>
            <c:ext xmlns:c16="http://schemas.microsoft.com/office/drawing/2014/chart" uri="{C3380CC4-5D6E-409C-BE32-E72D297353CC}">
              <c16:uniqueId val="{00000001-3C40-49B0-BF58-D7B2F5B88A3E}"/>
            </c:ext>
          </c:extLst>
        </c:ser>
        <c:dLbls>
          <c:showLegendKey val="0"/>
          <c:showVal val="0"/>
          <c:showCatName val="0"/>
          <c:showSerName val="0"/>
          <c:showPercent val="0"/>
          <c:showBubbleSize val="0"/>
        </c:dLbls>
        <c:marker val="1"/>
        <c:smooth val="0"/>
        <c:axId val="460909136"/>
        <c:axId val="460907960"/>
      </c:lineChart>
      <c:catAx>
        <c:axId val="46090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907960"/>
        <c:crosses val="autoZero"/>
        <c:auto val="1"/>
        <c:lblAlgn val="ctr"/>
        <c:lblOffset val="100"/>
        <c:tickLblSkip val="1"/>
        <c:tickMarkSkip val="1"/>
        <c:noMultiLvlLbl val="0"/>
      </c:catAx>
      <c:valAx>
        <c:axId val="460907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90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4.46</c:v>
                </c:pt>
                <c:pt idx="2">
                  <c:v>5.6</c:v>
                </c:pt>
                <c:pt idx="3">
                  <c:v>6.4</c:v>
                </c:pt>
                <c:pt idx="4">
                  <c:v>7.47</c:v>
                </c:pt>
              </c:numCache>
            </c:numRef>
          </c:val>
          <c:extLst>
            <c:ext xmlns:c16="http://schemas.microsoft.com/office/drawing/2014/chart" uri="{C3380CC4-5D6E-409C-BE32-E72D297353CC}">
              <c16:uniqueId val="{00000000-3AA4-45CF-9F3E-7D464BD5D3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7.99</c:v>
                </c:pt>
                <c:pt idx="1">
                  <c:v>8.06</c:v>
                </c:pt>
                <c:pt idx="2">
                  <c:v>10.51</c:v>
                </c:pt>
                <c:pt idx="3">
                  <c:v>9.9600000000000009</c:v>
                </c:pt>
                <c:pt idx="4">
                  <c:v>16.989999999999998</c:v>
                </c:pt>
              </c:numCache>
            </c:numRef>
          </c:val>
          <c:extLst>
            <c:ext xmlns:c16="http://schemas.microsoft.com/office/drawing/2014/chart" uri="{C3380CC4-5D6E-409C-BE32-E72D297353CC}">
              <c16:uniqueId val="{00000001-3AA4-45CF-9F3E-7D464BD5D3C3}"/>
            </c:ext>
          </c:extLst>
        </c:ser>
        <c:dLbls>
          <c:showLegendKey val="0"/>
          <c:showVal val="0"/>
          <c:showCatName val="0"/>
          <c:showSerName val="0"/>
          <c:showPercent val="0"/>
          <c:showBubbleSize val="0"/>
        </c:dLbls>
        <c:gapWidth val="250"/>
        <c:overlap val="100"/>
        <c:axId val="533123336"/>
        <c:axId val="533122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-8.4700000000000006</c:v>
                </c:pt>
                <c:pt idx="1">
                  <c:v>-0.65</c:v>
                </c:pt>
                <c:pt idx="2">
                  <c:v>1.4</c:v>
                </c:pt>
                <c:pt idx="3">
                  <c:v>-2.02</c:v>
                </c:pt>
                <c:pt idx="4">
                  <c:v>5.91</c:v>
                </c:pt>
              </c:numCache>
            </c:numRef>
          </c:val>
          <c:smooth val="0"/>
          <c:extLst>
            <c:ext xmlns:c16="http://schemas.microsoft.com/office/drawing/2014/chart" uri="{C3380CC4-5D6E-409C-BE32-E72D297353CC}">
              <c16:uniqueId val="{00000002-3AA4-45CF-9F3E-7D464BD5D3C3}"/>
            </c:ext>
          </c:extLst>
        </c:ser>
        <c:dLbls>
          <c:showLegendKey val="0"/>
          <c:showVal val="0"/>
          <c:showCatName val="0"/>
          <c:showSerName val="0"/>
          <c:showPercent val="0"/>
          <c:showBubbleSize val="0"/>
        </c:dLbls>
        <c:marker val="1"/>
        <c:smooth val="0"/>
        <c:axId val="533123336"/>
        <c:axId val="533122552"/>
      </c:lineChart>
      <c:catAx>
        <c:axId val="53312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3122552"/>
        <c:crosses val="autoZero"/>
        <c:auto val="1"/>
        <c:lblAlgn val="ctr"/>
        <c:lblOffset val="100"/>
        <c:tickLblSkip val="1"/>
        <c:tickMarkSkip val="1"/>
        <c:noMultiLvlLbl val="0"/>
      </c:catAx>
      <c:valAx>
        <c:axId val="53312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2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7CBB-46BD-95F8-4CBBADDE29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0.05</c:v>
                </c:pt>
                <c:pt idx="1">
                  <c:v>#N/A</c:v>
                </c:pt>
                <c:pt idx="2">
                  <c:v>0.06</c:v>
                </c:pt>
                <c:pt idx="3">
                  <c:v>#N/A</c:v>
                </c:pt>
                <c:pt idx="4">
                  <c:v>0.06</c:v>
                </c:pt>
                <c:pt idx="5">
                  <c:v>#N/A</c:v>
                </c:pt>
                <c:pt idx="6">
                  <c:v>0.05</c:v>
                </c:pt>
                <c:pt idx="7">
                  <c:v>#N/A</c:v>
                </c:pt>
                <c:pt idx="8">
                  <c:v>0</c:v>
                </c:pt>
                <c:pt idx="9">
                  <c:v>0</c:v>
                </c:pt>
              </c:numCache>
            </c:numRef>
          </c:val>
          <c:extLst>
            <c:ext xmlns:c16="http://schemas.microsoft.com/office/drawing/2014/chart" uri="{C3380CC4-5D6E-409C-BE32-E72D297353CC}">
              <c16:uniqueId val="{00000001-7CBB-46BD-95F8-4CBBADDE2992}"/>
            </c:ext>
          </c:extLst>
        </c:ser>
        <c:ser>
          <c:idx val="2"/>
          <c:order val="2"/>
          <c:tx>
            <c:strRef>
              <c:f>データシート!$A$29</c:f>
              <c:strCache>
                <c:ptCount val="1"/>
                <c:pt idx="0">
                  <c:v>東御市湯の丸高原屋内運動施設事業特別会計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0.09</c:v>
                </c:pt>
                <c:pt idx="6">
                  <c:v>#N/A</c:v>
                </c:pt>
                <c:pt idx="7">
                  <c:v>0.05</c:v>
                </c:pt>
                <c:pt idx="8">
                  <c:v>#N/A</c:v>
                </c:pt>
                <c:pt idx="9">
                  <c:v>0.04</c:v>
                </c:pt>
              </c:numCache>
            </c:numRef>
          </c:val>
          <c:extLst>
            <c:ext xmlns:c16="http://schemas.microsoft.com/office/drawing/2014/chart" uri="{C3380CC4-5D6E-409C-BE32-E72D297353CC}">
              <c16:uniqueId val="{00000002-7CBB-46BD-95F8-4CBBADDE2992}"/>
            </c:ext>
          </c:extLst>
        </c:ser>
        <c:ser>
          <c:idx val="3"/>
          <c:order val="3"/>
          <c:tx>
            <c:strRef>
              <c:f>データシート!$A$30</c:f>
              <c:strCache>
                <c:ptCount val="1"/>
                <c:pt idx="0">
                  <c:v>東御市後期高齢者医療特別会計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0.14000000000000001</c:v>
                </c:pt>
                <c:pt idx="4">
                  <c:v>#N/A</c:v>
                </c:pt>
                <c:pt idx="5">
                  <c:v>0.15</c:v>
                </c:pt>
                <c:pt idx="6">
                  <c:v>#N/A</c:v>
                </c:pt>
                <c:pt idx="7">
                  <c:v>0.15</c:v>
                </c:pt>
                <c:pt idx="8">
                  <c:v>#N/A</c:v>
                </c:pt>
                <c:pt idx="9">
                  <c:v>0.14000000000000001</c:v>
                </c:pt>
              </c:numCache>
            </c:numRef>
          </c:val>
          <c:extLst>
            <c:ext xmlns:c16="http://schemas.microsoft.com/office/drawing/2014/chart" uri="{C3380CC4-5D6E-409C-BE32-E72D297353CC}">
              <c16:uniqueId val="{00000003-7CBB-46BD-95F8-4CBBADDE2992}"/>
            </c:ext>
          </c:extLst>
        </c:ser>
        <c:ser>
          <c:idx val="4"/>
          <c:order val="4"/>
          <c:tx>
            <c:strRef>
              <c:f>データシート!$A$31</c:f>
              <c:strCache>
                <c:ptCount val="1"/>
                <c:pt idx="0">
                  <c:v>東御市介護保険特別会計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c:v>
                </c:pt>
                <c:pt idx="2">
                  <c:v>#N/A</c:v>
                </c:pt>
                <c:pt idx="3">
                  <c:v>1.43</c:v>
                </c:pt>
                <c:pt idx="4">
                  <c:v>#N/A</c:v>
                </c:pt>
                <c:pt idx="5">
                  <c:v>0.66</c:v>
                </c:pt>
                <c:pt idx="6">
                  <c:v>#N/A</c:v>
                </c:pt>
                <c:pt idx="7">
                  <c:v>0.79</c:v>
                </c:pt>
                <c:pt idx="8">
                  <c:v>#N/A</c:v>
                </c:pt>
                <c:pt idx="9">
                  <c:v>0.26</c:v>
                </c:pt>
              </c:numCache>
            </c:numRef>
          </c:val>
          <c:extLst>
            <c:ext xmlns:c16="http://schemas.microsoft.com/office/drawing/2014/chart" uri="{C3380CC4-5D6E-409C-BE32-E72D297353CC}">
              <c16:uniqueId val="{00000004-7CBB-46BD-95F8-4CBBADDE2992}"/>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0.92</c:v>
                </c:pt>
                <c:pt idx="2">
                  <c:v>#N/A</c:v>
                </c:pt>
                <c:pt idx="3">
                  <c:v>1.5</c:v>
                </c:pt>
                <c:pt idx="4">
                  <c:v>#N/A</c:v>
                </c:pt>
                <c:pt idx="5">
                  <c:v>1.58</c:v>
                </c:pt>
                <c:pt idx="6">
                  <c:v>#N/A</c:v>
                </c:pt>
                <c:pt idx="7">
                  <c:v>1.04</c:v>
                </c:pt>
                <c:pt idx="8">
                  <c:v>#N/A</c:v>
                </c:pt>
                <c:pt idx="9">
                  <c:v>1.75</c:v>
                </c:pt>
              </c:numCache>
            </c:numRef>
          </c:val>
          <c:extLst>
            <c:ext xmlns:c16="http://schemas.microsoft.com/office/drawing/2014/chart" uri="{C3380CC4-5D6E-409C-BE32-E72D297353CC}">
              <c16:uniqueId val="{00000005-7CBB-46BD-95F8-4CBBADDE2992}"/>
            </c:ext>
          </c:extLst>
        </c:ser>
        <c:ser>
          <c:idx val="6"/>
          <c:order val="6"/>
          <c:tx>
            <c:strRef>
              <c:f>データシート!$A$33</c:f>
              <c:strCache>
                <c:ptCount val="1"/>
                <c:pt idx="0">
                  <c:v>東御市水道事業会計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5.0999999999999996</c:v>
                </c:pt>
                <c:pt idx="2">
                  <c:v>#N/A</c:v>
                </c:pt>
                <c:pt idx="3">
                  <c:v>5.76</c:v>
                </c:pt>
                <c:pt idx="4">
                  <c:v>#N/A</c:v>
                </c:pt>
                <c:pt idx="5">
                  <c:v>6.06</c:v>
                </c:pt>
                <c:pt idx="6">
                  <c:v>#N/A</c:v>
                </c:pt>
                <c:pt idx="7">
                  <c:v>6.56</c:v>
                </c:pt>
                <c:pt idx="8">
                  <c:v>#N/A</c:v>
                </c:pt>
                <c:pt idx="9">
                  <c:v>6.77</c:v>
                </c:pt>
              </c:numCache>
            </c:numRef>
          </c:val>
          <c:extLst>
            <c:ext xmlns:c16="http://schemas.microsoft.com/office/drawing/2014/chart" uri="{C3380CC4-5D6E-409C-BE32-E72D297353CC}">
              <c16:uniqueId val="{00000006-7CBB-46BD-95F8-4CBBADDE29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4.0599999999999996</c:v>
                </c:pt>
                <c:pt idx="2">
                  <c:v>#N/A</c:v>
                </c:pt>
                <c:pt idx="3">
                  <c:v>4.5</c:v>
                </c:pt>
                <c:pt idx="4">
                  <c:v>#N/A</c:v>
                </c:pt>
                <c:pt idx="5">
                  <c:v>5.59</c:v>
                </c:pt>
                <c:pt idx="6">
                  <c:v>#N/A</c:v>
                </c:pt>
                <c:pt idx="7">
                  <c:v>6.4</c:v>
                </c:pt>
                <c:pt idx="8">
                  <c:v>#N/A</c:v>
                </c:pt>
                <c:pt idx="9">
                  <c:v>7.41</c:v>
                </c:pt>
              </c:numCache>
            </c:numRef>
          </c:val>
          <c:extLst>
            <c:ext xmlns:c16="http://schemas.microsoft.com/office/drawing/2014/chart" uri="{C3380CC4-5D6E-409C-BE32-E72D297353CC}">
              <c16:uniqueId val="{00000007-7CBB-46BD-95F8-4CBBADDE2992}"/>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7.84</c:v>
                </c:pt>
                <c:pt idx="2">
                  <c:v>#N/A</c:v>
                </c:pt>
                <c:pt idx="3">
                  <c:v>8.2200000000000006</c:v>
                </c:pt>
                <c:pt idx="4">
                  <c:v>#N/A</c:v>
                </c:pt>
                <c:pt idx="5">
                  <c:v>8.65</c:v>
                </c:pt>
                <c:pt idx="6">
                  <c:v>#N/A</c:v>
                </c:pt>
                <c:pt idx="7">
                  <c:v>9.4700000000000006</c:v>
                </c:pt>
                <c:pt idx="8">
                  <c:v>#N/A</c:v>
                </c:pt>
                <c:pt idx="9">
                  <c:v>9.41</c:v>
                </c:pt>
              </c:numCache>
            </c:numRef>
          </c:val>
          <c:extLst>
            <c:ext xmlns:c16="http://schemas.microsoft.com/office/drawing/2014/chart" uri="{C3380CC4-5D6E-409C-BE32-E72D297353CC}">
              <c16:uniqueId val="{00000008-7CBB-46BD-95F8-4CBBADDE2992}"/>
            </c:ext>
          </c:extLst>
        </c:ser>
        <c:ser>
          <c:idx val="9"/>
          <c:order val="9"/>
          <c:tx>
            <c:strRef>
              <c:f>データシート!$A$36</c:f>
              <c:strCache>
                <c:ptCount val="1"/>
                <c:pt idx="0">
                  <c:v>東御市国民健康保険特別会計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3.11</c:v>
                </c:pt>
                <c:pt idx="2">
                  <c:v>#N/A</c:v>
                </c:pt>
                <c:pt idx="3">
                  <c:v>1.17</c:v>
                </c:pt>
                <c:pt idx="4">
                  <c:v>#N/A</c:v>
                </c:pt>
                <c:pt idx="5">
                  <c:v>1.07</c:v>
                </c:pt>
                <c:pt idx="6">
                  <c:v>#N/A</c:v>
                </c:pt>
                <c:pt idx="7">
                  <c:v>1.17</c:v>
                </c:pt>
                <c:pt idx="8">
                  <c:v>#N/A</c:v>
                </c:pt>
                <c:pt idx="9">
                  <c:v>22.94</c:v>
                </c:pt>
              </c:numCache>
            </c:numRef>
          </c:val>
          <c:extLst>
            <c:ext xmlns:c16="http://schemas.microsoft.com/office/drawing/2014/chart" uri="{C3380CC4-5D6E-409C-BE32-E72D297353CC}">
              <c16:uniqueId val="{00000009-7CBB-46BD-95F8-4CBBADDE2992}"/>
            </c:ext>
          </c:extLst>
        </c:ser>
        <c:dLbls>
          <c:showLegendKey val="0"/>
          <c:showVal val="0"/>
          <c:showCatName val="0"/>
          <c:showSerName val="0"/>
          <c:showPercent val="0"/>
          <c:showBubbleSize val="0"/>
        </c:dLbls>
        <c:gapWidth val="150"/>
        <c:overlap val="100"/>
        <c:axId val="533126080"/>
        <c:axId val="533119808"/>
      </c:barChart>
      <c:catAx>
        <c:axId val="5331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119808"/>
        <c:crosses val="autoZero"/>
        <c:auto val="1"/>
        <c:lblAlgn val="ctr"/>
        <c:lblOffset val="100"/>
        <c:tickLblSkip val="1"/>
        <c:tickMarkSkip val="1"/>
        <c:noMultiLvlLbl val="0"/>
      </c:catAx>
      <c:valAx>
        <c:axId val="5331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2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1960</c:v>
                </c:pt>
                <c:pt idx="5">
                  <c:v>1956</c:v>
                </c:pt>
                <c:pt idx="8">
                  <c:v>1921</c:v>
                </c:pt>
                <c:pt idx="11">
                  <c:v>1833</c:v>
                </c:pt>
                <c:pt idx="14">
                  <c:v>1807</c:v>
                </c:pt>
              </c:numCache>
            </c:numRef>
          </c:val>
          <c:extLst>
            <c:ext xmlns:c16="http://schemas.microsoft.com/office/drawing/2014/chart" uri="{C3380CC4-5D6E-409C-BE32-E72D297353CC}">
              <c16:uniqueId val="{00000000-7119-4BCD-947C-609A921212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19-4BCD-947C-609A921212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7119-4BCD-947C-609A921212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63</c:v>
                </c:pt>
                <c:pt idx="6">
                  <c:v>67</c:v>
                </c:pt>
                <c:pt idx="9">
                  <c:v>67</c:v>
                </c:pt>
                <c:pt idx="12">
                  <c:v>72</c:v>
                </c:pt>
              </c:numCache>
            </c:numRef>
          </c:val>
          <c:extLst>
            <c:ext xmlns:c16="http://schemas.microsoft.com/office/drawing/2014/chart" uri="{C3380CC4-5D6E-409C-BE32-E72D297353CC}">
              <c16:uniqueId val="{00000003-7119-4BCD-947C-609A921212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678</c:v>
                </c:pt>
                <c:pt idx="3">
                  <c:v>657</c:v>
                </c:pt>
                <c:pt idx="6">
                  <c:v>641</c:v>
                </c:pt>
                <c:pt idx="9">
                  <c:v>617</c:v>
                </c:pt>
                <c:pt idx="12">
                  <c:v>582</c:v>
                </c:pt>
              </c:numCache>
            </c:numRef>
          </c:val>
          <c:extLst>
            <c:ext xmlns:c16="http://schemas.microsoft.com/office/drawing/2014/chart" uri="{C3380CC4-5D6E-409C-BE32-E72D297353CC}">
              <c16:uniqueId val="{00000004-7119-4BCD-947C-609A921212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9-4BCD-947C-609A921212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19-4BCD-947C-609A921212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1665</c:v>
                </c:pt>
                <c:pt idx="3">
                  <c:v>1743</c:v>
                </c:pt>
                <c:pt idx="6">
                  <c:v>1714</c:v>
                </c:pt>
                <c:pt idx="9">
                  <c:v>1757</c:v>
                </c:pt>
                <c:pt idx="12">
                  <c:v>1945</c:v>
                </c:pt>
              </c:numCache>
            </c:numRef>
          </c:val>
          <c:extLst>
            <c:ext xmlns:c16="http://schemas.microsoft.com/office/drawing/2014/chart" uri="{C3380CC4-5D6E-409C-BE32-E72D297353CC}">
              <c16:uniqueId val="{00000007-7119-4BCD-947C-609A92121242}"/>
            </c:ext>
          </c:extLst>
        </c:ser>
        <c:dLbls>
          <c:showLegendKey val="0"/>
          <c:showVal val="0"/>
          <c:showCatName val="0"/>
          <c:showSerName val="0"/>
          <c:showPercent val="0"/>
          <c:showBubbleSize val="0"/>
        </c:dLbls>
        <c:gapWidth val="100"/>
        <c:overlap val="100"/>
        <c:axId val="533123728"/>
        <c:axId val="533124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448</c:v>
                </c:pt>
                <c:pt idx="2">
                  <c:v>#N/A</c:v>
                </c:pt>
                <c:pt idx="3">
                  <c:v>#N/A</c:v>
                </c:pt>
                <c:pt idx="4">
                  <c:v>507</c:v>
                </c:pt>
                <c:pt idx="5">
                  <c:v>#N/A</c:v>
                </c:pt>
                <c:pt idx="6">
                  <c:v>#N/A</c:v>
                </c:pt>
                <c:pt idx="7">
                  <c:v>501</c:v>
                </c:pt>
                <c:pt idx="8">
                  <c:v>#N/A</c:v>
                </c:pt>
                <c:pt idx="9">
                  <c:v>#N/A</c:v>
                </c:pt>
                <c:pt idx="10">
                  <c:v>608</c:v>
                </c:pt>
                <c:pt idx="11">
                  <c:v>#N/A</c:v>
                </c:pt>
                <c:pt idx="12">
                  <c:v>#N/A</c:v>
                </c:pt>
                <c:pt idx="13">
                  <c:v>792</c:v>
                </c:pt>
                <c:pt idx="14">
                  <c:v>#N/A</c:v>
                </c:pt>
              </c:numCache>
            </c:numRef>
          </c:val>
          <c:smooth val="0"/>
          <c:extLst>
            <c:ext xmlns:c16="http://schemas.microsoft.com/office/drawing/2014/chart" uri="{C3380CC4-5D6E-409C-BE32-E72D297353CC}">
              <c16:uniqueId val="{00000008-7119-4BCD-947C-609A92121242}"/>
            </c:ext>
          </c:extLst>
        </c:ser>
        <c:dLbls>
          <c:showLegendKey val="0"/>
          <c:showVal val="0"/>
          <c:showCatName val="0"/>
          <c:showSerName val="0"/>
          <c:showPercent val="0"/>
          <c:showBubbleSize val="0"/>
        </c:dLbls>
        <c:marker val="1"/>
        <c:smooth val="0"/>
        <c:axId val="533123728"/>
        <c:axId val="533124120"/>
      </c:lineChart>
      <c:catAx>
        <c:axId val="53312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124120"/>
        <c:crosses val="autoZero"/>
        <c:auto val="1"/>
        <c:lblAlgn val="ctr"/>
        <c:lblOffset val="100"/>
        <c:tickLblSkip val="1"/>
        <c:tickMarkSkip val="1"/>
        <c:noMultiLvlLbl val="0"/>
      </c:catAx>
      <c:valAx>
        <c:axId val="533124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2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17762</c:v>
                </c:pt>
                <c:pt idx="5">
                  <c:v>17093</c:v>
                </c:pt>
                <c:pt idx="8">
                  <c:v>16279</c:v>
                </c:pt>
                <c:pt idx="11">
                  <c:v>15887</c:v>
                </c:pt>
                <c:pt idx="14">
                  <c:v>15320</c:v>
                </c:pt>
              </c:numCache>
            </c:numRef>
          </c:val>
          <c:extLst>
            <c:ext xmlns:c16="http://schemas.microsoft.com/office/drawing/2014/chart" uri="{C3380CC4-5D6E-409C-BE32-E72D297353CC}">
              <c16:uniqueId val="{00000000-87D8-482C-B98C-08B2036F17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1482</c:v>
                </c:pt>
                <c:pt idx="5">
                  <c:v>1413</c:v>
                </c:pt>
                <c:pt idx="8">
                  <c:v>1398</c:v>
                </c:pt>
                <c:pt idx="11">
                  <c:v>1488</c:v>
                </c:pt>
                <c:pt idx="14">
                  <c:v>1549</c:v>
                </c:pt>
              </c:numCache>
            </c:numRef>
          </c:val>
          <c:extLst>
            <c:ext xmlns:c16="http://schemas.microsoft.com/office/drawing/2014/chart" uri="{C3380CC4-5D6E-409C-BE32-E72D297353CC}">
              <c16:uniqueId val="{00000001-87D8-482C-B98C-08B2036F17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4015</c:v>
                </c:pt>
                <c:pt idx="5">
                  <c:v>3814</c:v>
                </c:pt>
                <c:pt idx="8">
                  <c:v>3704</c:v>
                </c:pt>
                <c:pt idx="11">
                  <c:v>3797</c:v>
                </c:pt>
                <c:pt idx="14">
                  <c:v>4773</c:v>
                </c:pt>
              </c:numCache>
            </c:numRef>
          </c:val>
          <c:extLst>
            <c:ext xmlns:c16="http://schemas.microsoft.com/office/drawing/2014/chart" uri="{C3380CC4-5D6E-409C-BE32-E72D297353CC}">
              <c16:uniqueId val="{00000002-87D8-482C-B98C-08B2036F17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D8-482C-B98C-08B2036F17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D8-482C-B98C-08B2036F17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8-482C-B98C-08B2036F17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1949</c:v>
                </c:pt>
                <c:pt idx="3">
                  <c:v>1772</c:v>
                </c:pt>
                <c:pt idx="6">
                  <c:v>1639</c:v>
                </c:pt>
                <c:pt idx="9">
                  <c:v>1603</c:v>
                </c:pt>
                <c:pt idx="12">
                  <c:v>1541</c:v>
                </c:pt>
              </c:numCache>
            </c:numRef>
          </c:val>
          <c:extLst>
            <c:ext xmlns:c16="http://schemas.microsoft.com/office/drawing/2014/chart" uri="{C3380CC4-5D6E-409C-BE32-E72D297353CC}">
              <c16:uniqueId val="{00000006-87D8-482C-B98C-08B2036F17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522</c:v>
                </c:pt>
                <c:pt idx="3">
                  <c:v>478</c:v>
                </c:pt>
                <c:pt idx="6">
                  <c:v>473</c:v>
                </c:pt>
                <c:pt idx="9">
                  <c:v>431</c:v>
                </c:pt>
                <c:pt idx="12">
                  <c:v>363</c:v>
                </c:pt>
              </c:numCache>
            </c:numRef>
          </c:val>
          <c:extLst>
            <c:ext xmlns:c16="http://schemas.microsoft.com/office/drawing/2014/chart" uri="{C3380CC4-5D6E-409C-BE32-E72D297353CC}">
              <c16:uniqueId val="{00000007-87D8-482C-B98C-08B2036F17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5477</c:v>
                </c:pt>
                <c:pt idx="3">
                  <c:v>4907</c:v>
                </c:pt>
                <c:pt idx="6">
                  <c:v>4346</c:v>
                </c:pt>
                <c:pt idx="9">
                  <c:v>4429</c:v>
                </c:pt>
                <c:pt idx="12">
                  <c:v>3867</c:v>
                </c:pt>
              </c:numCache>
            </c:numRef>
          </c:val>
          <c:extLst>
            <c:ext xmlns:c16="http://schemas.microsoft.com/office/drawing/2014/chart" uri="{C3380CC4-5D6E-409C-BE32-E72D297353CC}">
              <c16:uniqueId val="{00000008-87D8-482C-B98C-08B2036F17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D8-482C-B98C-08B2036F17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19971</c:v>
                </c:pt>
                <c:pt idx="3">
                  <c:v>19334</c:v>
                </c:pt>
                <c:pt idx="6">
                  <c:v>19883</c:v>
                </c:pt>
                <c:pt idx="9">
                  <c:v>19436</c:v>
                </c:pt>
                <c:pt idx="12">
                  <c:v>19095</c:v>
                </c:pt>
              </c:numCache>
            </c:numRef>
          </c:val>
          <c:extLst>
            <c:ext xmlns:c16="http://schemas.microsoft.com/office/drawing/2014/chart" uri="{C3380CC4-5D6E-409C-BE32-E72D297353CC}">
              <c16:uniqueId val="{0000000A-87D8-482C-B98C-08B2036F17FF}"/>
            </c:ext>
          </c:extLst>
        </c:ser>
        <c:dLbls>
          <c:showLegendKey val="0"/>
          <c:showVal val="0"/>
          <c:showCatName val="0"/>
          <c:showSerName val="0"/>
          <c:showPercent val="0"/>
          <c:showBubbleSize val="0"/>
        </c:dLbls>
        <c:gapWidth val="100"/>
        <c:overlap val="100"/>
        <c:axId val="533120200"/>
        <c:axId val="533125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4661</c:v>
                </c:pt>
                <c:pt idx="2">
                  <c:v>#N/A</c:v>
                </c:pt>
                <c:pt idx="3">
                  <c:v>#N/A</c:v>
                </c:pt>
                <c:pt idx="4">
                  <c:v>4171</c:v>
                </c:pt>
                <c:pt idx="5">
                  <c:v>#N/A</c:v>
                </c:pt>
                <c:pt idx="6">
                  <c:v>#N/A</c:v>
                </c:pt>
                <c:pt idx="7">
                  <c:v>4960</c:v>
                </c:pt>
                <c:pt idx="8">
                  <c:v>#N/A</c:v>
                </c:pt>
                <c:pt idx="9">
                  <c:v>#N/A</c:v>
                </c:pt>
                <c:pt idx="10">
                  <c:v>4728</c:v>
                </c:pt>
                <c:pt idx="11">
                  <c:v>#N/A</c:v>
                </c:pt>
                <c:pt idx="12">
                  <c:v>#N/A</c:v>
                </c:pt>
                <c:pt idx="13">
                  <c:v>3225</c:v>
                </c:pt>
                <c:pt idx="14">
                  <c:v>#N/A</c:v>
                </c:pt>
              </c:numCache>
            </c:numRef>
          </c:val>
          <c:smooth val="0"/>
          <c:extLst>
            <c:ext xmlns:c16="http://schemas.microsoft.com/office/drawing/2014/chart" uri="{C3380CC4-5D6E-409C-BE32-E72D297353CC}">
              <c16:uniqueId val="{0000000B-87D8-482C-B98C-08B2036F17FF}"/>
            </c:ext>
          </c:extLst>
        </c:ser>
        <c:dLbls>
          <c:showLegendKey val="0"/>
          <c:showVal val="0"/>
          <c:showCatName val="0"/>
          <c:showSerName val="0"/>
          <c:showPercent val="0"/>
          <c:showBubbleSize val="0"/>
        </c:dLbls>
        <c:marker val="1"/>
        <c:smooth val="0"/>
        <c:axId val="533120200"/>
        <c:axId val="533125688"/>
      </c:lineChart>
      <c:catAx>
        <c:axId val="5331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3125688"/>
        <c:crosses val="autoZero"/>
        <c:auto val="1"/>
        <c:lblAlgn val="ctr"/>
        <c:lblOffset val="100"/>
        <c:tickLblSkip val="1"/>
        <c:tickMarkSkip val="1"/>
        <c:noMultiLvlLbl val="0"/>
      </c:catAx>
      <c:valAx>
        <c:axId val="53312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1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931</c:v>
                </c:pt>
                <c:pt idx="1">
                  <c:v>904</c:v>
                </c:pt>
                <c:pt idx="2">
                  <c:v>1608</c:v>
                </c:pt>
              </c:numCache>
            </c:numRef>
          </c:val>
          <c:extLst>
            <c:ext xmlns:c16="http://schemas.microsoft.com/office/drawing/2014/chart" uri="{C3380CC4-5D6E-409C-BE32-E72D297353CC}">
              <c16:uniqueId val="{00000000-F250-4A95-B988-54E383A16C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359</c:v>
                </c:pt>
                <c:pt idx="1">
                  <c:v>362</c:v>
                </c:pt>
                <c:pt idx="2">
                  <c:v>524</c:v>
                </c:pt>
              </c:numCache>
            </c:numRef>
          </c:val>
          <c:extLst>
            <c:ext xmlns:c16="http://schemas.microsoft.com/office/drawing/2014/chart" uri="{C3380CC4-5D6E-409C-BE32-E72D297353CC}">
              <c16:uniqueId val="{00000001-F250-4A95-B988-54E383A16C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2867</c:v>
                </c:pt>
                <c:pt idx="1">
                  <c:v>2682</c:v>
                </c:pt>
                <c:pt idx="2">
                  <c:v>2532</c:v>
                </c:pt>
              </c:numCache>
            </c:numRef>
          </c:val>
          <c:extLst>
            <c:ext xmlns:c16="http://schemas.microsoft.com/office/drawing/2014/chart" uri="{C3380CC4-5D6E-409C-BE32-E72D297353CC}">
              <c16:uniqueId val="{00000002-F250-4A95-B988-54E383A16C2B}"/>
            </c:ext>
          </c:extLst>
        </c:ser>
        <c:dLbls>
          <c:showLegendKey val="0"/>
          <c:showVal val="0"/>
          <c:showCatName val="0"/>
          <c:showSerName val="0"/>
          <c:showPercent val="0"/>
          <c:showBubbleSize val="0"/>
        </c:dLbls>
        <c:gapWidth val="120"/>
        <c:overlap val="100"/>
        <c:axId val="533126472"/>
        <c:axId val="533119024"/>
      </c:barChart>
      <c:catAx>
        <c:axId val="53312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3119024"/>
        <c:crosses val="autoZero"/>
        <c:auto val="1"/>
        <c:lblAlgn val="ctr"/>
        <c:lblOffset val="100"/>
        <c:tickLblSkip val="1"/>
        <c:tickMarkSkip val="1"/>
        <c:noMultiLvlLbl val="0"/>
      </c:catAx>
      <c:valAx>
        <c:axId val="533119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312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{CDEB39D2-4F3C-4C7B-8B9A-74C7B66DB9C8}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86-4EB7-87D7-7DB513EDE8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{EE25A335-7140-4298-9E40-59318C80AB70}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86-4EB7-87D7-7DB513EDE8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{668C3570-4F8A-49BC-A201-2B8E8BB7E57B}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86-4EB7-87D7-7DB513EDE8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{EAAA3891-1268-4BC4-B4F3-61B9538BB303}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86-4EB7-87D7-7DB513EDE8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{0606B0C9-EDF5-4898-95C7-B0FB9E744223}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86-4EB7-87D7-7DB513EDE8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{86C35814-AEF1-4278-B942-356F27288D2E}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86-4EB7-87D7-7DB513EDE8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{1F2C673F-BA49-4558-84DD-8D1B352D53C3}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86-4EB7-87D7-7DB513EDE8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{CCAF0C52-D5DC-4AA0-A38C-633B36F44966}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86-4EB7-87D7-7DB513EDE8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{13EFCB6F-D1F0-450B-A122-98D4B09176EF}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86-4EB7-87D7-7DB513EDE8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57</c:v>
                </c:pt>
                <c:pt idx="16">
                  <c:v>54.5</c:v>
                </c:pt>
                <c:pt idx="24">
                  <c:v>55.8</c:v>
                </c:pt>
                <c:pt idx="32">
                  <c:v>57</c:v>
                </c:pt>
              </c:numCache>
            </c:numRef>
          </c:xVal>
          <c:yVal>
            <c:numRef>
              <c:f>公会計指標分析・財政指標組合せ分析表!$BP$51:$DC$51</c:f>
              <c:numCache>
                <c:formatCode>#,##0.0;"▲ "#,##0.0</c:formatCode>
                <c:ptCount val="40"/>
                <c:pt idx="0">
                  <c:v>65.099999999999994</c:v>
                </c:pt>
                <c:pt idx="8">
                  <c:v>58.9</c:v>
                </c:pt>
                <c:pt idx="16">
                  <c:v>70.099999999999994</c:v>
                </c:pt>
                <c:pt idx="24">
                  <c:v>63.6</c:v>
                </c:pt>
                <c:pt idx="32">
                  <c:v>40.9</c:v>
                </c:pt>
              </c:numCache>
            </c:numRef>
          </c:yVal>
          <c:smooth val="0"/>
          <c:extLst>
            <c:ext xmlns:c16="http://schemas.microsoft.com/office/drawing/2014/chart" uri="{C3380CC4-5D6E-409C-BE32-E72D297353CC}">
              <c16:uniqueId val="{00000009-1986-4EB7-87D7-7DB513EDE8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{4C383388-D21A-441F-8680-807DFFEAD432}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86-4EB7-87D7-7DB513EDE8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{C9EE2923-3F6A-4E7B-BBE7-35DA83D1B00E}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86-4EB7-87D7-7DB513EDE8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{48D52D1D-47EC-4FEC-BFBA-C7F61C5CDA66}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86-4EB7-87D7-7DB513EDE8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{3BEE9526-9814-4413-A900-AF3247FA2D74}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86-4EB7-87D7-7DB513EDE8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{308923E7-417C-404E-B798-B8B769E65AE7}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86-4EB7-87D7-7DB513EDE86D}"/>
                </c:ext>
              </c:extLst>
            </c:dLbl>
            <c:dLbl>
              <c:idx val="8"/>
              <c:layout>
                <c:manualLayout>
                  <c:x val="-2.557616818633089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{BE777805-612C-4B7C-B269-3FB5B1192959}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86-4EB7-87D7-7DB513EDE86D}"/>
                </c:ext>
              </c:extLst>
            </c:dLbl>
            <c:dLbl>
              <c:idx val="16"/>
              <c:layout>
                <c:manualLayout>
                  <c:x val="-3.858478293347560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{6951DB3F-7332-4AEA-AB35-1807E9DD11FD}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86-4EB7-87D7-7DB513EDE8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{A8110908-F960-444B-B79A-C15B218C88A3}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86-4EB7-87D7-7DB513EDE8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{ED5C1901-6D60-4C66-9A14-AA387E2C966B}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86-4EB7-87D7-7DB513EDE8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986-4EB7-87D7-7DB513EDE86D}"/>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{9BA62FCA-DFB2-48B0-B777-449098743D48}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3C-4890-8E6D-5E4068BC62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{9A940421-F077-4F99-9BDD-61CF48225755}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3C-4890-8E6D-5E4068BC62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{A32332C4-0921-43C1-BD71-50F3A9090B60}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3C-4890-8E6D-5E4068BC62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{23060E5E-FB56-4040-8279-ADE0453EAD8C}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3C-4890-8E6D-5E4068BC62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{840FB853-8381-45E8-B6EC-AF8398993AE2}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3C-4890-8E6D-5E4068BC62E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{B0BC1EE3-8F18-4D13-BCF2-3EEAD58EDA69}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3C-4890-8E6D-5E4068BC62E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{70421FD4-0D25-4E71-8738-66B749AF9BC5}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3C-4890-8E6D-5E4068BC62E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{EE2AEF52-12E7-4083-B676-BFF2F0222AB9}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3C-4890-8E6D-5E4068BC62E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{0FA2191A-8B79-457D-BC15-74CAE69CBF38}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3C-4890-8E6D-5E4068BC62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6.7</c:v>
                </c:pt>
                <c:pt idx="16">
                  <c:v>6.8</c:v>
                </c:pt>
                <c:pt idx="24">
                  <c:v>7.4</c:v>
                </c:pt>
                <c:pt idx="32">
                  <c:v>8.4</c:v>
                </c:pt>
              </c:numCache>
            </c:numRef>
          </c:xVal>
          <c:yVal>
            <c:numRef>
              <c:f>公会計指標分析・財政指標組合せ分析表!$BP$73:$DC$73</c:f>
              <c:numCache>
                <c:formatCode>#,##0.0;"▲ "#,##0.0</c:formatCode>
                <c:ptCount val="40"/>
                <c:pt idx="0">
                  <c:v>65.099999999999994</c:v>
                </c:pt>
                <c:pt idx="8">
                  <c:v>58.9</c:v>
                </c:pt>
                <c:pt idx="16">
                  <c:v>70.099999999999994</c:v>
                </c:pt>
                <c:pt idx="24">
                  <c:v>63.6</c:v>
                </c:pt>
                <c:pt idx="32">
                  <c:v>40.9</c:v>
                </c:pt>
              </c:numCache>
            </c:numRef>
          </c:yVal>
          <c:smooth val="0"/>
          <c:extLst>
            <c:ext xmlns:c16="http://schemas.microsoft.com/office/drawing/2014/chart" uri="{C3380CC4-5D6E-409C-BE32-E72D297353CC}">
              <c16:uniqueId val="{00000009-B83C-4890-8E6D-5E4068BC62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{B3C9056D-10B0-4D0B-9235-F7D416B430D7}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3C-4890-8E6D-5E4068BC62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{9CA6F047-F2F5-462E-8232-A43CDA5F18A0}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3C-4890-8E6D-5E4068BC62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{644A75A9-53DA-498C-82FD-9E6159A1A793}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3C-4890-8E6D-5E4068BC62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{F1FF112C-FF7D-4E33-B0DD-481A07542EE7}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3C-4890-8E6D-5E4068BC62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{0F902763-6087-4D7F-AF7E-33E78BE01FE0}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3C-4890-8E6D-5E4068BC62E4}"/>
                </c:ext>
              </c:extLst>
            </c:dLbl>
            <c:dLbl>
              <c:idx val="8"/>
              <c:layout>
                <c:manualLayout>
                  <c:x val="-3.4502318643803015E-2"/>
                  <c:y val="-7.521557880056743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{9C40A76D-74C1-4EA1-871F-EE4BDEBFCB41}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3C-4890-8E6D-5E4068BC62E4}"/>
                </c:ext>
              </c:extLst>
            </c:dLbl>
            <c:dLbl>
              <c:idx val="16"/>
              <c:layout>
                <c:manualLayout>
                  <c:x val="-2.876601570038324E-2"/>
                  <c:y val="-4.961771537502054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{9768F5B3-7C4E-49B1-B880-FAD146898C92}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3C-4890-8E6D-5E4068BC62E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{F225C749-CB3B-4CB4-BC98-92B4CE0FF4E3}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3C-4890-8E6D-5E4068BC62E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{11701504-27B6-452C-BDB2-34EBF5DDB142}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3C-4890-8E6D-5E4068BC62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83C-4890-8E6D-5E4068BC62E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DEDD4AC-43EE-4C7E-8FEB-B73E910541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85EEFD7-3029-4BF9-A2F9-17D117E9D3E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年度から令和２年度は元利償還金が</a:t>
          </a:r>
          <a:r>
            <a:rPr kumimoji="1" lang="en-US" altLang="ja-JP" sz="1100">
              <a:latin typeface="ＭＳ ゴシック" pitchFamily="49" charset="-128"/>
              <a:ea typeface="ＭＳ ゴシック" pitchFamily="49" charset="-128"/>
            </a:rPr>
            <a:t>1,700</a:t>
          </a:r>
          <a:r>
            <a:rPr kumimoji="1" lang="ja-JP" altLang="en-US" sz="1100">
              <a:latin typeface="ＭＳ ゴシック" pitchFamily="49" charset="-128"/>
              <a:ea typeface="ＭＳ ゴシック" pitchFamily="49" charset="-128"/>
            </a:rPr>
            <a:t>百万円程度で推移しているため、実質公債費比率の分子はほぼ横ばいで推移してる。令和３年度は、湯の丸高原屋内運動施設に係る起債や令和元年東日本台風に係る起債の元金償還が開始となったこと等により元利償還金が増加した。</a:t>
          </a:r>
        </a:p>
        <a:p>
          <a:r>
            <a:rPr kumimoji="1" lang="ja-JP" altLang="en-US" sz="1100">
              <a:latin typeface="ＭＳ ゴシック" pitchFamily="49" charset="-128"/>
              <a:ea typeface="ＭＳ ゴシック" pitchFamily="49" charset="-128"/>
            </a:rPr>
            <a:t>　また、算入公債費等は、事業費補正により基準財政需要額に算入された公債費のうち、資本費平準化債の算入開始による下水道費の減額等により減少傾向にある。</a:t>
          </a:r>
        </a:p>
        <a:p>
          <a:r>
            <a:rPr kumimoji="1" lang="ja-JP" altLang="en-US" sz="1100">
              <a:latin typeface="ＭＳ ゴシック" pitchFamily="49" charset="-128"/>
              <a:ea typeface="ＭＳ ゴシック" pitchFamily="49" charset="-128"/>
            </a:rPr>
            <a:t>　そのため、実質公債費比率の分子は大きくなった。</a:t>
          </a:r>
        </a:p>
        <a:p>
          <a:r>
            <a:rPr kumimoji="1" lang="ja-JP" altLang="en-US" sz="1100">
              <a:latin typeface="ＭＳ ゴシック" pitchFamily="49" charset="-128"/>
              <a:ea typeface="ＭＳ ゴシック" pitchFamily="49" charset="-128"/>
            </a:rPr>
            <a:t>　今後は、公共施設の長寿命化事業が想定されるため、引き続き借入額が償還額以下となるよう事業の平準化に努める。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のうち地方債現在高については、起債の償還が進んでいることにより減少傾向で推移しているが、令和元年度は小中学校空調設備設置事業に係る起債等により増加に転じた。このことにより、令和元年度の将来負担比率の分子は増加に転じた。</a:t>
          </a:r>
        </a:p>
        <a:p>
          <a:r>
            <a:rPr kumimoji="1" lang="ja-JP" altLang="en-US" sz="1300">
              <a:latin typeface="ＭＳ ゴシック" pitchFamily="49" charset="-128"/>
              <a:ea typeface="ＭＳ ゴシック" pitchFamily="49" charset="-128"/>
            </a:rPr>
            <a:t>　充当可能財源等のうち基準財政需要額算入見込額については、起債残高の減少に伴い減少傾向である。</a:t>
          </a:r>
        </a:p>
        <a:p>
          <a:r>
            <a:rPr kumimoji="1" lang="ja-JP" altLang="en-US" sz="1300">
              <a:latin typeface="ＭＳ ゴシック" pitchFamily="49" charset="-128"/>
              <a:ea typeface="ＭＳ ゴシック" pitchFamily="49" charset="-128"/>
            </a:rPr>
            <a:t>　今後は、公共施設の長寿命化事業が想定されるため、引き続き借入額が償還額以下となるよう事業の平準化に努める。また、行政改革推進計画に基づき基金取崩額の抑制を図ることで充当可能財源を維持する。</a:t>
          </a:r>
          <a:endParaRPr kumimoji="1" lang="en-US" altLang="ja-JP" sz="13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億円の取崩しを開始したことや、平成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増加している公債費に充てるための減債基金の取崩しをしていることにより、基金残高は減少傾向にあったが、令和３年度は新型コロナウイルス感染症対応地方創生臨時交付金等補助金の有効活用や普通交付税の再算定による追加交付などによる決算余剰金を積立てたことにより増加に転じ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起債の償還額が減少することによる下水道事業会計繰出金の減少が見込まれることにより、一般財源の抑制が見込まれるため、基金取崩額は減少していく見込みである。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公共施設の老朽化に伴う更新事業等について、公共施設等総合管理計画に基づき、起債等の特定財源を確保したうえで、なお不足する部分の財源として基金を活用していく。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・地域福祉基金：高齢化社会に備え、福祉活動の促進に要する経費の財源に充てる。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・公共施設等整備基金：公共施設又は設備等の整備に要する経費の財源に充てる。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・湯の丸高原施設基金：湯の丸高原の施設等の整備及び運営に要する経費の財源に充てる。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・公共施設等整備基金：公共施設の老朽化に伴う更新事業等のために取崩したため、減少している。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・湯の丸高原施設基金：地方債の繰上償還に備えて積立てているため、増加している。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・公共施設等整備基金：公共施設の老朽化に伴う更新事業等について、公共施設等総合管理計画に基づき、起債等の特定財源を確保したうえで、なお不足する部分の財源とする予定である。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・湯の丸高原施設基金：令和５年度に繰上償還のため取崩予定である。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令和元年度は、令和元年東日本台風災害により特別交付税が前年度比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ことにより、年度中の取崩額が減少したため、基金残高は増加した。令和２年度は、令和元年度東日本台風に係る農業施設および農地の災害復旧事業に係る補助金の申請・交付が次年度となり、当該年度に見込んでいた補助金分を一般財源に振替え、財政調整基金を繰入れたため、基金残高は減少した。令和３年度は、令和２年度分の災害復旧補助金が交付されたことや新型コロナウイルス感染症対応地方創生臨時交付金等補助金を有効活用したことなどにより、決算余剰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万円積立てたため、基金残高は増加した。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償還が減少することによる下水道事業会計繰出金の減少が見込まれることにより、一般財源の抑制が見込まれるため、基金取崩額は減少していく見込みである。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令和３年度は、普通交付税の再算定により追加交付された金額のうち、令和３年度の臨時財政対策債を償還するための基金の積立てに要する経費を積立てたことにより、基金残高は増加した。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臨時財政対策債を償還するために積立てた分を、その地方債の償還のため取崩予定である。基金の取崩しをする際には、基金残高が、令和３年度に発行した臨時財政対策債（後年度に元利償還金に係る基準財政需要額が算入されない分）の未償還額を上回るように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有形固定資産減価償却率が類似団体平均を下回っている要因としては、平成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年度にかけて実施した市立保育園５園の建替えや平成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年度から令和元年度にかけて実施した市営住宅の建替え、令和元年度の湯の丸高原屋内運動施設の建設等の施設整備が集中したことによるものであると考えられる。</a:t>
          </a:r>
        </a:p>
        <a:p>
          <a:r>
            <a:rPr kumimoji="1" lang="ja-JP" altLang="en-US" sz="1100">
              <a:latin typeface="ＭＳ Ｐゴシック" panose="020B0600070205080204" pitchFamily="50" charset="-128"/>
              <a:ea typeface="ＭＳ Ｐゴシック" panose="020B0600070205080204" pitchFamily="50" charset="-128"/>
            </a:rPr>
            <a:t>上昇傾向にあることから、公共施設等総合管理計画に基づいた施設の維持管理、更新等が必要である。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81" name="楕円 80"/>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82"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3" name="楕円 82"/>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63500</xdr:rowOff>
    </xdr:to>
    <xdr:cxnSp macro="">
      <xdr:nvCxnSpPr>
        <xdr:cNvPr id="84" name="直線コネクタ 83"/>
        <xdr:cNvCxnSpPr/>
      </xdr:nvCxnSpPr>
      <xdr:spPr>
        <a:xfrm>
          <a:off x="4051300" y="595693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139171</xdr:rowOff>
    </xdr:from>
    <xdr:to>
      <xdr:col>15</xdr:col>
      <xdr:colOff>187325</xdr:colOff>
      <xdr:row>30</xdr:row>
      <xdr:rowOff>69321</xdr:rowOff>
    </xdr:to>
    <xdr:sp macro="" textlink="">
      <xdr:nvSpPr>
        <xdr:cNvPr id="85" name="楕円 84"/>
        <xdr:cNvSpPr/>
      </xdr:nvSpPr>
      <xdr:spPr>
        <a:xfrm>
          <a:off x="32385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18521</xdr:rowOff>
    </xdr:from>
    <xdr:to>
      <xdr:col>19</xdr:col>
      <xdr:colOff>136525</xdr:colOff>
      <xdr:row>30</xdr:row>
      <xdr:rowOff>41910</xdr:rowOff>
    </xdr:to>
    <xdr:cxnSp macro="">
      <xdr:nvCxnSpPr>
        <xdr:cNvPr id="86" name="直線コネクタ 85"/>
        <xdr:cNvCxnSpPr/>
      </xdr:nvCxnSpPr>
      <xdr:spPr>
        <a:xfrm>
          <a:off x="3289300" y="5933546"/>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18521</xdr:rowOff>
    </xdr:from>
    <xdr:to>
      <xdr:col>15</xdr:col>
      <xdr:colOff>136525</xdr:colOff>
      <xdr:row>30</xdr:row>
      <xdr:rowOff>63500</xdr:rowOff>
    </xdr:to>
    <xdr:cxnSp macro="">
      <xdr:nvCxnSpPr>
        <xdr:cNvPr id="88" name="直線コネクタ 87"/>
        <xdr:cNvCxnSpPr/>
      </xdr:nvCxnSpPr>
      <xdr:spPr>
        <a:xfrm flipV="1">
          <a:off x="2527300" y="5933546"/>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89" name="楕円 88"/>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63500</xdr:rowOff>
    </xdr:to>
    <xdr:cxnSp macro="">
      <xdr:nvCxnSpPr>
        <xdr:cNvPr id="90" name="直線コネクタ 89"/>
        <xdr:cNvCxnSpPr/>
      </xdr:nvCxnSpPr>
      <xdr:spPr>
        <a:xfrm>
          <a:off x="1765300" y="590296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5"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85848</xdr:rowOff>
    </xdr:from>
    <xdr:ext cx="405111" cy="259045"/>
    <xdr:sp macro="" textlink="">
      <xdr:nvSpPr>
        <xdr:cNvPr id="96" name="n_2mainValue有形固定資産減価償却率"/>
        <xdr:cNvSpPr txBox="1"/>
      </xdr:nvSpPr>
      <xdr:spPr>
        <a:xfrm>
          <a:off x="3086744"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7" name="n_3main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8" name="n_4main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債務償還比率は、類似団体平均よりも高い水準にある。</a:t>
          </a:r>
        </a:p>
        <a:p>
          <a:r>
            <a:rPr kumimoji="1" lang="ja-JP" altLang="en-US" sz="1100">
              <a:latin typeface="ＭＳ Ｐゴシック" panose="020B0600070205080204" pitchFamily="50" charset="-128"/>
              <a:ea typeface="ＭＳ Ｐゴシック" panose="020B0600070205080204" pitchFamily="50" charset="-128"/>
            </a:rPr>
            <a:t>これは、下水道事業会計の地方債償還財源に係る出資金が大きいことによるものと考えられる。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1633</xdr:rowOff>
    </xdr:from>
    <xdr:to>
      <xdr:col>76</xdr:col>
      <xdr:colOff>73025</xdr:colOff>
      <xdr:row>31</xdr:row>
      <xdr:rowOff>103233</xdr:rowOff>
    </xdr:to>
    <xdr:sp macro="" textlink="">
      <xdr:nvSpPr>
        <xdr:cNvPr id="145" name="楕円 144"/>
        <xdr:cNvSpPr/>
      </xdr:nvSpPr>
      <xdr:spPr>
        <a:xfrm>
          <a:off x="14744700" y="60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151510</xdr:rowOff>
    </xdr:from>
    <xdr:ext cx="469744" cy="259045"/>
    <xdr:sp macro="" textlink="">
      <xdr:nvSpPr>
        <xdr:cNvPr id="146" name="債務償還比率該当値テキスト"/>
        <xdr:cNvSpPr txBox="1"/>
      </xdr:nvSpPr>
      <xdr:spPr>
        <a:xfrm>
          <a:off x="14846300" y="606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18170</xdr:rowOff>
    </xdr:from>
    <xdr:to>
      <xdr:col>72</xdr:col>
      <xdr:colOff>123825</xdr:colOff>
      <xdr:row>32</xdr:row>
      <xdr:rowOff>119770</xdr:rowOff>
    </xdr:to>
    <xdr:sp macro="" textlink="">
      <xdr:nvSpPr>
        <xdr:cNvPr id="147" name="楕円 146"/>
        <xdr:cNvSpPr/>
      </xdr:nvSpPr>
      <xdr:spPr>
        <a:xfrm>
          <a:off x="14033500" y="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52433</xdr:rowOff>
    </xdr:from>
    <xdr:to>
      <xdr:col>76</xdr:col>
      <xdr:colOff>22225</xdr:colOff>
      <xdr:row>32</xdr:row>
      <xdr:rowOff>68970</xdr:rowOff>
    </xdr:to>
    <xdr:cxnSp macro="">
      <xdr:nvCxnSpPr>
        <xdr:cNvPr id="148" name="直線コネクタ 147"/>
        <xdr:cNvCxnSpPr/>
      </xdr:nvCxnSpPr>
      <xdr:spPr>
        <a:xfrm flipV="1">
          <a:off x="14084300" y="6138908"/>
          <a:ext cx="7112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35288</xdr:rowOff>
    </xdr:from>
    <xdr:to>
      <xdr:col>68</xdr:col>
      <xdr:colOff>123825</xdr:colOff>
      <xdr:row>32</xdr:row>
      <xdr:rowOff>136888</xdr:rowOff>
    </xdr:to>
    <xdr:sp macro="" textlink="">
      <xdr:nvSpPr>
        <xdr:cNvPr id="149" name="楕円 148"/>
        <xdr:cNvSpPr/>
      </xdr:nvSpPr>
      <xdr:spPr>
        <a:xfrm>
          <a:off x="13271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68970</xdr:rowOff>
    </xdr:from>
    <xdr:to>
      <xdr:col>72</xdr:col>
      <xdr:colOff>73025</xdr:colOff>
      <xdr:row>32</xdr:row>
      <xdr:rowOff>86088</xdr:rowOff>
    </xdr:to>
    <xdr:cxnSp macro="">
      <xdr:nvCxnSpPr>
        <xdr:cNvPr id="150" name="直線コネクタ 149"/>
        <xdr:cNvCxnSpPr/>
      </xdr:nvCxnSpPr>
      <xdr:spPr>
        <a:xfrm flipV="1">
          <a:off x="13322300" y="6326895"/>
          <a:ext cx="762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8609</xdr:rowOff>
    </xdr:from>
    <xdr:to>
      <xdr:col>64</xdr:col>
      <xdr:colOff>123825</xdr:colOff>
      <xdr:row>32</xdr:row>
      <xdr:rowOff>110209</xdr:rowOff>
    </xdr:to>
    <xdr:sp macro="" textlink="">
      <xdr:nvSpPr>
        <xdr:cNvPr id="151" name="楕円 150"/>
        <xdr:cNvSpPr/>
      </xdr:nvSpPr>
      <xdr:spPr>
        <a:xfrm>
          <a:off x="12509500" y="62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59409</xdr:rowOff>
    </xdr:from>
    <xdr:to>
      <xdr:col>68</xdr:col>
      <xdr:colOff>73025</xdr:colOff>
      <xdr:row>32</xdr:row>
      <xdr:rowOff>86088</xdr:rowOff>
    </xdr:to>
    <xdr:cxnSp macro="">
      <xdr:nvCxnSpPr>
        <xdr:cNvPr id="152" name="直線コネクタ 151"/>
        <xdr:cNvCxnSpPr/>
      </xdr:nvCxnSpPr>
      <xdr:spPr>
        <a:xfrm>
          <a:off x="12560300" y="6317334"/>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124270</xdr:rowOff>
    </xdr:from>
    <xdr:to>
      <xdr:col>60</xdr:col>
      <xdr:colOff>123825</xdr:colOff>
      <xdr:row>33</xdr:row>
      <xdr:rowOff>54420</xdr:rowOff>
    </xdr:to>
    <xdr:sp macro="" textlink="">
      <xdr:nvSpPr>
        <xdr:cNvPr id="153" name="楕円 152"/>
        <xdr:cNvSpPr/>
      </xdr:nvSpPr>
      <xdr:spPr>
        <a:xfrm>
          <a:off x="11747500" y="63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59409</xdr:rowOff>
    </xdr:from>
    <xdr:to>
      <xdr:col>64</xdr:col>
      <xdr:colOff>73025</xdr:colOff>
      <xdr:row>33</xdr:row>
      <xdr:rowOff>3620</xdr:rowOff>
    </xdr:to>
    <xdr:cxnSp macro="">
      <xdr:nvCxnSpPr>
        <xdr:cNvPr id="154" name="直線コネクタ 153"/>
        <xdr:cNvCxnSpPr/>
      </xdr:nvCxnSpPr>
      <xdr:spPr>
        <a:xfrm flipV="1">
          <a:off x="11798300" y="6317334"/>
          <a:ext cx="762000" cy="1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110897</xdr:rowOff>
    </xdr:from>
    <xdr:ext cx="469744" cy="259045"/>
    <xdr:sp macro="" textlink="">
      <xdr:nvSpPr>
        <xdr:cNvPr id="159" name="n_1mainValue債務償還比率"/>
        <xdr:cNvSpPr txBox="1"/>
      </xdr:nvSpPr>
      <xdr:spPr>
        <a:xfrm>
          <a:off x="13836727" y="63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153415</xdr:rowOff>
    </xdr:from>
    <xdr:ext cx="469744" cy="259045"/>
    <xdr:sp macro="" textlink="">
      <xdr:nvSpPr>
        <xdr:cNvPr id="160" name="n_2mainValue債務償還比率"/>
        <xdr:cNvSpPr txBox="1"/>
      </xdr:nvSpPr>
      <xdr:spPr>
        <a:xfrm>
          <a:off x="13087427" y="606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126736</xdr:rowOff>
    </xdr:from>
    <xdr:ext cx="469744" cy="259045"/>
    <xdr:sp macro="" textlink="">
      <xdr:nvSpPr>
        <xdr:cNvPr id="161" name="n_3mainValue債務償還比率"/>
        <xdr:cNvSpPr txBox="1"/>
      </xdr:nvSpPr>
      <xdr:spPr>
        <a:xfrm>
          <a:off x="12325427" y="60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45546</xdr:rowOff>
    </xdr:from>
    <xdr:ext cx="469744" cy="259045"/>
    <xdr:sp macro="" textlink="">
      <xdr:nvSpPr>
        <xdr:cNvPr id="162" name="n_4mainValue債務償還比率"/>
        <xdr:cNvSpPr txBox="1"/>
      </xdr:nvSpPr>
      <xdr:spPr>
        <a:xfrm>
          <a:off x="11563427" y="64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17145</xdr:rowOff>
    </xdr:to>
    <xdr:cxnSp macro="">
      <xdr:nvCxnSpPr>
        <xdr:cNvPr id="76" name="直線コネクタ 75"/>
        <xdr:cNvCxnSpPr/>
      </xdr:nvCxnSpPr>
      <xdr:spPr>
        <a:xfrm>
          <a:off x="3797300" y="6494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150495</xdr:rowOff>
    </xdr:to>
    <xdr:cxnSp macro="">
      <xdr:nvCxnSpPr>
        <xdr:cNvPr id="78" name="直線コネクタ 77"/>
        <xdr:cNvCxnSpPr/>
      </xdr:nvCxnSpPr>
      <xdr:spPr>
        <a:xfrm>
          <a:off x="2908300" y="6461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120015</xdr:rowOff>
    </xdr:to>
    <xdr:cxnSp macro="">
      <xdr:nvCxnSpPr>
        <xdr:cNvPr id="80" name="直線コネクタ 79"/>
        <xdr:cNvCxnSpPr/>
      </xdr:nvCxnSpPr>
      <xdr:spPr>
        <a:xfrm flipV="1">
          <a:off x="2019300" y="6461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62865</xdr:rowOff>
    </xdr:from>
    <xdr:to>
      <xdr:col>10</xdr:col>
      <xdr:colOff>114300</xdr:colOff>
      <xdr:row>37</xdr:row>
      <xdr:rowOff>120015</xdr:rowOff>
    </xdr:to>
    <xdr:cxnSp macro="">
      <xdr:nvCxnSpPr>
        <xdr:cNvPr id="82" name="直線コネクタ 81"/>
        <xdr:cNvCxnSpPr/>
      </xdr:nvCxnSpPr>
      <xdr:spPr>
        <a:xfrm>
          <a:off x="1130300" y="64065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8" name="n_2main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15892</xdr:rowOff>
    </xdr:from>
    <xdr:ext cx="405111" cy="259045"/>
    <xdr:sp macro="" textlink="">
      <xdr:nvSpPr>
        <xdr:cNvPr id="89" name="n_3mainValue【道路】&#10;有形固定資産減価償却率"/>
        <xdr:cNvSpPr txBox="1"/>
      </xdr:nvSpPr>
      <xdr:spPr>
        <a:xfrm>
          <a:off x="1816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130192</xdr:rowOff>
    </xdr:from>
    <xdr:ext cx="405111" cy="259045"/>
    <xdr:sp macro="" textlink="">
      <xdr:nvSpPr>
        <xdr:cNvPr id="90" name="n_4mainValue【道路】&#10;有形固定資産減価償却率"/>
        <xdr:cNvSpPr txBox="1"/>
      </xdr:nvSpPr>
      <xdr:spPr>
        <a:xfrm>
          <a:off x="927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49412</xdr:rowOff>
    </xdr:from>
    <xdr:to>
      <xdr:col>55</xdr:col>
      <xdr:colOff>50800</xdr:colOff>
      <xdr:row>40</xdr:row>
      <xdr:rowOff>151012</xdr:rowOff>
    </xdr:to>
    <xdr:sp macro="" textlink="">
      <xdr:nvSpPr>
        <xdr:cNvPr id="128" name="楕円 127"/>
        <xdr:cNvSpPr/>
      </xdr:nvSpPr>
      <xdr:spPr>
        <a:xfrm>
          <a:off x="10426700" y="6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27839</xdr:rowOff>
    </xdr:from>
    <xdr:ext cx="534377" cy="259045"/>
    <xdr:sp macro="" textlink="">
      <xdr:nvSpPr>
        <xdr:cNvPr id="129" name="【道路】&#10;一人当たり延長該当値テキスト"/>
        <xdr:cNvSpPr txBox="1"/>
      </xdr:nvSpPr>
      <xdr:spPr>
        <a:xfrm>
          <a:off x="10515600" y="6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50574</xdr:rowOff>
    </xdr:from>
    <xdr:to>
      <xdr:col>50</xdr:col>
      <xdr:colOff>165100</xdr:colOff>
      <xdr:row>40</xdr:row>
      <xdr:rowOff>152174</xdr:rowOff>
    </xdr:to>
    <xdr:sp macro="" textlink="">
      <xdr:nvSpPr>
        <xdr:cNvPr id="130" name="楕円 129"/>
        <xdr:cNvSpPr/>
      </xdr:nvSpPr>
      <xdr:spPr>
        <a:xfrm>
          <a:off x="9588500" y="69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100212</xdr:rowOff>
    </xdr:from>
    <xdr:to>
      <xdr:col>55</xdr:col>
      <xdr:colOff>0</xdr:colOff>
      <xdr:row>40</xdr:row>
      <xdr:rowOff>101374</xdr:rowOff>
    </xdr:to>
    <xdr:cxnSp macro="">
      <xdr:nvCxnSpPr>
        <xdr:cNvPr id="131" name="直線コネクタ 130"/>
        <xdr:cNvCxnSpPr/>
      </xdr:nvCxnSpPr>
      <xdr:spPr>
        <a:xfrm flipV="1">
          <a:off x="9639300" y="6958212"/>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51424</xdr:rowOff>
    </xdr:from>
    <xdr:to>
      <xdr:col>46</xdr:col>
      <xdr:colOff>38100</xdr:colOff>
      <xdr:row>40</xdr:row>
      <xdr:rowOff>153024</xdr:rowOff>
    </xdr:to>
    <xdr:sp macro="" textlink="">
      <xdr:nvSpPr>
        <xdr:cNvPr id="132" name="楕円 131"/>
        <xdr:cNvSpPr/>
      </xdr:nvSpPr>
      <xdr:spPr>
        <a:xfrm>
          <a:off x="8699500" y="69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101374</xdr:rowOff>
    </xdr:from>
    <xdr:to>
      <xdr:col>50</xdr:col>
      <xdr:colOff>114300</xdr:colOff>
      <xdr:row>40</xdr:row>
      <xdr:rowOff>102224</xdr:rowOff>
    </xdr:to>
    <xdr:cxnSp macro="">
      <xdr:nvCxnSpPr>
        <xdr:cNvPr id="133" name="直線コネクタ 132"/>
        <xdr:cNvCxnSpPr/>
      </xdr:nvCxnSpPr>
      <xdr:spPr>
        <a:xfrm flipV="1">
          <a:off x="8750300" y="695937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52622</xdr:rowOff>
    </xdr:from>
    <xdr:to>
      <xdr:col>41</xdr:col>
      <xdr:colOff>101600</xdr:colOff>
      <xdr:row>40</xdr:row>
      <xdr:rowOff>154222</xdr:rowOff>
    </xdr:to>
    <xdr:sp macro="" textlink="">
      <xdr:nvSpPr>
        <xdr:cNvPr id="134" name="楕円 133"/>
        <xdr:cNvSpPr/>
      </xdr:nvSpPr>
      <xdr:spPr>
        <a:xfrm>
          <a:off x="7810500" y="69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102224</xdr:rowOff>
    </xdr:from>
    <xdr:to>
      <xdr:col>45</xdr:col>
      <xdr:colOff>177800</xdr:colOff>
      <xdr:row>40</xdr:row>
      <xdr:rowOff>103422</xdr:rowOff>
    </xdr:to>
    <xdr:cxnSp macro="">
      <xdr:nvCxnSpPr>
        <xdr:cNvPr id="135" name="直線コネクタ 134"/>
        <xdr:cNvCxnSpPr/>
      </xdr:nvCxnSpPr>
      <xdr:spPr>
        <a:xfrm flipV="1">
          <a:off x="7861300" y="696022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54432</xdr:rowOff>
    </xdr:from>
    <xdr:to>
      <xdr:col>36</xdr:col>
      <xdr:colOff>165100</xdr:colOff>
      <xdr:row>40</xdr:row>
      <xdr:rowOff>156032</xdr:rowOff>
    </xdr:to>
    <xdr:sp macro="" textlink="">
      <xdr:nvSpPr>
        <xdr:cNvPr id="136" name="楕円 135"/>
        <xdr:cNvSpPr/>
      </xdr:nvSpPr>
      <xdr:spPr>
        <a:xfrm>
          <a:off x="6921500" y="6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103422</xdr:rowOff>
    </xdr:from>
    <xdr:to>
      <xdr:col>41</xdr:col>
      <xdr:colOff>50800</xdr:colOff>
      <xdr:row>40</xdr:row>
      <xdr:rowOff>105232</xdr:rowOff>
    </xdr:to>
    <xdr:cxnSp macro="">
      <xdr:nvCxnSpPr>
        <xdr:cNvPr id="137" name="直線コネクタ 136"/>
        <xdr:cNvCxnSpPr/>
      </xdr:nvCxnSpPr>
      <xdr:spPr>
        <a:xfrm flipV="1">
          <a:off x="6972300" y="696142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143301</xdr:rowOff>
    </xdr:from>
    <xdr:ext cx="534377" cy="259045"/>
    <xdr:sp macro="" textlink="">
      <xdr:nvSpPr>
        <xdr:cNvPr id="142" name="n_1mainValue【道路】&#10;一人当たり延長"/>
        <xdr:cNvSpPr txBox="1"/>
      </xdr:nvSpPr>
      <xdr:spPr>
        <a:xfrm>
          <a:off x="9359411" y="70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144151</xdr:rowOff>
    </xdr:from>
    <xdr:ext cx="534377" cy="259045"/>
    <xdr:sp macro="" textlink="">
      <xdr:nvSpPr>
        <xdr:cNvPr id="143" name="n_2mainValue【道路】&#10;一人当たり延長"/>
        <xdr:cNvSpPr txBox="1"/>
      </xdr:nvSpPr>
      <xdr:spPr>
        <a:xfrm>
          <a:off x="8483111" y="70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145349</xdr:rowOff>
    </xdr:from>
    <xdr:ext cx="534377" cy="259045"/>
    <xdr:sp macro="" textlink="">
      <xdr:nvSpPr>
        <xdr:cNvPr id="144" name="n_3mainValue【道路】&#10;一人当たり延長"/>
        <xdr:cNvSpPr txBox="1"/>
      </xdr:nvSpPr>
      <xdr:spPr>
        <a:xfrm>
          <a:off x="7594111" y="70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147159</xdr:rowOff>
    </xdr:from>
    <xdr:ext cx="534377" cy="259045"/>
    <xdr:sp macro="" textlink="">
      <xdr:nvSpPr>
        <xdr:cNvPr id="145" name="n_4mainValue【道路】&#10;一人当たり延長"/>
        <xdr:cNvSpPr txBox="1"/>
      </xdr:nvSpPr>
      <xdr:spPr>
        <a:xfrm>
          <a:off x="6705111" y="70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87" name="楕円 186"/>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55353</xdr:rowOff>
    </xdr:from>
    <xdr:ext cx="405111" cy="259045"/>
    <xdr:sp macro="" textlink="">
      <xdr:nvSpPr>
        <xdr:cNvPr id="188" name="【橋りょう・トンネル】&#10;有形固定資産減価償却率該当値テキスト"/>
        <xdr:cNvSpPr txBox="1"/>
      </xdr:nvSpPr>
      <xdr:spPr>
        <a:xfrm>
          <a:off x="4673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9" name="楕円 188"/>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83276</xdr:rowOff>
    </xdr:to>
    <xdr:cxnSp macro="">
      <xdr:nvCxnSpPr>
        <xdr:cNvPr id="190" name="直線コネクタ 189"/>
        <xdr:cNvCxnSpPr/>
      </xdr:nvCxnSpPr>
      <xdr:spPr>
        <a:xfrm>
          <a:off x="3797300" y="101694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1" name="楕円 190"/>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124097</xdr:rowOff>
    </xdr:to>
    <xdr:cxnSp macro="">
      <xdr:nvCxnSpPr>
        <xdr:cNvPr id="192" name="直線コネクタ 191"/>
        <xdr:cNvCxnSpPr/>
      </xdr:nvCxnSpPr>
      <xdr:spPr>
        <a:xfrm flipV="1">
          <a:off x="2908300" y="101694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3" name="楕円 192"/>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125730</xdr:rowOff>
    </xdr:to>
    <xdr:cxnSp macro="">
      <xdr:nvCxnSpPr>
        <xdr:cNvPr id="194" name="直線コネクタ 193"/>
        <xdr:cNvCxnSpPr/>
      </xdr:nvCxnSpPr>
      <xdr:spPr>
        <a:xfrm flipV="1">
          <a:off x="2019300" y="102396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5" name="楕円 194"/>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125730</xdr:rowOff>
    </xdr:to>
    <xdr:cxnSp macro="">
      <xdr:nvCxnSpPr>
        <xdr:cNvPr id="196" name="直線コネクタ 195"/>
        <xdr:cNvCxnSpPr/>
      </xdr:nvCxnSpPr>
      <xdr:spPr>
        <a:xfrm>
          <a:off x="1130300" y="102167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201" name="n_1mainValue【橋りょう・トンネ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2" name="n_2mainValue【橋りょう・トンネル】&#10;有形固定資産減価償却率"/>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3" name="n_3mainValue【橋りょう・トンネ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4" name="n_4mainValue【橋りょう・トンネル】&#10;有形固定資産減価償却率"/>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91944</xdr:rowOff>
    </xdr:from>
    <xdr:to>
      <xdr:col>55</xdr:col>
      <xdr:colOff>50800</xdr:colOff>
      <xdr:row>64</xdr:row>
      <xdr:rowOff>22094</xdr:rowOff>
    </xdr:to>
    <xdr:sp macro="" textlink="">
      <xdr:nvSpPr>
        <xdr:cNvPr id="244" name="楕円 243"/>
        <xdr:cNvSpPr/>
      </xdr:nvSpPr>
      <xdr:spPr>
        <a:xfrm>
          <a:off x="10426700" y="108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6871</xdr:rowOff>
    </xdr:from>
    <xdr:ext cx="599010" cy="259045"/>
    <xdr:sp macro="" textlink="">
      <xdr:nvSpPr>
        <xdr:cNvPr id="245" name="【橋りょう・トンネル】&#10;一人当たり有形固定資産（償却資産）額該当値テキスト"/>
        <xdr:cNvSpPr txBox="1"/>
      </xdr:nvSpPr>
      <xdr:spPr>
        <a:xfrm>
          <a:off x="10515600" y="1080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92827</xdr:rowOff>
    </xdr:from>
    <xdr:to>
      <xdr:col>50</xdr:col>
      <xdr:colOff>165100</xdr:colOff>
      <xdr:row>64</xdr:row>
      <xdr:rowOff>22977</xdr:rowOff>
    </xdr:to>
    <xdr:sp macro="" textlink="">
      <xdr:nvSpPr>
        <xdr:cNvPr id="246" name="楕円 245"/>
        <xdr:cNvSpPr/>
      </xdr:nvSpPr>
      <xdr:spPr>
        <a:xfrm>
          <a:off x="9588500" y="108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142744</xdr:rowOff>
    </xdr:from>
    <xdr:to>
      <xdr:col>55</xdr:col>
      <xdr:colOff>0</xdr:colOff>
      <xdr:row>63</xdr:row>
      <xdr:rowOff>143627</xdr:rowOff>
    </xdr:to>
    <xdr:cxnSp macro="">
      <xdr:nvCxnSpPr>
        <xdr:cNvPr id="247" name="直線コネクタ 246"/>
        <xdr:cNvCxnSpPr/>
      </xdr:nvCxnSpPr>
      <xdr:spPr>
        <a:xfrm flipV="1">
          <a:off x="9639300" y="10944094"/>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106259</xdr:rowOff>
    </xdr:from>
    <xdr:to>
      <xdr:col>46</xdr:col>
      <xdr:colOff>38100</xdr:colOff>
      <xdr:row>64</xdr:row>
      <xdr:rowOff>36409</xdr:rowOff>
    </xdr:to>
    <xdr:sp macro="" textlink="">
      <xdr:nvSpPr>
        <xdr:cNvPr id="248" name="楕円 247"/>
        <xdr:cNvSpPr/>
      </xdr:nvSpPr>
      <xdr:spPr>
        <a:xfrm>
          <a:off x="8699500" y="109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143627</xdr:rowOff>
    </xdr:from>
    <xdr:to>
      <xdr:col>50</xdr:col>
      <xdr:colOff>114300</xdr:colOff>
      <xdr:row>63</xdr:row>
      <xdr:rowOff>157059</xdr:rowOff>
    </xdr:to>
    <xdr:cxnSp macro="">
      <xdr:nvCxnSpPr>
        <xdr:cNvPr id="249" name="直線コネクタ 248"/>
        <xdr:cNvCxnSpPr/>
      </xdr:nvCxnSpPr>
      <xdr:spPr>
        <a:xfrm flipV="1">
          <a:off x="8750300" y="10944977"/>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107500</xdr:rowOff>
    </xdr:from>
    <xdr:to>
      <xdr:col>41</xdr:col>
      <xdr:colOff>101600</xdr:colOff>
      <xdr:row>64</xdr:row>
      <xdr:rowOff>37650</xdr:rowOff>
    </xdr:to>
    <xdr:sp macro="" textlink="">
      <xdr:nvSpPr>
        <xdr:cNvPr id="250" name="楕円 249"/>
        <xdr:cNvSpPr/>
      </xdr:nvSpPr>
      <xdr:spPr>
        <a:xfrm>
          <a:off x="7810500" y="109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157059</xdr:rowOff>
    </xdr:from>
    <xdr:to>
      <xdr:col>45</xdr:col>
      <xdr:colOff>177800</xdr:colOff>
      <xdr:row>63</xdr:row>
      <xdr:rowOff>158300</xdr:rowOff>
    </xdr:to>
    <xdr:cxnSp macro="">
      <xdr:nvCxnSpPr>
        <xdr:cNvPr id="251" name="直線コネクタ 250"/>
        <xdr:cNvCxnSpPr/>
      </xdr:nvCxnSpPr>
      <xdr:spPr>
        <a:xfrm flipV="1">
          <a:off x="7861300" y="1095840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112004</xdr:rowOff>
    </xdr:from>
    <xdr:to>
      <xdr:col>36</xdr:col>
      <xdr:colOff>165100</xdr:colOff>
      <xdr:row>64</xdr:row>
      <xdr:rowOff>42154</xdr:rowOff>
    </xdr:to>
    <xdr:sp macro="" textlink="">
      <xdr:nvSpPr>
        <xdr:cNvPr id="252" name="楕円 251"/>
        <xdr:cNvSpPr/>
      </xdr:nvSpPr>
      <xdr:spPr>
        <a:xfrm>
          <a:off x="6921500" y="109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158300</xdr:rowOff>
    </xdr:from>
    <xdr:to>
      <xdr:col>41</xdr:col>
      <xdr:colOff>50800</xdr:colOff>
      <xdr:row>63</xdr:row>
      <xdr:rowOff>162804</xdr:rowOff>
    </xdr:to>
    <xdr:cxnSp macro="">
      <xdr:nvCxnSpPr>
        <xdr:cNvPr id="253" name="直線コネクタ 252"/>
        <xdr:cNvCxnSpPr/>
      </xdr:nvCxnSpPr>
      <xdr:spPr>
        <a:xfrm flipV="1">
          <a:off x="6972300" y="10959650"/>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14104</xdr:rowOff>
    </xdr:from>
    <xdr:ext cx="599010" cy="259045"/>
    <xdr:sp macro="" textlink="">
      <xdr:nvSpPr>
        <xdr:cNvPr id="258" name="n_1mainValue【橋りょう・トンネル】&#10;一人当たり有形固定資産（償却資産）額"/>
        <xdr:cNvSpPr txBox="1"/>
      </xdr:nvSpPr>
      <xdr:spPr>
        <a:xfrm>
          <a:off x="9327095" y="1098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27536</xdr:rowOff>
    </xdr:from>
    <xdr:ext cx="599010" cy="259045"/>
    <xdr:sp macro="" textlink="">
      <xdr:nvSpPr>
        <xdr:cNvPr id="259" name="n_2mainValue【橋りょう・トンネル】&#10;一人当たり有形固定資産（償却資産）額"/>
        <xdr:cNvSpPr txBox="1"/>
      </xdr:nvSpPr>
      <xdr:spPr>
        <a:xfrm>
          <a:off x="8450795" y="1100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28777</xdr:rowOff>
    </xdr:from>
    <xdr:ext cx="599010" cy="259045"/>
    <xdr:sp macro="" textlink="">
      <xdr:nvSpPr>
        <xdr:cNvPr id="260" name="n_3mainValue【橋りょう・トンネル】&#10;一人当たり有形固定資産（償却資産）額"/>
        <xdr:cNvSpPr txBox="1"/>
      </xdr:nvSpPr>
      <xdr:spPr>
        <a:xfrm>
          <a:off x="7561795" y="110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33281</xdr:rowOff>
    </xdr:from>
    <xdr:ext cx="599010" cy="259045"/>
    <xdr:sp macro="" textlink="">
      <xdr:nvSpPr>
        <xdr:cNvPr id="261" name="n_4mainValue【橋りょう・トンネル】&#10;一人当たり有形固定資産（償却資産）額"/>
        <xdr:cNvSpPr txBox="1"/>
      </xdr:nvSpPr>
      <xdr:spPr>
        <a:xfrm>
          <a:off x="6672795" y="1100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302" name="楕円 301"/>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303" name="【公営住宅】&#10;有形固定資産減価償却率該当値テキスト"/>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4" name="楕円 303"/>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74295</xdr:rowOff>
    </xdr:to>
    <xdr:cxnSp macro="">
      <xdr:nvCxnSpPr>
        <xdr:cNvPr id="305" name="直線コネクタ 304"/>
        <xdr:cNvCxnSpPr/>
      </xdr:nvCxnSpPr>
      <xdr:spPr>
        <a:xfrm>
          <a:off x="3797300" y="139179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306" name="楕円 305"/>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169545</xdr:rowOff>
    </xdr:from>
    <xdr:to>
      <xdr:col>19</xdr:col>
      <xdr:colOff>177800</xdr:colOff>
      <xdr:row>81</xdr:row>
      <xdr:rowOff>30480</xdr:rowOff>
    </xdr:to>
    <xdr:cxnSp macro="">
      <xdr:nvCxnSpPr>
        <xdr:cNvPr id="307" name="直線コネクタ 306"/>
        <xdr:cNvCxnSpPr/>
      </xdr:nvCxnSpPr>
      <xdr:spPr>
        <a:xfrm>
          <a:off x="2908300" y="1388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08" name="楕円 307"/>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80</xdr:row>
      <xdr:rowOff>169545</xdr:rowOff>
    </xdr:to>
    <xdr:cxnSp macro="">
      <xdr:nvCxnSpPr>
        <xdr:cNvPr id="309" name="直線コネクタ 308"/>
        <xdr:cNvCxnSpPr/>
      </xdr:nvCxnSpPr>
      <xdr:spPr>
        <a:xfrm>
          <a:off x="2019300" y="138303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12064</xdr:rowOff>
    </xdr:from>
    <xdr:to>
      <xdr:col>6</xdr:col>
      <xdr:colOff>38100</xdr:colOff>
      <xdr:row>79</xdr:row>
      <xdr:rowOff>113664</xdr:rowOff>
    </xdr:to>
    <xdr:sp macro="" textlink="">
      <xdr:nvSpPr>
        <xdr:cNvPr id="310" name="楕円 309"/>
        <xdr:cNvSpPr/>
      </xdr:nvSpPr>
      <xdr:spPr>
        <a:xfrm>
          <a:off x="1079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62864</xdr:rowOff>
    </xdr:from>
    <xdr:to>
      <xdr:col>10</xdr:col>
      <xdr:colOff>114300</xdr:colOff>
      <xdr:row>80</xdr:row>
      <xdr:rowOff>114300</xdr:rowOff>
    </xdr:to>
    <xdr:cxnSp macro="">
      <xdr:nvCxnSpPr>
        <xdr:cNvPr id="311" name="直線コネクタ 310"/>
        <xdr:cNvCxnSpPr/>
      </xdr:nvCxnSpPr>
      <xdr:spPr>
        <a:xfrm>
          <a:off x="1130300" y="1360741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16"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317" name="n_2mainValue【公営住宅】&#10;有形固定資産減価償却率"/>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18" name="n_3mainValue【公営住宅】&#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130191</xdr:rowOff>
    </xdr:from>
    <xdr:ext cx="405111" cy="259045"/>
    <xdr:sp macro="" textlink="">
      <xdr:nvSpPr>
        <xdr:cNvPr id="319" name="n_4mainValue【公営住宅】&#10;有形固定資産減価償却率"/>
        <xdr:cNvSpPr txBox="1"/>
      </xdr:nvSpPr>
      <xdr:spPr>
        <a:xfrm>
          <a:off x="927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128894</xdr:rowOff>
    </xdr:from>
    <xdr:to>
      <xdr:col>55</xdr:col>
      <xdr:colOff>50800</xdr:colOff>
      <xdr:row>86</xdr:row>
      <xdr:rowOff>59044</xdr:rowOff>
    </xdr:to>
    <xdr:sp macro="" textlink="">
      <xdr:nvSpPr>
        <xdr:cNvPr id="357" name="楕円 356"/>
        <xdr:cNvSpPr/>
      </xdr:nvSpPr>
      <xdr:spPr>
        <a:xfrm>
          <a:off x="10426700" y="147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129077</xdr:rowOff>
    </xdr:from>
    <xdr:to>
      <xdr:col>50</xdr:col>
      <xdr:colOff>165100</xdr:colOff>
      <xdr:row>86</xdr:row>
      <xdr:rowOff>59227</xdr:rowOff>
    </xdr:to>
    <xdr:sp macro="" textlink="">
      <xdr:nvSpPr>
        <xdr:cNvPr id="359" name="楕円 358"/>
        <xdr:cNvSpPr/>
      </xdr:nvSpPr>
      <xdr:spPr>
        <a:xfrm>
          <a:off x="9588500" y="147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8244</xdr:rowOff>
    </xdr:from>
    <xdr:to>
      <xdr:col>55</xdr:col>
      <xdr:colOff>0</xdr:colOff>
      <xdr:row>86</xdr:row>
      <xdr:rowOff>8427</xdr:rowOff>
    </xdr:to>
    <xdr:cxnSp macro="">
      <xdr:nvCxnSpPr>
        <xdr:cNvPr id="360" name="直線コネクタ 359"/>
        <xdr:cNvCxnSpPr/>
      </xdr:nvCxnSpPr>
      <xdr:spPr>
        <a:xfrm flipV="1">
          <a:off x="9639300" y="1475294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127843</xdr:rowOff>
    </xdr:from>
    <xdr:to>
      <xdr:col>46</xdr:col>
      <xdr:colOff>38100</xdr:colOff>
      <xdr:row>86</xdr:row>
      <xdr:rowOff>57993</xdr:rowOff>
    </xdr:to>
    <xdr:sp macro="" textlink="">
      <xdr:nvSpPr>
        <xdr:cNvPr id="361" name="楕円 360"/>
        <xdr:cNvSpPr/>
      </xdr:nvSpPr>
      <xdr:spPr>
        <a:xfrm>
          <a:off x="8699500" y="147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7193</xdr:rowOff>
    </xdr:from>
    <xdr:to>
      <xdr:col>50</xdr:col>
      <xdr:colOff>114300</xdr:colOff>
      <xdr:row>86</xdr:row>
      <xdr:rowOff>8427</xdr:rowOff>
    </xdr:to>
    <xdr:cxnSp macro="">
      <xdr:nvCxnSpPr>
        <xdr:cNvPr id="362" name="直線コネクタ 361"/>
        <xdr:cNvCxnSpPr/>
      </xdr:nvCxnSpPr>
      <xdr:spPr>
        <a:xfrm>
          <a:off x="8750300" y="1475189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128026</xdr:rowOff>
    </xdr:from>
    <xdr:to>
      <xdr:col>41</xdr:col>
      <xdr:colOff>101600</xdr:colOff>
      <xdr:row>86</xdr:row>
      <xdr:rowOff>58176</xdr:rowOff>
    </xdr:to>
    <xdr:sp macro="" textlink="">
      <xdr:nvSpPr>
        <xdr:cNvPr id="363" name="楕円 362"/>
        <xdr:cNvSpPr/>
      </xdr:nvSpPr>
      <xdr:spPr>
        <a:xfrm>
          <a:off x="7810500" y="14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7193</xdr:rowOff>
    </xdr:from>
    <xdr:to>
      <xdr:col>45</xdr:col>
      <xdr:colOff>177800</xdr:colOff>
      <xdr:row>86</xdr:row>
      <xdr:rowOff>7376</xdr:rowOff>
    </xdr:to>
    <xdr:cxnSp macro="">
      <xdr:nvCxnSpPr>
        <xdr:cNvPr id="364" name="直線コネクタ 363"/>
        <xdr:cNvCxnSpPr/>
      </xdr:nvCxnSpPr>
      <xdr:spPr>
        <a:xfrm flipV="1">
          <a:off x="7861300" y="147518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130403</xdr:rowOff>
    </xdr:from>
    <xdr:to>
      <xdr:col>36</xdr:col>
      <xdr:colOff>165100</xdr:colOff>
      <xdr:row>86</xdr:row>
      <xdr:rowOff>60553</xdr:rowOff>
    </xdr:to>
    <xdr:sp macro="" textlink="">
      <xdr:nvSpPr>
        <xdr:cNvPr id="365" name="楕円 364"/>
        <xdr:cNvSpPr/>
      </xdr:nvSpPr>
      <xdr:spPr>
        <a:xfrm>
          <a:off x="6921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7376</xdr:rowOff>
    </xdr:from>
    <xdr:to>
      <xdr:col>41</xdr:col>
      <xdr:colOff>50800</xdr:colOff>
      <xdr:row>86</xdr:row>
      <xdr:rowOff>9753</xdr:rowOff>
    </xdr:to>
    <xdr:cxnSp macro="">
      <xdr:nvCxnSpPr>
        <xdr:cNvPr id="366" name="直線コネクタ 365"/>
        <xdr:cNvCxnSpPr/>
      </xdr:nvCxnSpPr>
      <xdr:spPr>
        <a:xfrm flipV="1">
          <a:off x="6972300" y="147520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50354</xdr:rowOff>
    </xdr:from>
    <xdr:ext cx="469744" cy="259045"/>
    <xdr:sp macro="" textlink="">
      <xdr:nvSpPr>
        <xdr:cNvPr id="371" name="n_1mainValue【公営住宅】&#10;一人当たり面積"/>
        <xdr:cNvSpPr txBox="1"/>
      </xdr:nvSpPr>
      <xdr:spPr>
        <a:xfrm>
          <a:off x="9391727" y="147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49120</xdr:rowOff>
    </xdr:from>
    <xdr:ext cx="469744" cy="259045"/>
    <xdr:sp macro="" textlink="">
      <xdr:nvSpPr>
        <xdr:cNvPr id="372" name="n_2mainValue【公営住宅】&#10;一人当たり面積"/>
        <xdr:cNvSpPr txBox="1"/>
      </xdr:nvSpPr>
      <xdr:spPr>
        <a:xfrm>
          <a:off x="8515427" y="1479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49303</xdr:rowOff>
    </xdr:from>
    <xdr:ext cx="469744" cy="259045"/>
    <xdr:sp macro="" textlink="">
      <xdr:nvSpPr>
        <xdr:cNvPr id="373" name="n_3mainValue【公営住宅】&#10;一人当たり面積"/>
        <xdr:cNvSpPr txBox="1"/>
      </xdr:nvSpPr>
      <xdr:spPr>
        <a:xfrm>
          <a:off x="7626427" y="14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51680</xdr:rowOff>
    </xdr:from>
    <xdr:ext cx="469744" cy="259045"/>
    <xdr:sp macro="" textlink="">
      <xdr:nvSpPr>
        <xdr:cNvPr id="374" name="n_4mainValue【公営住宅】&#10;一人当たり面積"/>
        <xdr:cNvSpPr txBox="1"/>
      </xdr:nvSpPr>
      <xdr:spPr>
        <a:xfrm>
          <a:off x="6737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119380</xdr:rowOff>
    </xdr:from>
    <xdr:to>
      <xdr:col>85</xdr:col>
      <xdr:colOff>177800</xdr:colOff>
      <xdr:row>36</xdr:row>
      <xdr:rowOff>49530</xdr:rowOff>
    </xdr:to>
    <xdr:sp macro="" textlink="">
      <xdr:nvSpPr>
        <xdr:cNvPr id="430" name="楕円 429"/>
        <xdr:cNvSpPr/>
      </xdr:nvSpPr>
      <xdr:spPr>
        <a:xfrm>
          <a:off x="16268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142257</xdr:rowOff>
    </xdr:from>
    <xdr:ext cx="405111" cy="259045"/>
    <xdr:sp macro="" textlink="">
      <xdr:nvSpPr>
        <xdr:cNvPr id="431" name="【認定こども園・幼稚園・保育所】&#10;有形固定資産減価償却率該当値テキスト"/>
        <xdr:cNvSpPr txBox="1"/>
      </xdr:nvSpPr>
      <xdr:spPr>
        <a:xfrm>
          <a:off x="16357600"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432" name="楕円 431"/>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170180</xdr:rowOff>
    </xdr:to>
    <xdr:cxnSp macro="">
      <xdr:nvCxnSpPr>
        <xdr:cNvPr id="433" name="直線コネクタ 432"/>
        <xdr:cNvCxnSpPr/>
      </xdr:nvCxnSpPr>
      <xdr:spPr>
        <a:xfrm>
          <a:off x="15481300" y="611124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8890</xdr:rowOff>
    </xdr:from>
    <xdr:to>
      <xdr:col>76</xdr:col>
      <xdr:colOff>165100</xdr:colOff>
      <xdr:row>35</xdr:row>
      <xdr:rowOff>110490</xdr:rowOff>
    </xdr:to>
    <xdr:sp macro="" textlink="">
      <xdr:nvSpPr>
        <xdr:cNvPr id="434" name="楕円 433"/>
        <xdr:cNvSpPr/>
      </xdr:nvSpPr>
      <xdr:spPr>
        <a:xfrm>
          <a:off x="14541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59690</xdr:rowOff>
    </xdr:from>
    <xdr:to>
      <xdr:col>81</xdr:col>
      <xdr:colOff>50800</xdr:colOff>
      <xdr:row>35</xdr:row>
      <xdr:rowOff>110490</xdr:rowOff>
    </xdr:to>
    <xdr:cxnSp macro="">
      <xdr:nvCxnSpPr>
        <xdr:cNvPr id="435" name="直線コネクタ 434"/>
        <xdr:cNvCxnSpPr/>
      </xdr:nvCxnSpPr>
      <xdr:spPr>
        <a:xfrm>
          <a:off x="14592300" y="606044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11430</xdr:rowOff>
    </xdr:from>
    <xdr:to>
      <xdr:col>72</xdr:col>
      <xdr:colOff>38100</xdr:colOff>
      <xdr:row>35</xdr:row>
      <xdr:rowOff>113030</xdr:rowOff>
    </xdr:to>
    <xdr:sp macro="" textlink="">
      <xdr:nvSpPr>
        <xdr:cNvPr id="436" name="楕円 435"/>
        <xdr:cNvSpPr/>
      </xdr:nvSpPr>
      <xdr:spPr>
        <a:xfrm>
          <a:off x="13652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59690</xdr:rowOff>
    </xdr:from>
    <xdr:to>
      <xdr:col>76</xdr:col>
      <xdr:colOff>114300</xdr:colOff>
      <xdr:row>35</xdr:row>
      <xdr:rowOff>62230</xdr:rowOff>
    </xdr:to>
    <xdr:cxnSp macro="">
      <xdr:nvCxnSpPr>
        <xdr:cNvPr id="437" name="直線コネクタ 436"/>
        <xdr:cNvCxnSpPr/>
      </xdr:nvCxnSpPr>
      <xdr:spPr>
        <a:xfrm flipV="1">
          <a:off x="13703300" y="60604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67310</xdr:rowOff>
    </xdr:from>
    <xdr:to>
      <xdr:col>67</xdr:col>
      <xdr:colOff>101600</xdr:colOff>
      <xdr:row>34</xdr:row>
      <xdr:rowOff>168910</xdr:rowOff>
    </xdr:to>
    <xdr:sp macro="" textlink="">
      <xdr:nvSpPr>
        <xdr:cNvPr id="438" name="楕円 437"/>
        <xdr:cNvSpPr/>
      </xdr:nvSpPr>
      <xdr:spPr>
        <a:xfrm>
          <a:off x="12763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118110</xdr:rowOff>
    </xdr:from>
    <xdr:to>
      <xdr:col>71</xdr:col>
      <xdr:colOff>177800</xdr:colOff>
      <xdr:row>35</xdr:row>
      <xdr:rowOff>62230</xdr:rowOff>
    </xdr:to>
    <xdr:cxnSp macro="">
      <xdr:nvCxnSpPr>
        <xdr:cNvPr id="439" name="直線コネクタ 438"/>
        <xdr:cNvCxnSpPr/>
      </xdr:nvCxnSpPr>
      <xdr:spPr>
        <a:xfrm>
          <a:off x="12814300" y="594741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444" name="n_1mainValue【認定こども園・幼稚園・保育所】&#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127017</xdr:rowOff>
    </xdr:from>
    <xdr:ext cx="405111" cy="259045"/>
    <xdr:sp macro="" textlink="">
      <xdr:nvSpPr>
        <xdr:cNvPr id="445" name="n_2mainValue【認定こども園・幼稚園・保育所】&#10;有形固定資産減価償却率"/>
        <xdr:cNvSpPr txBox="1"/>
      </xdr:nvSpPr>
      <xdr:spPr>
        <a:xfrm>
          <a:off x="14389744"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129557</xdr:rowOff>
    </xdr:from>
    <xdr:ext cx="405111" cy="259045"/>
    <xdr:sp macro="" textlink="">
      <xdr:nvSpPr>
        <xdr:cNvPr id="446" name="n_3mainValue【認定こども園・幼稚園・保育所】&#10;有形固定資産減価償却率"/>
        <xdr:cNvSpPr txBox="1"/>
      </xdr:nvSpPr>
      <xdr:spPr>
        <a:xfrm>
          <a:off x="135007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13987</xdr:rowOff>
    </xdr:from>
    <xdr:ext cx="405111" cy="259045"/>
    <xdr:sp macro="" textlink="">
      <xdr:nvSpPr>
        <xdr:cNvPr id="447" name="n_4mainValue【認定こども園・幼稚園・保育所】&#10;有形固定資産減価償却率"/>
        <xdr:cNvSpPr txBox="1"/>
      </xdr:nvSpPr>
      <xdr:spPr>
        <a:xfrm>
          <a:off x="12611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73406</xdr:rowOff>
    </xdr:from>
    <xdr:to>
      <xdr:col>116</xdr:col>
      <xdr:colOff>114300</xdr:colOff>
      <xdr:row>39</xdr:row>
      <xdr:rowOff>3556</xdr:rowOff>
    </xdr:to>
    <xdr:sp macro="" textlink="">
      <xdr:nvSpPr>
        <xdr:cNvPr id="485" name="楕円 484"/>
        <xdr:cNvSpPr/>
      </xdr:nvSpPr>
      <xdr:spPr>
        <a:xfrm>
          <a:off x="22110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96283</xdr:rowOff>
    </xdr:from>
    <xdr:ext cx="469744" cy="259045"/>
    <xdr:sp macro="" textlink="">
      <xdr:nvSpPr>
        <xdr:cNvPr id="486" name="【認定こども園・幼稚園・保育所】&#10;一人当たり面積該当値テキスト"/>
        <xdr:cNvSpPr txBox="1"/>
      </xdr:nvSpPr>
      <xdr:spPr>
        <a:xfrm>
          <a:off x="22199600"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77978</xdr:rowOff>
    </xdr:from>
    <xdr:to>
      <xdr:col>112</xdr:col>
      <xdr:colOff>38100</xdr:colOff>
      <xdr:row>39</xdr:row>
      <xdr:rowOff>8128</xdr:rowOff>
    </xdr:to>
    <xdr:sp macro="" textlink="">
      <xdr:nvSpPr>
        <xdr:cNvPr id="487" name="楕円 486"/>
        <xdr:cNvSpPr/>
      </xdr:nvSpPr>
      <xdr:spPr>
        <a:xfrm>
          <a:off x="21272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124206</xdr:rowOff>
    </xdr:from>
    <xdr:to>
      <xdr:col>116</xdr:col>
      <xdr:colOff>63500</xdr:colOff>
      <xdr:row>38</xdr:row>
      <xdr:rowOff>128778</xdr:rowOff>
    </xdr:to>
    <xdr:cxnSp macro="">
      <xdr:nvCxnSpPr>
        <xdr:cNvPr id="488" name="直線コネクタ 487"/>
        <xdr:cNvCxnSpPr/>
      </xdr:nvCxnSpPr>
      <xdr:spPr>
        <a:xfrm flipV="1">
          <a:off x="21323300" y="66393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89" name="楕円 488"/>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128778</xdr:rowOff>
    </xdr:from>
    <xdr:to>
      <xdr:col>111</xdr:col>
      <xdr:colOff>177800</xdr:colOff>
      <xdr:row>38</xdr:row>
      <xdr:rowOff>131064</xdr:rowOff>
    </xdr:to>
    <xdr:cxnSp macro="">
      <xdr:nvCxnSpPr>
        <xdr:cNvPr id="490" name="直線コネクタ 489"/>
        <xdr:cNvCxnSpPr/>
      </xdr:nvCxnSpPr>
      <xdr:spPr>
        <a:xfrm flipV="1">
          <a:off x="20434300" y="66438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84836</xdr:rowOff>
    </xdr:from>
    <xdr:to>
      <xdr:col>102</xdr:col>
      <xdr:colOff>165100</xdr:colOff>
      <xdr:row>39</xdr:row>
      <xdr:rowOff>14986</xdr:rowOff>
    </xdr:to>
    <xdr:sp macro="" textlink="">
      <xdr:nvSpPr>
        <xdr:cNvPr id="491" name="楕円 490"/>
        <xdr:cNvSpPr/>
      </xdr:nvSpPr>
      <xdr:spPr>
        <a:xfrm>
          <a:off x="19494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135636</xdr:rowOff>
    </xdr:to>
    <xdr:cxnSp macro="">
      <xdr:nvCxnSpPr>
        <xdr:cNvPr id="492" name="直線コネクタ 491"/>
        <xdr:cNvCxnSpPr/>
      </xdr:nvCxnSpPr>
      <xdr:spPr>
        <a:xfrm flipV="1">
          <a:off x="19545300" y="6646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87122</xdr:rowOff>
    </xdr:from>
    <xdr:to>
      <xdr:col>98</xdr:col>
      <xdr:colOff>38100</xdr:colOff>
      <xdr:row>39</xdr:row>
      <xdr:rowOff>17272</xdr:rowOff>
    </xdr:to>
    <xdr:sp macro="" textlink="">
      <xdr:nvSpPr>
        <xdr:cNvPr id="493" name="楕円 492"/>
        <xdr:cNvSpPr/>
      </xdr:nvSpPr>
      <xdr:spPr>
        <a:xfrm>
          <a:off x="18605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135636</xdr:rowOff>
    </xdr:from>
    <xdr:to>
      <xdr:col>102</xdr:col>
      <xdr:colOff>114300</xdr:colOff>
      <xdr:row>38</xdr:row>
      <xdr:rowOff>137922</xdr:rowOff>
    </xdr:to>
    <xdr:cxnSp macro="">
      <xdr:nvCxnSpPr>
        <xdr:cNvPr id="494" name="直線コネクタ 493"/>
        <xdr:cNvCxnSpPr/>
      </xdr:nvCxnSpPr>
      <xdr:spPr>
        <a:xfrm flipV="1">
          <a:off x="18656300" y="66507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24655</xdr:rowOff>
    </xdr:from>
    <xdr:ext cx="469744" cy="259045"/>
    <xdr:sp macro="" textlink="">
      <xdr:nvSpPr>
        <xdr:cNvPr id="499" name="n_1mainValue【認定こども園・幼稚園・保育所】&#10;一人当たり面積"/>
        <xdr:cNvSpPr txBox="1"/>
      </xdr:nvSpPr>
      <xdr:spPr>
        <a:xfrm>
          <a:off x="21075727"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500"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31513</xdr:rowOff>
    </xdr:from>
    <xdr:ext cx="469744" cy="259045"/>
    <xdr:sp macro="" textlink="">
      <xdr:nvSpPr>
        <xdr:cNvPr id="501" name="n_3mainValue【認定こども園・幼稚園・保育所】&#10;一人当たり面積"/>
        <xdr:cNvSpPr txBox="1"/>
      </xdr:nvSpPr>
      <xdr:spPr>
        <a:xfrm>
          <a:off x="19310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33799</xdr:rowOff>
    </xdr:from>
    <xdr:ext cx="469744" cy="259045"/>
    <xdr:sp macro="" textlink="">
      <xdr:nvSpPr>
        <xdr:cNvPr id="502" name="n_4mainValue【認定こども園・幼稚園・保育所】&#10;一人当たり面積"/>
        <xdr:cNvSpPr txBox="1"/>
      </xdr:nvSpPr>
      <xdr:spPr>
        <a:xfrm>
          <a:off x="18421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127508</xdr:rowOff>
    </xdr:from>
    <xdr:to>
      <xdr:col>85</xdr:col>
      <xdr:colOff>177800</xdr:colOff>
      <xdr:row>59</xdr:row>
      <xdr:rowOff>57658</xdr:rowOff>
    </xdr:to>
    <xdr:sp macro="" textlink="">
      <xdr:nvSpPr>
        <xdr:cNvPr id="541" name="楕円 540"/>
        <xdr:cNvSpPr/>
      </xdr:nvSpPr>
      <xdr:spPr>
        <a:xfrm>
          <a:off x="16268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105935</xdr:rowOff>
    </xdr:from>
    <xdr:ext cx="405111" cy="259045"/>
    <xdr:sp macro="" textlink="">
      <xdr:nvSpPr>
        <xdr:cNvPr id="542" name="【学校施設】&#10;有形固定資産減価償却率該当値テキスト"/>
        <xdr:cNvSpPr txBox="1"/>
      </xdr:nvSpPr>
      <xdr:spPr>
        <a:xfrm>
          <a:off x="16357600" y="1005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65786</xdr:rowOff>
    </xdr:from>
    <xdr:to>
      <xdr:col>81</xdr:col>
      <xdr:colOff>101600</xdr:colOff>
      <xdr:row>58</xdr:row>
      <xdr:rowOff>167386</xdr:rowOff>
    </xdr:to>
    <xdr:sp macro="" textlink="">
      <xdr:nvSpPr>
        <xdr:cNvPr id="543" name="楕円 542"/>
        <xdr:cNvSpPr/>
      </xdr:nvSpPr>
      <xdr:spPr>
        <a:xfrm>
          <a:off x="15430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116586</xdr:rowOff>
    </xdr:from>
    <xdr:to>
      <xdr:col>85</xdr:col>
      <xdr:colOff>127000</xdr:colOff>
      <xdr:row>59</xdr:row>
      <xdr:rowOff>6858</xdr:rowOff>
    </xdr:to>
    <xdr:cxnSp macro="">
      <xdr:nvCxnSpPr>
        <xdr:cNvPr id="544" name="直線コネクタ 543"/>
        <xdr:cNvCxnSpPr/>
      </xdr:nvCxnSpPr>
      <xdr:spPr>
        <a:xfrm>
          <a:off x="15481300" y="1006068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42926</xdr:rowOff>
    </xdr:from>
    <xdr:to>
      <xdr:col>76</xdr:col>
      <xdr:colOff>165100</xdr:colOff>
      <xdr:row>58</xdr:row>
      <xdr:rowOff>144526</xdr:rowOff>
    </xdr:to>
    <xdr:sp macro="" textlink="">
      <xdr:nvSpPr>
        <xdr:cNvPr id="545" name="楕円 544"/>
        <xdr:cNvSpPr/>
      </xdr:nvSpPr>
      <xdr:spPr>
        <a:xfrm>
          <a:off x="14541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116586</xdr:rowOff>
    </xdr:to>
    <xdr:cxnSp macro="">
      <xdr:nvCxnSpPr>
        <xdr:cNvPr id="546" name="直線コネクタ 545"/>
        <xdr:cNvCxnSpPr/>
      </xdr:nvCxnSpPr>
      <xdr:spPr>
        <a:xfrm>
          <a:off x="14592300" y="100378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65786</xdr:rowOff>
    </xdr:from>
    <xdr:to>
      <xdr:col>72</xdr:col>
      <xdr:colOff>38100</xdr:colOff>
      <xdr:row>58</xdr:row>
      <xdr:rowOff>167386</xdr:rowOff>
    </xdr:to>
    <xdr:sp macro="" textlink="">
      <xdr:nvSpPr>
        <xdr:cNvPr id="547" name="楕円 546"/>
        <xdr:cNvSpPr/>
      </xdr:nvSpPr>
      <xdr:spPr>
        <a:xfrm>
          <a:off x="13652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93726</xdr:rowOff>
    </xdr:from>
    <xdr:to>
      <xdr:col>76</xdr:col>
      <xdr:colOff>114300</xdr:colOff>
      <xdr:row>58</xdr:row>
      <xdr:rowOff>116586</xdr:rowOff>
    </xdr:to>
    <xdr:cxnSp macro="">
      <xdr:nvCxnSpPr>
        <xdr:cNvPr id="548" name="直線コネクタ 547"/>
        <xdr:cNvCxnSpPr/>
      </xdr:nvCxnSpPr>
      <xdr:spPr>
        <a:xfrm flipV="1">
          <a:off x="13703300" y="100378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104648</xdr:rowOff>
    </xdr:from>
    <xdr:to>
      <xdr:col>67</xdr:col>
      <xdr:colOff>101600</xdr:colOff>
      <xdr:row>58</xdr:row>
      <xdr:rowOff>34798</xdr:rowOff>
    </xdr:to>
    <xdr:sp macro="" textlink="">
      <xdr:nvSpPr>
        <xdr:cNvPr id="549" name="楕円 548"/>
        <xdr:cNvSpPr/>
      </xdr:nvSpPr>
      <xdr:spPr>
        <a:xfrm>
          <a:off x="127635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155448</xdr:rowOff>
    </xdr:from>
    <xdr:to>
      <xdr:col>71</xdr:col>
      <xdr:colOff>177800</xdr:colOff>
      <xdr:row>58</xdr:row>
      <xdr:rowOff>116586</xdr:rowOff>
    </xdr:to>
    <xdr:cxnSp macro="">
      <xdr:nvCxnSpPr>
        <xdr:cNvPr id="550" name="直線コネクタ 549"/>
        <xdr:cNvCxnSpPr/>
      </xdr:nvCxnSpPr>
      <xdr:spPr>
        <a:xfrm>
          <a:off x="12814300" y="992809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12463</xdr:rowOff>
    </xdr:from>
    <xdr:ext cx="405111" cy="259045"/>
    <xdr:sp macro="" textlink="">
      <xdr:nvSpPr>
        <xdr:cNvPr id="555" name="n_1mainValue【学校施設】&#10;有形固定資産減価償却率"/>
        <xdr:cNvSpPr txBox="1"/>
      </xdr:nvSpPr>
      <xdr:spPr>
        <a:xfrm>
          <a:off x="15266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556" name="n_2mainValue【学校施設】&#10;有形固定資産減価償却率"/>
        <xdr:cNvSpPr txBox="1"/>
      </xdr:nvSpPr>
      <xdr:spPr>
        <a:xfrm>
          <a:off x="14389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12463</xdr:rowOff>
    </xdr:from>
    <xdr:ext cx="405111" cy="259045"/>
    <xdr:sp macro="" textlink="">
      <xdr:nvSpPr>
        <xdr:cNvPr id="557" name="n_3mainValue【学校施設】&#10;有形固定資産減価償却率"/>
        <xdr:cNvSpPr txBox="1"/>
      </xdr:nvSpPr>
      <xdr:spPr>
        <a:xfrm>
          <a:off x="13500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51325</xdr:rowOff>
    </xdr:from>
    <xdr:ext cx="405111" cy="259045"/>
    <xdr:sp macro="" textlink="">
      <xdr:nvSpPr>
        <xdr:cNvPr id="558" name="n_4mainValue【学校施設】&#10;有形固定資産減価償却率"/>
        <xdr:cNvSpPr txBox="1"/>
      </xdr:nvSpPr>
      <xdr:spPr>
        <a:xfrm>
          <a:off x="1261174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0" name="楕円 599"/>
        <xdr:cNvSpPr/>
      </xdr:nvSpPr>
      <xdr:spPr>
        <a:xfrm>
          <a:off x="22110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60070</xdr:rowOff>
    </xdr:from>
    <xdr:ext cx="469744" cy="259045"/>
    <xdr:sp macro="" textlink="">
      <xdr:nvSpPr>
        <xdr:cNvPr id="601" name="【学校施設】&#10;一人当たり面積該当値テキスト"/>
        <xdr:cNvSpPr txBox="1"/>
      </xdr:nvSpPr>
      <xdr:spPr>
        <a:xfrm>
          <a:off x="22199600" y="106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147429</xdr:rowOff>
    </xdr:from>
    <xdr:to>
      <xdr:col>112</xdr:col>
      <xdr:colOff>38100</xdr:colOff>
      <xdr:row>63</xdr:row>
      <xdr:rowOff>77579</xdr:rowOff>
    </xdr:to>
    <xdr:sp macro="" textlink="">
      <xdr:nvSpPr>
        <xdr:cNvPr id="602" name="楕円 601"/>
        <xdr:cNvSpPr/>
      </xdr:nvSpPr>
      <xdr:spPr>
        <a:xfrm>
          <a:off x="21272500" y="107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26779</xdr:rowOff>
    </xdr:to>
    <xdr:cxnSp macro="">
      <xdr:nvCxnSpPr>
        <xdr:cNvPr id="603" name="直線コネクタ 602"/>
        <xdr:cNvCxnSpPr/>
      </xdr:nvCxnSpPr>
      <xdr:spPr>
        <a:xfrm flipV="1">
          <a:off x="21323300" y="108258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148735</xdr:rowOff>
    </xdr:from>
    <xdr:to>
      <xdr:col>107</xdr:col>
      <xdr:colOff>101600</xdr:colOff>
      <xdr:row>63</xdr:row>
      <xdr:rowOff>78885</xdr:rowOff>
    </xdr:to>
    <xdr:sp macro="" textlink="">
      <xdr:nvSpPr>
        <xdr:cNvPr id="604" name="楕円 603"/>
        <xdr:cNvSpPr/>
      </xdr:nvSpPr>
      <xdr:spPr>
        <a:xfrm>
          <a:off x="20383500" y="107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26779</xdr:rowOff>
    </xdr:from>
    <xdr:to>
      <xdr:col>111</xdr:col>
      <xdr:colOff>177800</xdr:colOff>
      <xdr:row>63</xdr:row>
      <xdr:rowOff>28085</xdr:rowOff>
    </xdr:to>
    <xdr:cxnSp macro="">
      <xdr:nvCxnSpPr>
        <xdr:cNvPr id="605" name="直線コネクタ 604"/>
        <xdr:cNvCxnSpPr/>
      </xdr:nvCxnSpPr>
      <xdr:spPr>
        <a:xfrm flipV="1">
          <a:off x="20434300" y="108281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606" name="楕円 605"/>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28085</xdr:rowOff>
    </xdr:from>
    <xdr:to>
      <xdr:col>107</xdr:col>
      <xdr:colOff>50800</xdr:colOff>
      <xdr:row>63</xdr:row>
      <xdr:rowOff>29718</xdr:rowOff>
    </xdr:to>
    <xdr:cxnSp macro="">
      <xdr:nvCxnSpPr>
        <xdr:cNvPr id="607" name="直線コネクタ 606"/>
        <xdr:cNvCxnSpPr/>
      </xdr:nvCxnSpPr>
      <xdr:spPr>
        <a:xfrm flipV="1">
          <a:off x="19545300" y="1082943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149878</xdr:rowOff>
    </xdr:from>
    <xdr:to>
      <xdr:col>98</xdr:col>
      <xdr:colOff>38100</xdr:colOff>
      <xdr:row>63</xdr:row>
      <xdr:rowOff>80028</xdr:rowOff>
    </xdr:to>
    <xdr:sp macro="" textlink="">
      <xdr:nvSpPr>
        <xdr:cNvPr id="608" name="楕円 607"/>
        <xdr:cNvSpPr/>
      </xdr:nvSpPr>
      <xdr:spPr>
        <a:xfrm>
          <a:off x="18605500" y="107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29228</xdr:rowOff>
    </xdr:from>
    <xdr:to>
      <xdr:col>102</xdr:col>
      <xdr:colOff>114300</xdr:colOff>
      <xdr:row>63</xdr:row>
      <xdr:rowOff>29718</xdr:rowOff>
    </xdr:to>
    <xdr:cxnSp macro="">
      <xdr:nvCxnSpPr>
        <xdr:cNvPr id="609" name="直線コネクタ 608"/>
        <xdr:cNvCxnSpPr/>
      </xdr:nvCxnSpPr>
      <xdr:spPr>
        <a:xfrm>
          <a:off x="18656300" y="1083057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68706</xdr:rowOff>
    </xdr:from>
    <xdr:ext cx="469744" cy="259045"/>
    <xdr:sp macro="" textlink="">
      <xdr:nvSpPr>
        <xdr:cNvPr id="614" name="n_1mainValue【学校施設】&#10;一人当たり面積"/>
        <xdr:cNvSpPr txBox="1"/>
      </xdr:nvSpPr>
      <xdr:spPr>
        <a:xfrm>
          <a:off x="21075727" y="108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70012</xdr:rowOff>
    </xdr:from>
    <xdr:ext cx="469744" cy="259045"/>
    <xdr:sp macro="" textlink="">
      <xdr:nvSpPr>
        <xdr:cNvPr id="615" name="n_2mainValue【学校施設】&#10;一人当たり面積"/>
        <xdr:cNvSpPr txBox="1"/>
      </xdr:nvSpPr>
      <xdr:spPr>
        <a:xfrm>
          <a:off x="20199427" y="1087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616" name="n_3mainValue【学校施設】&#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71155</xdr:rowOff>
    </xdr:from>
    <xdr:ext cx="469744" cy="259045"/>
    <xdr:sp macro="" textlink="">
      <xdr:nvSpPr>
        <xdr:cNvPr id="617" name="n_4mainValue【学校施設】&#10;一人当たり面積"/>
        <xdr:cNvSpPr txBox="1"/>
      </xdr:nvSpPr>
      <xdr:spPr>
        <a:xfrm>
          <a:off x="18421427" y="108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126093</xdr:rowOff>
    </xdr:from>
    <xdr:to>
      <xdr:col>85</xdr:col>
      <xdr:colOff>177800</xdr:colOff>
      <xdr:row>85</xdr:row>
      <xdr:rowOff>56243</xdr:rowOff>
    </xdr:to>
    <xdr:sp macro="" textlink="">
      <xdr:nvSpPr>
        <xdr:cNvPr id="659" name="楕円 658"/>
        <xdr:cNvSpPr/>
      </xdr:nvSpPr>
      <xdr:spPr>
        <a:xfrm>
          <a:off x="16268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104520</xdr:rowOff>
    </xdr:from>
    <xdr:ext cx="405111" cy="259045"/>
    <xdr:sp macro="" textlink="">
      <xdr:nvSpPr>
        <xdr:cNvPr id="660" name="【児童館】&#10;有形固定資産減価償却率該当値テキスト"/>
        <xdr:cNvSpPr txBox="1"/>
      </xdr:nvSpPr>
      <xdr:spPr>
        <a:xfrm>
          <a:off x="16357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83638</xdr:rowOff>
    </xdr:from>
    <xdr:to>
      <xdr:col>81</xdr:col>
      <xdr:colOff>101600</xdr:colOff>
      <xdr:row>85</xdr:row>
      <xdr:rowOff>13788</xdr:rowOff>
    </xdr:to>
    <xdr:sp macro="" textlink="">
      <xdr:nvSpPr>
        <xdr:cNvPr id="661" name="楕円 660"/>
        <xdr:cNvSpPr/>
      </xdr:nvSpPr>
      <xdr:spPr>
        <a:xfrm>
          <a:off x="15430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134438</xdr:rowOff>
    </xdr:from>
    <xdr:to>
      <xdr:col>85</xdr:col>
      <xdr:colOff>127000</xdr:colOff>
      <xdr:row>85</xdr:row>
      <xdr:rowOff>5443</xdr:rowOff>
    </xdr:to>
    <xdr:cxnSp macro="">
      <xdr:nvCxnSpPr>
        <xdr:cNvPr id="662" name="直線コネクタ 661"/>
        <xdr:cNvCxnSpPr/>
      </xdr:nvCxnSpPr>
      <xdr:spPr>
        <a:xfrm>
          <a:off x="15481300" y="145362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47716</xdr:rowOff>
    </xdr:from>
    <xdr:to>
      <xdr:col>76</xdr:col>
      <xdr:colOff>165100</xdr:colOff>
      <xdr:row>84</xdr:row>
      <xdr:rowOff>149316</xdr:rowOff>
    </xdr:to>
    <xdr:sp macro="" textlink="">
      <xdr:nvSpPr>
        <xdr:cNvPr id="663" name="楕円 662"/>
        <xdr:cNvSpPr/>
      </xdr:nvSpPr>
      <xdr:spPr>
        <a:xfrm>
          <a:off x="14541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98516</xdr:rowOff>
    </xdr:from>
    <xdr:to>
      <xdr:col>81</xdr:col>
      <xdr:colOff>50800</xdr:colOff>
      <xdr:row>84</xdr:row>
      <xdr:rowOff>134438</xdr:rowOff>
    </xdr:to>
    <xdr:cxnSp macro="">
      <xdr:nvCxnSpPr>
        <xdr:cNvPr id="664" name="直線コネクタ 663"/>
        <xdr:cNvCxnSpPr/>
      </xdr:nvCxnSpPr>
      <xdr:spPr>
        <a:xfrm>
          <a:off x="14592300" y="1450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144055</xdr:rowOff>
    </xdr:from>
    <xdr:to>
      <xdr:col>72</xdr:col>
      <xdr:colOff>38100</xdr:colOff>
      <xdr:row>85</xdr:row>
      <xdr:rowOff>74205</xdr:rowOff>
    </xdr:to>
    <xdr:sp macro="" textlink="">
      <xdr:nvSpPr>
        <xdr:cNvPr id="665" name="楕円 664"/>
        <xdr:cNvSpPr/>
      </xdr:nvSpPr>
      <xdr:spPr>
        <a:xfrm>
          <a:off x="13652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98516</xdr:rowOff>
    </xdr:from>
    <xdr:to>
      <xdr:col>76</xdr:col>
      <xdr:colOff>114300</xdr:colOff>
      <xdr:row>85</xdr:row>
      <xdr:rowOff>23405</xdr:rowOff>
    </xdr:to>
    <xdr:cxnSp macro="">
      <xdr:nvCxnSpPr>
        <xdr:cNvPr id="666" name="直線コネクタ 665"/>
        <xdr:cNvCxnSpPr/>
      </xdr:nvCxnSpPr>
      <xdr:spPr>
        <a:xfrm flipV="1">
          <a:off x="13703300" y="14500316"/>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39551</xdr:rowOff>
    </xdr:from>
    <xdr:to>
      <xdr:col>67</xdr:col>
      <xdr:colOff>101600</xdr:colOff>
      <xdr:row>84</xdr:row>
      <xdr:rowOff>141151</xdr:rowOff>
    </xdr:to>
    <xdr:sp macro="" textlink="">
      <xdr:nvSpPr>
        <xdr:cNvPr id="667" name="楕円 666"/>
        <xdr:cNvSpPr/>
      </xdr:nvSpPr>
      <xdr:spPr>
        <a:xfrm>
          <a:off x="12763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90351</xdr:rowOff>
    </xdr:from>
    <xdr:to>
      <xdr:col>71</xdr:col>
      <xdr:colOff>177800</xdr:colOff>
      <xdr:row>85</xdr:row>
      <xdr:rowOff>23405</xdr:rowOff>
    </xdr:to>
    <xdr:cxnSp macro="">
      <xdr:nvCxnSpPr>
        <xdr:cNvPr id="668" name="直線コネクタ 667"/>
        <xdr:cNvCxnSpPr/>
      </xdr:nvCxnSpPr>
      <xdr:spPr>
        <a:xfrm>
          <a:off x="12814300" y="144921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4915</xdr:rowOff>
    </xdr:from>
    <xdr:ext cx="405111" cy="259045"/>
    <xdr:sp macro="" textlink="">
      <xdr:nvSpPr>
        <xdr:cNvPr id="673" name="n_1mainValue【児童館】&#10;有形固定資産減価償却率"/>
        <xdr:cNvSpPr txBox="1"/>
      </xdr:nvSpPr>
      <xdr:spPr>
        <a:xfrm>
          <a:off x="15266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140443</xdr:rowOff>
    </xdr:from>
    <xdr:ext cx="405111" cy="259045"/>
    <xdr:sp macro="" textlink="">
      <xdr:nvSpPr>
        <xdr:cNvPr id="674" name="n_2mainValue【児童館】&#10;有形固定資産減価償却率"/>
        <xdr:cNvSpPr txBox="1"/>
      </xdr:nvSpPr>
      <xdr:spPr>
        <a:xfrm>
          <a:off x="14389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65332</xdr:rowOff>
    </xdr:from>
    <xdr:ext cx="405111" cy="259045"/>
    <xdr:sp macro="" textlink="">
      <xdr:nvSpPr>
        <xdr:cNvPr id="675" name="n_3mainValue【児童館】&#10;有形固定資産減価償却率"/>
        <xdr:cNvSpPr txBox="1"/>
      </xdr:nvSpPr>
      <xdr:spPr>
        <a:xfrm>
          <a:off x="13500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132278</xdr:rowOff>
    </xdr:from>
    <xdr:ext cx="405111" cy="259045"/>
    <xdr:sp macro="" textlink="">
      <xdr:nvSpPr>
        <xdr:cNvPr id="676" name="n_4mainValue【児童館】&#10;有形固定資産減価償却率"/>
        <xdr:cNvSpPr txBox="1"/>
      </xdr:nvSpPr>
      <xdr:spPr>
        <a:xfrm>
          <a:off x="12611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98879</xdr:rowOff>
    </xdr:from>
    <xdr:to>
      <xdr:col>116</xdr:col>
      <xdr:colOff>114300</xdr:colOff>
      <xdr:row>84</xdr:row>
      <xdr:rowOff>29029</xdr:rowOff>
    </xdr:to>
    <xdr:sp macro="" textlink="">
      <xdr:nvSpPr>
        <xdr:cNvPr id="718" name="楕円 717"/>
        <xdr:cNvSpPr/>
      </xdr:nvSpPr>
      <xdr:spPr>
        <a:xfrm>
          <a:off x="221107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121756</xdr:rowOff>
    </xdr:from>
    <xdr:ext cx="469744" cy="259045"/>
    <xdr:sp macro="" textlink="">
      <xdr:nvSpPr>
        <xdr:cNvPr id="719" name="【児童館】&#10;一人当たり面積該当値テキスト"/>
        <xdr:cNvSpPr txBox="1"/>
      </xdr:nvSpPr>
      <xdr:spPr>
        <a:xfrm>
          <a:off x="22199600"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720" name="楕円 719"/>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149679</xdr:rowOff>
    </xdr:from>
    <xdr:to>
      <xdr:col>116</xdr:col>
      <xdr:colOff>63500</xdr:colOff>
      <xdr:row>83</xdr:row>
      <xdr:rowOff>160564</xdr:rowOff>
    </xdr:to>
    <xdr:cxnSp macro="">
      <xdr:nvCxnSpPr>
        <xdr:cNvPr id="721" name="直線コネクタ 720"/>
        <xdr:cNvCxnSpPr/>
      </xdr:nvCxnSpPr>
      <xdr:spPr>
        <a:xfrm flipV="1">
          <a:off x="21323300" y="14380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22" name="楕円 721"/>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83</xdr:row>
      <xdr:rowOff>160564</xdr:rowOff>
    </xdr:to>
    <xdr:cxnSp macro="">
      <xdr:nvCxnSpPr>
        <xdr:cNvPr id="723" name="直線コネクタ 722"/>
        <xdr:cNvCxnSpPr/>
      </xdr:nvCxnSpPr>
      <xdr:spPr>
        <a:xfrm>
          <a:off x="20434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724" name="楕円 723"/>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83</xdr:row>
      <xdr:rowOff>160564</xdr:rowOff>
    </xdr:to>
    <xdr:cxnSp macro="">
      <xdr:nvCxnSpPr>
        <xdr:cNvPr id="725" name="直線コネクタ 724"/>
        <xdr:cNvCxnSpPr/>
      </xdr:nvCxnSpPr>
      <xdr:spPr>
        <a:xfrm>
          <a:off x="19545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6" name="楕円 725"/>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84</xdr:row>
      <xdr:rowOff>0</xdr:rowOff>
    </xdr:to>
    <xdr:cxnSp macro="">
      <xdr:nvCxnSpPr>
        <xdr:cNvPr id="727" name="直線コネクタ 726"/>
        <xdr:cNvCxnSpPr/>
      </xdr:nvCxnSpPr>
      <xdr:spPr>
        <a:xfrm flipV="1">
          <a:off x="18656300" y="14390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732" name="n_1main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3"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734"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5"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76" name="楕円 775"/>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777" name="【公民館】&#10;有形固定資産減価償却率該当値テキスト"/>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778" name="楕円 777"/>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99061</xdr:rowOff>
    </xdr:to>
    <xdr:cxnSp macro="">
      <xdr:nvCxnSpPr>
        <xdr:cNvPr id="779" name="直線コネクタ 778"/>
        <xdr:cNvCxnSpPr/>
      </xdr:nvCxnSpPr>
      <xdr:spPr>
        <a:xfrm>
          <a:off x="15481300" y="180555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780" name="楕円 779"/>
        <xdr:cNvSpPr/>
      </xdr:nvSpPr>
      <xdr:spPr>
        <a:xfrm>
          <a:off x="14541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13336</xdr:rowOff>
    </xdr:from>
    <xdr:to>
      <xdr:col>81</xdr:col>
      <xdr:colOff>50800</xdr:colOff>
      <xdr:row>105</xdr:row>
      <xdr:rowOff>53339</xdr:rowOff>
    </xdr:to>
    <xdr:cxnSp macro="">
      <xdr:nvCxnSpPr>
        <xdr:cNvPr id="781" name="直線コネクタ 780"/>
        <xdr:cNvCxnSpPr/>
      </xdr:nvCxnSpPr>
      <xdr:spPr>
        <a:xfrm>
          <a:off x="14592300" y="180155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782" name="楕円 781"/>
        <xdr:cNvSpPr/>
      </xdr:nvSpPr>
      <xdr:spPr>
        <a:xfrm>
          <a:off x="1365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13336</xdr:rowOff>
    </xdr:from>
    <xdr:to>
      <xdr:col>76</xdr:col>
      <xdr:colOff>114300</xdr:colOff>
      <xdr:row>105</xdr:row>
      <xdr:rowOff>13336</xdr:rowOff>
    </xdr:to>
    <xdr:cxnSp macro="">
      <xdr:nvCxnSpPr>
        <xdr:cNvPr id="783" name="直線コネクタ 782"/>
        <xdr:cNvCxnSpPr/>
      </xdr:nvCxnSpPr>
      <xdr:spPr>
        <a:xfrm>
          <a:off x="13703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784" name="楕円 783"/>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105</xdr:row>
      <xdr:rowOff>13336</xdr:rowOff>
    </xdr:to>
    <xdr:cxnSp macro="">
      <xdr:nvCxnSpPr>
        <xdr:cNvPr id="785" name="直線コネクタ 784"/>
        <xdr:cNvCxnSpPr/>
      </xdr:nvCxnSpPr>
      <xdr:spPr>
        <a:xfrm>
          <a:off x="12814300" y="179241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9"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790" name="n_1main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791" name="n_2mainValue【公民館】&#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55263</xdr:rowOff>
    </xdr:from>
    <xdr:ext cx="405111" cy="259045"/>
    <xdr:sp macro="" textlink="">
      <xdr:nvSpPr>
        <xdr:cNvPr id="792" name="n_3mainValue【公民館】&#10;有形固定資産減価償却率"/>
        <xdr:cNvSpPr txBox="1"/>
      </xdr:nvSpPr>
      <xdr:spPr>
        <a:xfrm>
          <a:off x="13500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160672</xdr:rowOff>
    </xdr:from>
    <xdr:ext cx="405111" cy="259045"/>
    <xdr:sp macro="" textlink="">
      <xdr:nvSpPr>
        <xdr:cNvPr id="793" name="n_4mainValue【公民館】&#10;有形固定資産減価償却率"/>
        <xdr:cNvSpPr txBox="1"/>
      </xdr:nvSpPr>
      <xdr:spPr>
        <a:xfrm>
          <a:off x="12611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126093</xdr:rowOff>
    </xdr:from>
    <xdr:to>
      <xdr:col>116</xdr:col>
      <xdr:colOff>114300</xdr:colOff>
      <xdr:row>108</xdr:row>
      <xdr:rowOff>56243</xdr:rowOff>
    </xdr:to>
    <xdr:sp macro="" textlink="">
      <xdr:nvSpPr>
        <xdr:cNvPr id="835" name="楕円 834"/>
        <xdr:cNvSpPr/>
      </xdr:nvSpPr>
      <xdr:spPr>
        <a:xfrm>
          <a:off x="22110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104520</xdr:rowOff>
    </xdr:from>
    <xdr:ext cx="469744" cy="259045"/>
    <xdr:sp macro="" textlink="">
      <xdr:nvSpPr>
        <xdr:cNvPr id="836" name="【公民館】&#10;一人当たり面積該当値テキスト"/>
        <xdr:cNvSpPr txBox="1"/>
      </xdr:nvSpPr>
      <xdr:spPr>
        <a:xfrm>
          <a:off x="22199600"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37" name="楕円 836"/>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5443</xdr:rowOff>
    </xdr:from>
    <xdr:to>
      <xdr:col>116</xdr:col>
      <xdr:colOff>63500</xdr:colOff>
      <xdr:row>108</xdr:row>
      <xdr:rowOff>7620</xdr:rowOff>
    </xdr:to>
    <xdr:cxnSp macro="">
      <xdr:nvCxnSpPr>
        <xdr:cNvPr id="838" name="直線コネクタ 837"/>
        <xdr:cNvCxnSpPr/>
      </xdr:nvCxnSpPr>
      <xdr:spPr>
        <a:xfrm flipV="1">
          <a:off x="21323300" y="185220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129358</xdr:rowOff>
    </xdr:from>
    <xdr:to>
      <xdr:col>107</xdr:col>
      <xdr:colOff>101600</xdr:colOff>
      <xdr:row>108</xdr:row>
      <xdr:rowOff>59508</xdr:rowOff>
    </xdr:to>
    <xdr:sp macro="" textlink="">
      <xdr:nvSpPr>
        <xdr:cNvPr id="839" name="楕円 838"/>
        <xdr:cNvSpPr/>
      </xdr:nvSpPr>
      <xdr:spPr>
        <a:xfrm>
          <a:off x="20383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8708</xdr:rowOff>
    </xdr:to>
    <xdr:cxnSp macro="">
      <xdr:nvCxnSpPr>
        <xdr:cNvPr id="840" name="直線コネクタ 839"/>
        <xdr:cNvCxnSpPr/>
      </xdr:nvCxnSpPr>
      <xdr:spPr>
        <a:xfrm flipV="1">
          <a:off x="20434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130448</xdr:rowOff>
    </xdr:from>
    <xdr:to>
      <xdr:col>102</xdr:col>
      <xdr:colOff>165100</xdr:colOff>
      <xdr:row>108</xdr:row>
      <xdr:rowOff>60598</xdr:rowOff>
    </xdr:to>
    <xdr:sp macro="" textlink="">
      <xdr:nvSpPr>
        <xdr:cNvPr id="841" name="楕円 840"/>
        <xdr:cNvSpPr/>
      </xdr:nvSpPr>
      <xdr:spPr>
        <a:xfrm>
          <a:off x="19494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8708</xdr:rowOff>
    </xdr:from>
    <xdr:to>
      <xdr:col>107</xdr:col>
      <xdr:colOff>50800</xdr:colOff>
      <xdr:row>108</xdr:row>
      <xdr:rowOff>9798</xdr:rowOff>
    </xdr:to>
    <xdr:cxnSp macro="">
      <xdr:nvCxnSpPr>
        <xdr:cNvPr id="842" name="直線コネクタ 841"/>
        <xdr:cNvCxnSpPr/>
      </xdr:nvCxnSpPr>
      <xdr:spPr>
        <a:xfrm flipV="1">
          <a:off x="19545300" y="185253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843" name="楕円 842"/>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9798</xdr:rowOff>
    </xdr:from>
    <xdr:to>
      <xdr:col>102</xdr:col>
      <xdr:colOff>114300</xdr:colOff>
      <xdr:row>108</xdr:row>
      <xdr:rowOff>10886</xdr:rowOff>
    </xdr:to>
    <xdr:cxnSp macro="">
      <xdr:nvCxnSpPr>
        <xdr:cNvPr id="844" name="直線コネクタ 843"/>
        <xdr:cNvCxnSpPr/>
      </xdr:nvCxnSpPr>
      <xdr:spPr>
        <a:xfrm flipV="1">
          <a:off x="18656300" y="185263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49"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50635</xdr:rowOff>
    </xdr:from>
    <xdr:ext cx="469744" cy="259045"/>
    <xdr:sp macro="" textlink="">
      <xdr:nvSpPr>
        <xdr:cNvPr id="850" name="n_2mainValue【公民館】&#10;一人当たり面積"/>
        <xdr:cNvSpPr txBox="1"/>
      </xdr:nvSpPr>
      <xdr:spPr>
        <a:xfrm>
          <a:off x="20199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51725</xdr:rowOff>
    </xdr:from>
    <xdr:ext cx="469744" cy="259045"/>
    <xdr:sp macro="" textlink="">
      <xdr:nvSpPr>
        <xdr:cNvPr id="851" name="n_3mainValue【公民館】&#10;一人当たり面積"/>
        <xdr:cNvSpPr txBox="1"/>
      </xdr:nvSpPr>
      <xdr:spPr>
        <a:xfrm>
          <a:off x="19310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852" name="n_4mainValue【公民館】&#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類似団体平均と比較して特に有形固定資産原価償却率が低い水準にあるのは、認定こども園・幼稚園・保育所及び公営住宅である。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年度にかけて市立保育園の建替えを行っており、公営住宅については平成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年度から令和元年度にかけて建替えを行っているため低い水準にあると考えられる。</a:t>
          </a:r>
        </a:p>
        <a:p>
          <a:r>
            <a:rPr kumimoji="1" lang="ja-JP" altLang="en-US" sz="1300">
              <a:latin typeface="ＭＳ Ｐゴシック" panose="020B0600070205080204" pitchFamily="50" charset="-128"/>
              <a:ea typeface="ＭＳ Ｐゴシック" panose="020B0600070205080204" pitchFamily="50" charset="-128"/>
            </a:rPr>
            <a:t>類似団体平均と比較して顕著に有形固定資産原価償却率が高い水準となっているのは、児童館である。</a:t>
          </a:r>
        </a:p>
        <a:p>
          <a:r>
            <a:rPr kumimoji="1" lang="ja-JP" altLang="en-US" sz="1300">
              <a:latin typeface="ＭＳ Ｐゴシック" panose="020B0600070205080204" pitchFamily="50" charset="-128"/>
              <a:ea typeface="ＭＳ Ｐゴシック" panose="020B0600070205080204" pitchFamily="50" charset="-128"/>
            </a:rPr>
            <a:t>児童館については老朽化が進んでいると見て取れるが、令和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年度には和児童館の建替え工事が完了したほか、令和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年度には滋野児童館の建替え工事が始まることから、今後は有形資産減価償却率は低下していくものと考えられる。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74" name="直線コネクタ 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8" name="直線コネクタ 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82" name="フローチャート: 判断 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83" name="フローチャート: 判断 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84" name="フローチャート: 判断 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90" name="楕円 89"/>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91" name="【体育館・プール】&#10;有形固定資産減価償却率該当値テキスト"/>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92" name="楕円 91"/>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120831</xdr:rowOff>
    </xdr:from>
    <xdr:to>
      <xdr:col>24</xdr:col>
      <xdr:colOff>63500</xdr:colOff>
      <xdr:row>58</xdr:row>
      <xdr:rowOff>146957</xdr:rowOff>
    </xdr:to>
    <xdr:cxnSp macro="">
      <xdr:nvCxnSpPr>
        <xdr:cNvPr id="93" name="直線コネクタ 92"/>
        <xdr:cNvCxnSpPr/>
      </xdr:nvCxnSpPr>
      <xdr:spPr>
        <a:xfrm>
          <a:off x="3797300" y="100649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94" name="楕円 93"/>
        <xdr:cNvSpPr/>
      </xdr:nvSpPr>
      <xdr:spPr>
        <a:xfrm>
          <a:off x="2857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120831</xdr:rowOff>
    </xdr:to>
    <xdr:cxnSp macro="">
      <xdr:nvCxnSpPr>
        <xdr:cNvPr id="95" name="直線コネクタ 94"/>
        <xdr:cNvCxnSpPr/>
      </xdr:nvCxnSpPr>
      <xdr:spPr>
        <a:xfrm>
          <a:off x="2908300" y="1005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96" name="楕円 95"/>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60</xdr:row>
      <xdr:rowOff>128996</xdr:rowOff>
    </xdr:to>
    <xdr:cxnSp macro="">
      <xdr:nvCxnSpPr>
        <xdr:cNvPr id="97" name="直線コネクタ 96"/>
        <xdr:cNvCxnSpPr/>
      </xdr:nvCxnSpPr>
      <xdr:spPr>
        <a:xfrm flipV="1">
          <a:off x="2019300" y="10053501"/>
          <a:ext cx="889000" cy="3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98" name="楕円 97"/>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128996</xdr:rowOff>
    </xdr:to>
    <xdr:cxnSp macro="">
      <xdr:nvCxnSpPr>
        <xdr:cNvPr id="99" name="直線コネクタ 98"/>
        <xdr:cNvCxnSpPr/>
      </xdr:nvCxnSpPr>
      <xdr:spPr>
        <a:xfrm>
          <a:off x="1130300" y="1029189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01"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1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1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04" name="n_1mainValue【体育館・プー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105" name="n_2mainValue【体育館・プール】&#10;有形固定資産減価償却率"/>
        <xdr:cNvSpPr txBox="1"/>
      </xdr:nvSpPr>
      <xdr:spPr>
        <a:xfrm>
          <a:off x="2705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106" name="n_3mainValue【体育館・プール】&#10;有形固定資産減価償却率"/>
        <xdr:cNvSpPr txBox="1"/>
      </xdr:nvSpPr>
      <xdr:spPr>
        <a:xfrm>
          <a:off x="1816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107" name="n_4mainValue【体育館・プール】&#10;有形固定資産減価償却率"/>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131" name="直線コネクタ 1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3" name="直線コネクタ 1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1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135" name="直線コネクタ 1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1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137" name="フローチャート: 判断 1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138" name="フローチャート: 判断 1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139" name="フローチャート: 判断 1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140" name="フローチャート: 判断 1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141" name="フローチャート: 判断 1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72644</xdr:rowOff>
    </xdr:from>
    <xdr:to>
      <xdr:col>55</xdr:col>
      <xdr:colOff>50800</xdr:colOff>
      <xdr:row>64</xdr:row>
      <xdr:rowOff>2794</xdr:rowOff>
    </xdr:to>
    <xdr:sp macro="" textlink="">
      <xdr:nvSpPr>
        <xdr:cNvPr id="147" name="楕円 146"/>
        <xdr:cNvSpPr/>
      </xdr:nvSpPr>
      <xdr:spPr>
        <a:xfrm>
          <a:off x="10426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1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73787</xdr:rowOff>
    </xdr:from>
    <xdr:to>
      <xdr:col>50</xdr:col>
      <xdr:colOff>165100</xdr:colOff>
      <xdr:row>64</xdr:row>
      <xdr:rowOff>3937</xdr:rowOff>
    </xdr:to>
    <xdr:sp macro="" textlink="">
      <xdr:nvSpPr>
        <xdr:cNvPr id="149" name="楕円 148"/>
        <xdr:cNvSpPr/>
      </xdr:nvSpPr>
      <xdr:spPr>
        <a:xfrm>
          <a:off x="9588500" y="10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123444</xdr:rowOff>
    </xdr:from>
    <xdr:to>
      <xdr:col>55</xdr:col>
      <xdr:colOff>0</xdr:colOff>
      <xdr:row>63</xdr:row>
      <xdr:rowOff>124587</xdr:rowOff>
    </xdr:to>
    <xdr:cxnSp macro="">
      <xdr:nvCxnSpPr>
        <xdr:cNvPr id="150" name="直線コネクタ 149"/>
        <xdr:cNvCxnSpPr/>
      </xdr:nvCxnSpPr>
      <xdr:spPr>
        <a:xfrm flipV="1">
          <a:off x="9639300" y="1092479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74549</xdr:rowOff>
    </xdr:from>
    <xdr:to>
      <xdr:col>46</xdr:col>
      <xdr:colOff>38100</xdr:colOff>
      <xdr:row>64</xdr:row>
      <xdr:rowOff>4699</xdr:rowOff>
    </xdr:to>
    <xdr:sp macro="" textlink="">
      <xdr:nvSpPr>
        <xdr:cNvPr id="151" name="楕円 150"/>
        <xdr:cNvSpPr/>
      </xdr:nvSpPr>
      <xdr:spPr>
        <a:xfrm>
          <a:off x="86995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124587</xdr:rowOff>
    </xdr:from>
    <xdr:to>
      <xdr:col>50</xdr:col>
      <xdr:colOff>114300</xdr:colOff>
      <xdr:row>63</xdr:row>
      <xdr:rowOff>125349</xdr:rowOff>
    </xdr:to>
    <xdr:cxnSp macro="">
      <xdr:nvCxnSpPr>
        <xdr:cNvPr id="152" name="直線コネクタ 151"/>
        <xdr:cNvCxnSpPr/>
      </xdr:nvCxnSpPr>
      <xdr:spPr>
        <a:xfrm flipV="1">
          <a:off x="8750300" y="10925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75311</xdr:rowOff>
    </xdr:from>
    <xdr:to>
      <xdr:col>41</xdr:col>
      <xdr:colOff>101600</xdr:colOff>
      <xdr:row>64</xdr:row>
      <xdr:rowOff>5461</xdr:rowOff>
    </xdr:to>
    <xdr:sp macro="" textlink="">
      <xdr:nvSpPr>
        <xdr:cNvPr id="153" name="楕円 152"/>
        <xdr:cNvSpPr/>
      </xdr:nvSpPr>
      <xdr:spPr>
        <a:xfrm>
          <a:off x="7810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125349</xdr:rowOff>
    </xdr:from>
    <xdr:to>
      <xdr:col>45</xdr:col>
      <xdr:colOff>177800</xdr:colOff>
      <xdr:row>63</xdr:row>
      <xdr:rowOff>126111</xdr:rowOff>
    </xdr:to>
    <xdr:cxnSp macro="">
      <xdr:nvCxnSpPr>
        <xdr:cNvPr id="154" name="直線コネクタ 153"/>
        <xdr:cNvCxnSpPr/>
      </xdr:nvCxnSpPr>
      <xdr:spPr>
        <a:xfrm flipV="1">
          <a:off x="7861300" y="109266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80645</xdr:rowOff>
    </xdr:from>
    <xdr:to>
      <xdr:col>36</xdr:col>
      <xdr:colOff>165100</xdr:colOff>
      <xdr:row>64</xdr:row>
      <xdr:rowOff>10795</xdr:rowOff>
    </xdr:to>
    <xdr:sp macro="" textlink="">
      <xdr:nvSpPr>
        <xdr:cNvPr id="155" name="楕円 154"/>
        <xdr:cNvSpPr/>
      </xdr:nvSpPr>
      <xdr:spPr>
        <a:xfrm>
          <a:off x="692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126111</xdr:rowOff>
    </xdr:from>
    <xdr:to>
      <xdr:col>41</xdr:col>
      <xdr:colOff>50800</xdr:colOff>
      <xdr:row>63</xdr:row>
      <xdr:rowOff>131445</xdr:rowOff>
    </xdr:to>
    <xdr:cxnSp macro="">
      <xdr:nvCxnSpPr>
        <xdr:cNvPr id="156" name="直線コネクタ 155"/>
        <xdr:cNvCxnSpPr/>
      </xdr:nvCxnSpPr>
      <xdr:spPr>
        <a:xfrm flipV="1">
          <a:off x="6972300" y="109274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1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1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1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1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166514</xdr:rowOff>
    </xdr:from>
    <xdr:ext cx="469744" cy="259045"/>
    <xdr:sp macro="" textlink="">
      <xdr:nvSpPr>
        <xdr:cNvPr id="161" name="n_1mainValue【体育館・プール】&#10;一人当たり面積"/>
        <xdr:cNvSpPr txBox="1"/>
      </xdr:nvSpPr>
      <xdr:spPr>
        <a:xfrm>
          <a:off x="93917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167276</xdr:rowOff>
    </xdr:from>
    <xdr:ext cx="469744" cy="259045"/>
    <xdr:sp macro="" textlink="">
      <xdr:nvSpPr>
        <xdr:cNvPr id="162" name="n_2mainValue【体育館・プール】&#10;一人当たり面積"/>
        <xdr:cNvSpPr txBox="1"/>
      </xdr:nvSpPr>
      <xdr:spPr>
        <a:xfrm>
          <a:off x="8515427" y="10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168038</xdr:rowOff>
    </xdr:from>
    <xdr:ext cx="469744" cy="259045"/>
    <xdr:sp macro="" textlink="">
      <xdr:nvSpPr>
        <xdr:cNvPr id="163" name="n_3mainValue【体育館・プール】&#10;一人当たり面積"/>
        <xdr:cNvSpPr txBox="1"/>
      </xdr:nvSpPr>
      <xdr:spPr>
        <a:xfrm>
          <a:off x="7626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1922</xdr:rowOff>
    </xdr:from>
    <xdr:ext cx="469744" cy="259045"/>
    <xdr:sp macro="" textlink="">
      <xdr:nvSpPr>
        <xdr:cNvPr id="164" name="n_4mainValue【体育館・プール】&#10;一人当たり面積"/>
        <xdr:cNvSpPr txBox="1"/>
      </xdr:nvSpPr>
      <xdr:spPr>
        <a:xfrm>
          <a:off x="67374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190" name="直線コネクタ 1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1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194" name="直線コネクタ 1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1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196" name="フローチャート: 判断 1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97" name="フローチャート: 判断 1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198" name="フローチャート: 判断 1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199" name="フローチャート: 判断 1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00" name="フローチャート: 判断 1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23223</xdr:rowOff>
    </xdr:from>
    <xdr:to>
      <xdr:col>24</xdr:col>
      <xdr:colOff>114300</xdr:colOff>
      <xdr:row>85</xdr:row>
      <xdr:rowOff>124823</xdr:rowOff>
    </xdr:to>
    <xdr:sp macro="" textlink="">
      <xdr:nvSpPr>
        <xdr:cNvPr id="206" name="楕円 205"/>
        <xdr:cNvSpPr/>
      </xdr:nvSpPr>
      <xdr:spPr>
        <a:xfrm>
          <a:off x="4584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1650</xdr:rowOff>
    </xdr:from>
    <xdr:ext cx="405111" cy="259045"/>
    <xdr:sp macro="" textlink="">
      <xdr:nvSpPr>
        <xdr:cNvPr id="207" name="【福祉施設】&#10;有形固定資産減価償却率該当値テキスト"/>
        <xdr:cNvSpPr txBox="1"/>
      </xdr:nvSpPr>
      <xdr:spPr>
        <a:xfrm>
          <a:off x="4673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208" name="楕円 207"/>
        <xdr:cNvSpPr/>
      </xdr:nvSpPr>
      <xdr:spPr>
        <a:xfrm>
          <a:off x="3746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74023</xdr:rowOff>
    </xdr:from>
    <xdr:to>
      <xdr:col>24</xdr:col>
      <xdr:colOff>63500</xdr:colOff>
      <xdr:row>85</xdr:row>
      <xdr:rowOff>83820</xdr:rowOff>
    </xdr:to>
    <xdr:cxnSp macro="">
      <xdr:nvCxnSpPr>
        <xdr:cNvPr id="209" name="直線コネクタ 208"/>
        <xdr:cNvCxnSpPr/>
      </xdr:nvCxnSpPr>
      <xdr:spPr>
        <a:xfrm flipV="1">
          <a:off x="3797300" y="1464727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168548</xdr:rowOff>
    </xdr:from>
    <xdr:to>
      <xdr:col>15</xdr:col>
      <xdr:colOff>101600</xdr:colOff>
      <xdr:row>85</xdr:row>
      <xdr:rowOff>98698</xdr:rowOff>
    </xdr:to>
    <xdr:sp macro="" textlink="">
      <xdr:nvSpPr>
        <xdr:cNvPr id="210" name="楕円 209"/>
        <xdr:cNvSpPr/>
      </xdr:nvSpPr>
      <xdr:spPr>
        <a:xfrm>
          <a:off x="2857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47898</xdr:rowOff>
    </xdr:from>
    <xdr:to>
      <xdr:col>19</xdr:col>
      <xdr:colOff>177800</xdr:colOff>
      <xdr:row>85</xdr:row>
      <xdr:rowOff>83820</xdr:rowOff>
    </xdr:to>
    <xdr:cxnSp macro="">
      <xdr:nvCxnSpPr>
        <xdr:cNvPr id="211" name="直線コネクタ 210"/>
        <xdr:cNvCxnSpPr/>
      </xdr:nvCxnSpPr>
      <xdr:spPr>
        <a:xfrm>
          <a:off x="2908300" y="14621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12" name="楕円 211"/>
        <xdr:cNvSpPr/>
      </xdr:nvSpPr>
      <xdr:spPr>
        <a:xfrm>
          <a:off x="196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47898</xdr:rowOff>
    </xdr:from>
    <xdr:to>
      <xdr:col>15</xdr:col>
      <xdr:colOff>50800</xdr:colOff>
      <xdr:row>85</xdr:row>
      <xdr:rowOff>95250</xdr:rowOff>
    </xdr:to>
    <xdr:cxnSp macro="">
      <xdr:nvCxnSpPr>
        <xdr:cNvPr id="213" name="直線コネクタ 212"/>
        <xdr:cNvCxnSpPr/>
      </xdr:nvCxnSpPr>
      <xdr:spPr>
        <a:xfrm flipV="1">
          <a:off x="2019300" y="146211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99968</xdr:rowOff>
    </xdr:from>
    <xdr:to>
      <xdr:col>6</xdr:col>
      <xdr:colOff>38100</xdr:colOff>
      <xdr:row>85</xdr:row>
      <xdr:rowOff>30118</xdr:rowOff>
    </xdr:to>
    <xdr:sp macro="" textlink="">
      <xdr:nvSpPr>
        <xdr:cNvPr id="214" name="楕円 213"/>
        <xdr:cNvSpPr/>
      </xdr:nvSpPr>
      <xdr:spPr>
        <a:xfrm>
          <a:off x="1079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150768</xdr:rowOff>
    </xdr:from>
    <xdr:to>
      <xdr:col>10</xdr:col>
      <xdr:colOff>114300</xdr:colOff>
      <xdr:row>85</xdr:row>
      <xdr:rowOff>95250</xdr:rowOff>
    </xdr:to>
    <xdr:cxnSp macro="">
      <xdr:nvCxnSpPr>
        <xdr:cNvPr id="215" name="直線コネクタ 214"/>
        <xdr:cNvCxnSpPr/>
      </xdr:nvCxnSpPr>
      <xdr:spPr>
        <a:xfrm>
          <a:off x="1130300" y="14552568"/>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2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220" name="n_1mainValue【福祉施設】&#10;有形固定資産減価償却率"/>
        <xdr:cNvSpPr txBox="1"/>
      </xdr:nvSpPr>
      <xdr:spPr>
        <a:xfrm>
          <a:off x="3582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89825</xdr:rowOff>
    </xdr:from>
    <xdr:ext cx="405111" cy="259045"/>
    <xdr:sp macro="" textlink="">
      <xdr:nvSpPr>
        <xdr:cNvPr id="221" name="n_2mainValue【福祉施設】&#10;有形固定資産減価償却率"/>
        <xdr:cNvSpPr txBox="1"/>
      </xdr:nvSpPr>
      <xdr:spPr>
        <a:xfrm>
          <a:off x="2705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22" name="n_3mainValue【福祉施設】&#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21245</xdr:rowOff>
    </xdr:from>
    <xdr:ext cx="405111" cy="259045"/>
    <xdr:sp macro="" textlink="">
      <xdr:nvSpPr>
        <xdr:cNvPr id="223" name="n_4mainValue【福祉施設】&#10;有形固定資産減価償却率"/>
        <xdr:cNvSpPr txBox="1"/>
      </xdr:nvSpPr>
      <xdr:spPr>
        <a:xfrm>
          <a:off x="927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245" name="直線コネクタ 2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47" name="直線コネクタ 2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2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249" name="直線コネクタ 2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2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51" name="フローチャート: 判断 2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52" name="フローチャート: 判断 2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253" name="フローチャート: 判断 2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254" name="フローチャート: 判断 2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255" name="フローチャート: 判断 2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261" name="楕円 260"/>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25671</xdr:rowOff>
    </xdr:from>
    <xdr:ext cx="469744" cy="259045"/>
    <xdr:sp macro="" textlink="">
      <xdr:nvSpPr>
        <xdr:cNvPr id="262" name="【福祉施設】&#10;一人当たり面積該当値テキスト"/>
        <xdr:cNvSpPr txBox="1"/>
      </xdr:nvSpPr>
      <xdr:spPr>
        <a:xfrm>
          <a:off x="10515600" y="1459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63" name="楕円 262"/>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161544</xdr:rowOff>
    </xdr:to>
    <xdr:cxnSp macro="">
      <xdr:nvCxnSpPr>
        <xdr:cNvPr id="264" name="直線コネクタ 263"/>
        <xdr:cNvCxnSpPr/>
      </xdr:nvCxnSpPr>
      <xdr:spPr>
        <a:xfrm>
          <a:off x="9639300" y="14734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265" name="楕円 264"/>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161544</xdr:rowOff>
    </xdr:to>
    <xdr:cxnSp macro="">
      <xdr:nvCxnSpPr>
        <xdr:cNvPr id="266" name="直線コネクタ 265"/>
        <xdr:cNvCxnSpPr/>
      </xdr:nvCxnSpPr>
      <xdr:spPr>
        <a:xfrm>
          <a:off x="8750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60452</xdr:rowOff>
    </xdr:from>
    <xdr:to>
      <xdr:col>41</xdr:col>
      <xdr:colOff>101600</xdr:colOff>
      <xdr:row>85</xdr:row>
      <xdr:rowOff>162052</xdr:rowOff>
    </xdr:to>
    <xdr:sp macro="" textlink="">
      <xdr:nvSpPr>
        <xdr:cNvPr id="267" name="楕円 266"/>
        <xdr:cNvSpPr/>
      </xdr:nvSpPr>
      <xdr:spPr>
        <a:xfrm>
          <a:off x="781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111252</xdr:rowOff>
    </xdr:from>
    <xdr:to>
      <xdr:col>45</xdr:col>
      <xdr:colOff>177800</xdr:colOff>
      <xdr:row>85</xdr:row>
      <xdr:rowOff>161544</xdr:rowOff>
    </xdr:to>
    <xdr:cxnSp macro="">
      <xdr:nvCxnSpPr>
        <xdr:cNvPr id="268" name="直線コネクタ 267"/>
        <xdr:cNvCxnSpPr/>
      </xdr:nvCxnSpPr>
      <xdr:spPr>
        <a:xfrm>
          <a:off x="7861300" y="146845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60452</xdr:rowOff>
    </xdr:from>
    <xdr:to>
      <xdr:col>36</xdr:col>
      <xdr:colOff>165100</xdr:colOff>
      <xdr:row>85</xdr:row>
      <xdr:rowOff>162052</xdr:rowOff>
    </xdr:to>
    <xdr:sp macro="" textlink="">
      <xdr:nvSpPr>
        <xdr:cNvPr id="269" name="楕円 268"/>
        <xdr:cNvSpPr/>
      </xdr:nvSpPr>
      <xdr:spPr>
        <a:xfrm>
          <a:off x="6921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111252</xdr:rowOff>
    </xdr:from>
    <xdr:to>
      <xdr:col>41</xdr:col>
      <xdr:colOff>50800</xdr:colOff>
      <xdr:row>85</xdr:row>
      <xdr:rowOff>111252</xdr:rowOff>
    </xdr:to>
    <xdr:cxnSp macro="">
      <xdr:nvCxnSpPr>
        <xdr:cNvPr id="270" name="直線コネクタ 269"/>
        <xdr:cNvCxnSpPr/>
      </xdr:nvCxnSpPr>
      <xdr:spPr>
        <a:xfrm>
          <a:off x="6972300" y="1468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2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2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2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2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275"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276" name="n_2mainValue【福祉施設】&#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153179</xdr:rowOff>
    </xdr:from>
    <xdr:ext cx="469744" cy="259045"/>
    <xdr:sp macro="" textlink="">
      <xdr:nvSpPr>
        <xdr:cNvPr id="277" name="n_3mainValue【福祉施設】&#10;一人当たり面積"/>
        <xdr:cNvSpPr txBox="1"/>
      </xdr:nvSpPr>
      <xdr:spPr>
        <a:xfrm>
          <a:off x="7626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153179</xdr:rowOff>
    </xdr:from>
    <xdr:ext cx="469744" cy="259045"/>
    <xdr:sp macro="" textlink="">
      <xdr:nvSpPr>
        <xdr:cNvPr id="278" name="n_4mainValue【福祉施設】&#10;一人当たり面積"/>
        <xdr:cNvSpPr txBox="1"/>
      </xdr:nvSpPr>
      <xdr:spPr>
        <a:xfrm>
          <a:off x="6737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4" name="直線コネクタ 3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08" name="直線コネクタ 3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0" name="フローチャート: 判断 3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1" name="フローチャート: 判断 3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2" name="フローチャート: 判断 3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3" name="フローチャート: 判断 3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4" name="フローチャート: 判断 3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320" name="楕円 319"/>
        <xdr:cNvSpPr/>
      </xdr:nvSpPr>
      <xdr:spPr>
        <a:xfrm>
          <a:off x="4584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321" name="【市民会館】&#10;有形固定資産減価償却率該当値テキスト"/>
        <xdr:cNvSpPr txBox="1"/>
      </xdr:nvSpPr>
      <xdr:spPr>
        <a:xfrm>
          <a:off x="4673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18869</xdr:rowOff>
    </xdr:from>
    <xdr:to>
      <xdr:col>20</xdr:col>
      <xdr:colOff>38100</xdr:colOff>
      <xdr:row>105</xdr:row>
      <xdr:rowOff>120469</xdr:rowOff>
    </xdr:to>
    <xdr:sp macro="" textlink="">
      <xdr:nvSpPr>
        <xdr:cNvPr id="322" name="楕円 321"/>
        <xdr:cNvSpPr/>
      </xdr:nvSpPr>
      <xdr:spPr>
        <a:xfrm>
          <a:off x="3746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69669</xdr:rowOff>
    </xdr:from>
    <xdr:to>
      <xdr:col>24</xdr:col>
      <xdr:colOff>63500</xdr:colOff>
      <xdr:row>105</xdr:row>
      <xdr:rowOff>105592</xdr:rowOff>
    </xdr:to>
    <xdr:cxnSp macro="">
      <xdr:nvCxnSpPr>
        <xdr:cNvPr id="323" name="直線コネクタ 322"/>
        <xdr:cNvCxnSpPr/>
      </xdr:nvCxnSpPr>
      <xdr:spPr>
        <a:xfrm>
          <a:off x="3797300" y="180719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324" name="楕円 323"/>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69669</xdr:rowOff>
    </xdr:to>
    <xdr:cxnSp macro="">
      <xdr:nvCxnSpPr>
        <xdr:cNvPr id="325" name="直線コネクタ 324"/>
        <xdr:cNvCxnSpPr/>
      </xdr:nvCxnSpPr>
      <xdr:spPr>
        <a:xfrm>
          <a:off x="2908300" y="180376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26" name="楕円 325"/>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35379</xdr:rowOff>
    </xdr:from>
    <xdr:to>
      <xdr:col>15</xdr:col>
      <xdr:colOff>50800</xdr:colOff>
      <xdr:row>105</xdr:row>
      <xdr:rowOff>35379</xdr:rowOff>
    </xdr:to>
    <xdr:cxnSp macro="">
      <xdr:nvCxnSpPr>
        <xdr:cNvPr id="327" name="直線コネクタ 326"/>
        <xdr:cNvCxnSpPr/>
      </xdr:nvCxnSpPr>
      <xdr:spPr>
        <a:xfrm>
          <a:off x="2019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328" name="楕円 327"/>
        <xdr:cNvSpPr/>
      </xdr:nvSpPr>
      <xdr:spPr>
        <a:xfrm>
          <a:off x="1079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105</xdr:row>
      <xdr:rowOff>35379</xdr:rowOff>
    </xdr:to>
    <xdr:cxnSp macro="">
      <xdr:nvCxnSpPr>
        <xdr:cNvPr id="329" name="直線コネクタ 328"/>
        <xdr:cNvCxnSpPr/>
      </xdr:nvCxnSpPr>
      <xdr:spPr>
        <a:xfrm>
          <a:off x="1130300" y="179625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111596</xdr:rowOff>
    </xdr:from>
    <xdr:ext cx="405111" cy="259045"/>
    <xdr:sp macro="" textlink="">
      <xdr:nvSpPr>
        <xdr:cNvPr id="334" name="n_1mainValue【市民会館】&#10;有形固定資産減価償却率"/>
        <xdr:cNvSpPr txBox="1"/>
      </xdr:nvSpPr>
      <xdr:spPr>
        <a:xfrm>
          <a:off x="35820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335" name="n_2mainValue【市民会館】&#10;有形固定資産減価償却率"/>
        <xdr:cNvSpPr txBox="1"/>
      </xdr:nvSpPr>
      <xdr:spPr>
        <a:xfrm>
          <a:off x="2705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336" name="n_3mainValue【市民会館】&#10;有形固定資産減価償却率"/>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2195</xdr:rowOff>
    </xdr:from>
    <xdr:ext cx="405111" cy="259045"/>
    <xdr:sp macro="" textlink="">
      <xdr:nvSpPr>
        <xdr:cNvPr id="337" name="n_4mainValue【市民会館】&#10;有形固定資産減価償却率"/>
        <xdr:cNvSpPr txBox="1"/>
      </xdr:nvSpPr>
      <xdr:spPr>
        <a:xfrm>
          <a:off x="927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1" name="直線コネクタ 3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3" name="直線コネクタ 3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5" name="直線コネクタ 3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7" name="フローチャート: 判断 3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68" name="フローチャート: 判断 3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69" name="フローチャート: 判断 3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0" name="フローチャート: 判断 3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1" name="フローチャート: 判断 3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楕円 376"/>
        <xdr:cNvSpPr/>
      </xdr:nvSpPr>
      <xdr:spPr>
        <a:xfrm>
          <a:off x="10426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80027</xdr:rowOff>
    </xdr:from>
    <xdr:ext cx="469744" cy="259045"/>
    <xdr:sp macro="" textlink="">
      <xdr:nvSpPr>
        <xdr:cNvPr id="378" name="【市民会館】&#10;一人当たり面積該当値テキスト"/>
        <xdr:cNvSpPr txBox="1"/>
      </xdr:nvSpPr>
      <xdr:spPr>
        <a:xfrm>
          <a:off x="10515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79" name="楕円 378"/>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152400</xdr:rowOff>
    </xdr:from>
    <xdr:to>
      <xdr:col>55</xdr:col>
      <xdr:colOff>0</xdr:colOff>
      <xdr:row>106</xdr:row>
      <xdr:rowOff>156211</xdr:rowOff>
    </xdr:to>
    <xdr:cxnSp macro="">
      <xdr:nvCxnSpPr>
        <xdr:cNvPr id="380" name="直線コネクタ 379"/>
        <xdr:cNvCxnSpPr/>
      </xdr:nvCxnSpPr>
      <xdr:spPr>
        <a:xfrm flipV="1">
          <a:off x="9639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381" name="楕円 380"/>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156211</xdr:rowOff>
    </xdr:to>
    <xdr:cxnSp macro="">
      <xdr:nvCxnSpPr>
        <xdr:cNvPr id="382" name="直線コネクタ 381"/>
        <xdr:cNvCxnSpPr/>
      </xdr:nvCxnSpPr>
      <xdr:spPr>
        <a:xfrm>
          <a:off x="8750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383" name="楕円 382"/>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160020</xdr:rowOff>
    </xdr:to>
    <xdr:cxnSp macro="">
      <xdr:nvCxnSpPr>
        <xdr:cNvPr id="384" name="直線コネクタ 383"/>
        <xdr:cNvCxnSpPr/>
      </xdr:nvCxnSpPr>
      <xdr:spPr>
        <a:xfrm flipV="1">
          <a:off x="7861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385" name="楕円 384"/>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160020</xdr:rowOff>
    </xdr:to>
    <xdr:cxnSp macro="">
      <xdr:nvCxnSpPr>
        <xdr:cNvPr id="386" name="直線コネクタ 385"/>
        <xdr:cNvCxnSpPr/>
      </xdr:nvCxnSpPr>
      <xdr:spPr>
        <a:xfrm>
          <a:off x="6972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91"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392"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55897</xdr:rowOff>
    </xdr:from>
    <xdr:ext cx="469744" cy="259045"/>
    <xdr:sp macro="" textlink="">
      <xdr:nvSpPr>
        <xdr:cNvPr id="393" name="n_3mainValue【市民会館】&#10;一人当たり面積"/>
        <xdr:cNvSpPr txBox="1"/>
      </xdr:nvSpPr>
      <xdr:spPr>
        <a:xfrm>
          <a:off x="7626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30497</xdr:rowOff>
    </xdr:from>
    <xdr:ext cx="469744" cy="259045"/>
    <xdr:sp macro="" textlink="">
      <xdr:nvSpPr>
        <xdr:cNvPr id="394" name="n_4mainValue【市民会館】&#10;一人当たり面積"/>
        <xdr:cNvSpPr txBox="1"/>
      </xdr:nvSpPr>
      <xdr:spPr>
        <a:xfrm>
          <a:off x="6737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436" name="楕円 435"/>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437" name="【一般廃棄物処理施設】&#10;有形固定資産減価償却率該当値テキスト"/>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8" name="楕円 437"/>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130084</xdr:rowOff>
    </xdr:to>
    <xdr:cxnSp macro="">
      <xdr:nvCxnSpPr>
        <xdr:cNvPr id="439" name="直線コネクタ 438"/>
        <xdr:cNvCxnSpPr/>
      </xdr:nvCxnSpPr>
      <xdr:spPr>
        <a:xfrm>
          <a:off x="15481300" y="67513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40" name="楕円 439"/>
        <xdr:cNvSpPr/>
      </xdr:nvSpPr>
      <xdr:spPr>
        <a:xfrm>
          <a:off x="14541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22316</xdr:rowOff>
    </xdr:from>
    <xdr:to>
      <xdr:col>81</xdr:col>
      <xdr:colOff>50800</xdr:colOff>
      <xdr:row>39</xdr:row>
      <xdr:rowOff>64770</xdr:rowOff>
    </xdr:to>
    <xdr:cxnSp macro="">
      <xdr:nvCxnSpPr>
        <xdr:cNvPr id="441" name="直線コネクタ 440"/>
        <xdr:cNvCxnSpPr/>
      </xdr:nvCxnSpPr>
      <xdr:spPr>
        <a:xfrm>
          <a:off x="14592300" y="67088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42" name="楕円 441"/>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22316</xdr:rowOff>
    </xdr:to>
    <xdr:cxnSp macro="">
      <xdr:nvCxnSpPr>
        <xdr:cNvPr id="443" name="直線コネクタ 442"/>
        <xdr:cNvCxnSpPr/>
      </xdr:nvCxnSpPr>
      <xdr:spPr>
        <a:xfrm>
          <a:off x="13703300" y="668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84183</xdr:rowOff>
    </xdr:from>
    <xdr:to>
      <xdr:col>67</xdr:col>
      <xdr:colOff>101600</xdr:colOff>
      <xdr:row>39</xdr:row>
      <xdr:rowOff>14333</xdr:rowOff>
    </xdr:to>
    <xdr:sp macro="" textlink="">
      <xdr:nvSpPr>
        <xdr:cNvPr id="444" name="楕円 443"/>
        <xdr:cNvSpPr/>
      </xdr:nvSpPr>
      <xdr:spPr>
        <a:xfrm>
          <a:off x="12763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134983</xdr:rowOff>
    </xdr:from>
    <xdr:to>
      <xdr:col>71</xdr:col>
      <xdr:colOff>177800</xdr:colOff>
      <xdr:row>38</xdr:row>
      <xdr:rowOff>169273</xdr:rowOff>
    </xdr:to>
    <xdr:cxnSp macro="">
      <xdr:nvCxnSpPr>
        <xdr:cNvPr id="445" name="直線コネクタ 444"/>
        <xdr:cNvCxnSpPr/>
      </xdr:nvCxnSpPr>
      <xdr:spPr>
        <a:xfrm>
          <a:off x="12814300" y="665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50"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51" name="n_2mainValue【一般廃棄物処理施設】&#10;有形固定資産減価償却率"/>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452" name="n_3mainValue【一般廃棄物処理施設】&#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5460</xdr:rowOff>
    </xdr:from>
    <xdr:ext cx="405111" cy="259045"/>
    <xdr:sp macro="" textlink="">
      <xdr:nvSpPr>
        <xdr:cNvPr id="453" name="n_4mainValue【一般廃棄物処理施設】&#10;有形固定資産減価償却率"/>
        <xdr:cNvSpPr txBox="1"/>
      </xdr:nvSpPr>
      <xdr:spPr>
        <a:xfrm>
          <a:off x="12611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170424</xdr:rowOff>
    </xdr:from>
    <xdr:to>
      <xdr:col>116</xdr:col>
      <xdr:colOff>114300</xdr:colOff>
      <xdr:row>38</xdr:row>
      <xdr:rowOff>100574</xdr:rowOff>
    </xdr:to>
    <xdr:sp macro="" textlink="">
      <xdr:nvSpPr>
        <xdr:cNvPr id="491" name="楕円 490"/>
        <xdr:cNvSpPr/>
      </xdr:nvSpPr>
      <xdr:spPr>
        <a:xfrm>
          <a:off x="22110700" y="65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21851</xdr:rowOff>
    </xdr:from>
    <xdr:ext cx="599010" cy="259045"/>
    <xdr:sp macro="" textlink="">
      <xdr:nvSpPr>
        <xdr:cNvPr id="492" name="【一般廃棄物処理施設】&#10;一人当たり有形固定資産（償却資産）額該当値テキスト"/>
        <xdr:cNvSpPr txBox="1"/>
      </xdr:nvSpPr>
      <xdr:spPr>
        <a:xfrm>
          <a:off x="22199600" y="63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20417</xdr:rowOff>
    </xdr:from>
    <xdr:to>
      <xdr:col>112</xdr:col>
      <xdr:colOff>38100</xdr:colOff>
      <xdr:row>38</xdr:row>
      <xdr:rowOff>122017</xdr:rowOff>
    </xdr:to>
    <xdr:sp macro="" textlink="">
      <xdr:nvSpPr>
        <xdr:cNvPr id="493" name="楕円 492"/>
        <xdr:cNvSpPr/>
      </xdr:nvSpPr>
      <xdr:spPr>
        <a:xfrm>
          <a:off x="21272500" y="65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49774</xdr:rowOff>
    </xdr:from>
    <xdr:to>
      <xdr:col>116</xdr:col>
      <xdr:colOff>63500</xdr:colOff>
      <xdr:row>38</xdr:row>
      <xdr:rowOff>71217</xdr:rowOff>
    </xdr:to>
    <xdr:cxnSp macro="">
      <xdr:nvCxnSpPr>
        <xdr:cNvPr id="494" name="直線コネクタ 493"/>
        <xdr:cNvCxnSpPr/>
      </xdr:nvCxnSpPr>
      <xdr:spPr>
        <a:xfrm flipV="1">
          <a:off x="21323300" y="6564874"/>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32276</xdr:rowOff>
    </xdr:from>
    <xdr:to>
      <xdr:col>107</xdr:col>
      <xdr:colOff>101600</xdr:colOff>
      <xdr:row>38</xdr:row>
      <xdr:rowOff>133876</xdr:rowOff>
    </xdr:to>
    <xdr:sp macro="" textlink="">
      <xdr:nvSpPr>
        <xdr:cNvPr id="495" name="楕円 494"/>
        <xdr:cNvSpPr/>
      </xdr:nvSpPr>
      <xdr:spPr>
        <a:xfrm>
          <a:off x="20383500" y="65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71217</xdr:rowOff>
    </xdr:from>
    <xdr:to>
      <xdr:col>111</xdr:col>
      <xdr:colOff>177800</xdr:colOff>
      <xdr:row>38</xdr:row>
      <xdr:rowOff>83076</xdr:rowOff>
    </xdr:to>
    <xdr:cxnSp macro="">
      <xdr:nvCxnSpPr>
        <xdr:cNvPr id="496" name="直線コネクタ 495"/>
        <xdr:cNvCxnSpPr/>
      </xdr:nvCxnSpPr>
      <xdr:spPr>
        <a:xfrm flipV="1">
          <a:off x="20434300" y="6586317"/>
          <a:ext cx="889000" cy="1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12059</xdr:rowOff>
    </xdr:from>
    <xdr:to>
      <xdr:col>102</xdr:col>
      <xdr:colOff>165100</xdr:colOff>
      <xdr:row>38</xdr:row>
      <xdr:rowOff>113659</xdr:rowOff>
    </xdr:to>
    <xdr:sp macro="" textlink="">
      <xdr:nvSpPr>
        <xdr:cNvPr id="497" name="楕円 496"/>
        <xdr:cNvSpPr/>
      </xdr:nvSpPr>
      <xdr:spPr>
        <a:xfrm>
          <a:off x="19494500" y="65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62859</xdr:rowOff>
    </xdr:from>
    <xdr:to>
      <xdr:col>107</xdr:col>
      <xdr:colOff>50800</xdr:colOff>
      <xdr:row>38</xdr:row>
      <xdr:rowOff>83076</xdr:rowOff>
    </xdr:to>
    <xdr:cxnSp macro="">
      <xdr:nvCxnSpPr>
        <xdr:cNvPr id="498" name="直線コネクタ 497"/>
        <xdr:cNvCxnSpPr/>
      </xdr:nvCxnSpPr>
      <xdr:spPr>
        <a:xfrm>
          <a:off x="19545300" y="6577959"/>
          <a:ext cx="8890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16718</xdr:rowOff>
    </xdr:from>
    <xdr:to>
      <xdr:col>98</xdr:col>
      <xdr:colOff>38100</xdr:colOff>
      <xdr:row>38</xdr:row>
      <xdr:rowOff>118318</xdr:rowOff>
    </xdr:to>
    <xdr:sp macro="" textlink="">
      <xdr:nvSpPr>
        <xdr:cNvPr id="499" name="楕円 498"/>
        <xdr:cNvSpPr/>
      </xdr:nvSpPr>
      <xdr:spPr>
        <a:xfrm>
          <a:off x="18605500" y="65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62859</xdr:rowOff>
    </xdr:from>
    <xdr:to>
      <xdr:col>102</xdr:col>
      <xdr:colOff>114300</xdr:colOff>
      <xdr:row>38</xdr:row>
      <xdr:rowOff>67518</xdr:rowOff>
    </xdr:to>
    <xdr:cxnSp macro="">
      <xdr:nvCxnSpPr>
        <xdr:cNvPr id="500" name="直線コネクタ 499"/>
        <xdr:cNvCxnSpPr/>
      </xdr:nvCxnSpPr>
      <xdr:spPr>
        <a:xfrm flipV="1">
          <a:off x="18656300" y="6577959"/>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138544</xdr:rowOff>
    </xdr:from>
    <xdr:ext cx="599010" cy="259045"/>
    <xdr:sp macro="" textlink="">
      <xdr:nvSpPr>
        <xdr:cNvPr id="505" name="n_1mainValue【一般廃棄物処理施設】&#10;一人当たり有形固定資産（償却資産）額"/>
        <xdr:cNvSpPr txBox="1"/>
      </xdr:nvSpPr>
      <xdr:spPr>
        <a:xfrm>
          <a:off x="21011095" y="63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150403</xdr:rowOff>
    </xdr:from>
    <xdr:ext cx="599010" cy="259045"/>
    <xdr:sp macro="" textlink="">
      <xdr:nvSpPr>
        <xdr:cNvPr id="506" name="n_2mainValue【一般廃棄物処理施設】&#10;一人当たり有形固定資産（償却資産）額"/>
        <xdr:cNvSpPr txBox="1"/>
      </xdr:nvSpPr>
      <xdr:spPr>
        <a:xfrm>
          <a:off x="20134795" y="632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130186</xdr:rowOff>
    </xdr:from>
    <xdr:ext cx="599010" cy="259045"/>
    <xdr:sp macro="" textlink="">
      <xdr:nvSpPr>
        <xdr:cNvPr id="507" name="n_3mainValue【一般廃棄物処理施設】&#10;一人当たり有形固定資産（償却資産）額"/>
        <xdr:cNvSpPr txBox="1"/>
      </xdr:nvSpPr>
      <xdr:spPr>
        <a:xfrm>
          <a:off x="19245795" y="63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109445</xdr:rowOff>
    </xdr:from>
    <xdr:ext cx="599010" cy="259045"/>
    <xdr:sp macro="" textlink="">
      <xdr:nvSpPr>
        <xdr:cNvPr id="508" name="n_4mainValue【一般廃棄物処理施設】&#10;一人当たり有形固定資産（償却資産）額"/>
        <xdr:cNvSpPr txBox="1"/>
      </xdr:nvSpPr>
      <xdr:spPr>
        <a:xfrm>
          <a:off x="18356795" y="662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50" name="楕円 549"/>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92908</xdr:rowOff>
    </xdr:from>
    <xdr:ext cx="405111" cy="259045"/>
    <xdr:sp macro="" textlink="">
      <xdr:nvSpPr>
        <xdr:cNvPr id="551" name="【保健センター・保健所】&#10;有形固定資産減価償却率該当値テキスト"/>
        <xdr:cNvSpPr txBox="1"/>
      </xdr:nvSpPr>
      <xdr:spPr>
        <a:xfrm>
          <a:off x="16357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52" name="楕円 551"/>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120831</xdr:rowOff>
    </xdr:to>
    <xdr:cxnSp macro="">
      <xdr:nvCxnSpPr>
        <xdr:cNvPr id="553" name="直線コネクタ 552"/>
        <xdr:cNvCxnSpPr/>
      </xdr:nvCxnSpPr>
      <xdr:spPr>
        <a:xfrm>
          <a:off x="15481300" y="101988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54" name="楕円 553"/>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83276</xdr:rowOff>
    </xdr:to>
    <xdr:cxnSp macro="">
      <xdr:nvCxnSpPr>
        <xdr:cNvPr id="555" name="直線コネクタ 554"/>
        <xdr:cNvCxnSpPr/>
      </xdr:nvCxnSpPr>
      <xdr:spPr>
        <a:xfrm>
          <a:off x="14592300" y="101612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56" name="楕円 555"/>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45720</xdr:rowOff>
    </xdr:to>
    <xdr:cxnSp macro="">
      <xdr:nvCxnSpPr>
        <xdr:cNvPr id="557" name="直線コネクタ 556"/>
        <xdr:cNvCxnSpPr/>
      </xdr:nvCxnSpPr>
      <xdr:spPr>
        <a:xfrm>
          <a:off x="13703300" y="101563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91259</xdr:rowOff>
    </xdr:from>
    <xdr:to>
      <xdr:col>67</xdr:col>
      <xdr:colOff>101600</xdr:colOff>
      <xdr:row>59</xdr:row>
      <xdr:rowOff>21409</xdr:rowOff>
    </xdr:to>
    <xdr:sp macro="" textlink="">
      <xdr:nvSpPr>
        <xdr:cNvPr id="558" name="楕円 557"/>
        <xdr:cNvSpPr/>
      </xdr:nvSpPr>
      <xdr:spPr>
        <a:xfrm>
          <a:off x="12763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142059</xdr:rowOff>
    </xdr:from>
    <xdr:to>
      <xdr:col>71</xdr:col>
      <xdr:colOff>177800</xdr:colOff>
      <xdr:row>59</xdr:row>
      <xdr:rowOff>40822</xdr:rowOff>
    </xdr:to>
    <xdr:cxnSp macro="">
      <xdr:nvCxnSpPr>
        <xdr:cNvPr id="559" name="直線コネクタ 558"/>
        <xdr:cNvCxnSpPr/>
      </xdr:nvCxnSpPr>
      <xdr:spPr>
        <a:xfrm>
          <a:off x="12814300" y="100861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64"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65" name="n_2mainValue【保健センター・保健所】&#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66"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37936</xdr:rowOff>
    </xdr:from>
    <xdr:ext cx="405111" cy="259045"/>
    <xdr:sp macro="" textlink="">
      <xdr:nvSpPr>
        <xdr:cNvPr id="567" name="n_4mainValue【保健センター・保健所】&#10;有形固定資産減価償却率"/>
        <xdr:cNvSpPr txBox="1"/>
      </xdr:nvSpPr>
      <xdr:spPr>
        <a:xfrm>
          <a:off x="12611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07" name="楕円 606"/>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08"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609" name="楕円 608"/>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22860</xdr:rowOff>
    </xdr:to>
    <xdr:cxnSp macro="">
      <xdr:nvCxnSpPr>
        <xdr:cNvPr id="610" name="直線コネクタ 609"/>
        <xdr:cNvCxnSpPr/>
      </xdr:nvCxnSpPr>
      <xdr:spPr>
        <a:xfrm flipV="1">
          <a:off x="21323300" y="10477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611" name="楕円 610"/>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26670</xdr:rowOff>
    </xdr:to>
    <xdr:cxnSp macro="">
      <xdr:nvCxnSpPr>
        <xdr:cNvPr id="612" name="直線コネクタ 611"/>
        <xdr:cNvCxnSpPr/>
      </xdr:nvCxnSpPr>
      <xdr:spPr>
        <a:xfrm flipV="1">
          <a:off x="20434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613" name="楕円 612"/>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30480</xdr:rowOff>
    </xdr:to>
    <xdr:cxnSp macro="">
      <xdr:nvCxnSpPr>
        <xdr:cNvPr id="614" name="直線コネクタ 613"/>
        <xdr:cNvCxnSpPr/>
      </xdr:nvCxnSpPr>
      <xdr:spPr>
        <a:xfrm flipV="1">
          <a:off x="19545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151130</xdr:rowOff>
    </xdr:from>
    <xdr:to>
      <xdr:col>98</xdr:col>
      <xdr:colOff>38100</xdr:colOff>
      <xdr:row>61</xdr:row>
      <xdr:rowOff>81280</xdr:rowOff>
    </xdr:to>
    <xdr:sp macro="" textlink="">
      <xdr:nvSpPr>
        <xdr:cNvPr id="615" name="楕円 614"/>
        <xdr:cNvSpPr/>
      </xdr:nvSpPr>
      <xdr:spPr>
        <a:xfrm>
          <a:off x="18605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30480</xdr:rowOff>
    </xdr:from>
    <xdr:to>
      <xdr:col>102</xdr:col>
      <xdr:colOff>114300</xdr:colOff>
      <xdr:row>61</xdr:row>
      <xdr:rowOff>30480</xdr:rowOff>
    </xdr:to>
    <xdr:cxnSp macro="">
      <xdr:nvCxnSpPr>
        <xdr:cNvPr id="616" name="直線コネクタ 615"/>
        <xdr:cNvCxnSpPr/>
      </xdr:nvCxnSpPr>
      <xdr:spPr>
        <a:xfrm>
          <a:off x="18656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1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19"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0"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90187</xdr:rowOff>
    </xdr:from>
    <xdr:ext cx="469744" cy="259045"/>
    <xdr:sp macro="" textlink="">
      <xdr:nvSpPr>
        <xdr:cNvPr id="621" name="n_1mainValue【保健センター・保健所】&#10;一人当たり面積"/>
        <xdr:cNvSpPr txBox="1"/>
      </xdr:nvSpPr>
      <xdr:spPr>
        <a:xfrm>
          <a:off x="21075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622" name="n_2mainValue【保健センター・保健所】&#10;一人当たり面積"/>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23" name="n_3mainValue【保健センター・保健所】&#10;一人当たり面積"/>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97807</xdr:rowOff>
    </xdr:from>
    <xdr:ext cx="469744" cy="259045"/>
    <xdr:sp macro="" textlink="">
      <xdr:nvSpPr>
        <xdr:cNvPr id="624" name="n_4mainValue【保健センター・保健所】&#10;一人当たり面積"/>
        <xdr:cNvSpPr txBox="1"/>
      </xdr:nvSpPr>
      <xdr:spPr>
        <a:xfrm>
          <a:off x="18421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85089</xdr:rowOff>
    </xdr:from>
    <xdr:to>
      <xdr:col>85</xdr:col>
      <xdr:colOff>177800</xdr:colOff>
      <xdr:row>82</xdr:row>
      <xdr:rowOff>15239</xdr:rowOff>
    </xdr:to>
    <xdr:sp macro="" textlink="">
      <xdr:nvSpPr>
        <xdr:cNvPr id="664" name="楕円 663"/>
        <xdr:cNvSpPr/>
      </xdr:nvSpPr>
      <xdr:spPr>
        <a:xfrm>
          <a:off x="162687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107966</xdr:rowOff>
    </xdr:from>
    <xdr:ext cx="405111" cy="259045"/>
    <xdr:sp macro="" textlink="">
      <xdr:nvSpPr>
        <xdr:cNvPr id="665" name="【消防施設】&#10;有形固定資産減価償却率該当値テキスト"/>
        <xdr:cNvSpPr txBox="1"/>
      </xdr:nvSpPr>
      <xdr:spPr>
        <a:xfrm>
          <a:off x="16357600"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46989</xdr:rowOff>
    </xdr:from>
    <xdr:to>
      <xdr:col>81</xdr:col>
      <xdr:colOff>101600</xdr:colOff>
      <xdr:row>81</xdr:row>
      <xdr:rowOff>148589</xdr:rowOff>
    </xdr:to>
    <xdr:sp macro="" textlink="">
      <xdr:nvSpPr>
        <xdr:cNvPr id="666" name="楕円 665"/>
        <xdr:cNvSpPr/>
      </xdr:nvSpPr>
      <xdr:spPr>
        <a:xfrm>
          <a:off x="154305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97789</xdr:rowOff>
    </xdr:from>
    <xdr:to>
      <xdr:col>85</xdr:col>
      <xdr:colOff>127000</xdr:colOff>
      <xdr:row>81</xdr:row>
      <xdr:rowOff>135889</xdr:rowOff>
    </xdr:to>
    <xdr:cxnSp macro="">
      <xdr:nvCxnSpPr>
        <xdr:cNvPr id="667" name="直線コネクタ 666"/>
        <xdr:cNvCxnSpPr/>
      </xdr:nvCxnSpPr>
      <xdr:spPr>
        <a:xfrm>
          <a:off x="15481300" y="13985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8889</xdr:rowOff>
    </xdr:from>
    <xdr:to>
      <xdr:col>76</xdr:col>
      <xdr:colOff>165100</xdr:colOff>
      <xdr:row>81</xdr:row>
      <xdr:rowOff>110489</xdr:rowOff>
    </xdr:to>
    <xdr:sp macro="" textlink="">
      <xdr:nvSpPr>
        <xdr:cNvPr id="668" name="楕円 667"/>
        <xdr:cNvSpPr/>
      </xdr:nvSpPr>
      <xdr:spPr>
        <a:xfrm>
          <a:off x="14541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59689</xdr:rowOff>
    </xdr:from>
    <xdr:to>
      <xdr:col>81</xdr:col>
      <xdr:colOff>50800</xdr:colOff>
      <xdr:row>81</xdr:row>
      <xdr:rowOff>97789</xdr:rowOff>
    </xdr:to>
    <xdr:cxnSp macro="">
      <xdr:nvCxnSpPr>
        <xdr:cNvPr id="669" name="直線コネクタ 668"/>
        <xdr:cNvCxnSpPr/>
      </xdr:nvCxnSpPr>
      <xdr:spPr>
        <a:xfrm>
          <a:off x="14592300" y="13947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670" name="楕円 669"/>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59689</xdr:rowOff>
    </xdr:to>
    <xdr:cxnSp macro="">
      <xdr:nvCxnSpPr>
        <xdr:cNvPr id="671" name="直線コネクタ 670"/>
        <xdr:cNvCxnSpPr/>
      </xdr:nvCxnSpPr>
      <xdr:spPr>
        <a:xfrm>
          <a:off x="13703300" y="139293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134620</xdr:rowOff>
    </xdr:from>
    <xdr:to>
      <xdr:col>67</xdr:col>
      <xdr:colOff>101600</xdr:colOff>
      <xdr:row>81</xdr:row>
      <xdr:rowOff>64770</xdr:rowOff>
    </xdr:to>
    <xdr:sp macro="" textlink="">
      <xdr:nvSpPr>
        <xdr:cNvPr id="672" name="楕円 671"/>
        <xdr:cNvSpPr/>
      </xdr:nvSpPr>
      <xdr:spPr>
        <a:xfrm>
          <a:off x="127635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13970</xdr:rowOff>
    </xdr:from>
    <xdr:to>
      <xdr:col>71</xdr:col>
      <xdr:colOff>177800</xdr:colOff>
      <xdr:row>81</xdr:row>
      <xdr:rowOff>41911</xdr:rowOff>
    </xdr:to>
    <xdr:cxnSp macro="">
      <xdr:nvCxnSpPr>
        <xdr:cNvPr id="673" name="直線コネクタ 672"/>
        <xdr:cNvCxnSpPr/>
      </xdr:nvCxnSpPr>
      <xdr:spPr>
        <a:xfrm>
          <a:off x="12814300" y="139014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165116</xdr:rowOff>
    </xdr:from>
    <xdr:ext cx="405111" cy="259045"/>
    <xdr:sp macro="" textlink="">
      <xdr:nvSpPr>
        <xdr:cNvPr id="678" name="n_1mainValue【消防施設】&#10;有形固定資産減価償却率"/>
        <xdr:cNvSpPr txBox="1"/>
      </xdr:nvSpPr>
      <xdr:spPr>
        <a:xfrm>
          <a:off x="152660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127016</xdr:rowOff>
    </xdr:from>
    <xdr:ext cx="405111" cy="259045"/>
    <xdr:sp macro="" textlink="">
      <xdr:nvSpPr>
        <xdr:cNvPr id="679" name="n_2mainValue【消防施設】&#10;有形固定資産減価償却率"/>
        <xdr:cNvSpPr txBox="1"/>
      </xdr:nvSpPr>
      <xdr:spPr>
        <a:xfrm>
          <a:off x="143897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680" name="n_3mainValue【消防施設】&#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81297</xdr:rowOff>
    </xdr:from>
    <xdr:ext cx="405111" cy="259045"/>
    <xdr:sp macro="" textlink="">
      <xdr:nvSpPr>
        <xdr:cNvPr id="681" name="n_4mainValue【消防施設】&#10;有形固定資産減価償却率"/>
        <xdr:cNvSpPr txBox="1"/>
      </xdr:nvSpPr>
      <xdr:spPr>
        <a:xfrm>
          <a:off x="12611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63286</xdr:rowOff>
    </xdr:from>
    <xdr:to>
      <xdr:col>116</xdr:col>
      <xdr:colOff>114300</xdr:colOff>
      <xdr:row>86</xdr:row>
      <xdr:rowOff>164886</xdr:rowOff>
    </xdr:to>
    <xdr:sp macro="" textlink="">
      <xdr:nvSpPr>
        <xdr:cNvPr id="721" name="楕円 720"/>
        <xdr:cNvSpPr/>
      </xdr:nvSpPr>
      <xdr:spPr>
        <a:xfrm>
          <a:off x="22110700" y="148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7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63291</xdr:rowOff>
    </xdr:from>
    <xdr:to>
      <xdr:col>112</xdr:col>
      <xdr:colOff>38100</xdr:colOff>
      <xdr:row>86</xdr:row>
      <xdr:rowOff>164891</xdr:rowOff>
    </xdr:to>
    <xdr:sp macro="" textlink="">
      <xdr:nvSpPr>
        <xdr:cNvPr id="723" name="楕円 722"/>
        <xdr:cNvSpPr/>
      </xdr:nvSpPr>
      <xdr:spPr>
        <a:xfrm>
          <a:off x="21272500" y="148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114086</xdr:rowOff>
    </xdr:from>
    <xdr:to>
      <xdr:col>116</xdr:col>
      <xdr:colOff>63500</xdr:colOff>
      <xdr:row>86</xdr:row>
      <xdr:rowOff>114091</xdr:rowOff>
    </xdr:to>
    <xdr:cxnSp macro="">
      <xdr:nvCxnSpPr>
        <xdr:cNvPr id="724" name="直線コネクタ 723"/>
        <xdr:cNvCxnSpPr/>
      </xdr:nvCxnSpPr>
      <xdr:spPr>
        <a:xfrm flipV="1">
          <a:off x="21323300" y="14858786"/>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63294</xdr:rowOff>
    </xdr:from>
    <xdr:to>
      <xdr:col>107</xdr:col>
      <xdr:colOff>101600</xdr:colOff>
      <xdr:row>86</xdr:row>
      <xdr:rowOff>164894</xdr:rowOff>
    </xdr:to>
    <xdr:sp macro="" textlink="">
      <xdr:nvSpPr>
        <xdr:cNvPr id="725" name="楕円 724"/>
        <xdr:cNvSpPr/>
      </xdr:nvSpPr>
      <xdr:spPr>
        <a:xfrm>
          <a:off x="20383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114091</xdr:rowOff>
    </xdr:from>
    <xdr:to>
      <xdr:col>111</xdr:col>
      <xdr:colOff>177800</xdr:colOff>
      <xdr:row>86</xdr:row>
      <xdr:rowOff>114094</xdr:rowOff>
    </xdr:to>
    <xdr:cxnSp macro="">
      <xdr:nvCxnSpPr>
        <xdr:cNvPr id="726" name="直線コネクタ 725"/>
        <xdr:cNvCxnSpPr/>
      </xdr:nvCxnSpPr>
      <xdr:spPr>
        <a:xfrm flipV="1">
          <a:off x="20434300" y="1485879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63283</xdr:rowOff>
    </xdr:from>
    <xdr:to>
      <xdr:col>102</xdr:col>
      <xdr:colOff>165100</xdr:colOff>
      <xdr:row>86</xdr:row>
      <xdr:rowOff>164883</xdr:rowOff>
    </xdr:to>
    <xdr:sp macro="" textlink="">
      <xdr:nvSpPr>
        <xdr:cNvPr id="727" name="楕円 726"/>
        <xdr:cNvSpPr/>
      </xdr:nvSpPr>
      <xdr:spPr>
        <a:xfrm>
          <a:off x="19494500" y="148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114083</xdr:rowOff>
    </xdr:from>
    <xdr:to>
      <xdr:col>107</xdr:col>
      <xdr:colOff>50800</xdr:colOff>
      <xdr:row>86</xdr:row>
      <xdr:rowOff>114094</xdr:rowOff>
    </xdr:to>
    <xdr:cxnSp macro="">
      <xdr:nvCxnSpPr>
        <xdr:cNvPr id="728" name="直線コネクタ 727"/>
        <xdr:cNvCxnSpPr/>
      </xdr:nvCxnSpPr>
      <xdr:spPr>
        <a:xfrm>
          <a:off x="19545300" y="1485878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63294</xdr:rowOff>
    </xdr:from>
    <xdr:to>
      <xdr:col>98</xdr:col>
      <xdr:colOff>38100</xdr:colOff>
      <xdr:row>86</xdr:row>
      <xdr:rowOff>164894</xdr:rowOff>
    </xdr:to>
    <xdr:sp macro="" textlink="">
      <xdr:nvSpPr>
        <xdr:cNvPr id="729" name="楕円 728"/>
        <xdr:cNvSpPr/>
      </xdr:nvSpPr>
      <xdr:spPr>
        <a:xfrm>
          <a:off x="18605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114083</xdr:rowOff>
    </xdr:from>
    <xdr:to>
      <xdr:col>102</xdr:col>
      <xdr:colOff>114300</xdr:colOff>
      <xdr:row>86</xdr:row>
      <xdr:rowOff>114094</xdr:rowOff>
    </xdr:to>
    <xdr:cxnSp macro="">
      <xdr:nvCxnSpPr>
        <xdr:cNvPr id="730" name="直線コネクタ 729"/>
        <xdr:cNvCxnSpPr/>
      </xdr:nvCxnSpPr>
      <xdr:spPr>
        <a:xfrm flipV="1">
          <a:off x="18656300" y="1485878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156018</xdr:rowOff>
    </xdr:from>
    <xdr:ext cx="469744" cy="259045"/>
    <xdr:sp macro="" textlink="">
      <xdr:nvSpPr>
        <xdr:cNvPr id="735" name="n_1mainValue【消防施設】&#10;一人当たり面積"/>
        <xdr:cNvSpPr txBox="1"/>
      </xdr:nvSpPr>
      <xdr:spPr>
        <a:xfrm>
          <a:off x="21075727" y="1490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156021</xdr:rowOff>
    </xdr:from>
    <xdr:ext cx="469744" cy="259045"/>
    <xdr:sp macro="" textlink="">
      <xdr:nvSpPr>
        <xdr:cNvPr id="736" name="n_2mainValue【消防施設】&#10;一人当たり面積"/>
        <xdr:cNvSpPr txBox="1"/>
      </xdr:nvSpPr>
      <xdr:spPr>
        <a:xfrm>
          <a:off x="20199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156010</xdr:rowOff>
    </xdr:from>
    <xdr:ext cx="469744" cy="259045"/>
    <xdr:sp macro="" textlink="">
      <xdr:nvSpPr>
        <xdr:cNvPr id="737" name="n_3mainValue【消防施設】&#10;一人当たり面積"/>
        <xdr:cNvSpPr txBox="1"/>
      </xdr:nvSpPr>
      <xdr:spPr>
        <a:xfrm>
          <a:off x="19310427" y="1490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156021</xdr:rowOff>
    </xdr:from>
    <xdr:ext cx="469744" cy="259045"/>
    <xdr:sp macro="" textlink="">
      <xdr:nvSpPr>
        <xdr:cNvPr id="738" name="n_4mainValue【消防施設】&#10;一人当たり面積"/>
        <xdr:cNvSpPr txBox="1"/>
      </xdr:nvSpPr>
      <xdr:spPr>
        <a:xfrm>
          <a:off x="18421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80" name="楕円 779"/>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81" name="【庁舎】&#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782" name="楕円 781"/>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156211</xdr:rowOff>
    </xdr:to>
    <xdr:cxnSp macro="">
      <xdr:nvCxnSpPr>
        <xdr:cNvPr id="783" name="直線コネクタ 782"/>
        <xdr:cNvCxnSpPr/>
      </xdr:nvCxnSpPr>
      <xdr:spPr>
        <a:xfrm>
          <a:off x="15481300" y="1778616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784" name="楕円 783"/>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126819</xdr:rowOff>
    </xdr:to>
    <xdr:cxnSp macro="">
      <xdr:nvCxnSpPr>
        <xdr:cNvPr id="785" name="直線コネクタ 784"/>
        <xdr:cNvCxnSpPr/>
      </xdr:nvCxnSpPr>
      <xdr:spPr>
        <a:xfrm>
          <a:off x="14592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786" name="楕円 785"/>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94162</xdr:rowOff>
    </xdr:to>
    <xdr:cxnSp macro="">
      <xdr:nvCxnSpPr>
        <xdr:cNvPr id="787" name="直線コネクタ 786"/>
        <xdr:cNvCxnSpPr/>
      </xdr:nvCxnSpPr>
      <xdr:spPr>
        <a:xfrm>
          <a:off x="13703300" y="17753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154395</xdr:rowOff>
    </xdr:from>
    <xdr:to>
      <xdr:col>67</xdr:col>
      <xdr:colOff>101600</xdr:colOff>
      <xdr:row>103</xdr:row>
      <xdr:rowOff>84545</xdr:rowOff>
    </xdr:to>
    <xdr:sp macro="" textlink="">
      <xdr:nvSpPr>
        <xdr:cNvPr id="788" name="楕円 787"/>
        <xdr:cNvSpPr/>
      </xdr:nvSpPr>
      <xdr:spPr>
        <a:xfrm>
          <a:off x="12763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33745</xdr:rowOff>
    </xdr:from>
    <xdr:to>
      <xdr:col>71</xdr:col>
      <xdr:colOff>177800</xdr:colOff>
      <xdr:row>103</xdr:row>
      <xdr:rowOff>94162</xdr:rowOff>
    </xdr:to>
    <xdr:cxnSp macro="">
      <xdr:nvCxnSpPr>
        <xdr:cNvPr id="789" name="直線コネクタ 788"/>
        <xdr:cNvCxnSpPr/>
      </xdr:nvCxnSpPr>
      <xdr:spPr>
        <a:xfrm>
          <a:off x="12814300" y="1769309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794"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795" name="n_2mainValue【庁舎】&#10;有形固定資産減価償却率"/>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796" name="n_3mainValue【庁舎】&#10;有形固定資産減価償却率"/>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101072</xdr:rowOff>
    </xdr:from>
    <xdr:ext cx="405111" cy="259045"/>
    <xdr:sp macro="" textlink="">
      <xdr:nvSpPr>
        <xdr:cNvPr id="797" name="n_4mainValue【庁舎】&#10;有形固定資産減価償却率"/>
        <xdr:cNvSpPr txBox="1"/>
      </xdr:nvSpPr>
      <xdr:spPr>
        <a:xfrm>
          <a:off x="12611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102144</xdr:rowOff>
    </xdr:from>
    <xdr:to>
      <xdr:col>116</xdr:col>
      <xdr:colOff>114300</xdr:colOff>
      <xdr:row>105</xdr:row>
      <xdr:rowOff>32294</xdr:rowOff>
    </xdr:to>
    <xdr:sp macro="" textlink="">
      <xdr:nvSpPr>
        <xdr:cNvPr id="839" name="楕円 838"/>
        <xdr:cNvSpPr/>
      </xdr:nvSpPr>
      <xdr:spPr>
        <a:xfrm>
          <a:off x="22110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125021</xdr:rowOff>
    </xdr:from>
    <xdr:ext cx="469744" cy="259045"/>
    <xdr:sp macro="" textlink="">
      <xdr:nvSpPr>
        <xdr:cNvPr id="840" name="【庁舎】&#10;一人当たり面積該当値テキスト"/>
        <xdr:cNvSpPr txBox="1"/>
      </xdr:nvSpPr>
      <xdr:spPr>
        <a:xfrm>
          <a:off x="22199600" y="1778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108676</xdr:rowOff>
    </xdr:from>
    <xdr:to>
      <xdr:col>112</xdr:col>
      <xdr:colOff>38100</xdr:colOff>
      <xdr:row>105</xdr:row>
      <xdr:rowOff>38826</xdr:rowOff>
    </xdr:to>
    <xdr:sp macro="" textlink="">
      <xdr:nvSpPr>
        <xdr:cNvPr id="841" name="楕円 840"/>
        <xdr:cNvSpPr/>
      </xdr:nvSpPr>
      <xdr:spPr>
        <a:xfrm>
          <a:off x="21272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152944</xdr:rowOff>
    </xdr:from>
    <xdr:to>
      <xdr:col>116</xdr:col>
      <xdr:colOff>63500</xdr:colOff>
      <xdr:row>104</xdr:row>
      <xdr:rowOff>159476</xdr:rowOff>
    </xdr:to>
    <xdr:cxnSp macro="">
      <xdr:nvCxnSpPr>
        <xdr:cNvPr id="842" name="直線コネクタ 841"/>
        <xdr:cNvCxnSpPr/>
      </xdr:nvCxnSpPr>
      <xdr:spPr>
        <a:xfrm flipV="1">
          <a:off x="21323300" y="179837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111942</xdr:rowOff>
    </xdr:from>
    <xdr:to>
      <xdr:col>107</xdr:col>
      <xdr:colOff>101600</xdr:colOff>
      <xdr:row>105</xdr:row>
      <xdr:rowOff>42092</xdr:rowOff>
    </xdr:to>
    <xdr:sp macro="" textlink="">
      <xdr:nvSpPr>
        <xdr:cNvPr id="843" name="楕円 842"/>
        <xdr:cNvSpPr/>
      </xdr:nvSpPr>
      <xdr:spPr>
        <a:xfrm>
          <a:off x="2038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159476</xdr:rowOff>
    </xdr:from>
    <xdr:to>
      <xdr:col>111</xdr:col>
      <xdr:colOff>177800</xdr:colOff>
      <xdr:row>104</xdr:row>
      <xdr:rowOff>162742</xdr:rowOff>
    </xdr:to>
    <xdr:cxnSp macro="">
      <xdr:nvCxnSpPr>
        <xdr:cNvPr id="844" name="直線コネクタ 843"/>
        <xdr:cNvCxnSpPr/>
      </xdr:nvCxnSpPr>
      <xdr:spPr>
        <a:xfrm flipV="1">
          <a:off x="20434300" y="179902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45" name="楕円 844"/>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162742</xdr:rowOff>
    </xdr:from>
    <xdr:to>
      <xdr:col>107</xdr:col>
      <xdr:colOff>50800</xdr:colOff>
      <xdr:row>104</xdr:row>
      <xdr:rowOff>167639</xdr:rowOff>
    </xdr:to>
    <xdr:cxnSp macro="">
      <xdr:nvCxnSpPr>
        <xdr:cNvPr id="846" name="直線コネクタ 845"/>
        <xdr:cNvCxnSpPr/>
      </xdr:nvCxnSpPr>
      <xdr:spPr>
        <a:xfrm flipV="1">
          <a:off x="19545300" y="179935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98879</xdr:rowOff>
    </xdr:from>
    <xdr:to>
      <xdr:col>98</xdr:col>
      <xdr:colOff>38100</xdr:colOff>
      <xdr:row>105</xdr:row>
      <xdr:rowOff>29029</xdr:rowOff>
    </xdr:to>
    <xdr:sp macro="" textlink="">
      <xdr:nvSpPr>
        <xdr:cNvPr id="847" name="楕円 846"/>
        <xdr:cNvSpPr/>
      </xdr:nvSpPr>
      <xdr:spPr>
        <a:xfrm>
          <a:off x="18605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149679</xdr:rowOff>
    </xdr:from>
    <xdr:to>
      <xdr:col>102</xdr:col>
      <xdr:colOff>114300</xdr:colOff>
      <xdr:row>104</xdr:row>
      <xdr:rowOff>167639</xdr:rowOff>
    </xdr:to>
    <xdr:cxnSp macro="">
      <xdr:nvCxnSpPr>
        <xdr:cNvPr id="848" name="直線コネクタ 847"/>
        <xdr:cNvCxnSpPr/>
      </xdr:nvCxnSpPr>
      <xdr:spPr>
        <a:xfrm>
          <a:off x="18656300" y="179804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55353</xdr:rowOff>
    </xdr:from>
    <xdr:ext cx="469744" cy="259045"/>
    <xdr:sp macro="" textlink="">
      <xdr:nvSpPr>
        <xdr:cNvPr id="853" name="n_1mainValue【庁舎】&#10;一人当たり面積"/>
        <xdr:cNvSpPr txBox="1"/>
      </xdr:nvSpPr>
      <xdr:spPr>
        <a:xfrm>
          <a:off x="210757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58619</xdr:rowOff>
    </xdr:from>
    <xdr:ext cx="469744" cy="259045"/>
    <xdr:sp macro="" textlink="">
      <xdr:nvSpPr>
        <xdr:cNvPr id="854" name="n_2mainValue【庁舎】&#10;一人当たり面積"/>
        <xdr:cNvSpPr txBox="1"/>
      </xdr:nvSpPr>
      <xdr:spPr>
        <a:xfrm>
          <a:off x="20199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55" name="n_3main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45556</xdr:rowOff>
    </xdr:from>
    <xdr:ext cx="469744" cy="259045"/>
    <xdr:sp macro="" textlink="">
      <xdr:nvSpPr>
        <xdr:cNvPr id="856" name="n_4mainValue【庁舎】&#10;一人当たり面積"/>
        <xdr:cNvSpPr txBox="1"/>
      </xdr:nvSpPr>
      <xdr:spPr>
        <a:xfrm>
          <a:off x="18421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類似団体平均と比較して顕著に有形固定資産減価償却率が低い水準にあるのは体育館・プールであるが、この主な要因は令和元年度に湯の丸高原屋内運動施設を建設したことであると考えられる。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類似団体平均と比較して顕著に有形固定資産減価償却率が高い水準にあるのは福祉施設であるが、現在は公用又は公共用に供されていない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施設のみである。当該施設は現在、</a:t>
          </a:r>
          <a:r>
            <a:rPr kumimoji="1" lang="en-US" altLang="ja-JP" sz="1300">
              <a:latin typeface="ＭＳ Ｐゴシック" panose="020B0600070205080204" pitchFamily="50" charset="-128"/>
              <a:ea typeface="ＭＳ Ｐゴシック" panose="020B0600070205080204" pitchFamily="50" charset="-128"/>
            </a:rPr>
            <a:t>NPO</a:t>
          </a:r>
          <a:r>
            <a:rPr kumimoji="1" lang="ja-JP" altLang="en-US" sz="1300">
              <a:latin typeface="ＭＳ Ｐゴシック" panose="020B0600070205080204" pitchFamily="50" charset="-128"/>
              <a:ea typeface="ＭＳ Ｐゴシック" panose="020B0600070205080204" pitchFamily="50" charset="-128"/>
            </a:rPr>
            <a:t>法人に貸し出しているが、老朽化の進展によっては将来的に除却を進める必要がある。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類似団体平均を上回っているが基金の取崩しに頼る厳しい財政運営が続いている。</a:t>
          </a:r>
        </a:p>
        <a:p>
          <a:r>
            <a:rPr kumimoji="1" lang="ja-JP" altLang="en-US" sz="1300">
              <a:latin typeface="ＭＳ Ｐゴシック" panose="020B0600070205080204" pitchFamily="50" charset="-128"/>
              <a:ea typeface="ＭＳ Ｐゴシック" panose="020B0600070205080204" pitchFamily="50" charset="-128"/>
            </a:rPr>
            <a:t>　歳出全般の見直しを図るとともにふるさと納税の推進等により歳入確保に努める。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102870</xdr:rowOff>
    </xdr:from>
    <xdr:to>
      <xdr:col>15</xdr:col>
      <xdr:colOff>82550</xdr:colOff>
      <xdr:row>40</xdr:row>
      <xdr:rowOff>102870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52070</xdr:rowOff>
    </xdr:from>
    <xdr:to>
      <xdr:col>15</xdr:col>
      <xdr:colOff>133350</xdr:colOff>
      <xdr:row>40</xdr:row>
      <xdr:rowOff>153670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163847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臨時経済対策費等の普通交付税の増額により前年度から減少したが、類似団体より減少幅は小さく類似団体平均を上回っている。これは大型事業の起債償還が始まったこと等によるものである。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今後も人件費等の増により、経常収支比率が上昇することが予想されるため、地方債の繰上償還等、経常経費の削減に努める。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61</xdr:row>
      <xdr:rowOff>46990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652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46990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22860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34925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4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99500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70502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類似団体平均を下回っているが増加傾向にある。</a:t>
          </a:r>
        </a:p>
        <a:p>
          <a:r>
            <a:rPr kumimoji="1" lang="ja-JP" altLang="en-US" sz="1300">
              <a:latin typeface="ＭＳ Ｐゴシック" panose="020B0600070205080204" pitchFamily="50" charset="-128"/>
              <a:ea typeface="ＭＳ Ｐゴシック" panose="020B0600070205080204" pitchFamily="50" charset="-128"/>
            </a:rPr>
            <a:t>　適正な職員配置など経費の見直しに努める。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75502</xdr:rowOff>
    </xdr:from>
    <xdr:to>
      <xdr:col>23</xdr:col>
      <xdr:colOff>133350</xdr:colOff>
      <xdr:row>82</xdr:row>
      <xdr:rowOff>86841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134402"/>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53890</xdr:rowOff>
    </xdr:from>
    <xdr:to>
      <xdr:col>19</xdr:col>
      <xdr:colOff>133350</xdr:colOff>
      <xdr:row>82</xdr:row>
      <xdr:rowOff>86841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12790"/>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38931</xdr:rowOff>
    </xdr:from>
    <xdr:to>
      <xdr:col>15</xdr:col>
      <xdr:colOff>82550</xdr:colOff>
      <xdr:row>82</xdr:row>
      <xdr:rowOff>53890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7831"/>
          <a:ext cx="889000" cy="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35016</xdr:rowOff>
    </xdr:from>
    <xdr:to>
      <xdr:col>11</xdr:col>
      <xdr:colOff>31750</xdr:colOff>
      <xdr:row>82</xdr:row>
      <xdr:rowOff>38931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93916"/>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24702</xdr:rowOff>
    </xdr:from>
    <xdr:to>
      <xdr:col>23</xdr:col>
      <xdr:colOff>184150</xdr:colOff>
      <xdr:row>82</xdr:row>
      <xdr:rowOff>126302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117429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36041</xdr:rowOff>
    </xdr:from>
    <xdr:to>
      <xdr:col>19</xdr:col>
      <xdr:colOff>184150</xdr:colOff>
      <xdr:row>82</xdr:row>
      <xdr:rowOff>137641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147818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3090</xdr:rowOff>
    </xdr:from>
    <xdr:to>
      <xdr:col>15</xdr:col>
      <xdr:colOff>133350</xdr:colOff>
      <xdr:row>82</xdr:row>
      <xdr:rowOff>104690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114867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3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159581</xdr:rowOff>
    </xdr:from>
    <xdr:to>
      <xdr:col>11</xdr:col>
      <xdr:colOff>82550</xdr:colOff>
      <xdr:row>82</xdr:row>
      <xdr:rowOff>89731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99908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1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155666</xdr:rowOff>
    </xdr:from>
    <xdr:to>
      <xdr:col>7</xdr:col>
      <xdr:colOff>31750</xdr:colOff>
      <xdr:row>82</xdr:row>
      <xdr:rowOff>85816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95993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職員の年齢構成の偏りの影響により上昇している。</a:t>
          </a:r>
        </a:p>
        <a:p>
          <a:r>
            <a:rPr kumimoji="1" lang="ja-JP" altLang="en-US" sz="1300">
              <a:latin typeface="ＭＳ Ｐゴシック" panose="020B0600070205080204" pitchFamily="50" charset="-128"/>
              <a:ea typeface="ＭＳ Ｐゴシック" panose="020B0600070205080204" pitchFamily="50" charset="-128"/>
            </a:rPr>
            <a:t>　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86</xdr:row>
      <xdr:rowOff>155222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9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155222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類似団体平均は下回っているが、全国平均と長野県平均は上回っている状態にある。</a:t>
          </a:r>
        </a:p>
        <a:p>
          <a:r>
            <a:rPr kumimoji="1" lang="ja-JP" altLang="en-US" sz="1300">
              <a:latin typeface="ＭＳ Ｐゴシック" panose="020B0600070205080204" pitchFamily="50" charset="-128"/>
              <a:ea typeface="ＭＳ Ｐゴシック" panose="020B0600070205080204" pitchFamily="50" charset="-128"/>
            </a:rPr>
            <a:t>　行政サービスが低下しないよう注意しながら適正な職員配置を行っていく。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87691</xdr:rowOff>
    </xdr:from>
    <xdr:to>
      <xdr:col>81</xdr:col>
      <xdr:colOff>44450</xdr:colOff>
      <xdr:row>59</xdr:row>
      <xdr:rowOff>95734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0324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87691</xdr:rowOff>
    </xdr:from>
    <xdr:to>
      <xdr:col>77</xdr:col>
      <xdr:colOff>44450</xdr:colOff>
      <xdr:row>59</xdr:row>
      <xdr:rowOff>114119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03241"/>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114119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158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95734</xdr:rowOff>
    </xdr:from>
    <xdr:to>
      <xdr:col>68</xdr:col>
      <xdr:colOff>152400</xdr:colOff>
      <xdr:row>59</xdr:row>
      <xdr:rowOff>100330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112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44934</xdr:rowOff>
    </xdr:from>
    <xdr:to>
      <xdr:col>81</xdr:col>
      <xdr:colOff>95250</xdr:colOff>
      <xdr:row>59</xdr:row>
      <xdr:rowOff>146534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61461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36891</xdr:rowOff>
    </xdr:from>
    <xdr:to>
      <xdr:col>77</xdr:col>
      <xdr:colOff>95250</xdr:colOff>
      <xdr:row>59</xdr:row>
      <xdr:rowOff>138491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148668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44934</xdr:rowOff>
    </xdr:from>
    <xdr:to>
      <xdr:col>64</xdr:col>
      <xdr:colOff>152400</xdr:colOff>
      <xdr:row>59</xdr:row>
      <xdr:rowOff>146534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156711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類似団体平均は下回っているが、前年度から上昇した。</a:t>
          </a:r>
        </a:p>
        <a:p>
          <a:r>
            <a:rPr kumimoji="1" lang="ja-JP" altLang="en-US" sz="1300">
              <a:latin typeface="ＭＳ Ｐゴシック" panose="020B0600070205080204" pitchFamily="50" charset="-128"/>
              <a:ea typeface="ＭＳ Ｐゴシック" panose="020B0600070205080204" pitchFamily="50" charset="-128"/>
            </a:rPr>
            <a:t>　これは、過年度借入の据置期間の設定による公債費の増が要因である。</a:t>
          </a:r>
        </a:p>
        <a:p>
          <a:r>
            <a:rPr kumimoji="1" lang="ja-JP" altLang="en-US" sz="1300">
              <a:latin typeface="ＭＳ Ｐゴシック" panose="020B0600070205080204" pitchFamily="50" charset="-128"/>
              <a:ea typeface="ＭＳ Ｐゴシック" panose="020B0600070205080204" pitchFamily="50" charset="-128"/>
            </a:rPr>
            <a:t>　公債費は令和８年度をピークに減少に転ずるものと見込まれるため、地方債の発行額を償還額以下とし、地方債に大きく頼ることのない財政運営に努める。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37</xdr:row>
      <xdr:rowOff>5927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946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157268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174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145203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145203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地方債の償還が進み前年度から減少したが、類似団体平均を上回っている。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地方債の発行額を償還額以下とし、地方債に大きく頼ることのない財政運営に努める。</a:t>
          </a:r>
        </a:p>
        <a:p>
          <a:r>
            <a:rPr kumimoji="1" lang="ja-JP" altLang="en-US" sz="1300">
              <a:latin typeface="ＭＳ Ｐゴシック" panose="020B0600070205080204" pitchFamily="50" charset="-128"/>
              <a:ea typeface="ＭＳ Ｐゴシック" panose="020B0600070205080204" pitchFamily="50" charset="-128"/>
            </a:rPr>
            <a:t>　令和３年度の減少は、普通交付税の再算定において臨時財政対策債償還基金費が措置されたためである。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76733</xdr:rowOff>
    </xdr:from>
    <xdr:to>
      <xdr:col>81</xdr:col>
      <xdr:colOff>44450</xdr:colOff>
      <xdr:row>16</xdr:row>
      <xdr:rowOff>14834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48483"/>
          <a:ext cx="838200" cy="1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14834</xdr:rowOff>
    </xdr:from>
    <xdr:to>
      <xdr:col>77</xdr:col>
      <xdr:colOff>44450</xdr:colOff>
      <xdr:row>16</xdr:row>
      <xdr:rowOff>46203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5803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163601</xdr:rowOff>
    </xdr:from>
    <xdr:to>
      <xdr:col>72</xdr:col>
      <xdr:colOff>203200</xdr:colOff>
      <xdr:row>16</xdr:row>
      <xdr:rowOff>46203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35351"/>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163601</xdr:rowOff>
    </xdr:from>
    <xdr:to>
      <xdr:col>68</xdr:col>
      <xdr:colOff>152400</xdr:colOff>
      <xdr:row>16</xdr:row>
      <xdr:rowOff>22073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35351"/>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25933</xdr:rowOff>
    </xdr:from>
    <xdr:to>
      <xdr:col>81</xdr:col>
      <xdr:colOff>95250</xdr:colOff>
      <xdr:row>15</xdr:row>
      <xdr:rowOff>127533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169460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135484</xdr:rowOff>
    </xdr:from>
    <xdr:to>
      <xdr:col>77</xdr:col>
      <xdr:colOff>95250</xdr:colOff>
      <xdr:row>16</xdr:row>
      <xdr:rowOff>65634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50411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9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166853</xdr:rowOff>
    </xdr:from>
    <xdr:to>
      <xdr:col>73</xdr:col>
      <xdr:colOff>44450</xdr:colOff>
      <xdr:row>16</xdr:row>
      <xdr:rowOff>97003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81780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112801</xdr:rowOff>
    </xdr:from>
    <xdr:to>
      <xdr:col>68</xdr:col>
      <xdr:colOff>203200</xdr:colOff>
      <xdr:row>16</xdr:row>
      <xdr:rowOff>42951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27728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142723</xdr:rowOff>
    </xdr:from>
    <xdr:to>
      <xdr:col>64</xdr:col>
      <xdr:colOff>152400</xdr:colOff>
      <xdr:row>16</xdr:row>
      <xdr:rowOff>72873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57650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0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25758"/>
    <xdr:sp macro="" textlink="">
      <xdr:nvSpPr>
        <xdr:cNvPr id="470" name="テキスト ボックス 469">
          <a:extLst>
            <a:ext uri="{FF2B5EF4-FFF2-40B4-BE49-F238E27FC236}">
              <a16:creationId xmlns:a16="http://schemas.microsoft.com/office/drawing/2014/main" id="{524B9A07-6A7E-4344-9794-9B9BDBD53041}"/>
            </a:ext>
          </a:extLst>
        </xdr:cNvPr>
        <xdr:cNvSpPr txBox="1"/>
      </xdr:nvSpPr>
      <xdr:spPr>
        <a:xfrm>
          <a:off x="773206" y="443753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に係る経常収支比率の増加は、会計年度任用職員の人件費によるものである。類似団体平均と比べて人件費の増加及び物件費の減少が大きいことから、会計年度任用職員が多いことが考えられる。会計年度任用職員を含めた適正な職員配置を行い人件費の適正化及び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令和３年度の人件費に係る経常収支比率の減少は、経常一般財源の増加によるものである。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令和２年度の物件費に係る経常収支比率の減少は、会計年度任用職員制度の創設によるものである。</a:t>
          </a:r>
        </a:p>
        <a:p>
          <a:r>
            <a:rPr kumimoji="1" lang="ja-JP" altLang="en-US" sz="1300">
              <a:latin typeface="ＭＳ Ｐゴシック" panose="020B0600070205080204" pitchFamily="50" charset="-128"/>
              <a:ea typeface="ＭＳ Ｐゴシック" panose="020B0600070205080204" pitchFamily="50" charset="-128"/>
            </a:rPr>
            <a:t>　令和３年度の物件費に係る経常収支比率の増加は、経常的な委託料の上昇によるものである。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20</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32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扶助費に係る経常収支比率は、類似団体平均を下回っている。このことが行政サービスの低下とならないよう注意する。</a:t>
          </a:r>
        </a:p>
        <a:p>
          <a:r>
            <a:rPr kumimoji="1" lang="ja-JP" altLang="en-US" sz="1300">
              <a:latin typeface="ＭＳ Ｐゴシック" panose="020B0600070205080204" pitchFamily="50" charset="-128"/>
              <a:ea typeface="ＭＳ Ｐゴシック" panose="020B0600070205080204" pitchFamily="50" charset="-128"/>
            </a:rPr>
            <a:t>　令和３年度の扶助費に係る経常収支比率の増加は、認定こども園設置によるものである。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引続き特別会計への法定基準外繰出金の抑制等、経費の縮減に努める。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15966</xdr:rowOff>
    </xdr:from>
    <xdr:to>
      <xdr:col>82</xdr:col>
      <xdr:colOff>107950</xdr:colOff>
      <xdr:row>54</xdr:row>
      <xdr:rowOff>29028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742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15966</xdr:rowOff>
    </xdr:from>
    <xdr:to>
      <xdr:col>78</xdr:col>
      <xdr:colOff>69850</xdr:colOff>
      <xdr:row>54</xdr:row>
      <xdr:rowOff>29028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74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54</xdr:row>
      <xdr:rowOff>15966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48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55154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481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136616</xdr:rowOff>
    </xdr:from>
    <xdr:to>
      <xdr:col>82</xdr:col>
      <xdr:colOff>158750</xdr:colOff>
      <xdr:row>54</xdr:row>
      <xdr:rowOff>66766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45193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136616</xdr:rowOff>
    </xdr:from>
    <xdr:to>
      <xdr:col>74</xdr:col>
      <xdr:colOff>31750</xdr:colOff>
      <xdr:row>54</xdr:row>
      <xdr:rowOff>66766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76943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xdr:rowOff>
    </xdr:from>
    <xdr:to>
      <xdr:col>65</xdr:col>
      <xdr:colOff>53975</xdr:colOff>
      <xdr:row>54</xdr:row>
      <xdr:rowOff>105954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116131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補助費等に係る経常収支比率は、類似団体平均を上回り、高い状態が続いている。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780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96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96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公債費に係る経常収支比率は、上昇し類似団体平均を上回った。これは、過年度借入の据置期間の設定による公債費の増加が要因である。</a:t>
          </a:r>
        </a:p>
        <a:p>
          <a:r>
            <a:rPr kumimoji="1" lang="ja-JP" altLang="en-US" sz="1300">
              <a:latin typeface="ＭＳ Ｐゴシック" panose="020B0600070205080204" pitchFamily="50" charset="-128"/>
              <a:ea typeface="ＭＳ Ｐゴシック" panose="020B0600070205080204" pitchFamily="50" charset="-128"/>
            </a:rPr>
            <a:t>　地方債の新規発行を伴う事業を精査し、公債費の抑制に努める。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063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063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154432</xdr:rowOff>
    </xdr:from>
    <xdr:to>
      <xdr:col>15</xdr:col>
      <xdr:colOff>98425</xdr:colOff>
      <xdr:row>75</xdr:row>
      <xdr:rowOff>154432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13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154432</xdr:rowOff>
    </xdr:from>
    <xdr:to>
      <xdr:col>11</xdr:col>
      <xdr:colOff>9525</xdr:colOff>
      <xdr:row>75</xdr:row>
      <xdr:rowOff>154432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13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103632</xdr:rowOff>
    </xdr:from>
    <xdr:to>
      <xdr:col>15</xdr:col>
      <xdr:colOff>149225</xdr:colOff>
      <xdr:row>76</xdr:row>
      <xdr:rowOff>33781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103632</xdr:rowOff>
    </xdr:from>
    <xdr:to>
      <xdr:col>11</xdr:col>
      <xdr:colOff>60325</xdr:colOff>
      <xdr:row>76</xdr:row>
      <xdr:rowOff>33781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各経常収支比率の類似団体平均を参考に経費の縮減に努める。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23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129287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235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144539</xdr:rowOff>
    </xdr:from>
    <xdr:to>
      <xdr:col>29</xdr:col>
      <xdr:colOff>127000</xdr:colOff>
      <xdr:row>17</xdr:row>
      <xdr:rowOff>22047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5364"/>
          <a:ext cx="6477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22047</xdr:rowOff>
    </xdr:from>
    <xdr:to>
      <xdr:col>26</xdr:col>
      <xdr:colOff>50800</xdr:colOff>
      <xdr:row>17</xdr:row>
      <xdr:rowOff>87909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4322"/>
          <a:ext cx="698500" cy="6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87909</xdr:rowOff>
    </xdr:from>
    <xdr:to>
      <xdr:col>22</xdr:col>
      <xdr:colOff>114300</xdr:colOff>
      <xdr:row>17</xdr:row>
      <xdr:rowOff>104369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0184"/>
          <a:ext cx="6985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104369</xdr:rowOff>
    </xdr:from>
    <xdr:to>
      <xdr:col>18</xdr:col>
      <xdr:colOff>177800</xdr:colOff>
      <xdr:row>17</xdr:row>
      <xdr:rowOff>128321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644"/>
          <a:ext cx="6985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93739</xdr:rowOff>
    </xdr:from>
    <xdr:to>
      <xdr:col>29</xdr:col>
      <xdr:colOff>177800</xdr:colOff>
      <xdr:row>17</xdr:row>
      <xdr:rowOff>23889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65816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142697</xdr:rowOff>
    </xdr:from>
    <xdr:to>
      <xdr:col>26</xdr:col>
      <xdr:colOff>101600</xdr:colOff>
      <xdr:row>17</xdr:row>
      <xdr:rowOff>72847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57624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37109</xdr:rowOff>
    </xdr:from>
    <xdr:to>
      <xdr:col>22</xdr:col>
      <xdr:colOff>165100</xdr:colOff>
      <xdr:row>17</xdr:row>
      <xdr:rowOff>138709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123486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53569</xdr:rowOff>
    </xdr:from>
    <xdr:to>
      <xdr:col>19</xdr:col>
      <xdr:colOff>38100</xdr:colOff>
      <xdr:row>17</xdr:row>
      <xdr:rowOff>155169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139946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77521</xdr:rowOff>
    </xdr:from>
    <xdr:to>
      <xdr:col>15</xdr:col>
      <xdr:colOff>101600</xdr:colOff>
      <xdr:row>18</xdr:row>
      <xdr:rowOff>7671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163898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330107</xdr:rowOff>
    </xdr:from>
    <xdr:to>
      <xdr:col>29</xdr:col>
      <xdr:colOff>127000</xdr:colOff>
      <xdr:row>38</xdr:row>
      <xdr:rowOff>11248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4807"/>
          <a:ext cx="6477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11248</xdr:rowOff>
    </xdr:from>
    <xdr:to>
      <xdr:col>26</xdr:col>
      <xdr:colOff>50800</xdr:colOff>
      <xdr:row>38</xdr:row>
      <xdr:rowOff>25517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8848"/>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24919</xdr:rowOff>
    </xdr:from>
    <xdr:to>
      <xdr:col>22</xdr:col>
      <xdr:colOff>114300</xdr:colOff>
      <xdr:row>38</xdr:row>
      <xdr:rowOff>25517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92519"/>
          <a:ext cx="6985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24919</xdr:rowOff>
    </xdr:from>
    <xdr:to>
      <xdr:col>18</xdr:col>
      <xdr:colOff>177800</xdr:colOff>
      <xdr:row>38</xdr:row>
      <xdr:rowOff>32756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2519"/>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279307</xdr:rowOff>
    </xdr:from>
    <xdr:to>
      <xdr:col>29</xdr:col>
      <xdr:colOff>177800</xdr:colOff>
      <xdr:row>38</xdr:row>
      <xdr:rowOff>38007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251384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303348</xdr:rowOff>
    </xdr:from>
    <xdr:to>
      <xdr:col>26</xdr:col>
      <xdr:colOff>101600</xdr:colOff>
      <xdr:row>38</xdr:row>
      <xdr:rowOff>62048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46825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317617</xdr:rowOff>
    </xdr:from>
    <xdr:to>
      <xdr:col>22</xdr:col>
      <xdr:colOff>165100</xdr:colOff>
      <xdr:row>38</xdr:row>
      <xdr:rowOff>76317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61094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317019</xdr:rowOff>
    </xdr:from>
    <xdr:to>
      <xdr:col>19</xdr:col>
      <xdr:colOff>38100</xdr:colOff>
      <xdr:row>38</xdr:row>
      <xdr:rowOff>75719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60496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324856</xdr:rowOff>
    </xdr:from>
    <xdr:to>
      <xdr:col>15</xdr:col>
      <xdr:colOff>101600</xdr:colOff>
      <xdr:row>38</xdr:row>
      <xdr:rowOff>83556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68333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71094</xdr:rowOff>
    </xdr:from>
    <xdr:to>
      <xdr:col>24</xdr:col>
      <xdr:colOff>63500</xdr:colOff>
      <xdr:row>36</xdr:row>
      <xdr:rowOff>85611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3294"/>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85611</xdr:rowOff>
    </xdr:from>
    <xdr:to>
      <xdr:col>19</xdr:col>
      <xdr:colOff>177800</xdr:colOff>
      <xdr:row>37</xdr:row>
      <xdr:rowOff>168859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7811"/>
          <a:ext cx="889000" cy="2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168859</xdr:rowOff>
    </xdr:from>
    <xdr:to>
      <xdr:col>15</xdr:col>
      <xdr:colOff>50800</xdr:colOff>
      <xdr:row>38</xdr:row>
      <xdr:rowOff>29451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2509"/>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29451</xdr:rowOff>
    </xdr:from>
    <xdr:to>
      <xdr:col>10</xdr:col>
      <xdr:colOff>114300</xdr:colOff>
      <xdr:row>38</xdr:row>
      <xdr:rowOff>97524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4551"/>
          <a:ext cx="889000" cy="6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20294</xdr:rowOff>
    </xdr:from>
    <xdr:to>
      <xdr:col>24</xdr:col>
      <xdr:colOff>114300</xdr:colOff>
      <xdr:row>36</xdr:row>
      <xdr:rowOff>121894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34811</xdr:rowOff>
    </xdr:from>
    <xdr:to>
      <xdr:col>20</xdr:col>
      <xdr:colOff>38100</xdr:colOff>
      <xdr:row>36</xdr:row>
      <xdr:rowOff>136411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127538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118059</xdr:rowOff>
    </xdr:from>
    <xdr:to>
      <xdr:col>15</xdr:col>
      <xdr:colOff>101600</xdr:colOff>
      <xdr:row>38</xdr:row>
      <xdr:rowOff>48209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39336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150101</xdr:rowOff>
    </xdr:from>
    <xdr:to>
      <xdr:col>10</xdr:col>
      <xdr:colOff>165100</xdr:colOff>
      <xdr:row>38</xdr:row>
      <xdr:rowOff>80251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71378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46724</xdr:rowOff>
    </xdr:from>
    <xdr:to>
      <xdr:col>6</xdr:col>
      <xdr:colOff>38100</xdr:colOff>
      <xdr:row>38</xdr:row>
      <xdr:rowOff>148324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139451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131489</xdr:rowOff>
    </xdr:from>
    <xdr:to>
      <xdr:col>24</xdr:col>
      <xdr:colOff>63500</xdr:colOff>
      <xdr:row>57</xdr:row>
      <xdr:rowOff>148238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04139"/>
          <a:ext cx="8382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121128</xdr:rowOff>
    </xdr:from>
    <xdr:to>
      <xdr:col>19</xdr:col>
      <xdr:colOff>177800</xdr:colOff>
      <xdr:row>57</xdr:row>
      <xdr:rowOff>131489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93778"/>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121128</xdr:rowOff>
    </xdr:from>
    <xdr:to>
      <xdr:col>15</xdr:col>
      <xdr:colOff>50800</xdr:colOff>
      <xdr:row>57</xdr:row>
      <xdr:rowOff>136600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3778"/>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136600</xdr:rowOff>
    </xdr:from>
    <xdr:to>
      <xdr:col>10</xdr:col>
      <xdr:colOff>114300</xdr:colOff>
      <xdr:row>57</xdr:row>
      <xdr:rowOff>137306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925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97438</xdr:rowOff>
    </xdr:from>
    <xdr:to>
      <xdr:col>24</xdr:col>
      <xdr:colOff>114300</xdr:colOff>
      <xdr:row>58</xdr:row>
      <xdr:rowOff>27588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80689</xdr:rowOff>
    </xdr:from>
    <xdr:to>
      <xdr:col>20</xdr:col>
      <xdr:colOff>38100</xdr:colOff>
      <xdr:row>58</xdr:row>
      <xdr:rowOff>10839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70328</xdr:rowOff>
    </xdr:from>
    <xdr:to>
      <xdr:col>15</xdr:col>
      <xdr:colOff>101600</xdr:colOff>
      <xdr:row>58</xdr:row>
      <xdr:rowOff>478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85800</xdr:rowOff>
    </xdr:from>
    <xdr:to>
      <xdr:col>10</xdr:col>
      <xdr:colOff>165100</xdr:colOff>
      <xdr:row>58</xdr:row>
      <xdr:rowOff>15950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86506</xdr:rowOff>
    </xdr:from>
    <xdr:to>
      <xdr:col>6</xdr:col>
      <xdr:colOff>38100</xdr:colOff>
      <xdr:row>58</xdr:row>
      <xdr:rowOff>16656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35198</xdr:rowOff>
    </xdr:from>
    <xdr:to>
      <xdr:col>24</xdr:col>
      <xdr:colOff>63500</xdr:colOff>
      <xdr:row>79</xdr:row>
      <xdr:rowOff>44652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79748"/>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35198</xdr:rowOff>
    </xdr:from>
    <xdr:to>
      <xdr:col>19</xdr:col>
      <xdr:colOff>177800</xdr:colOff>
      <xdr:row>79</xdr:row>
      <xdr:rowOff>44014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9748"/>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44014</xdr:rowOff>
    </xdr:from>
    <xdr:to>
      <xdr:col>15</xdr:col>
      <xdr:colOff>50800</xdr:colOff>
      <xdr:row>79</xdr:row>
      <xdr:rowOff>45566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88564"/>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40112</xdr:rowOff>
    </xdr:from>
    <xdr:to>
      <xdr:col>10</xdr:col>
      <xdr:colOff>114300</xdr:colOff>
      <xdr:row>79</xdr:row>
      <xdr:rowOff>45566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84662"/>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165302</xdr:rowOff>
    </xdr:from>
    <xdr:to>
      <xdr:col>24</xdr:col>
      <xdr:colOff>114300</xdr:colOff>
      <xdr:row>79</xdr:row>
      <xdr:rowOff>95452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80229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155848</xdr:rowOff>
    </xdr:from>
    <xdr:to>
      <xdr:col>20</xdr:col>
      <xdr:colOff>38100</xdr:colOff>
      <xdr:row>79</xdr:row>
      <xdr:rowOff>85998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77125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164664</xdr:rowOff>
    </xdr:from>
    <xdr:to>
      <xdr:col>15</xdr:col>
      <xdr:colOff>101600</xdr:colOff>
      <xdr:row>79</xdr:row>
      <xdr:rowOff>94814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85941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3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166216</xdr:rowOff>
    </xdr:from>
    <xdr:to>
      <xdr:col>10</xdr:col>
      <xdr:colOff>165100</xdr:colOff>
      <xdr:row>79</xdr:row>
      <xdr:rowOff>96366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87493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3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160762</xdr:rowOff>
    </xdr:from>
    <xdr:to>
      <xdr:col>6</xdr:col>
      <xdr:colOff>38100</xdr:colOff>
      <xdr:row>79</xdr:row>
      <xdr:rowOff>90912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82039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2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40808</xdr:rowOff>
    </xdr:from>
    <xdr:to>
      <xdr:col>24</xdr:col>
      <xdr:colOff>63500</xdr:colOff>
      <xdr:row>98</xdr:row>
      <xdr:rowOff>74039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71458"/>
          <a:ext cx="838200" cy="20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74039</xdr:rowOff>
    </xdr:from>
    <xdr:to>
      <xdr:col>19</xdr:col>
      <xdr:colOff>177800</xdr:colOff>
      <xdr:row>98</xdr:row>
      <xdr:rowOff>99916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76139"/>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99916</xdr:rowOff>
    </xdr:from>
    <xdr:to>
      <xdr:col>15</xdr:col>
      <xdr:colOff>50800</xdr:colOff>
      <xdr:row>98</xdr:row>
      <xdr:rowOff>104259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0201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85689</xdr:rowOff>
    </xdr:from>
    <xdr:to>
      <xdr:col>10</xdr:col>
      <xdr:colOff>114300</xdr:colOff>
      <xdr:row>98</xdr:row>
      <xdr:rowOff>104259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87789"/>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161458</xdr:rowOff>
    </xdr:from>
    <xdr:to>
      <xdr:col>24</xdr:col>
      <xdr:colOff>114300</xdr:colOff>
      <xdr:row>97</xdr:row>
      <xdr:rowOff>91608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139885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23239</xdr:rowOff>
    </xdr:from>
    <xdr:to>
      <xdr:col>20</xdr:col>
      <xdr:colOff>38100</xdr:colOff>
      <xdr:row>98</xdr:row>
      <xdr:rowOff>124839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115966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49116</xdr:rowOff>
    </xdr:from>
    <xdr:to>
      <xdr:col>15</xdr:col>
      <xdr:colOff>101600</xdr:colOff>
      <xdr:row>98</xdr:row>
      <xdr:rowOff>150716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141843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53459</xdr:rowOff>
    </xdr:from>
    <xdr:to>
      <xdr:col>10</xdr:col>
      <xdr:colOff>165100</xdr:colOff>
      <xdr:row>98</xdr:row>
      <xdr:rowOff>155059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146186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34889</xdr:rowOff>
    </xdr:from>
    <xdr:to>
      <xdr:col>6</xdr:col>
      <xdr:colOff>38100</xdr:colOff>
      <xdr:row>98</xdr:row>
      <xdr:rowOff>136489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127616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127394</xdr:rowOff>
    </xdr:from>
    <xdr:to>
      <xdr:col>55</xdr:col>
      <xdr:colOff>0</xdr:colOff>
      <xdr:row>37</xdr:row>
      <xdr:rowOff>54722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56694"/>
          <a:ext cx="838200" cy="4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127394</xdr:rowOff>
    </xdr:from>
    <xdr:to>
      <xdr:col>50</xdr:col>
      <xdr:colOff>114300</xdr:colOff>
      <xdr:row>37</xdr:row>
      <xdr:rowOff>49631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56694"/>
          <a:ext cx="889000" cy="4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47818</xdr:rowOff>
    </xdr:from>
    <xdr:to>
      <xdr:col>45</xdr:col>
      <xdr:colOff>177800</xdr:colOff>
      <xdr:row>37</xdr:row>
      <xdr:rowOff>49631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1468"/>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41737</xdr:rowOff>
    </xdr:from>
    <xdr:to>
      <xdr:col>41</xdr:col>
      <xdr:colOff>50800</xdr:colOff>
      <xdr:row>37</xdr:row>
      <xdr:rowOff>47818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8538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3922</xdr:rowOff>
    </xdr:from>
    <xdr:to>
      <xdr:col>55</xdr:col>
      <xdr:colOff>50800</xdr:colOff>
      <xdr:row>37</xdr:row>
      <xdr:rowOff>105522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153799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76594</xdr:rowOff>
    </xdr:from>
    <xdr:to>
      <xdr:col>50</xdr:col>
      <xdr:colOff>165100</xdr:colOff>
      <xdr:row>35</xdr:row>
      <xdr:rowOff>6744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0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23271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170281</xdr:rowOff>
    </xdr:from>
    <xdr:to>
      <xdr:col>46</xdr:col>
      <xdr:colOff>38100</xdr:colOff>
      <xdr:row>37</xdr:row>
      <xdr:rowOff>100431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116958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168468</xdr:rowOff>
    </xdr:from>
    <xdr:to>
      <xdr:col>41</xdr:col>
      <xdr:colOff>101600</xdr:colOff>
      <xdr:row>37</xdr:row>
      <xdr:rowOff>98618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115145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162387</xdr:rowOff>
    </xdr:from>
    <xdr:to>
      <xdr:col>36</xdr:col>
      <xdr:colOff>165100</xdr:colOff>
      <xdr:row>37</xdr:row>
      <xdr:rowOff>92537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109064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17696</xdr:rowOff>
    </xdr:from>
    <xdr:to>
      <xdr:col>55</xdr:col>
      <xdr:colOff>0</xdr:colOff>
      <xdr:row>57</xdr:row>
      <xdr:rowOff>157869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90346"/>
          <a:ext cx="838200" cy="1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19443</xdr:rowOff>
    </xdr:from>
    <xdr:to>
      <xdr:col>50</xdr:col>
      <xdr:colOff>114300</xdr:colOff>
      <xdr:row>57</xdr:row>
      <xdr:rowOff>157869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20643"/>
          <a:ext cx="889000" cy="30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19443</xdr:rowOff>
    </xdr:from>
    <xdr:to>
      <xdr:col>45</xdr:col>
      <xdr:colOff>177800</xdr:colOff>
      <xdr:row>57</xdr:row>
      <xdr:rowOff>38124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20643"/>
          <a:ext cx="8890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106928</xdr:rowOff>
    </xdr:from>
    <xdr:to>
      <xdr:col>41</xdr:col>
      <xdr:colOff>50800</xdr:colOff>
      <xdr:row>57</xdr:row>
      <xdr:rowOff>38124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8128"/>
          <a:ext cx="8890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138346</xdr:rowOff>
    </xdr:from>
    <xdr:to>
      <xdr:col>55</xdr:col>
      <xdr:colOff>50800</xdr:colOff>
      <xdr:row>57</xdr:row>
      <xdr:rowOff>68496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116773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107069</xdr:rowOff>
    </xdr:from>
    <xdr:to>
      <xdr:col>50</xdr:col>
      <xdr:colOff>165100</xdr:colOff>
      <xdr:row>58</xdr:row>
      <xdr:rowOff>37219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28346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140093</xdr:rowOff>
    </xdr:from>
    <xdr:to>
      <xdr:col>46</xdr:col>
      <xdr:colOff>38100</xdr:colOff>
      <xdr:row>56</xdr:row>
      <xdr:rowOff>70243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86770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4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158774</xdr:rowOff>
    </xdr:from>
    <xdr:to>
      <xdr:col>41</xdr:col>
      <xdr:colOff>101600</xdr:colOff>
      <xdr:row>57</xdr:row>
      <xdr:rowOff>88924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80051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56128</xdr:rowOff>
    </xdr:from>
    <xdr:to>
      <xdr:col>36</xdr:col>
      <xdr:colOff>165100</xdr:colOff>
      <xdr:row>56</xdr:row>
      <xdr:rowOff>157728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148855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118675</xdr:rowOff>
    </xdr:from>
    <xdr:to>
      <xdr:col>55</xdr:col>
      <xdr:colOff>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0325"/>
          <a:ext cx="838200" cy="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43202</xdr:rowOff>
    </xdr:from>
    <xdr:to>
      <xdr:col>50</xdr:col>
      <xdr:colOff>114300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44852"/>
          <a:ext cx="889000" cy="1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43202</xdr:rowOff>
    </xdr:from>
    <xdr:to>
      <xdr:col>45</xdr:col>
      <xdr:colOff>177800</xdr:colOff>
      <xdr:row>78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44852"/>
          <a:ext cx="889000" cy="1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51741</xdr:rowOff>
    </xdr:from>
    <xdr:to>
      <xdr:col>41</xdr:col>
      <xdr:colOff>50800</xdr:colOff>
      <xdr:row>78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53391"/>
          <a:ext cx="889000" cy="14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67875</xdr:rowOff>
    </xdr:from>
    <xdr:to>
      <xdr:col>55</xdr:col>
      <xdr:colOff>50800</xdr:colOff>
      <xdr:row>77</xdr:row>
      <xdr:rowOff>169475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163852</xdr:rowOff>
    </xdr:from>
    <xdr:to>
      <xdr:col>46</xdr:col>
      <xdr:colOff>38100</xdr:colOff>
      <xdr:row>77</xdr:row>
      <xdr:rowOff>94002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110529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941</xdr:rowOff>
    </xdr:from>
    <xdr:to>
      <xdr:col>36</xdr:col>
      <xdr:colOff>165100</xdr:colOff>
      <xdr:row>77</xdr:row>
      <xdr:rowOff>102541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93668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102274</xdr:rowOff>
    </xdr:from>
    <xdr:to>
      <xdr:col>55</xdr:col>
      <xdr:colOff>0</xdr:colOff>
      <xdr:row>98</xdr:row>
      <xdr:rowOff>37626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32924"/>
          <a:ext cx="8382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89083</xdr:rowOff>
    </xdr:from>
    <xdr:to>
      <xdr:col>50</xdr:col>
      <xdr:colOff>114300</xdr:colOff>
      <xdr:row>98</xdr:row>
      <xdr:rowOff>37626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19733"/>
          <a:ext cx="889000" cy="1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77791</xdr:rowOff>
    </xdr:from>
    <xdr:to>
      <xdr:col>45</xdr:col>
      <xdr:colOff>177800</xdr:colOff>
      <xdr:row>97</xdr:row>
      <xdr:rowOff>89083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8441"/>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77791</xdr:rowOff>
    </xdr:from>
    <xdr:to>
      <xdr:col>41</xdr:col>
      <xdr:colOff>50800</xdr:colOff>
      <xdr:row>97</xdr:row>
      <xdr:rowOff>141551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08441"/>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51474</xdr:rowOff>
    </xdr:from>
    <xdr:to>
      <xdr:col>55</xdr:col>
      <xdr:colOff>50800</xdr:colOff>
      <xdr:row>97</xdr:row>
      <xdr:rowOff>153074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29901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158276</xdr:rowOff>
    </xdr:from>
    <xdr:to>
      <xdr:col>50</xdr:col>
      <xdr:colOff>165100</xdr:colOff>
      <xdr:row>98</xdr:row>
      <xdr:rowOff>88426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79553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38283</xdr:rowOff>
    </xdr:from>
    <xdr:to>
      <xdr:col>46</xdr:col>
      <xdr:colOff>38100</xdr:colOff>
      <xdr:row>97</xdr:row>
      <xdr:rowOff>139883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131010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26991</xdr:rowOff>
    </xdr:from>
    <xdr:to>
      <xdr:col>41</xdr:col>
      <xdr:colOff>101600</xdr:colOff>
      <xdr:row>97</xdr:row>
      <xdr:rowOff>128591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145118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90751</xdr:rowOff>
    </xdr:from>
    <xdr:to>
      <xdr:col>36</xdr:col>
      <xdr:colOff>165100</xdr:colOff>
      <xdr:row>98</xdr:row>
      <xdr:rowOff>20901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12028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109291</xdr:rowOff>
    </xdr:from>
    <xdr:to>
      <xdr:col>85</xdr:col>
      <xdr:colOff>127000</xdr:colOff>
      <xdr:row>37</xdr:row>
      <xdr:rowOff>32601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81491"/>
          <a:ext cx="8382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109291</xdr:rowOff>
    </xdr:from>
    <xdr:to>
      <xdr:col>81</xdr:col>
      <xdr:colOff>50800</xdr:colOff>
      <xdr:row>37</xdr:row>
      <xdr:rowOff>158102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81491"/>
          <a:ext cx="889000" cy="2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158102</xdr:rowOff>
    </xdr:from>
    <xdr:to>
      <xdr:col>76</xdr:col>
      <xdr:colOff>114300</xdr:colOff>
      <xdr:row>38</xdr:row>
      <xdr:rowOff>24885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1752"/>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23617</xdr:rowOff>
    </xdr:from>
    <xdr:to>
      <xdr:col>71</xdr:col>
      <xdr:colOff>177800</xdr:colOff>
      <xdr:row>38</xdr:row>
      <xdr:rowOff>24885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8717"/>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153251</xdr:rowOff>
    </xdr:from>
    <xdr:to>
      <xdr:col>85</xdr:col>
      <xdr:colOff>177800</xdr:colOff>
      <xdr:row>37</xdr:row>
      <xdr:rowOff>83401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4678</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58491</xdr:rowOff>
    </xdr:from>
    <xdr:to>
      <xdr:col>81</xdr:col>
      <xdr:colOff>101600</xdr:colOff>
      <xdr:row>36</xdr:row>
      <xdr:rowOff>160091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2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5168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0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107302</xdr:rowOff>
    </xdr:from>
    <xdr:to>
      <xdr:col>76</xdr:col>
      <xdr:colOff>165100</xdr:colOff>
      <xdr:row>38</xdr:row>
      <xdr:rowOff>37452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28579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145536</xdr:rowOff>
    </xdr:from>
    <xdr:to>
      <xdr:col>72</xdr:col>
      <xdr:colOff>38100</xdr:colOff>
      <xdr:row>38</xdr:row>
      <xdr:rowOff>75685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66812</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46333" y="658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144267</xdr:rowOff>
    </xdr:from>
    <xdr:to>
      <xdr:col>67</xdr:col>
      <xdr:colOff>101600</xdr:colOff>
      <xdr:row>38</xdr:row>
      <xdr:rowOff>74417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65544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54084</xdr:rowOff>
    </xdr:from>
    <xdr:to>
      <xdr:col>85</xdr:col>
      <xdr:colOff>127000</xdr:colOff>
      <xdr:row>78</xdr:row>
      <xdr:rowOff>77916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27184"/>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77916</xdr:rowOff>
    </xdr:from>
    <xdr:to>
      <xdr:col>81</xdr:col>
      <xdr:colOff>50800</xdr:colOff>
      <xdr:row>78</xdr:row>
      <xdr:rowOff>82854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510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75558</xdr:rowOff>
    </xdr:from>
    <xdr:to>
      <xdr:col>76</xdr:col>
      <xdr:colOff>114300</xdr:colOff>
      <xdr:row>78</xdr:row>
      <xdr:rowOff>82854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48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75558</xdr:rowOff>
    </xdr:from>
    <xdr:to>
      <xdr:col>71</xdr:col>
      <xdr:colOff>177800</xdr:colOff>
      <xdr:row>78</xdr:row>
      <xdr:rowOff>88199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48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3284</xdr:rowOff>
    </xdr:from>
    <xdr:to>
      <xdr:col>85</xdr:col>
      <xdr:colOff>177800</xdr:colOff>
      <xdr:row>78</xdr:row>
      <xdr:rowOff>104884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124380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27116</xdr:rowOff>
    </xdr:from>
    <xdr:to>
      <xdr:col>81</xdr:col>
      <xdr:colOff>101600</xdr:colOff>
      <xdr:row>78</xdr:row>
      <xdr:rowOff>128716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119843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32054</xdr:rowOff>
    </xdr:from>
    <xdr:to>
      <xdr:col>76</xdr:col>
      <xdr:colOff>165100</xdr:colOff>
      <xdr:row>78</xdr:row>
      <xdr:rowOff>133654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124781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24758</xdr:rowOff>
    </xdr:from>
    <xdr:to>
      <xdr:col>72</xdr:col>
      <xdr:colOff>38100</xdr:colOff>
      <xdr:row>78</xdr:row>
      <xdr:rowOff>126358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117485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37399</xdr:rowOff>
    </xdr:from>
    <xdr:to>
      <xdr:col>67</xdr:col>
      <xdr:colOff>101600</xdr:colOff>
      <xdr:row>78</xdr:row>
      <xdr:rowOff>138999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130126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61942</xdr:rowOff>
    </xdr:from>
    <xdr:to>
      <xdr:col>85</xdr:col>
      <xdr:colOff>127000</xdr:colOff>
      <xdr:row>98</xdr:row>
      <xdr:rowOff>94910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4042"/>
          <a:ext cx="8382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94910</xdr:rowOff>
    </xdr:from>
    <xdr:to>
      <xdr:col>81</xdr:col>
      <xdr:colOff>50800</xdr:colOff>
      <xdr:row>98</xdr:row>
      <xdr:rowOff>120317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97010"/>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104992</xdr:rowOff>
    </xdr:from>
    <xdr:to>
      <xdr:col>76</xdr:col>
      <xdr:colOff>114300</xdr:colOff>
      <xdr:row>98</xdr:row>
      <xdr:rowOff>120317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07092"/>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104992</xdr:rowOff>
    </xdr:from>
    <xdr:to>
      <xdr:col>71</xdr:col>
      <xdr:colOff>177800</xdr:colOff>
      <xdr:row>98</xdr:row>
      <xdr:rowOff>115779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07092"/>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11142</xdr:rowOff>
    </xdr:from>
    <xdr:to>
      <xdr:col>85</xdr:col>
      <xdr:colOff>177800</xdr:colOff>
      <xdr:row>98</xdr:row>
      <xdr:rowOff>112742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44110</xdr:rowOff>
    </xdr:from>
    <xdr:to>
      <xdr:col>81</xdr:col>
      <xdr:colOff>101600</xdr:colOff>
      <xdr:row>98</xdr:row>
      <xdr:rowOff>145710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136837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69517</xdr:rowOff>
    </xdr:from>
    <xdr:to>
      <xdr:col>76</xdr:col>
      <xdr:colOff>165100</xdr:colOff>
      <xdr:row>98</xdr:row>
      <xdr:rowOff>171117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162244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6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54192</xdr:rowOff>
    </xdr:from>
    <xdr:to>
      <xdr:col>72</xdr:col>
      <xdr:colOff>38100</xdr:colOff>
      <xdr:row>98</xdr:row>
      <xdr:rowOff>155792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146919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64979</xdr:rowOff>
    </xdr:from>
    <xdr:to>
      <xdr:col>67</xdr:col>
      <xdr:colOff>101600</xdr:colOff>
      <xdr:row>98</xdr:row>
      <xdr:rowOff>166579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157706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129794</xdr:rowOff>
    </xdr:from>
    <xdr:to>
      <xdr:col>116</xdr:col>
      <xdr:colOff>63500</xdr:colOff>
      <xdr:row>37</xdr:row>
      <xdr:rowOff>7341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301994"/>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109563</xdr:rowOff>
    </xdr:from>
    <xdr:to>
      <xdr:col>111</xdr:col>
      <xdr:colOff>177800</xdr:colOff>
      <xdr:row>36</xdr:row>
      <xdr:rowOff>129794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110313"/>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106972</xdr:rowOff>
    </xdr:from>
    <xdr:to>
      <xdr:col>107</xdr:col>
      <xdr:colOff>50800</xdr:colOff>
      <xdr:row>35</xdr:row>
      <xdr:rowOff>109563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1077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2959</xdr:rowOff>
    </xdr:from>
    <xdr:to>
      <xdr:col>102</xdr:col>
      <xdr:colOff>114300</xdr:colOff>
      <xdr:row>35</xdr:row>
      <xdr:rowOff>106972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003709"/>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127991</xdr:rowOff>
    </xdr:from>
    <xdr:to>
      <xdr:col>116</xdr:col>
      <xdr:colOff>114300</xdr:colOff>
      <xdr:row>37</xdr:row>
      <xdr:rowOff>58141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150868</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1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78994</xdr:rowOff>
    </xdr:from>
    <xdr:to>
      <xdr:col>112</xdr:col>
      <xdr:colOff>38100</xdr:colOff>
      <xdr:row>37</xdr:row>
      <xdr:rowOff>9144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25671</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60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58763</xdr:rowOff>
    </xdr:from>
    <xdr:to>
      <xdr:col>107</xdr:col>
      <xdr:colOff>101600</xdr:colOff>
      <xdr:row>35</xdr:row>
      <xdr:rowOff>160363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0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5440</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8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56172</xdr:rowOff>
    </xdr:from>
    <xdr:to>
      <xdr:col>102</xdr:col>
      <xdr:colOff>165100</xdr:colOff>
      <xdr:row>35</xdr:row>
      <xdr:rowOff>157772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0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2849</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123609</xdr:rowOff>
    </xdr:from>
    <xdr:to>
      <xdr:col>98</xdr:col>
      <xdr:colOff>38100</xdr:colOff>
      <xdr:row>35</xdr:row>
      <xdr:rowOff>53759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70286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7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59595</xdr:rowOff>
    </xdr:from>
    <xdr:to>
      <xdr:col>116</xdr:col>
      <xdr:colOff>63500</xdr:colOff>
      <xdr:row>58</xdr:row>
      <xdr:rowOff>63138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03695"/>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63138</xdr:rowOff>
    </xdr:from>
    <xdr:to>
      <xdr:col>111</xdr:col>
      <xdr:colOff>177800</xdr:colOff>
      <xdr:row>58</xdr:row>
      <xdr:rowOff>63900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07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37268</xdr:rowOff>
    </xdr:from>
    <xdr:to>
      <xdr:col>107</xdr:col>
      <xdr:colOff>50800</xdr:colOff>
      <xdr:row>58</xdr:row>
      <xdr:rowOff>63900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81368"/>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37268</xdr:rowOff>
    </xdr:from>
    <xdr:to>
      <xdr:col>102</xdr:col>
      <xdr:colOff>114300</xdr:colOff>
      <xdr:row>58</xdr:row>
      <xdr:rowOff>42526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8136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8795</xdr:rowOff>
    </xdr:from>
    <xdr:to>
      <xdr:col>116</xdr:col>
      <xdr:colOff>114300</xdr:colOff>
      <xdr:row>58</xdr:row>
      <xdr:rowOff>110395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31672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12338</xdr:rowOff>
    </xdr:from>
    <xdr:to>
      <xdr:col>112</xdr:col>
      <xdr:colOff>38100</xdr:colOff>
      <xdr:row>58</xdr:row>
      <xdr:rowOff>113938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130465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13100</xdr:rowOff>
    </xdr:from>
    <xdr:to>
      <xdr:col>107</xdr:col>
      <xdr:colOff>101600</xdr:colOff>
      <xdr:row>58</xdr:row>
      <xdr:rowOff>114700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131227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157918</xdr:rowOff>
    </xdr:from>
    <xdr:to>
      <xdr:col>102</xdr:col>
      <xdr:colOff>165100</xdr:colOff>
      <xdr:row>58</xdr:row>
      <xdr:rowOff>88068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104595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163176</xdr:rowOff>
    </xdr:from>
    <xdr:to>
      <xdr:col>98</xdr:col>
      <xdr:colOff>38100</xdr:colOff>
      <xdr:row>58</xdr:row>
      <xdr:rowOff>93326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109853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167083</xdr:rowOff>
    </xdr:from>
    <xdr:to>
      <xdr:col>116</xdr:col>
      <xdr:colOff>63500</xdr:colOff>
      <xdr:row>78</xdr:row>
      <xdr:rowOff>13284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68733"/>
          <a:ext cx="8382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13284</xdr:rowOff>
    </xdr:from>
    <xdr:to>
      <xdr:col>111</xdr:col>
      <xdr:colOff>177800</xdr:colOff>
      <xdr:row>78</xdr:row>
      <xdr:rowOff>40177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86384"/>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40177</xdr:rowOff>
    </xdr:from>
    <xdr:to>
      <xdr:col>107</xdr:col>
      <xdr:colOff>50800</xdr:colOff>
      <xdr:row>78</xdr:row>
      <xdr:rowOff>67887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1327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148338</xdr:rowOff>
    </xdr:from>
    <xdr:to>
      <xdr:col>102</xdr:col>
      <xdr:colOff>114300</xdr:colOff>
      <xdr:row>78</xdr:row>
      <xdr:rowOff>67887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49988"/>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116283</xdr:rowOff>
    </xdr:from>
    <xdr:to>
      <xdr:col>116</xdr:col>
      <xdr:colOff>114300</xdr:colOff>
      <xdr:row>78</xdr:row>
      <xdr:rowOff>46433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94710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133934</xdr:rowOff>
    </xdr:from>
    <xdr:to>
      <xdr:col>112</xdr:col>
      <xdr:colOff>38100</xdr:colOff>
      <xdr:row>78</xdr:row>
      <xdr:rowOff>64084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55211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160827</xdr:rowOff>
    </xdr:from>
    <xdr:to>
      <xdr:col>107</xdr:col>
      <xdr:colOff>101600</xdr:colOff>
      <xdr:row>78</xdr:row>
      <xdr:rowOff>90977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82104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17087</xdr:rowOff>
    </xdr:from>
    <xdr:to>
      <xdr:col>102</xdr:col>
      <xdr:colOff>165100</xdr:colOff>
      <xdr:row>78</xdr:row>
      <xdr:rowOff>118687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109814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97538</xdr:rowOff>
    </xdr:from>
    <xdr:to>
      <xdr:col>98</xdr:col>
      <xdr:colOff>38100</xdr:colOff>
      <xdr:row>78</xdr:row>
      <xdr:rowOff>27688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18815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住民一人当たりのコストが類似団体平均と比較して高い水準にあるのは、投資及び出資金である。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投資及び出資金については、主に下水道事業会計の地方債償還財源に係る出資金であり、令和７年度をピークに減少していくことを見込んでいる。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住民一人当たりのコストの変動が大きかったのは、補助費等、扶助費である。</a:t>
          </a:r>
        </a:p>
        <a:p>
          <a:r>
            <a:rPr kumimoji="1" lang="ja-JP" altLang="en-US" sz="1300">
              <a:latin typeface="ＭＳ Ｐゴシック" panose="020B0600070205080204" pitchFamily="50" charset="-128"/>
              <a:ea typeface="ＭＳ Ｐゴシック" panose="020B0600070205080204" pitchFamily="50" charset="-128"/>
            </a:rPr>
            <a:t>　補助費等の主な変動要因は、特別定額給付金によるよるものである。</a:t>
          </a:r>
        </a:p>
        <a:p>
          <a:r>
            <a:rPr kumimoji="1" lang="ja-JP" altLang="en-US" sz="1300">
              <a:latin typeface="ＭＳ Ｐゴシック" panose="020B0600070205080204" pitchFamily="50" charset="-128"/>
              <a:ea typeface="ＭＳ Ｐゴシック" panose="020B0600070205080204" pitchFamily="50" charset="-128"/>
            </a:rPr>
            <a:t>　扶助費の主な変動要因は、子育て世帯への臨時特別定額給付金等によるものである。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29,677
29,137
112.37
18,891,074
17,922,803
706,563
9,464,979
19,094,583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45212</xdr:rowOff>
    </xdr:from>
    <xdr:to>
      <xdr:col>24</xdr:col>
      <xdr:colOff>63500</xdr:colOff>
      <xdr:row>36</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7412"/>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xdr:rowOff>
    </xdr:from>
    <xdr:to>
      <xdr:col>19</xdr:col>
      <xdr:colOff>177800</xdr:colOff>
      <xdr:row>36</xdr:row>
      <xdr:rowOff>45212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3026"/>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152083</xdr:rowOff>
    </xdr:from>
    <xdr:to>
      <xdr:col>15</xdr:col>
      <xdr:colOff>50800</xdr:colOff>
      <xdr:row>36</xdr:row>
      <xdr:rowOff>826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283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152083</xdr:rowOff>
    </xdr:from>
    <xdr:to>
      <xdr:col>10</xdr:col>
      <xdr:colOff>114300</xdr:colOff>
      <xdr:row>36</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2833"/>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16320</xdr:rowOff>
    </xdr:from>
    <xdr:to>
      <xdr:col>24</xdr:col>
      <xdr:colOff>114300</xdr:colOff>
      <xdr:row>36</xdr:row>
      <xdr:rowOff>117920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166197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165862</xdr:rowOff>
    </xdr:from>
    <xdr:to>
      <xdr:col>20</xdr:col>
      <xdr:colOff>38100</xdr:colOff>
      <xdr:row>36</xdr:row>
      <xdr:rowOff>96012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87139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121476</xdr:rowOff>
    </xdr:from>
    <xdr:to>
      <xdr:col>15</xdr:col>
      <xdr:colOff>101600</xdr:colOff>
      <xdr:row>36</xdr:row>
      <xdr:rowOff>51626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42753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101283</xdr:rowOff>
    </xdr:from>
    <xdr:to>
      <xdr:col>10</xdr:col>
      <xdr:colOff>165100</xdr:colOff>
      <xdr:row>36</xdr:row>
      <xdr:rowOff>31433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22560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154122</xdr:rowOff>
    </xdr:from>
    <xdr:to>
      <xdr:col>24</xdr:col>
      <xdr:colOff>63500</xdr:colOff>
      <xdr:row>58</xdr:row>
      <xdr:rowOff>71403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6772"/>
          <a:ext cx="838200" cy="8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154122</xdr:rowOff>
    </xdr:from>
    <xdr:to>
      <xdr:col>19</xdr:col>
      <xdr:colOff>177800</xdr:colOff>
      <xdr:row>58</xdr:row>
      <xdr:rowOff>68354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6772"/>
          <a:ext cx="889000" cy="8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68354</xdr:rowOff>
    </xdr:from>
    <xdr:to>
      <xdr:col>15</xdr:col>
      <xdr:colOff>50800</xdr:colOff>
      <xdr:row>58</xdr:row>
      <xdr:rowOff>113238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2454"/>
          <a:ext cx="889000" cy="4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113238</xdr:rowOff>
    </xdr:from>
    <xdr:to>
      <xdr:col>10</xdr:col>
      <xdr:colOff>114300</xdr:colOff>
      <xdr:row>58</xdr:row>
      <xdr:rowOff>121723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7338"/>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20603</xdr:rowOff>
    </xdr:from>
    <xdr:to>
      <xdr:col>24</xdr:col>
      <xdr:colOff>114300</xdr:colOff>
      <xdr:row>58</xdr:row>
      <xdr:rowOff>122203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103322</xdr:rowOff>
    </xdr:from>
    <xdr:to>
      <xdr:col>20</xdr:col>
      <xdr:colOff>38100</xdr:colOff>
      <xdr:row>58</xdr:row>
      <xdr:rowOff>33472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24599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17554</xdr:rowOff>
    </xdr:from>
    <xdr:to>
      <xdr:col>15</xdr:col>
      <xdr:colOff>101600</xdr:colOff>
      <xdr:row>58</xdr:row>
      <xdr:rowOff>119154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135681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3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62438</xdr:rowOff>
    </xdr:from>
    <xdr:to>
      <xdr:col>10</xdr:col>
      <xdr:colOff>165100</xdr:colOff>
      <xdr:row>58</xdr:row>
      <xdr:rowOff>164038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155165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70923</xdr:rowOff>
    </xdr:from>
    <xdr:to>
      <xdr:col>6</xdr:col>
      <xdr:colOff>38100</xdr:colOff>
      <xdr:row>59</xdr:row>
      <xdr:rowOff>1073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163650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154079</xdr:rowOff>
    </xdr:from>
    <xdr:to>
      <xdr:col>24</xdr:col>
      <xdr:colOff>63500</xdr:colOff>
      <xdr:row>77</xdr:row>
      <xdr:rowOff>83076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4279"/>
          <a:ext cx="8382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83076</xdr:rowOff>
    </xdr:from>
    <xdr:to>
      <xdr:col>19</xdr:col>
      <xdr:colOff>177800</xdr:colOff>
      <xdr:row>77</xdr:row>
      <xdr:rowOff>121279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4726"/>
          <a:ext cx="8890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121279</xdr:rowOff>
    </xdr:from>
    <xdr:to>
      <xdr:col>15</xdr:col>
      <xdr:colOff>50800</xdr:colOff>
      <xdr:row>77</xdr:row>
      <xdr:rowOff>150082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292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123475</xdr:rowOff>
    </xdr:from>
    <xdr:to>
      <xdr:col>10</xdr:col>
      <xdr:colOff>114300</xdr:colOff>
      <xdr:row>77</xdr:row>
      <xdr:rowOff>150082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25125"/>
          <a:ext cx="889000" cy="2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103279</xdr:rowOff>
    </xdr:from>
    <xdr:to>
      <xdr:col>24</xdr:col>
      <xdr:colOff>114300</xdr:colOff>
      <xdr:row>77</xdr:row>
      <xdr:rowOff>33429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18206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32276</xdr:rowOff>
    </xdr:from>
    <xdr:to>
      <xdr:col>20</xdr:col>
      <xdr:colOff>38100</xdr:colOff>
      <xdr:row>77</xdr:row>
      <xdr:rowOff>133876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125003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2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70479</xdr:rowOff>
    </xdr:from>
    <xdr:to>
      <xdr:col>15</xdr:col>
      <xdr:colOff>101600</xdr:colOff>
      <xdr:row>78</xdr:row>
      <xdr:rowOff>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99282</xdr:rowOff>
    </xdr:from>
    <xdr:to>
      <xdr:col>10</xdr:col>
      <xdr:colOff>165100</xdr:colOff>
      <xdr:row>78</xdr:row>
      <xdr:rowOff>29432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20559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72675</xdr:rowOff>
    </xdr:from>
    <xdr:to>
      <xdr:col>6</xdr:col>
      <xdr:colOff>38100</xdr:colOff>
      <xdr:row>78</xdr:row>
      <xdr:rowOff>2825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17064</xdr:rowOff>
    </xdr:from>
    <xdr:to>
      <xdr:col>24</xdr:col>
      <xdr:colOff>63500</xdr:colOff>
      <xdr:row>97</xdr:row>
      <xdr:rowOff>20073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7714"/>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20073</xdr:rowOff>
    </xdr:from>
    <xdr:to>
      <xdr:col>19</xdr:col>
      <xdr:colOff>177800</xdr:colOff>
      <xdr:row>97</xdr:row>
      <xdr:rowOff>61657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0723"/>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50211</xdr:rowOff>
    </xdr:from>
    <xdr:to>
      <xdr:col>15</xdr:col>
      <xdr:colOff>50800</xdr:colOff>
      <xdr:row>97</xdr:row>
      <xdr:rowOff>61657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80861"/>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62204</xdr:rowOff>
    </xdr:from>
    <xdr:to>
      <xdr:col>10</xdr:col>
      <xdr:colOff>114300</xdr:colOff>
      <xdr:row>97</xdr:row>
      <xdr:rowOff>50211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21404"/>
          <a:ext cx="889000" cy="1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137714</xdr:rowOff>
    </xdr:from>
    <xdr:to>
      <xdr:col>24</xdr:col>
      <xdr:colOff>114300</xdr:colOff>
      <xdr:row>97</xdr:row>
      <xdr:rowOff>67864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52641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140723</xdr:rowOff>
    </xdr:from>
    <xdr:to>
      <xdr:col>20</xdr:col>
      <xdr:colOff>38100</xdr:colOff>
      <xdr:row>97</xdr:row>
      <xdr:rowOff>70873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62000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10857</xdr:rowOff>
    </xdr:from>
    <xdr:to>
      <xdr:col>15</xdr:col>
      <xdr:colOff>101600</xdr:colOff>
      <xdr:row>97</xdr:row>
      <xdr:rowOff>112457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103584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170861</xdr:rowOff>
    </xdr:from>
    <xdr:to>
      <xdr:col>10</xdr:col>
      <xdr:colOff>165100</xdr:colOff>
      <xdr:row>97</xdr:row>
      <xdr:rowOff>101011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92138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11404</xdr:rowOff>
    </xdr:from>
    <xdr:to>
      <xdr:col>6</xdr:col>
      <xdr:colOff>38100</xdr:colOff>
      <xdr:row>96</xdr:row>
      <xdr:rowOff>113004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129531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128130</xdr:rowOff>
    </xdr:from>
    <xdr:to>
      <xdr:col>55</xdr:col>
      <xdr:colOff>0</xdr:colOff>
      <xdr:row>57</xdr:row>
      <xdr:rowOff>149339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00780"/>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128130</xdr:rowOff>
    </xdr:from>
    <xdr:to>
      <xdr:col>50</xdr:col>
      <xdr:colOff>114300</xdr:colOff>
      <xdr:row>57</xdr:row>
      <xdr:rowOff>132576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00780"/>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114173</xdr:rowOff>
    </xdr:from>
    <xdr:to>
      <xdr:col>45</xdr:col>
      <xdr:colOff>177800</xdr:colOff>
      <xdr:row>57</xdr:row>
      <xdr:rowOff>132576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886823"/>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114173</xdr:rowOff>
    </xdr:from>
    <xdr:to>
      <xdr:col>41</xdr:col>
      <xdr:colOff>50800</xdr:colOff>
      <xdr:row>57</xdr:row>
      <xdr:rowOff>121463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86823"/>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98539</xdr:rowOff>
    </xdr:from>
    <xdr:to>
      <xdr:col>55</xdr:col>
      <xdr:colOff>50800</xdr:colOff>
      <xdr:row>58</xdr:row>
      <xdr:rowOff>28689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76966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77330</xdr:rowOff>
    </xdr:from>
    <xdr:to>
      <xdr:col>50</xdr:col>
      <xdr:colOff>165100</xdr:colOff>
      <xdr:row>58</xdr:row>
      <xdr:rowOff>7480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170057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81776</xdr:rowOff>
    </xdr:from>
    <xdr:to>
      <xdr:col>46</xdr:col>
      <xdr:colOff>38100</xdr:colOff>
      <xdr:row>58</xdr:row>
      <xdr:rowOff>11926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3053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63373</xdr:rowOff>
    </xdr:from>
    <xdr:to>
      <xdr:col>41</xdr:col>
      <xdr:colOff>101600</xdr:colOff>
      <xdr:row>57</xdr:row>
      <xdr:rowOff>164973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156100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70663</xdr:rowOff>
    </xdr:from>
    <xdr:to>
      <xdr:col>36</xdr:col>
      <xdr:colOff>165100</xdr:colOff>
      <xdr:row>58</xdr:row>
      <xdr:rowOff>813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163390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130446</xdr:rowOff>
    </xdr:from>
    <xdr:to>
      <xdr:col>55</xdr:col>
      <xdr:colOff>0</xdr:colOff>
      <xdr:row>77</xdr:row>
      <xdr:rowOff>169757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2096"/>
          <a:ext cx="8382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130446</xdr:rowOff>
    </xdr:from>
    <xdr:to>
      <xdr:col>50</xdr:col>
      <xdr:colOff>114300</xdr:colOff>
      <xdr:row>78</xdr:row>
      <xdr:rowOff>24614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2096"/>
          <a:ext cx="889000" cy="6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152223</xdr:rowOff>
    </xdr:from>
    <xdr:to>
      <xdr:col>45</xdr:col>
      <xdr:colOff>177800</xdr:colOff>
      <xdr:row>78</xdr:row>
      <xdr:rowOff>24614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53873"/>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152223</xdr:rowOff>
    </xdr:from>
    <xdr:to>
      <xdr:col>41</xdr:col>
      <xdr:colOff>50800</xdr:colOff>
      <xdr:row>78</xdr:row>
      <xdr:rowOff>22935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53873"/>
          <a:ext cx="8890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118957</xdr:rowOff>
    </xdr:from>
    <xdr:to>
      <xdr:col>55</xdr:col>
      <xdr:colOff>50800</xdr:colOff>
      <xdr:row>78</xdr:row>
      <xdr:rowOff>49107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78334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0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79646</xdr:rowOff>
    </xdr:from>
    <xdr:to>
      <xdr:col>50</xdr:col>
      <xdr:colOff>165100</xdr:colOff>
      <xdr:row>78</xdr:row>
      <xdr:rowOff>9796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26323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145264</xdr:rowOff>
    </xdr:from>
    <xdr:to>
      <xdr:col>46</xdr:col>
      <xdr:colOff>38100</xdr:colOff>
      <xdr:row>78</xdr:row>
      <xdr:rowOff>75414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91941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101423</xdr:rowOff>
    </xdr:from>
    <xdr:to>
      <xdr:col>41</xdr:col>
      <xdr:colOff>101600</xdr:colOff>
      <xdr:row>78</xdr:row>
      <xdr:rowOff>31573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48100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56166</xdr:rowOff>
    </xdr:from>
    <xdr:to>
      <xdr:col>55</xdr:col>
      <xdr:colOff>0</xdr:colOff>
      <xdr:row>97</xdr:row>
      <xdr:rowOff>78262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86816"/>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37485</xdr:rowOff>
    </xdr:from>
    <xdr:to>
      <xdr:col>50</xdr:col>
      <xdr:colOff>114300</xdr:colOff>
      <xdr:row>97</xdr:row>
      <xdr:rowOff>78262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8135"/>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16649</xdr:rowOff>
    </xdr:from>
    <xdr:to>
      <xdr:col>45</xdr:col>
      <xdr:colOff>177800</xdr:colOff>
      <xdr:row>97</xdr:row>
      <xdr:rowOff>37485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47299"/>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138159</xdr:rowOff>
    </xdr:from>
    <xdr:to>
      <xdr:col>41</xdr:col>
      <xdr:colOff>50800</xdr:colOff>
      <xdr:row>97</xdr:row>
      <xdr:rowOff>16649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97359"/>
          <a:ext cx="889000" cy="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5366</xdr:rowOff>
    </xdr:from>
    <xdr:to>
      <xdr:col>55</xdr:col>
      <xdr:colOff>50800</xdr:colOff>
      <xdr:row>97</xdr:row>
      <xdr:rowOff>106966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155243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27462</xdr:rowOff>
    </xdr:from>
    <xdr:to>
      <xdr:col>50</xdr:col>
      <xdr:colOff>165100</xdr:colOff>
      <xdr:row>97</xdr:row>
      <xdr:rowOff>129062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120189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5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158135</xdr:rowOff>
    </xdr:from>
    <xdr:to>
      <xdr:col>46</xdr:col>
      <xdr:colOff>38100</xdr:colOff>
      <xdr:row>97</xdr:row>
      <xdr:rowOff>88285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104812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137299</xdr:rowOff>
    </xdr:from>
    <xdr:to>
      <xdr:col>41</xdr:col>
      <xdr:colOff>101600</xdr:colOff>
      <xdr:row>97</xdr:row>
      <xdr:rowOff>67449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83976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87359</xdr:rowOff>
    </xdr:from>
    <xdr:to>
      <xdr:col>36</xdr:col>
      <xdr:colOff>165100</xdr:colOff>
      <xdr:row>97</xdr:row>
      <xdr:rowOff>17509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34036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27419</xdr:rowOff>
    </xdr:from>
    <xdr:to>
      <xdr:col>85</xdr:col>
      <xdr:colOff>127000</xdr:colOff>
      <xdr:row>37</xdr:row>
      <xdr:rowOff>64510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71069"/>
          <a:ext cx="8382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63233</xdr:rowOff>
    </xdr:from>
    <xdr:to>
      <xdr:col>81</xdr:col>
      <xdr:colOff>50800</xdr:colOff>
      <xdr:row>37</xdr:row>
      <xdr:rowOff>64510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0688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63233</xdr:rowOff>
    </xdr:from>
    <xdr:to>
      <xdr:col>76</xdr:col>
      <xdr:colOff>114300</xdr:colOff>
      <xdr:row>37</xdr:row>
      <xdr:rowOff>83769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06883"/>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83769</xdr:rowOff>
    </xdr:from>
    <xdr:to>
      <xdr:col>71</xdr:col>
      <xdr:colOff>177800</xdr:colOff>
      <xdr:row>37</xdr:row>
      <xdr:rowOff>93256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2741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148069</xdr:rowOff>
    </xdr:from>
    <xdr:to>
      <xdr:col>85</xdr:col>
      <xdr:colOff>177800</xdr:colOff>
      <xdr:row>37</xdr:row>
      <xdr:rowOff>78219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126496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13710</xdr:rowOff>
    </xdr:from>
    <xdr:to>
      <xdr:col>81</xdr:col>
      <xdr:colOff>101600</xdr:colOff>
      <xdr:row>37</xdr:row>
      <xdr:rowOff>115310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106437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12433</xdr:rowOff>
    </xdr:from>
    <xdr:to>
      <xdr:col>76</xdr:col>
      <xdr:colOff>165100</xdr:colOff>
      <xdr:row>37</xdr:row>
      <xdr:rowOff>114033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105160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32969</xdr:rowOff>
    </xdr:from>
    <xdr:to>
      <xdr:col>72</xdr:col>
      <xdr:colOff>38100</xdr:colOff>
      <xdr:row>37</xdr:row>
      <xdr:rowOff>134569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125696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42456</xdr:rowOff>
    </xdr:from>
    <xdr:to>
      <xdr:col>67</xdr:col>
      <xdr:colOff>101600</xdr:colOff>
      <xdr:row>37</xdr:row>
      <xdr:rowOff>144056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113497</xdr:rowOff>
    </xdr:from>
    <xdr:to>
      <xdr:col>85</xdr:col>
      <xdr:colOff>127000</xdr:colOff>
      <xdr:row>57</xdr:row>
      <xdr:rowOff>118383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86147"/>
          <a:ext cx="8382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108053</xdr:rowOff>
    </xdr:from>
    <xdr:to>
      <xdr:col>81</xdr:col>
      <xdr:colOff>50800</xdr:colOff>
      <xdr:row>57</xdr:row>
      <xdr:rowOff>118383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09253"/>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108053</xdr:rowOff>
    </xdr:from>
    <xdr:to>
      <xdr:col>76</xdr:col>
      <xdr:colOff>114300</xdr:colOff>
      <xdr:row>58</xdr:row>
      <xdr:rowOff>37688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09253"/>
          <a:ext cx="889000" cy="2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148716</xdr:rowOff>
    </xdr:from>
    <xdr:to>
      <xdr:col>71</xdr:col>
      <xdr:colOff>177800</xdr:colOff>
      <xdr:row>58</xdr:row>
      <xdr:rowOff>37688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21366"/>
          <a:ext cx="889000" cy="6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62697</xdr:rowOff>
    </xdr:from>
    <xdr:to>
      <xdr:col>85</xdr:col>
      <xdr:colOff>177800</xdr:colOff>
      <xdr:row>57</xdr:row>
      <xdr:rowOff>164297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41124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67583</xdr:rowOff>
    </xdr:from>
    <xdr:to>
      <xdr:col>81</xdr:col>
      <xdr:colOff>101600</xdr:colOff>
      <xdr:row>57</xdr:row>
      <xdr:rowOff>169183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160310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57253</xdr:rowOff>
    </xdr:from>
    <xdr:to>
      <xdr:col>76</xdr:col>
      <xdr:colOff>165100</xdr:colOff>
      <xdr:row>56</xdr:row>
      <xdr:rowOff>158853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149980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158338</xdr:rowOff>
    </xdr:from>
    <xdr:to>
      <xdr:col>72</xdr:col>
      <xdr:colOff>38100</xdr:colOff>
      <xdr:row>58</xdr:row>
      <xdr:rowOff>88488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97916</xdr:rowOff>
    </xdr:from>
    <xdr:to>
      <xdr:col>67</xdr:col>
      <xdr:colOff>101600</xdr:colOff>
      <xdr:row>58</xdr:row>
      <xdr:rowOff>28066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19193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109291</xdr:rowOff>
    </xdr:from>
    <xdr:to>
      <xdr:col>85</xdr:col>
      <xdr:colOff>127000</xdr:colOff>
      <xdr:row>77</xdr:row>
      <xdr:rowOff>32601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139491"/>
          <a:ext cx="8382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109291</xdr:rowOff>
    </xdr:from>
    <xdr:to>
      <xdr:col>81</xdr:col>
      <xdr:colOff>50800</xdr:colOff>
      <xdr:row>77</xdr:row>
      <xdr:rowOff>158102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139491"/>
          <a:ext cx="889000" cy="2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158102</xdr:rowOff>
    </xdr:from>
    <xdr:to>
      <xdr:col>76</xdr:col>
      <xdr:colOff>114300</xdr:colOff>
      <xdr:row>78</xdr:row>
      <xdr:rowOff>24885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59752"/>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23617</xdr:rowOff>
    </xdr:from>
    <xdr:to>
      <xdr:col>71</xdr:col>
      <xdr:colOff>177800</xdr:colOff>
      <xdr:row>78</xdr:row>
      <xdr:rowOff>24885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6717"/>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153251</xdr:rowOff>
    </xdr:from>
    <xdr:to>
      <xdr:col>85</xdr:col>
      <xdr:colOff>177800</xdr:colOff>
      <xdr:row>77</xdr:row>
      <xdr:rowOff>83401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4678</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58491</xdr:rowOff>
    </xdr:from>
    <xdr:to>
      <xdr:col>81</xdr:col>
      <xdr:colOff>101600</xdr:colOff>
      <xdr:row>76</xdr:row>
      <xdr:rowOff>160091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0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5167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8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107302</xdr:rowOff>
    </xdr:from>
    <xdr:to>
      <xdr:col>76</xdr:col>
      <xdr:colOff>165100</xdr:colOff>
      <xdr:row>78</xdr:row>
      <xdr:rowOff>37452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28579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0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145535</xdr:rowOff>
    </xdr:from>
    <xdr:to>
      <xdr:col>72</xdr:col>
      <xdr:colOff>38100</xdr:colOff>
      <xdr:row>78</xdr:row>
      <xdr:rowOff>75685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66812</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46333" y="1343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144267</xdr:rowOff>
    </xdr:from>
    <xdr:to>
      <xdr:col>67</xdr:col>
      <xdr:colOff>101600</xdr:colOff>
      <xdr:row>78</xdr:row>
      <xdr:rowOff>74417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65544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54084</xdr:rowOff>
    </xdr:from>
    <xdr:to>
      <xdr:col>85</xdr:col>
      <xdr:colOff>127000</xdr:colOff>
      <xdr:row>98</xdr:row>
      <xdr:rowOff>77916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56184"/>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77916</xdr:rowOff>
    </xdr:from>
    <xdr:to>
      <xdr:col>81</xdr:col>
      <xdr:colOff>50800</xdr:colOff>
      <xdr:row>98</xdr:row>
      <xdr:rowOff>82854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800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75558</xdr:rowOff>
    </xdr:from>
    <xdr:to>
      <xdr:col>76</xdr:col>
      <xdr:colOff>114300</xdr:colOff>
      <xdr:row>98</xdr:row>
      <xdr:rowOff>82854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77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75558</xdr:rowOff>
    </xdr:from>
    <xdr:to>
      <xdr:col>71</xdr:col>
      <xdr:colOff>177800</xdr:colOff>
      <xdr:row>98</xdr:row>
      <xdr:rowOff>88199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77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3284</xdr:rowOff>
    </xdr:from>
    <xdr:to>
      <xdr:col>85</xdr:col>
      <xdr:colOff>177800</xdr:colOff>
      <xdr:row>98</xdr:row>
      <xdr:rowOff>104884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27116</xdr:rowOff>
    </xdr:from>
    <xdr:to>
      <xdr:col>81</xdr:col>
      <xdr:colOff>101600</xdr:colOff>
      <xdr:row>98</xdr:row>
      <xdr:rowOff>128716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119843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32054</xdr:rowOff>
    </xdr:from>
    <xdr:to>
      <xdr:col>76</xdr:col>
      <xdr:colOff>165100</xdr:colOff>
      <xdr:row>98</xdr:row>
      <xdr:rowOff>133654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2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24758</xdr:rowOff>
    </xdr:from>
    <xdr:to>
      <xdr:col>72</xdr:col>
      <xdr:colOff>38100</xdr:colOff>
      <xdr:row>98</xdr:row>
      <xdr:rowOff>126358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117485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37399</xdr:rowOff>
    </xdr:from>
    <xdr:to>
      <xdr:col>67</xdr:col>
      <xdr:colOff>101600</xdr:colOff>
      <xdr:row>98</xdr:row>
      <xdr:rowOff>138999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130126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住民一人当たりのコストが類似団体平均と比較して高い状態にあるのは、災害復旧費である。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災害復旧費については、令和元年東日本台風に係るものであり、令和４年度まで高い水準が続くことが見込まれる。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住民一人当たりのコストの変動が大きかったのは、総務費、民生費である。</a:t>
          </a:r>
        </a:p>
        <a:p>
          <a:r>
            <a:rPr kumimoji="1" lang="ja-JP" altLang="en-US" sz="1300">
              <a:latin typeface="ＭＳ Ｐゴシック" panose="020B0600070205080204" pitchFamily="50" charset="-128"/>
              <a:ea typeface="ＭＳ Ｐゴシック" panose="020B0600070205080204" pitchFamily="50" charset="-128"/>
            </a:rPr>
            <a:t>　総務費の主な変動要因は、特別定額給付金によるものである。</a:t>
          </a:r>
        </a:p>
        <a:p>
          <a:r>
            <a:rPr kumimoji="1" lang="ja-JP" altLang="en-US" sz="1300">
              <a:latin typeface="ＭＳ Ｐゴシック" panose="020B0600070205080204" pitchFamily="50" charset="-128"/>
              <a:ea typeface="ＭＳ Ｐゴシック" panose="020B0600070205080204" pitchFamily="50" charset="-128"/>
            </a:rPr>
            <a:t>　民生費の主な変動要因は、子育て世帯への臨時特別給付金等によるものである。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前年度の臨時的な税収の増による普通交付税の減および普通建設事業の増により、実質単年度収支は大きく赤字となった。令和２年度は、農業施設等の災害復旧事業に係る補助金交付が次年度となり、財政調整基金を繰入れたため、実質単年度収支は赤字となった。令和３年度は、前年度分の災害復旧補助金が交付されたことや新型コロナウイルス感染症対応地方創生臨時交付金等補助金を有効活用したことなどにより、決算余剰金を財政調整基金に積立てたため、実質単年度収支は大きく黒字となった。</a:t>
          </a:r>
        </a:p>
        <a:p>
          <a:r>
            <a:rPr kumimoji="1" lang="ja-JP" altLang="en-US" sz="1050">
              <a:latin typeface="ＭＳ ゴシック" pitchFamily="49" charset="-128"/>
              <a:ea typeface="ＭＳ ゴシック" pitchFamily="49" charset="-128"/>
            </a:rPr>
            <a:t>　財政調整基金繰入金については、平成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年度予算編成から、行政改革推進計画に基づき前年度の取崩し額以内とすることにより歳出の抑制を図っており、今後も実質単年度収支の継続的な黒字に努めていく。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令和３年度はすべての会計において黒字で、標準財政規模比はほぼ横ばいの状態で推移している。</a:t>
          </a:r>
        </a:p>
        <a:p>
          <a:r>
            <a:rPr kumimoji="1" lang="ja-JP" altLang="en-US" sz="1300">
              <a:latin typeface="ＭＳ ゴシック" pitchFamily="49" charset="-128"/>
              <a:ea typeface="ＭＳ ゴシック" pitchFamily="49" charset="-128"/>
            </a:rPr>
            <a:t>　その他会計の項目では、地域改善地区住宅改修資金等貸付事業特別会計を集計している。地域改善地区住宅改修資金等貸付事業特別会計は赤字が続いてきたが、起債の償還が終了することに伴い、令和３年度をもって特別会計を廃止した。</a:t>
          </a:r>
        </a:p>
        <a:p>
          <a:r>
            <a:rPr kumimoji="1" lang="ja-JP" altLang="en-US" sz="1300">
              <a:latin typeface="ＭＳ ゴシック" pitchFamily="49" charset="-128"/>
              <a:ea typeface="ＭＳ ゴシック" pitchFamily="49" charset="-128"/>
            </a:rPr>
            <a:t>　国民健康保険特別会計については、令和３年度の標準財政規模比が</a:t>
          </a:r>
          <a:r>
            <a:rPr kumimoji="1" lang="en-US" altLang="ja-JP" sz="1300">
              <a:latin typeface="ＭＳ ゴシック" pitchFamily="49" charset="-128"/>
              <a:ea typeface="ＭＳ ゴシック" pitchFamily="49" charset="-128"/>
            </a:rPr>
            <a:t>22.94</a:t>
          </a:r>
          <a:r>
            <a:rPr kumimoji="1" lang="ja-JP" altLang="en-US" sz="1300">
              <a:latin typeface="ＭＳ ゴシック" pitchFamily="49" charset="-128"/>
              <a:ea typeface="ＭＳ ゴシック" pitchFamily="49" charset="-128"/>
            </a:rPr>
            <a:t>％と大きくなっているが、これは歳出総額が誤っていたことによるもので、正しくは</a:t>
          </a:r>
          <a:r>
            <a:rPr kumimoji="1" lang="en-US" altLang="ja-JP" sz="1300">
              <a:latin typeface="ＭＳ ゴシック" pitchFamily="49" charset="-128"/>
              <a:ea typeface="ＭＳ ゴシック" pitchFamily="49" charset="-128"/>
            </a:rPr>
            <a:t>0.56</a:t>
          </a:r>
          <a:r>
            <a:rPr kumimoji="1" lang="ja-JP" altLang="en-US" sz="1300">
              <a:latin typeface="ＭＳ ゴシック" pitchFamily="49" charset="-128"/>
              <a:ea typeface="ＭＳ ゴシック" pitchFamily="49" charset="-128"/>
            </a:rPr>
            <a:t>％である。なお、別シート「各会計、関係団体の財政状況及び健全化判断比率」に記載した国民健康保険特別会計の総費用（歳出）は、正しい額</a:t>
          </a:r>
          <a:r>
            <a:rPr kumimoji="1" lang="en-US" altLang="ja-JP" sz="1300">
              <a:latin typeface="ＭＳ ゴシック" pitchFamily="49" charset="-128"/>
              <a:ea typeface="ＭＳ ゴシック" pitchFamily="49" charset="-128"/>
            </a:rPr>
            <a:t>3,271</a:t>
          </a:r>
          <a:r>
            <a:rPr kumimoji="1" lang="ja-JP" altLang="en-US" sz="1300">
              <a:latin typeface="ＭＳ ゴシック" pitchFamily="49" charset="-128"/>
              <a:ea typeface="ＭＳ ゴシック" pitchFamily="49" charset="-128"/>
            </a:rPr>
            <a:t>百万としている。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6" workbookViewId="0">
      <selection activeCell="E37" sqref="E37:S37"/>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18891074</v>
      </c>
      <c r="BO4" s="404"/>
      <c r="BP4" s="404"/>
      <c r="BQ4" s="404"/>
      <c r="BR4" s="404"/>
      <c r="BS4" s="404"/>
      <c r="BT4" s="404"/>
      <c r="BU4" s="405"/>
      <c r="BV4" s="403">
        <v>20656794</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7.5</v>
      </c>
      <c r="CU4" s="410"/>
      <c r="CV4" s="410"/>
      <c r="CW4" s="410"/>
      <c r="CX4" s="410"/>
      <c r="CY4" s="410"/>
      <c r="CZ4" s="410"/>
      <c r="DA4" s="411"/>
      <c r="DB4" s="409">
        <v>6.4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17922803</v>
      </c>
      <c r="BO5" s="441"/>
      <c r="BP5" s="441"/>
      <c r="BQ5" s="441"/>
      <c r="BR5" s="441"/>
      <c r="BS5" s="441"/>
      <c r="BT5" s="441"/>
      <c r="BU5" s="442"/>
      <c r="BV5" s="440">
        <v>19872162</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91.8</v>
      </c>
      <c r="CU5" s="438"/>
      <c r="CV5" s="438"/>
      <c r="CW5" s="438"/>
      <c r="CX5" s="438"/>
      <c r="CY5" s="438"/>
      <c r="CZ5" s="438"/>
      <c r="DA5" s="439"/>
      <c r="DB5" s="437">
        <v>92.8</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968271</v>
      </c>
      <c r="BO6" s="441"/>
      <c r="BP6" s="441"/>
      <c r="BQ6" s="441"/>
      <c r="BR6" s="441"/>
      <c r="BS6" s="441"/>
      <c r="BT6" s="441"/>
      <c r="BU6" s="442"/>
      <c r="BV6" s="440">
        <v>784632</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96.9</v>
      </c>
      <c r="CU6" s="478"/>
      <c r="CV6" s="478"/>
      <c r="CW6" s="478"/>
      <c r="CX6" s="478"/>
      <c r="CY6" s="478"/>
      <c r="CZ6" s="478"/>
      <c r="DA6" s="479"/>
      <c r="DB6" s="477">
        <v>97.2</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94</v>
      </c>
      <c r="AV7" s="473"/>
      <c r="AW7" s="473"/>
      <c r="AX7" s="473"/>
      <c r="AY7" s="474" t="s">
        <v>106</v>
      </c>
      <c r="AZ7" s="475"/>
      <c r="BA7" s="475"/>
      <c r="BB7" s="475"/>
      <c r="BC7" s="475"/>
      <c r="BD7" s="475"/>
      <c r="BE7" s="475"/>
      <c r="BF7" s="475"/>
      <c r="BG7" s="475"/>
      <c r="BH7" s="475"/>
      <c r="BI7" s="475"/>
      <c r="BJ7" s="475"/>
      <c r="BK7" s="475"/>
      <c r="BL7" s="475"/>
      <c r="BM7" s="476"/>
      <c r="BN7" s="440">
        <v>261708</v>
      </c>
      <c r="BO7" s="441"/>
      <c r="BP7" s="441"/>
      <c r="BQ7" s="441"/>
      <c r="BR7" s="441"/>
      <c r="BS7" s="441"/>
      <c r="BT7" s="441"/>
      <c r="BU7" s="442"/>
      <c r="BV7" s="440">
        <v>204248</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9464979</v>
      </c>
      <c r="CU7" s="441"/>
      <c r="CV7" s="441"/>
      <c r="CW7" s="441"/>
      <c r="CX7" s="441"/>
      <c r="CY7" s="441"/>
      <c r="CZ7" s="441"/>
      <c r="DA7" s="442"/>
      <c r="DB7" s="440">
        <v>9070301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706563</v>
      </c>
      <c r="BO8" s="441"/>
      <c r="BP8" s="441"/>
      <c r="BQ8" s="441"/>
      <c r="BR8" s="441"/>
      <c r="BS8" s="441"/>
      <c r="BT8" s="441"/>
      <c r="BU8" s="442"/>
      <c r="BV8" s="440">
        <v>580384</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0.49</v>
      </c>
      <c r="CU8" s="481"/>
      <c r="CV8" s="481"/>
      <c r="CW8" s="481"/>
      <c r="CX8" s="481"/>
      <c r="CY8" s="481"/>
      <c r="CZ8" s="481"/>
      <c r="DA8" s="482"/>
      <c r="DB8" s="480">
        <v>0.5</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30122</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126179</v>
      </c>
      <c r="BO9" s="441"/>
      <c r="BP9" s="441"/>
      <c r="BQ9" s="441"/>
      <c r="BR9" s="441"/>
      <c r="BS9" s="441"/>
      <c r="BT9" s="441"/>
      <c r="BU9" s="442"/>
      <c r="BV9" s="440">
        <v>84396</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15.4</v>
      </c>
      <c r="CU9" s="438"/>
      <c r="CV9" s="438"/>
      <c r="CW9" s="438"/>
      <c r="CX9" s="438"/>
      <c r="CY9" s="438"/>
      <c r="CZ9" s="438"/>
      <c r="DA9" s="439"/>
      <c r="DB9" s="437">
        <v>14.3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30107</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414015</v>
      </c>
      <c r="BO10" s="441"/>
      <c r="BP10" s="441"/>
      <c r="BQ10" s="441"/>
      <c r="BR10" s="441"/>
      <c r="BS10" s="441"/>
      <c r="BT10" s="441"/>
      <c r="BU10" s="442"/>
      <c r="BV10" s="440">
        <v>108368</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121</v>
      </c>
      <c r="AV11" s="473"/>
      <c r="AW11" s="473"/>
      <c r="AX11" s="473"/>
      <c r="AY11" s="474" t="s">
        <v>127</v>
      </c>
      <c r="AZ11" s="475"/>
      <c r="BA11" s="475"/>
      <c r="BB11" s="475"/>
      <c r="BC11" s="475"/>
      <c r="BD11" s="475"/>
      <c r="BE11" s="475"/>
      <c r="BF11" s="475"/>
      <c r="BG11" s="475"/>
      <c r="BH11" s="475"/>
      <c r="BI11" s="475"/>
      <c r="BJ11" s="475"/>
      <c r="BK11" s="475"/>
      <c r="BL11" s="475"/>
      <c r="BM11" s="476"/>
      <c r="BN11" s="440">
        <v>19649</v>
      </c>
      <c r="BO11" s="441"/>
      <c r="BP11" s="441"/>
      <c r="BQ11" s="441"/>
      <c r="BR11" s="441"/>
      <c r="BS11" s="441"/>
      <c r="BT11" s="441"/>
      <c r="BU11" s="442"/>
      <c r="BV11" s="440">
        <v>6000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29677</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381998</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139</v>
      </c>
      <c r="CU12" s="481"/>
      <c r="CV12" s="481"/>
      <c r="CW12" s="481"/>
      <c r="CX12" s="481"/>
      <c r="CY12" s="481"/>
      <c r="CZ12" s="481"/>
      <c r="DA12" s="482"/>
      <c r="DB12" s="480" t="s">
        <v>140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141</v>
      </c>
      <c r="N13" s="532"/>
      <c r="O13" s="532"/>
      <c r="P13" s="532"/>
      <c r="Q13" s="533"/>
      <c r="R13" s="524">
        <v>29137</v>
      </c>
      <c r="S13" s="525"/>
      <c r="T13" s="525"/>
      <c r="U13" s="525"/>
      <c r="V13" s="526"/>
      <c r="W13" s="456" t="s">
        <v>142</v>
      </c>
      <c r="X13" s="457"/>
      <c r="Y13" s="457"/>
      <c r="Z13" s="457"/>
      <c r="AA13" s="457"/>
      <c r="AB13" s="447"/>
      <c r="AC13" s="491">
        <v>1550</v>
      </c>
      <c r="AD13" s="492"/>
      <c r="AE13" s="492"/>
      <c r="AF13" s="492"/>
      <c r="AG13" s="534"/>
      <c r="AH13" s="491">
        <v>1835</v>
      </c>
      <c r="AI13" s="492"/>
      <c r="AJ13" s="492"/>
      <c r="AK13" s="492"/>
      <c r="AL13" s="493"/>
      <c r="AM13" s="469" t="s">
        <v>143</v>
      </c>
      <c r="AN13" s="470"/>
      <c r="AO13" s="470"/>
      <c r="AP13" s="470"/>
      <c r="AQ13" s="470"/>
      <c r="AR13" s="470"/>
      <c r="AS13" s="470"/>
      <c r="AT13" s="471"/>
      <c r="AU13" s="472" t="s">
        <v>136</v>
      </c>
      <c r="AV13" s="473"/>
      <c r="AW13" s="473"/>
      <c r="AX13" s="473"/>
      <c r="AY13" s="474" t="s">
        <v>144</v>
      </c>
      <c r="AZ13" s="475"/>
      <c r="BA13" s="475"/>
      <c r="BB13" s="475"/>
      <c r="BC13" s="475"/>
      <c r="BD13" s="475"/>
      <c r="BE13" s="475"/>
      <c r="BF13" s="475"/>
      <c r="BG13" s="475"/>
      <c r="BH13" s="475"/>
      <c r="BI13" s="475"/>
      <c r="BJ13" s="475"/>
      <c r="BK13" s="475"/>
      <c r="BL13" s="475"/>
      <c r="BM13" s="476"/>
      <c r="BN13" s="440">
        <v>559843</v>
      </c>
      <c r="BO13" s="441"/>
      <c r="BP13" s="441"/>
      <c r="BQ13" s="441"/>
      <c r="BR13" s="441"/>
      <c r="BS13" s="441"/>
      <c r="BT13" s="441"/>
      <c r="BU13" s="442"/>
      <c r="BV13" s="440">
        <v>-183234</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37">
        <v>8.4</v>
      </c>
      <c r="CU13" s="438"/>
      <c r="CV13" s="438"/>
      <c r="CW13" s="438"/>
      <c r="CX13" s="438"/>
      <c r="CY13" s="438"/>
      <c r="CZ13" s="438"/>
      <c r="DA13" s="439"/>
      <c r="DB13" s="437">
        <v>7.4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146</v>
      </c>
      <c r="M14" s="522"/>
      <c r="N14" s="522"/>
      <c r="O14" s="522"/>
      <c r="P14" s="522"/>
      <c r="Q14" s="523"/>
      <c r="R14" s="524">
        <v>29929</v>
      </c>
      <c r="S14" s="525"/>
      <c r="T14" s="525"/>
      <c r="U14" s="525"/>
      <c r="V14" s="526"/>
      <c r="W14" s="430"/>
      <c r="X14" s="431"/>
      <c r="Y14" s="431"/>
      <c r="Z14" s="431"/>
      <c r="AA14" s="431"/>
      <c r="AB14" s="420"/>
      <c r="AC14" s="527">
        <v>10.7</v>
      </c>
      <c r="AD14" s="528"/>
      <c r="AE14" s="528"/>
      <c r="AF14" s="528"/>
      <c r="AG14" s="529"/>
      <c r="AH14" s="527">
        <v>12</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v>40.9</v>
      </c>
      <c r="CU14" s="539"/>
      <c r="CV14" s="539"/>
      <c r="CW14" s="539"/>
      <c r="CX14" s="539"/>
      <c r="CY14" s="539"/>
      <c r="CZ14" s="539"/>
      <c r="DA14" s="540"/>
      <c r="DB14" s="538">
        <v>63.6</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141</v>
      </c>
      <c r="N15" s="532"/>
      <c r="O15" s="532"/>
      <c r="P15" s="532"/>
      <c r="Q15" s="533"/>
      <c r="R15" s="524">
        <v>29385</v>
      </c>
      <c r="S15" s="525"/>
      <c r="T15" s="525"/>
      <c r="U15" s="525"/>
      <c r="V15" s="526"/>
      <c r="W15" s="456" t="s">
        <v>148</v>
      </c>
      <c r="X15" s="457"/>
      <c r="Y15" s="457"/>
      <c r="Z15" s="457"/>
      <c r="AA15" s="457"/>
      <c r="AB15" s="447"/>
      <c r="AC15" s="491">
        <v>4767</v>
      </c>
      <c r="AD15" s="492"/>
      <c r="AE15" s="492"/>
      <c r="AF15" s="492"/>
      <c r="AG15" s="534"/>
      <c r="AH15" s="491">
        <v>5001</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3749649</v>
      </c>
      <c r="BO15" s="404"/>
      <c r="BP15" s="404"/>
      <c r="BQ15" s="404"/>
      <c r="BR15" s="404"/>
      <c r="BS15" s="404"/>
      <c r="BT15" s="404"/>
      <c r="BU15" s="405"/>
      <c r="BV15" s="403">
        <v>3791272</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32.799999999999997</v>
      </c>
      <c r="AD16" s="528"/>
      <c r="AE16" s="528"/>
      <c r="AF16" s="528"/>
      <c r="AG16" s="529"/>
      <c r="AH16" s="527">
        <v>32.700000000000003</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7988617</v>
      </c>
      <c r="BO16" s="441"/>
      <c r="BP16" s="441"/>
      <c r="BQ16" s="441"/>
      <c r="BR16" s="441"/>
      <c r="BS16" s="441"/>
      <c r="BT16" s="441"/>
      <c r="BU16" s="442"/>
      <c r="BV16" s="440">
        <v>7678288</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8211</v>
      </c>
      <c r="AD17" s="492"/>
      <c r="AE17" s="492"/>
      <c r="AF17" s="492"/>
      <c r="AG17" s="534"/>
      <c r="AH17" s="491">
        <v>8449</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4712110</v>
      </c>
      <c r="BO17" s="441"/>
      <c r="BP17" s="441"/>
      <c r="BQ17" s="441"/>
      <c r="BR17" s="441"/>
      <c r="BS17" s="441"/>
      <c r="BT17" s="441"/>
      <c r="BU17" s="442"/>
      <c r="BV17" s="440">
        <v>4775408</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112.37</v>
      </c>
      <c r="M18" s="564"/>
      <c r="N18" s="564"/>
      <c r="O18" s="564"/>
      <c r="P18" s="564"/>
      <c r="Q18" s="564"/>
      <c r="R18" s="565"/>
      <c r="S18" s="565"/>
      <c r="T18" s="565"/>
      <c r="U18" s="565"/>
      <c r="V18" s="566"/>
      <c r="W18" s="458"/>
      <c r="X18" s="459"/>
      <c r="Y18" s="459"/>
      <c r="Z18" s="459"/>
      <c r="AA18" s="459"/>
      <c r="AB18" s="450"/>
      <c r="AC18" s="567">
        <v>56.5</v>
      </c>
      <c r="AD18" s="568"/>
      <c r="AE18" s="568"/>
      <c r="AF18" s="568"/>
      <c r="AG18" s="569"/>
      <c r="AH18" s="567">
        <v>55.3</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9011982</v>
      </c>
      <c r="BO18" s="441"/>
      <c r="BP18" s="441"/>
      <c r="BQ18" s="441"/>
      <c r="BR18" s="441"/>
      <c r="BS18" s="441"/>
      <c r="BT18" s="441"/>
      <c r="BU18" s="442"/>
      <c r="BV18" s="440">
        <v>8587991</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268</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12256785</v>
      </c>
      <c r="BO19" s="441"/>
      <c r="BP19" s="441"/>
      <c r="BQ19" s="441"/>
      <c r="BR19" s="441"/>
      <c r="BS19" s="441"/>
      <c r="BT19" s="441"/>
      <c r="BU19" s="442"/>
      <c r="BV19" s="440">
        <v>11963896</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11260</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19094583</v>
      </c>
      <c r="BO22" s="404"/>
      <c r="BP22" s="404"/>
      <c r="BQ22" s="404"/>
      <c r="BR22" s="404"/>
      <c r="BS22" s="404"/>
      <c r="BT22" s="404"/>
      <c r="BU22" s="405"/>
      <c r="BV22" s="403">
        <v>19436129</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7136968</v>
      </c>
      <c r="BO23" s="441"/>
      <c r="BP23" s="441"/>
      <c r="BQ23" s="441"/>
      <c r="BR23" s="441"/>
      <c r="BS23" s="441"/>
      <c r="BT23" s="441"/>
      <c r="BU23" s="442"/>
      <c r="BV23" s="440">
        <v>7251956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8380</v>
      </c>
      <c r="R24" s="492"/>
      <c r="S24" s="492"/>
      <c r="T24" s="492"/>
      <c r="U24" s="492"/>
      <c r="V24" s="534"/>
      <c r="W24" s="586"/>
      <c r="X24" s="587"/>
      <c r="Y24" s="588"/>
      <c r="Z24" s="490" t="s">
        <v>173</v>
      </c>
      <c r="AA24" s="470"/>
      <c r="AB24" s="470"/>
      <c r="AC24" s="470"/>
      <c r="AD24" s="470"/>
      <c r="AE24" s="470"/>
      <c r="AF24" s="470"/>
      <c r="AG24" s="471"/>
      <c r="AH24" s="491">
        <v>250</v>
      </c>
      <c r="AI24" s="492"/>
      <c r="AJ24" s="492"/>
      <c r="AK24" s="492"/>
      <c r="AL24" s="534"/>
      <c r="AM24" s="491">
        <v>751750</v>
      </c>
      <c r="AN24" s="492"/>
      <c r="AO24" s="492"/>
      <c r="AP24" s="492"/>
      <c r="AQ24" s="492"/>
      <c r="AR24" s="534"/>
      <c r="AS24" s="491">
        <v>3007</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12760572</v>
      </c>
      <c r="BO24" s="441"/>
      <c r="BP24" s="441"/>
      <c r="BQ24" s="441"/>
      <c r="BR24" s="441"/>
      <c r="BS24" s="441"/>
      <c r="BT24" s="441"/>
      <c r="BU24" s="442"/>
      <c r="BV24" s="440">
        <v>13086509</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6830</v>
      </c>
      <c r="R25" s="492"/>
      <c r="S25" s="492"/>
      <c r="T25" s="492"/>
      <c r="U25" s="492"/>
      <c r="V25" s="534"/>
      <c r="W25" s="586"/>
      <c r="X25" s="587"/>
      <c r="Y25" s="588"/>
      <c r="Z25" s="490" t="s">
        <v>176</v>
      </c>
      <c r="AA25" s="470"/>
      <c r="AB25" s="470"/>
      <c r="AC25" s="470"/>
      <c r="AD25" s="470"/>
      <c r="AE25" s="470"/>
      <c r="AF25" s="470"/>
      <c r="AG25" s="471"/>
      <c r="AH25" s="491" t="s">
        <v>140</v>
      </c>
      <c r="AI25" s="492"/>
      <c r="AJ25" s="492"/>
      <c r="AK25" s="492"/>
      <c r="AL25" s="534"/>
      <c r="AM25" s="491" t="s">
        <v>140</v>
      </c>
      <c r="AN25" s="492"/>
      <c r="AO25" s="492"/>
      <c r="AP25" s="492"/>
      <c r="AQ25" s="492"/>
      <c r="AR25" s="534"/>
      <c r="AS25" s="491" t="s">
        <v>140</v>
      </c>
      <c r="AT25" s="492"/>
      <c r="AU25" s="492"/>
      <c r="AV25" s="492"/>
      <c r="AW25" s="492"/>
      <c r="AX25" s="493"/>
      <c r="AY25" s="400" t="s">
        <v>177</v>
      </c>
      <c r="AZ25" s="401"/>
      <c r="BA25" s="401"/>
      <c r="BB25" s="401"/>
      <c r="BC25" s="401"/>
      <c r="BD25" s="401"/>
      <c r="BE25" s="401"/>
      <c r="BF25" s="401"/>
      <c r="BG25" s="401"/>
      <c r="BH25" s="401"/>
      <c r="BI25" s="401"/>
      <c r="BJ25" s="401"/>
      <c r="BK25" s="401"/>
      <c r="BL25" s="401"/>
      <c r="BM25" s="402"/>
      <c r="BN25" s="403">
        <v>1047707</v>
      </c>
      <c r="BO25" s="404"/>
      <c r="BP25" s="404"/>
      <c r="BQ25" s="404"/>
      <c r="BR25" s="404"/>
      <c r="BS25" s="404"/>
      <c r="BT25" s="404"/>
      <c r="BU25" s="405"/>
      <c r="BV25" s="403">
        <v>1979671</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178</v>
      </c>
      <c r="F26" s="470"/>
      <c r="G26" s="470"/>
      <c r="H26" s="470"/>
      <c r="I26" s="470"/>
      <c r="J26" s="470"/>
      <c r="K26" s="471"/>
      <c r="L26" s="491">
        <v>1</v>
      </c>
      <c r="M26" s="492"/>
      <c r="N26" s="492"/>
      <c r="O26" s="492"/>
      <c r="P26" s="534"/>
      <c r="Q26" s="491">
        <v>5950</v>
      </c>
      <c r="R26" s="492"/>
      <c r="S26" s="492"/>
      <c r="T26" s="492"/>
      <c r="U26" s="492"/>
      <c r="V26" s="534"/>
      <c r="W26" s="586"/>
      <c r="X26" s="587"/>
      <c r="Y26" s="588"/>
      <c r="Z26" s="490" t="s">
        <v>179</v>
      </c>
      <c r="AA26" s="592"/>
      <c r="AB26" s="592"/>
      <c r="AC26" s="592"/>
      <c r="AD26" s="592"/>
      <c r="AE26" s="592"/>
      <c r="AF26" s="592"/>
      <c r="AG26" s="593"/>
      <c r="AH26" s="491">
        <v>9</v>
      </c>
      <c r="AI26" s="492"/>
      <c r="AJ26" s="492"/>
      <c r="AK26" s="492"/>
      <c r="AL26" s="534"/>
      <c r="AM26" s="491">
        <v>22347</v>
      </c>
      <c r="AN26" s="492"/>
      <c r="AO26" s="492"/>
      <c r="AP26" s="492"/>
      <c r="AQ26" s="492"/>
      <c r="AR26" s="534"/>
      <c r="AS26" s="491">
        <v>2483</v>
      </c>
      <c r="AT26" s="492"/>
      <c r="AU26" s="492"/>
      <c r="AV26" s="492"/>
      <c r="AW26" s="492"/>
      <c r="AX26" s="493"/>
      <c r="AY26" s="443" t="s">
        <v>180</v>
      </c>
      <c r="AZ26" s="444"/>
      <c r="BA26" s="444"/>
      <c r="BB26" s="444"/>
      <c r="BC26" s="444"/>
      <c r="BD26" s="444"/>
      <c r="BE26" s="444"/>
      <c r="BF26" s="444"/>
      <c r="BG26" s="444"/>
      <c r="BH26" s="444"/>
      <c r="BI26" s="444"/>
      <c r="BJ26" s="444"/>
      <c r="BK26" s="444"/>
      <c r="BL26" s="444"/>
      <c r="BM26" s="445"/>
      <c r="BN26" s="440" t="s">
        <v>140</v>
      </c>
      <c r="BO26" s="441"/>
      <c r="BP26" s="441"/>
      <c r="BQ26" s="441"/>
      <c r="BR26" s="441"/>
      <c r="BS26" s="441"/>
      <c r="BT26" s="441"/>
      <c r="BU26" s="442"/>
      <c r="BV26" s="440" t="s">
        <v>140</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181</v>
      </c>
      <c r="F27" s="470"/>
      <c r="G27" s="470"/>
      <c r="H27" s="470"/>
      <c r="I27" s="470"/>
      <c r="J27" s="470"/>
      <c r="K27" s="471"/>
      <c r="L27" s="491">
        <v>1</v>
      </c>
      <c r="M27" s="492"/>
      <c r="N27" s="492"/>
      <c r="O27" s="492"/>
      <c r="P27" s="534"/>
      <c r="Q27" s="491">
        <v>3960</v>
      </c>
      <c r="R27" s="492"/>
      <c r="S27" s="492"/>
      <c r="T27" s="492"/>
      <c r="U27" s="492"/>
      <c r="V27" s="534"/>
      <c r="W27" s="586"/>
      <c r="X27" s="587"/>
      <c r="Y27" s="588"/>
      <c r="Z27" s="490" t="s">
        <v>182</v>
      </c>
      <c r="AA27" s="470"/>
      <c r="AB27" s="470"/>
      <c r="AC27" s="470"/>
      <c r="AD27" s="470"/>
      <c r="AE27" s="470"/>
      <c r="AF27" s="470"/>
      <c r="AG27" s="471"/>
      <c r="AH27" s="491" t="s">
        <v>140</v>
      </c>
      <c r="AI27" s="492"/>
      <c r="AJ27" s="492"/>
      <c r="AK27" s="492"/>
      <c r="AL27" s="534"/>
      <c r="AM27" s="491" t="s">
        <v>140</v>
      </c>
      <c r="AN27" s="492"/>
      <c r="AO27" s="492"/>
      <c r="AP27" s="492"/>
      <c r="AQ27" s="492"/>
      <c r="AR27" s="534"/>
      <c r="AS27" s="491" t="s">
        <v>140</v>
      </c>
      <c r="AT27" s="492"/>
      <c r="AU27" s="492"/>
      <c r="AV27" s="492"/>
      <c r="AW27" s="492"/>
      <c r="AX27" s="493"/>
      <c r="AY27" s="535" t="s">
        <v>183</v>
      </c>
      <c r="AZ27" s="536"/>
      <c r="BA27" s="536"/>
      <c r="BB27" s="536"/>
      <c r="BC27" s="536"/>
      <c r="BD27" s="536"/>
      <c r="BE27" s="536"/>
      <c r="BF27" s="536"/>
      <c r="BG27" s="536"/>
      <c r="BH27" s="536"/>
      <c r="BI27" s="536"/>
      <c r="BJ27" s="536"/>
      <c r="BK27" s="536"/>
      <c r="BL27" s="536"/>
      <c r="BM27" s="537"/>
      <c r="BN27" s="559" t="s">
        <v>140</v>
      </c>
      <c r="BO27" s="560"/>
      <c r="BP27" s="560"/>
      <c r="BQ27" s="560"/>
      <c r="BR27" s="560"/>
      <c r="BS27" s="560"/>
      <c r="BT27" s="560"/>
      <c r="BU27" s="561"/>
      <c r="BV27" s="559" t="s">
        <v>140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184</v>
      </c>
      <c r="F28" s="470"/>
      <c r="G28" s="470"/>
      <c r="H28" s="470"/>
      <c r="I28" s="470"/>
      <c r="J28" s="470"/>
      <c r="K28" s="471"/>
      <c r="L28" s="491">
        <v>1</v>
      </c>
      <c r="M28" s="492"/>
      <c r="N28" s="492"/>
      <c r="O28" s="492"/>
      <c r="P28" s="534"/>
      <c r="Q28" s="491">
        <v>3310</v>
      </c>
      <c r="R28" s="492"/>
      <c r="S28" s="492"/>
      <c r="T28" s="492"/>
      <c r="U28" s="492"/>
      <c r="V28" s="534"/>
      <c r="W28" s="586"/>
      <c r="X28" s="587"/>
      <c r="Y28" s="588"/>
      <c r="Z28" s="490" t="s">
        <v>185</v>
      </c>
      <c r="AA28" s="470"/>
      <c r="AB28" s="470"/>
      <c r="AC28" s="470"/>
      <c r="AD28" s="470"/>
      <c r="AE28" s="470"/>
      <c r="AF28" s="470"/>
      <c r="AG28" s="471"/>
      <c r="AH28" s="491" t="s">
        <v>140</v>
      </c>
      <c r="AI28" s="492"/>
      <c r="AJ28" s="492"/>
      <c r="AK28" s="492"/>
      <c r="AL28" s="534"/>
      <c r="AM28" s="491" t="s">
        <v>140</v>
      </c>
      <c r="AN28" s="492"/>
      <c r="AO28" s="492"/>
      <c r="AP28" s="492"/>
      <c r="AQ28" s="492"/>
      <c r="AR28" s="534"/>
      <c r="AS28" s="491" t="s">
        <v>140</v>
      </c>
      <c r="AT28" s="492"/>
      <c r="AU28" s="492"/>
      <c r="AV28" s="492"/>
      <c r="AW28" s="492"/>
      <c r="AX28" s="493"/>
      <c r="AY28" s="594" t="s">
        <v>186</v>
      </c>
      <c r="AZ28" s="595"/>
      <c r="BA28" s="595"/>
      <c r="BB28" s="596"/>
      <c r="BC28" s="400" t="s">
        <v>48</v>
      </c>
      <c r="BD28" s="401"/>
      <c r="BE28" s="401"/>
      <c r="BF28" s="401"/>
      <c r="BG28" s="401"/>
      <c r="BH28" s="401"/>
      <c r="BI28" s="401"/>
      <c r="BJ28" s="401"/>
      <c r="BK28" s="401"/>
      <c r="BL28" s="401"/>
      <c r="BM28" s="402"/>
      <c r="BN28" s="403">
        <v>1608009</v>
      </c>
      <c r="BO28" s="404"/>
      <c r="BP28" s="404"/>
      <c r="BQ28" s="404"/>
      <c r="BR28" s="404"/>
      <c r="BS28" s="404"/>
      <c r="BT28" s="404"/>
      <c r="BU28" s="405"/>
      <c r="BV28" s="403">
        <v>903594</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187</v>
      </c>
      <c r="F29" s="470"/>
      <c r="G29" s="470"/>
      <c r="H29" s="470"/>
      <c r="I29" s="470"/>
      <c r="J29" s="470"/>
      <c r="K29" s="471"/>
      <c r="L29" s="491">
        <v>15</v>
      </c>
      <c r="M29" s="492"/>
      <c r="N29" s="492"/>
      <c r="O29" s="492"/>
      <c r="P29" s="534"/>
      <c r="Q29" s="491">
        <v>3040</v>
      </c>
      <c r="R29" s="492"/>
      <c r="S29" s="492"/>
      <c r="T29" s="492"/>
      <c r="U29" s="492"/>
      <c r="V29" s="534"/>
      <c r="W29" s="589"/>
      <c r="X29" s="590"/>
      <c r="Y29" s="591"/>
      <c r="Z29" s="490" t="s">
        <v>188</v>
      </c>
      <c r="AA29" s="470"/>
      <c r="AB29" s="470"/>
      <c r="AC29" s="470"/>
      <c r="AD29" s="470"/>
      <c r="AE29" s="470"/>
      <c r="AF29" s="470"/>
      <c r="AG29" s="471"/>
      <c r="AH29" s="491">
        <v>250</v>
      </c>
      <c r="AI29" s="492"/>
      <c r="AJ29" s="492"/>
      <c r="AK29" s="492"/>
      <c r="AL29" s="534"/>
      <c r="AM29" s="491">
        <v>751750</v>
      </c>
      <c r="AN29" s="492"/>
      <c r="AO29" s="492"/>
      <c r="AP29" s="492"/>
      <c r="AQ29" s="492"/>
      <c r="AR29" s="534"/>
      <c r="AS29" s="491">
        <v>3007</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523872</v>
      </c>
      <c r="BO29" s="441"/>
      <c r="BP29" s="441"/>
      <c r="BQ29" s="441"/>
      <c r="BR29" s="441"/>
      <c r="BS29" s="441"/>
      <c r="BT29" s="441"/>
      <c r="BU29" s="442"/>
      <c r="BV29" s="440">
        <v>362079</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2531760</v>
      </c>
      <c r="BO30" s="560"/>
      <c r="BP30" s="560"/>
      <c r="BQ30" s="560"/>
      <c r="BR30" s="560"/>
      <c r="BS30" s="560"/>
      <c r="BT30" s="560"/>
      <c r="BU30" s="561"/>
      <c r="BV30" s="559">
        <v>2681790</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197</v>
      </c>
      <c r="D33" s="464"/>
      <c r="E33" s="429" t="s">
        <v>198</v>
      </c>
      <c r="F33" s="429"/>
      <c r="G33" s="429"/>
      <c r="H33" s="429"/>
      <c r="I33" s="429"/>
      <c r="J33" s="429"/>
      <c r="K33" s="429"/>
      <c r="L33" s="429"/>
      <c r="M33" s="429"/>
      <c r="N33" s="429"/>
      <c r="O33" s="429"/>
      <c r="P33" s="429"/>
      <c r="Q33" s="429"/>
      <c r="R33" s="429"/>
      <c r="S33" s="429"/>
      <c r="T33" s="203"/>
      <c r="U33" s="464" t="s">
        <v>197</v>
      </c>
      <c r="V33" s="464"/>
      <c r="W33" s="429" t="s">
        <v>198</v>
      </c>
      <c r="X33" s="429"/>
      <c r="Y33" s="429"/>
      <c r="Z33" s="429"/>
      <c r="AA33" s="429"/>
      <c r="AB33" s="429"/>
      <c r="AC33" s="429"/>
      <c r="AD33" s="429"/>
      <c r="AE33" s="429"/>
      <c r="AF33" s="429"/>
      <c r="AG33" s="429"/>
      <c r="AH33" s="429"/>
      <c r="AI33" s="429"/>
      <c r="AJ33" s="429"/>
      <c r="AK33" s="429"/>
      <c r="AL33" s="203"/>
      <c r="AM33" s="464" t="s">
        <v>197</v>
      </c>
      <c r="AN33" s="464"/>
      <c r="AO33" s="429" t="s">
        <v>198</v>
      </c>
      <c r="AP33" s="429"/>
      <c r="AQ33" s="429"/>
      <c r="AR33" s="429"/>
      <c r="AS33" s="429"/>
      <c r="AT33" s="429"/>
      <c r="AU33" s="429"/>
      <c r="AV33" s="429"/>
      <c r="AW33" s="429"/>
      <c r="AX33" s="429"/>
      <c r="AY33" s="429"/>
      <c r="AZ33" s="429"/>
      <c r="BA33" s="429"/>
      <c r="BB33" s="429"/>
      <c r="BC33" s="429"/>
      <c r="BD33" s="204"/>
      <c r="BE33" s="429" t="s">
        <v>199</v>
      </c>
      <c r="BF33" s="429"/>
      <c r="BG33" s="429" t="s">
        <v>200</v>
      </c>
      <c r="BH33" s="429"/>
      <c r="BI33" s="429"/>
      <c r="BJ33" s="429"/>
      <c r="BK33" s="429"/>
      <c r="BL33" s="429"/>
      <c r="BM33" s="429"/>
      <c r="BN33" s="429"/>
      <c r="BO33" s="429"/>
      <c r="BP33" s="429"/>
      <c r="BQ33" s="429"/>
      <c r="BR33" s="429"/>
      <c r="BS33" s="429"/>
      <c r="BT33" s="429"/>
      <c r="BU33" s="429"/>
      <c r="BV33" s="204"/>
      <c r="BW33" s="464" t="s">
        <v>199</v>
      </c>
      <c r="BX33" s="464"/>
      <c r="BY33" s="429" t="s">
        <v>201</v>
      </c>
      <c r="BZ33" s="429"/>
      <c r="CA33" s="429"/>
      <c r="CB33" s="429"/>
      <c r="CC33" s="429"/>
      <c r="CD33" s="429"/>
      <c r="CE33" s="429"/>
      <c r="CF33" s="429"/>
      <c r="CG33" s="429"/>
      <c r="CH33" s="429"/>
      <c r="CI33" s="429"/>
      <c r="CJ33" s="429"/>
      <c r="CK33" s="429"/>
      <c r="CL33" s="429"/>
      <c r="CM33" s="429"/>
      <c r="CN33" s="203"/>
      <c r="CO33" s="464" t="s">
        <v>197</v>
      </c>
      <c r="CP33" s="464"/>
      <c r="CQ33" s="429" t="s">
        <v>202</v>
      </c>
      <c r="CR33" s="429"/>
      <c r="CS33" s="429"/>
      <c r="CT33" s="429"/>
      <c r="CU33" s="429"/>
      <c r="CV33" s="429"/>
      <c r="CW33" s="429"/>
      <c r="CX33" s="429"/>
      <c r="CY33" s="429"/>
      <c r="CZ33" s="429"/>
      <c r="DA33" s="429"/>
      <c r="DB33" s="429"/>
      <c r="DC33" s="429"/>
      <c r="DD33" s="429"/>
      <c r="DE33" s="429"/>
      <c r="DF33" s="203"/>
      <c r="DG33" s="629" t="s">
        <v>203</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東御市国民健康保険特別会計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IF('各会計、関係団体の財政状況及び健全化判断比率'!B31="","",'各会計、関係団体の財政状況及び健全化判断比率'!B31)</f>
        <v>東御市水道事業会計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上田地域広域連合（一般会計）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20</v>
      </c>
      <c r="CP34" s="630"/>
      <c r="CQ34" s="631" t="str">
        <f>IF('各会計、関係団体の財政状況及び健全化判断比率'!BS7="","",'各会計、関係団体の財政状況及び健全化判断比率'!BS7)</f>
        <v>株式会社信州東御振興公社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東御市地域改善地区住宅改修資金等貸付事業特別会計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東御市介護保険特別会計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IF('各会計、関係団体の財政状況及び健全化判断比率'!B32="","",'各会計、関係団体の財政状況及び健全化判断比率'!B32)</f>
        <v>東御市下水道事業会計（公共下水道事業会計）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上田地域広域連合（ふるさと基金特別会計）</v>
      </c>
      <c r="BZ35" s="631"/>
      <c r="CA35" s="631"/>
      <c r="CB35" s="631"/>
      <c r="CC35" s="631"/>
      <c r="CD35" s="631"/>
      <c r="CE35" s="631"/>
      <c r="CF35" s="631"/>
      <c r="CG35" s="631"/>
      <c r="CH35" s="631"/>
      <c r="CI35" s="631"/>
      <c r="CJ35" s="631"/>
      <c r="CK35" s="631"/>
      <c r="CL35" s="631"/>
      <c r="CM35" s="631"/>
      <c r="CN35" s="178"/>
      <c r="CO35" s="630">
        <f t="shared" ref="CO35:CO43" si="3">IF(CQ35="","",CO34+1)</f>
        <v>21</v>
      </c>
      <c r="CP35" s="630"/>
      <c r="CQ35" s="631" t="str">
        <f>IF('各会計、関係団体の財政状況及び健全化判断比率'!BS8="","",'各会計、関係団体の財政状況及び健全化判断比率'!BS8)</f>
        <v>東御市土地開発公社</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東御市湯の丸高原屋内運動施設事業特別会計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東御市後期高齢者医療特別会計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IF('各会計、関係団体の財政状況及び健全化判断比率'!B33="","",'各会計、関係団体の財政状況及び健全化判断比率'!B33)</f>
        <v>東御市下水道事業会計（特定環境保全公共下水道事業会計）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上田地域広域連合（介護保険特別会計）</v>
      </c>
      <c r="BZ36" s="631"/>
      <c r="CA36" s="631"/>
      <c r="CB36" s="631"/>
      <c r="CC36" s="631"/>
      <c r="CD36" s="631"/>
      <c r="CE36" s="631"/>
      <c r="CF36" s="631"/>
      <c r="CG36" s="631"/>
      <c r="CH36" s="631"/>
      <c r="CI36" s="631"/>
      <c r="CJ36" s="631"/>
      <c r="CK36" s="631"/>
      <c r="CL36" s="631"/>
      <c r="CM36" s="631"/>
      <c r="CN36" s="178"/>
      <c r="CO36" s="630">
        <f t="shared" si="3"/>
        <v>22</v>
      </c>
      <c r="CP36" s="630"/>
      <c r="CQ36" s="631" t="str">
        <f>IF('各会計、関係団体の財政状況及び健全化判断比率'!BS9="","",'各会計、関係団体の財政状況及び健全化判断比率'!BS9)</f>
        <v>公益財団法人身体教育医学研究所</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上田地域広域連合（消防特別会計）</v>
      </c>
      <c r="BZ37" s="631"/>
      <c r="CA37" s="631"/>
      <c r="CB37" s="631"/>
      <c r="CC37" s="631"/>
      <c r="CD37" s="631"/>
      <c r="CE37" s="631"/>
      <c r="CF37" s="631"/>
      <c r="CG37" s="631"/>
      <c r="CH37" s="631"/>
      <c r="CI37" s="631"/>
      <c r="CJ37" s="631"/>
      <c r="CK37" s="631"/>
      <c r="CL37" s="631"/>
      <c r="CM37" s="631"/>
      <c r="CN37" s="178"/>
      <c r="CO37" s="630">
        <f t="shared" si="3"/>
        <v>23</v>
      </c>
      <c r="CP37" s="630"/>
      <c r="CQ37" s="631" t="str">
        <f>IF('各会計、関係団体の財政状況及び健全化判断比率'!BS10="","",'各会計、関係団体の財政状況及び健全化判断比率'!BS10)</f>
        <v>一般社団法人信州とうみ観光協会</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川西保健衛生施設組合（一般会計）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川西保健衛生施設組合（公共下水道事業会計）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長野県後期高齢者医療連合（一般会計）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17</v>
      </c>
      <c r="BX41" s="630"/>
      <c r="BY41" s="631" t="str">
        <f>IF('各会計、関係団体の財政状況及び健全化判断比率'!B75="","",'各会計、関係団体の財政状況及び健全化判断比率'!B75)</f>
        <v>長野県後期高齢者医療連合（後期高齢者医療特別会計）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18</v>
      </c>
      <c r="BX42" s="630"/>
      <c r="BY42" s="631" t="str">
        <f>IF('各会計、関係団体の財政状況及び健全化判断比率'!B76="","",'各会計、関係団体の財政状況及び健全化判断比率'!B76)</f>
        <v>長野県市町村自治振興組合（一般会計）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19</v>
      </c>
      <c r="BX43" s="630"/>
      <c r="BY43" s="631" t="str">
        <f>IF('各会計、関係団体の財政状況及び健全化判断比率'!B77="","",'各会計、関係団体の財政状況及び健全化判断比率'!B77)</f>
        <v>佐久水道企業団（水道事業会計）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3" t="s">
        <v>205</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206</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207</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208</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209</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210</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211</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612</v>
      </c>
    </row>
    <row r="54" spans="5:113" x14ac:dyDescent="0.15"/>
    <row r="55" spans="5:113" x14ac:dyDescent="0.15"/>
    <row r="56" spans="5:113" x14ac:dyDescent="0.15"/>
  </sheetData>
  <sheetProtection algorithmName="SHA-512" hashValue="yue8EM7vtx+b5wGhjyWPolLIxCK9hRNWuP7Bt9H53+Zws0lxC1l3E1bs1UxOU1mC9+jEl42+L9LB3/k2CPYNsw==" saltValue="o0oFIR5T5yVUgOZU4QSsh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0" zoomScale="80" zoomScaleNormal="80" zoomScaleSheetLayoutView="100" workbookViewId="0">
      <selection activeCell="E37" sqref="E37:S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3" t="s">
        <v>566</v>
      </c>
      <c r="D34" s="1183"/>
      <c r="E34" s="1184"/>
      <c r="F34" s="32">
        <v>3.11</v>
      </c>
      <c r="G34" s="33">
        <v>1.17</v>
      </c>
      <c r="H34" s="33">
        <v>1.07</v>
      </c>
      <c r="I34" s="33">
        <v>1.17</v>
      </c>
      <c r="J34" s="34">
        <v>22.94</v>
      </c>
      <c r="K34" s="22"/>
      <c r="L34" s="22"/>
      <c r="M34" s="22"/>
      <c r="N34" s="22"/>
      <c r="O34" s="22"/>
      <c r="P34" s="22"/>
    </row>
    <row r="35" spans="1:16" ht="39" customHeight="1" x14ac:dyDescent="0.15">
      <c r="A35" s="22"/>
      <c r="B35" s="35"/>
      <c r="C35" s="1177" t="s">
        <v>567</v>
      </c>
      <c r="D35" s="1178"/>
      <c r="E35" s="1179"/>
      <c r="F35" s="36">
        <v>7.84</v>
      </c>
      <c r="G35" s="37">
        <v>8.2200000000000006</v>
      </c>
      <c r="H35" s="37">
        <v>8.65</v>
      </c>
      <c r="I35" s="37">
        <v>9.4700000000000006</v>
      </c>
      <c r="J35" s="38">
        <v>9.41</v>
      </c>
      <c r="K35" s="22"/>
      <c r="L35" s="22"/>
      <c r="M35" s="22"/>
      <c r="N35" s="22"/>
      <c r="O35" s="22"/>
      <c r="P35" s="22"/>
    </row>
    <row r="36" spans="1:16" ht="39" customHeight="1" x14ac:dyDescent="0.15">
      <c r="A36" s="22"/>
      <c r="B36" s="35"/>
      <c r="C36" s="1177" t="s">
        <v>568</v>
      </c>
      <c r="D36" s="1178"/>
      <c r="E36" s="1179"/>
      <c r="F36" s="36">
        <v>4.0599999999999996</v>
      </c>
      <c r="G36" s="37">
        <v>4.5</v>
      </c>
      <c r="H36" s="37">
        <v>5.59</v>
      </c>
      <c r="I36" s="37">
        <v>6.4</v>
      </c>
      <c r="J36" s="38">
        <v>7.41</v>
      </c>
      <c r="K36" s="22"/>
      <c r="L36" s="22"/>
      <c r="M36" s="22"/>
      <c r="N36" s="22"/>
      <c r="O36" s="22"/>
      <c r="P36" s="22"/>
    </row>
    <row r="37" spans="1:16" ht="39" customHeight="1" x14ac:dyDescent="0.15">
      <c r="A37" s="22"/>
      <c r="B37" s="35"/>
      <c r="C37" s="1177" t="s">
        <v>569</v>
      </c>
      <c r="D37" s="1178"/>
      <c r="E37" s="1179"/>
      <c r="F37" s="36">
        <v>5.0999999999999996</v>
      </c>
      <c r="G37" s="37">
        <v>5.76</v>
      </c>
      <c r="H37" s="37">
        <v>6.06</v>
      </c>
      <c r="I37" s="37">
        <v>6.56</v>
      </c>
      <c r="J37" s="38">
        <v>6.77</v>
      </c>
      <c r="K37" s="22"/>
      <c r="L37" s="22"/>
      <c r="M37" s="22"/>
      <c r="N37" s="22"/>
      <c r="O37" s="22"/>
      <c r="P37" s="22"/>
    </row>
    <row r="38" spans="1:16" ht="39" customHeight="1" x14ac:dyDescent="0.15">
      <c r="A38" s="22"/>
      <c r="B38" s="35"/>
      <c r="C38" s="1177" t="s">
        <v>570</v>
      </c>
      <c r="D38" s="1178"/>
      <c r="E38" s="1179"/>
      <c r="F38" s="36">
        <v>0.92</v>
      </c>
      <c r="G38" s="37">
        <v>1.5</v>
      </c>
      <c r="H38" s="37">
        <v>1.58</v>
      </c>
      <c r="I38" s="37">
        <v>1.04</v>
      </c>
      <c r="J38" s="38">
        <v>1.75</v>
      </c>
      <c r="K38" s="22"/>
      <c r="L38" s="22"/>
      <c r="M38" s="22"/>
      <c r="N38" s="22"/>
      <c r="O38" s="22"/>
      <c r="P38" s="22"/>
    </row>
    <row r="39" spans="1:16" ht="39" customHeight="1" x14ac:dyDescent="0.15">
      <c r="A39" s="22"/>
      <c r="B39" s="35"/>
      <c r="C39" s="1177" t="s">
        <v>571</v>
      </c>
      <c r="D39" s="1178"/>
      <c r="E39" s="1179"/>
      <c r="F39" s="36">
        <v>0.8</v>
      </c>
      <c r="G39" s="37">
        <v>1.43</v>
      </c>
      <c r="H39" s="37">
        <v>0.66</v>
      </c>
      <c r="I39" s="37">
        <v>0.79</v>
      </c>
      <c r="J39" s="38">
        <v>0.26</v>
      </c>
      <c r="K39" s="22"/>
      <c r="L39" s="22"/>
      <c r="M39" s="22"/>
      <c r="N39" s="22"/>
      <c r="O39" s="22"/>
      <c r="P39" s="22"/>
    </row>
    <row r="40" spans="1:16" ht="39" customHeight="1" x14ac:dyDescent="0.15">
      <c r="A40" s="22"/>
      <c r="B40" s="35"/>
      <c r="C40" s="1177" t="s">
        <v>572</v>
      </c>
      <c r="D40" s="1178"/>
      <c r="E40" s="1179"/>
      <c r="F40" s="36">
        <v>0.12</v>
      </c>
      <c r="G40" s="37">
        <v>0.14000000000000001</v>
      </c>
      <c r="H40" s="37">
        <v>0.15</v>
      </c>
      <c r="I40" s="37">
        <v>0.15</v>
      </c>
      <c r="J40" s="38">
        <v>0.14000000000000001</v>
      </c>
      <c r="K40" s="22"/>
      <c r="L40" s="22"/>
      <c r="M40" s="22"/>
      <c r="N40" s="22"/>
      <c r="O40" s="22"/>
      <c r="P40" s="22"/>
    </row>
    <row r="41" spans="1:16" ht="39" customHeight="1" x14ac:dyDescent="0.15">
      <c r="A41" s="22"/>
      <c r="B41" s="35"/>
      <c r="C41" s="1177" t="s">
        <v>573</v>
      </c>
      <c r="D41" s="1178"/>
      <c r="E41" s="1179"/>
      <c r="F41" s="36" t="s">
        <v>517</v>
      </c>
      <c r="G41" s="37" t="s">
        <v>517</v>
      </c>
      <c r="H41" s="37">
        <v>0.09</v>
      </c>
      <c r="I41" s="37">
        <v>0.05</v>
      </c>
      <c r="J41" s="38">
        <v>0.04</v>
      </c>
      <c r="K41" s="22"/>
      <c r="L41" s="22"/>
      <c r="M41" s="22"/>
      <c r="N41" s="22"/>
      <c r="O41" s="22"/>
      <c r="P41" s="22"/>
    </row>
    <row r="42" spans="1:16" ht="39" customHeight="1" x14ac:dyDescent="0.15">
      <c r="A42" s="22"/>
      <c r="B42" s="39"/>
      <c r="C42" s="1177" t="s">
        <v>574</v>
      </c>
      <c r="D42" s="1178"/>
      <c r="E42" s="1179"/>
      <c r="F42" s="36" t="s">
        <v>575</v>
      </c>
      <c r="G42" s="37" t="s">
        <v>576</v>
      </c>
      <c r="H42" s="37" t="s">
        <v>576</v>
      </c>
      <c r="I42" s="37" t="s">
        <v>575</v>
      </c>
      <c r="J42" s="38" t="s">
        <v>517</v>
      </c>
      <c r="K42" s="22"/>
      <c r="L42" s="22"/>
      <c r="M42" s="22"/>
      <c r="N42" s="22"/>
      <c r="O42" s="22"/>
      <c r="P42" s="22"/>
    </row>
    <row r="43" spans="1:16" ht="39" customHeight="1" thickBot="1" x14ac:dyDescent="0.2">
      <c r="A43" s="22"/>
      <c r="B43" s="40"/>
      <c r="C43" s="1180" t="s">
        <v>577</v>
      </c>
      <c r="D43" s="1181"/>
      <c r="E43" s="1182"/>
      <c r="F43" s="41">
        <v>0</v>
      </c>
      <c r="G43" s="42">
        <v>0</v>
      </c>
      <c r="H43" s="42" t="s">
        <v>517</v>
      </c>
      <c r="I43" s="42" t="s">
        <v>517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aM3TJ8pr0GH0AdO5i5FbhyDRoUif25zymU3Qx8l6tB630Tsm6eeibjhrJ+3gVXXqcet8cAnMhBQCdwziRy9iw==" saltValue="hgPjL7Au2hVhrCDS8Huk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zoomScale="80" zoomScaleNormal="80" zoomScaleSheetLayoutView="55" workbookViewId="0">
      <selection activeCell="E37" sqref="E37:S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1665</v>
      </c>
      <c r="L45" s="60">
        <v>1743</v>
      </c>
      <c r="M45" s="60">
        <v>1714</v>
      </c>
      <c r="N45" s="60">
        <v>1757</v>
      </c>
      <c r="O45" s="61">
        <v>1945</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517</v>
      </c>
      <c r="L46" s="64" t="s">
        <v>517</v>
      </c>
      <c r="M46" s="64" t="s">
        <v>517</v>
      </c>
      <c r="N46" s="64" t="s">
        <v>517</v>
      </c>
      <c r="O46" s="65" t="s">
        <v>517</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517</v>
      </c>
      <c r="L47" s="64" t="s">
        <v>517</v>
      </c>
      <c r="M47" s="64" t="s">
        <v>517</v>
      </c>
      <c r="N47" s="64" t="s">
        <v>517</v>
      </c>
      <c r="O47" s="65" t="s">
        <v>517</v>
      </c>
      <c r="P47" s="48"/>
      <c r="Q47" s="48"/>
      <c r="R47" s="48"/>
      <c r="S47" s="48"/>
      <c r="T47" s="48"/>
      <c r="U47" s="48"/>
    </row>
    <row r="48" spans="1:21" ht="30.75" customHeight="1" x14ac:dyDescent="0.15">
      <c r="A48" s="48"/>
      <c r="B48" s="1187"/>
      <c r="C48" s="1188"/>
      <c r="D48" s="62"/>
      <c r="E48" s="1193" t="s">
        <v>15</v>
      </c>
      <c r="F48" s="1193"/>
      <c r="G48" s="1193"/>
      <c r="H48" s="1193"/>
      <c r="I48" s="1193"/>
      <c r="J48" s="1194"/>
      <c r="K48" s="63">
        <v>678</v>
      </c>
      <c r="L48" s="64">
        <v>657</v>
      </c>
      <c r="M48" s="64">
        <v>641</v>
      </c>
      <c r="N48" s="64">
        <v>617</v>
      </c>
      <c r="O48" s="65">
        <v>582</v>
      </c>
      <c r="P48" s="48"/>
      <c r="Q48" s="48"/>
      <c r="R48" s="48"/>
      <c r="S48" s="48"/>
      <c r="T48" s="48"/>
      <c r="U48" s="48"/>
    </row>
    <row r="49" spans="1:21" ht="30.75" customHeight="1" x14ac:dyDescent="0.15">
      <c r="A49" s="48"/>
      <c r="B49" s="1187"/>
      <c r="C49" s="1188"/>
      <c r="D49" s="62"/>
      <c r="E49" s="1193" t="s">
        <v>16</v>
      </c>
      <c r="F49" s="1193"/>
      <c r="G49" s="1193"/>
      <c r="H49" s="1193"/>
      <c r="I49" s="1193"/>
      <c r="J49" s="1194"/>
      <c r="K49" s="63">
        <v>64</v>
      </c>
      <c r="L49" s="64">
        <v>63</v>
      </c>
      <c r="M49" s="64">
        <v>67</v>
      </c>
      <c r="N49" s="64">
        <v>67</v>
      </c>
      <c r="O49" s="65">
        <v>72</v>
      </c>
      <c r="P49" s="48"/>
      <c r="Q49" s="48"/>
      <c r="R49" s="48"/>
      <c r="S49" s="48"/>
      <c r="T49" s="48"/>
      <c r="U49" s="48"/>
    </row>
    <row r="50" spans="1:21" ht="30.75" customHeight="1" x14ac:dyDescent="0.15">
      <c r="A50" s="48"/>
      <c r="B50" s="1187"/>
      <c r="C50" s="1188"/>
      <c r="D50" s="62"/>
      <c r="E50" s="1193" t="s">
        <v>17</v>
      </c>
      <c r="F50" s="1193"/>
      <c r="G50" s="1193"/>
      <c r="H50" s="1193"/>
      <c r="I50" s="1193"/>
      <c r="J50" s="1194"/>
      <c r="K50" s="63">
        <v>1</v>
      </c>
      <c r="L50" s="64">
        <v>0</v>
      </c>
      <c r="M50" s="64">
        <v>0</v>
      </c>
      <c r="N50" s="64">
        <v>0</v>
      </c>
      <c r="O50" s="65" t="s">
        <v>517</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517</v>
      </c>
      <c r="L51" s="64" t="s">
        <v>517</v>
      </c>
      <c r="M51" s="64" t="s">
        <v>517</v>
      </c>
      <c r="N51" s="64" t="s">
        <v>517</v>
      </c>
      <c r="O51" s="65" t="s">
        <v>517</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1960</v>
      </c>
      <c r="L52" s="64">
        <v>1956</v>
      </c>
      <c r="M52" s="64">
        <v>1921</v>
      </c>
      <c r="N52" s="64">
        <v>1833</v>
      </c>
      <c r="O52" s="65">
        <v>1807</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448</v>
      </c>
      <c r="L53" s="69">
        <v>507</v>
      </c>
      <c r="M53" s="69">
        <v>501</v>
      </c>
      <c r="N53" s="69">
        <v>608</v>
      </c>
      <c r="O53" s="70">
        <v>792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517</v>
      </c>
      <c r="L57" s="84" t="s">
        <v>517</v>
      </c>
      <c r="M57" s="84" t="s">
        <v>517</v>
      </c>
      <c r="N57" s="84" t="s">
        <v>517</v>
      </c>
      <c r="O57" s="85" t="s">
        <v>517</v>
      </c>
    </row>
    <row r="58" spans="1:21" ht="31.5" customHeight="1" thickBot="1" x14ac:dyDescent="0.2">
      <c r="B58" s="1203"/>
      <c r="C58" s="1204"/>
      <c r="D58" s="1208" t="s">
        <v>27</v>
      </c>
      <c r="E58" s="1209"/>
      <c r="F58" s="1209"/>
      <c r="G58" s="1209"/>
      <c r="H58" s="1209"/>
      <c r="I58" s="1209"/>
      <c r="J58" s="1210"/>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KR9Ip8NGQbkpXMtJAWOEfoHgYIy27Hi16hnFkr4cqUIMqLuuLEK7yM/kEWCJzsOQgxN5YmY1k8CVjp14eyjLg==" saltValue="BI2EYPUHzGInCdEPsyZa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1200" verticalDpi="12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zoomScale="80" zoomScaleNormal="80" zoomScaleSheetLayoutView="100" workbookViewId="0">
      <selection activeCell="E37" sqref="E37:S3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11" t="s">
        <v>30</v>
      </c>
      <c r="C41" s="1212"/>
      <c r="D41" s="102"/>
      <c r="E41" s="1217" t="s">
        <v>31</v>
      </c>
      <c r="F41" s="1217"/>
      <c r="G41" s="1217"/>
      <c r="H41" s="1218"/>
      <c r="I41" s="346">
        <v>19971</v>
      </c>
      <c r="J41" s="347">
        <v>19334</v>
      </c>
      <c r="K41" s="347">
        <v>19883</v>
      </c>
      <c r="L41" s="347">
        <v>19436</v>
      </c>
      <c r="M41" s="348">
        <v>19095</v>
      </c>
    </row>
    <row r="42" spans="2:13" ht="27.75" customHeight="1" x14ac:dyDescent="0.15">
      <c r="B42" s="1213"/>
      <c r="C42" s="1214"/>
      <c r="D42" s="103"/>
      <c r="E42" s="1219" t="s">
        <v>32</v>
      </c>
      <c r="F42" s="1219"/>
      <c r="G42" s="1219"/>
      <c r="H42" s="1220"/>
      <c r="I42" s="349">
        <v>0</v>
      </c>
      <c r="J42" s="350" t="s">
        <v>517</v>
      </c>
      <c r="K42" s="350" t="s">
        <v>517</v>
      </c>
      <c r="L42" s="350" t="s">
        <v>517</v>
      </c>
      <c r="M42" s="351" t="s">
        <v>517</v>
      </c>
    </row>
    <row r="43" spans="2:13" ht="27.75" customHeight="1" x14ac:dyDescent="0.15">
      <c r="B43" s="1213"/>
      <c r="C43" s="1214"/>
      <c r="D43" s="103"/>
      <c r="E43" s="1219" t="s">
        <v>33</v>
      </c>
      <c r="F43" s="1219"/>
      <c r="G43" s="1219"/>
      <c r="H43" s="1220"/>
      <c r="I43" s="349">
        <v>5477</v>
      </c>
      <c r="J43" s="350">
        <v>4907</v>
      </c>
      <c r="K43" s="350">
        <v>4346</v>
      </c>
      <c r="L43" s="350">
        <v>4429</v>
      </c>
      <c r="M43" s="351">
        <v>3867</v>
      </c>
    </row>
    <row r="44" spans="2:13" ht="27.75" customHeight="1" x14ac:dyDescent="0.15">
      <c r="B44" s="1213"/>
      <c r="C44" s="1214"/>
      <c r="D44" s="103"/>
      <c r="E44" s="1219" t="s">
        <v>34</v>
      </c>
      <c r="F44" s="1219"/>
      <c r="G44" s="1219"/>
      <c r="H44" s="1220"/>
      <c r="I44" s="349">
        <v>522</v>
      </c>
      <c r="J44" s="350">
        <v>478</v>
      </c>
      <c r="K44" s="350">
        <v>473</v>
      </c>
      <c r="L44" s="350">
        <v>431</v>
      </c>
      <c r="M44" s="351">
        <v>363</v>
      </c>
    </row>
    <row r="45" spans="2:13" ht="27.75" customHeight="1" x14ac:dyDescent="0.15">
      <c r="B45" s="1213"/>
      <c r="C45" s="1214"/>
      <c r="D45" s="103"/>
      <c r="E45" s="1219" t="s">
        <v>35</v>
      </c>
      <c r="F45" s="1219"/>
      <c r="G45" s="1219"/>
      <c r="H45" s="1220"/>
      <c r="I45" s="349">
        <v>1949</v>
      </c>
      <c r="J45" s="350">
        <v>1772</v>
      </c>
      <c r="K45" s="350">
        <v>1639</v>
      </c>
      <c r="L45" s="350">
        <v>1603</v>
      </c>
      <c r="M45" s="351">
        <v>1541</v>
      </c>
    </row>
    <row r="46" spans="2:13" ht="27.75" customHeight="1" x14ac:dyDescent="0.15">
      <c r="B46" s="1213"/>
      <c r="C46" s="1214"/>
      <c r="D46" s="104"/>
      <c r="E46" s="1219" t="s">
        <v>36</v>
      </c>
      <c r="F46" s="1219"/>
      <c r="G46" s="1219"/>
      <c r="H46" s="1220"/>
      <c r="I46" s="349" t="s">
        <v>517</v>
      </c>
      <c r="J46" s="350" t="s">
        <v>517</v>
      </c>
      <c r="K46" s="350" t="s">
        <v>517</v>
      </c>
      <c r="L46" s="350" t="s">
        <v>517</v>
      </c>
      <c r="M46" s="351" t="s">
        <v>517</v>
      </c>
    </row>
    <row r="47" spans="2:13" ht="27.75" customHeight="1" x14ac:dyDescent="0.15">
      <c r="B47" s="1213"/>
      <c r="C47" s="1214"/>
      <c r="D47" s="105"/>
      <c r="E47" s="1221" t="s">
        <v>37</v>
      </c>
      <c r="F47" s="1222"/>
      <c r="G47" s="1222"/>
      <c r="H47" s="1223"/>
      <c r="I47" s="349" t="s">
        <v>517</v>
      </c>
      <c r="J47" s="350" t="s">
        <v>517</v>
      </c>
      <c r="K47" s="350" t="s">
        <v>517</v>
      </c>
      <c r="L47" s="350" t="s">
        <v>517</v>
      </c>
      <c r="M47" s="351" t="s">
        <v>517</v>
      </c>
    </row>
    <row r="48" spans="2:13" ht="27.75" customHeight="1" x14ac:dyDescent="0.15">
      <c r="B48" s="1213"/>
      <c r="C48" s="1214"/>
      <c r="D48" s="103"/>
      <c r="E48" s="1219" t="s">
        <v>38</v>
      </c>
      <c r="F48" s="1219"/>
      <c r="G48" s="1219"/>
      <c r="H48" s="1220"/>
      <c r="I48" s="349" t="s">
        <v>517</v>
      </c>
      <c r="J48" s="350" t="s">
        <v>517</v>
      </c>
      <c r="K48" s="350" t="s">
        <v>517</v>
      </c>
      <c r="L48" s="350" t="s">
        <v>517</v>
      </c>
      <c r="M48" s="351" t="s">
        <v>517</v>
      </c>
    </row>
    <row r="49" spans="2:13" ht="27.75" customHeight="1" x14ac:dyDescent="0.15">
      <c r="B49" s="1215"/>
      <c r="C49" s="1216"/>
      <c r="D49" s="103"/>
      <c r="E49" s="1219" t="s">
        <v>39</v>
      </c>
      <c r="F49" s="1219"/>
      <c r="G49" s="1219"/>
      <c r="H49" s="1220"/>
      <c r="I49" s="349" t="s">
        <v>517</v>
      </c>
      <c r="J49" s="350" t="s">
        <v>517</v>
      </c>
      <c r="K49" s="350" t="s">
        <v>517</v>
      </c>
      <c r="L49" s="350" t="s">
        <v>517</v>
      </c>
      <c r="M49" s="351" t="s">
        <v>517</v>
      </c>
    </row>
    <row r="50" spans="2:13" ht="27.75" customHeight="1" x14ac:dyDescent="0.15">
      <c r="B50" s="1224" t="s">
        <v>40</v>
      </c>
      <c r="C50" s="1225"/>
      <c r="D50" s="106"/>
      <c r="E50" s="1219" t="s">
        <v>41</v>
      </c>
      <c r="F50" s="1219"/>
      <c r="G50" s="1219"/>
      <c r="H50" s="1220"/>
      <c r="I50" s="349">
        <v>4015</v>
      </c>
      <c r="J50" s="350">
        <v>3814</v>
      </c>
      <c r="K50" s="350">
        <v>3704</v>
      </c>
      <c r="L50" s="350">
        <v>3797</v>
      </c>
      <c r="M50" s="351">
        <v>4773</v>
      </c>
    </row>
    <row r="51" spans="2:13" ht="27.75" customHeight="1" x14ac:dyDescent="0.15">
      <c r="B51" s="1213"/>
      <c r="C51" s="1214"/>
      <c r="D51" s="103"/>
      <c r="E51" s="1219" t="s">
        <v>42</v>
      </c>
      <c r="F51" s="1219"/>
      <c r="G51" s="1219"/>
      <c r="H51" s="1220"/>
      <c r="I51" s="349">
        <v>1482</v>
      </c>
      <c r="J51" s="350">
        <v>1413</v>
      </c>
      <c r="K51" s="350">
        <v>1398</v>
      </c>
      <c r="L51" s="350">
        <v>1488</v>
      </c>
      <c r="M51" s="351">
        <v>1549</v>
      </c>
    </row>
    <row r="52" spans="2:13" ht="27.75" customHeight="1" x14ac:dyDescent="0.15">
      <c r="B52" s="1215"/>
      <c r="C52" s="1216"/>
      <c r="D52" s="103"/>
      <c r="E52" s="1219" t="s">
        <v>43</v>
      </c>
      <c r="F52" s="1219"/>
      <c r="G52" s="1219"/>
      <c r="H52" s="1220"/>
      <c r="I52" s="349">
        <v>17762</v>
      </c>
      <c r="J52" s="350">
        <v>17093</v>
      </c>
      <c r="K52" s="350">
        <v>16279</v>
      </c>
      <c r="L52" s="350">
        <v>15887</v>
      </c>
      <c r="M52" s="351">
        <v>15320</v>
      </c>
    </row>
    <row r="53" spans="2:13" ht="27.75" customHeight="1" thickBot="1" x14ac:dyDescent="0.2">
      <c r="B53" s="1226" t="s">
        <v>44</v>
      </c>
      <c r="C53" s="1227"/>
      <c r="D53" s="107"/>
      <c r="E53" s="1228" t="s">
        <v>45</v>
      </c>
      <c r="F53" s="1228"/>
      <c r="G53" s="1228"/>
      <c r="H53" s="1229"/>
      <c r="I53" s="352">
        <v>4661</v>
      </c>
      <c r="J53" s="353">
        <v>4171</v>
      </c>
      <c r="K53" s="353">
        <v>4960</v>
      </c>
      <c r="L53" s="353">
        <v>4728</v>
      </c>
      <c r="M53" s="354">
        <v>3225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8NOhLM2R9QRy/wam1f3yhlDOT1bcxrnB5+dE6vQsZGhsmiPDTovg1VrSN16s3rrKHGU7TJoEy9nhJwI/E/UBw==" saltValue="sHrBPoN5C89KkMpuVuYn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0" zoomScale="70" zoomScaleNormal="70" zoomScaleSheetLayoutView="100" workbookViewId="0">
      <selection activeCell="E37" sqref="E37:S3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8" t="s">
        <v>48</v>
      </c>
      <c r="D55" s="1238"/>
      <c r="E55" s="1239"/>
      <c r="F55" s="119">
        <v>931</v>
      </c>
      <c r="G55" s="119">
        <v>904</v>
      </c>
      <c r="H55" s="120">
        <v>1608</v>
      </c>
    </row>
    <row r="56" spans="2:8" ht="52.5" customHeight="1" x14ac:dyDescent="0.15">
      <c r="B56" s="121"/>
      <c r="C56" s="1240" t="s">
        <v>49</v>
      </c>
      <c r="D56" s="1240"/>
      <c r="E56" s="1241"/>
      <c r="F56" s="122">
        <v>359</v>
      </c>
      <c r="G56" s="122">
        <v>362</v>
      </c>
      <c r="H56" s="123">
        <v>524</v>
      </c>
    </row>
    <row r="57" spans="2:8" ht="53.25" customHeight="1" x14ac:dyDescent="0.15">
      <c r="B57" s="121"/>
      <c r="C57" s="1242" t="s">
        <v>50</v>
      </c>
      <c r="D57" s="1242"/>
      <c r="E57" s="1243"/>
      <c r="F57" s="124">
        <v>2867</v>
      </c>
      <c r="G57" s="124">
        <v>2682</v>
      </c>
      <c r="H57" s="125">
        <v>2532</v>
      </c>
    </row>
    <row r="58" spans="2:8" ht="45.75" customHeight="1" x14ac:dyDescent="0.15">
      <c r="B58" s="126"/>
      <c r="C58" s="1230" t="s">
        <v>607</v>
      </c>
      <c r="D58" s="1231"/>
      <c r="E58" s="1232"/>
      <c r="F58" s="127">
        <v>915</v>
      </c>
      <c r="G58" s="127">
        <v>765</v>
      </c>
      <c r="H58" s="128">
        <v>586</v>
      </c>
    </row>
    <row r="59" spans="2:8" ht="45.75" customHeight="1" x14ac:dyDescent="0.15">
      <c r="B59" s="126"/>
      <c r="C59" s="1230" t="s">
        <v>608</v>
      </c>
      <c r="D59" s="1231"/>
      <c r="E59" s="1232"/>
      <c r="F59" s="127">
        <v>461</v>
      </c>
      <c r="G59" s="127">
        <v>461</v>
      </c>
      <c r="H59" s="128">
        <v>461</v>
      </c>
    </row>
    <row r="60" spans="2:8" ht="45.75" customHeight="1" x14ac:dyDescent="0.15">
      <c r="B60" s="126"/>
      <c r="C60" s="1230" t="s">
        <v>609</v>
      </c>
      <c r="D60" s="1231"/>
      <c r="E60" s="1232"/>
      <c r="F60" s="127">
        <v>557</v>
      </c>
      <c r="G60" s="127">
        <v>458</v>
      </c>
      <c r="H60" s="128">
        <v>418</v>
      </c>
    </row>
    <row r="61" spans="2:8" ht="45.75" customHeight="1" x14ac:dyDescent="0.15">
      <c r="B61" s="126"/>
      <c r="C61" s="1230" t="s">
        <v>610</v>
      </c>
      <c r="D61" s="1231"/>
      <c r="E61" s="1232"/>
      <c r="F61" s="127">
        <v>10</v>
      </c>
      <c r="G61" s="127">
        <v>192</v>
      </c>
      <c r="H61" s="128">
        <v>290</v>
      </c>
    </row>
    <row r="62" spans="2:8" ht="45.75" customHeight="1" thickBot="1" x14ac:dyDescent="0.2">
      <c r="B62" s="129"/>
      <c r="C62" s="1233" t="s">
        <v>611</v>
      </c>
      <c r="D62" s="1234"/>
      <c r="E62" s="1235"/>
      <c r="F62" s="130">
        <v>206</v>
      </c>
      <c r="G62" s="130">
        <v>206</v>
      </c>
      <c r="H62" s="131">
        <v>206</v>
      </c>
    </row>
    <row r="63" spans="2:8" ht="52.5" customHeight="1" thickBot="1" x14ac:dyDescent="0.2">
      <c r="B63" s="132"/>
      <c r="C63" s="1236" t="s">
        <v>51</v>
      </c>
      <c r="D63" s="1236"/>
      <c r="E63" s="1237"/>
      <c r="F63" s="133">
        <v>4157</v>
      </c>
      <c r="G63" s="133">
        <v>3947</v>
      </c>
      <c r="H63" s="134">
        <v>4664</v>
      </c>
    </row>
    <row r="64" spans="2:8" x14ac:dyDescent="0.15"/>
  </sheetData>
  <sheetProtection algorithmName="SHA-512" hashValue="4dvXUJVeJjk7W18m0dEvuwcALgcwQmbi48MyC5Z6JoK/Q2pBWR48FrGLgApm7LKWaoppPtXzv47B6IHlUjyCBQ==" saltValue="AA0X96HdSCXym0Y+xDYC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E37" sqref="E37:S3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622</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615</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558</v>
      </c>
      <c r="BQ50" s="1257"/>
      <c r="BR50" s="1257"/>
      <c r="BS50" s="1257"/>
      <c r="BT50" s="1257"/>
      <c r="BU50" s="1257"/>
      <c r="BV50" s="1257"/>
      <c r="BW50" s="1257"/>
      <c r="BX50" s="1257" t="s">
        <v>559</v>
      </c>
      <c r="BY50" s="1257"/>
      <c r="BZ50" s="1257"/>
      <c r="CA50" s="1257"/>
      <c r="CB50" s="1257"/>
      <c r="CC50" s="1257"/>
      <c r="CD50" s="1257"/>
      <c r="CE50" s="1257"/>
      <c r="CF50" s="1257" t="s">
        <v>560</v>
      </c>
      <c r="CG50" s="1257"/>
      <c r="CH50" s="1257"/>
      <c r="CI50" s="1257"/>
      <c r="CJ50" s="1257"/>
      <c r="CK50" s="1257"/>
      <c r="CL50" s="1257"/>
      <c r="CM50" s="1257"/>
      <c r="CN50" s="1257" t="s">
        <v>561</v>
      </c>
      <c r="CO50" s="1257"/>
      <c r="CP50" s="1257"/>
      <c r="CQ50" s="1257"/>
      <c r="CR50" s="1257"/>
      <c r="CS50" s="1257"/>
      <c r="CT50" s="1257"/>
      <c r="CU50" s="1257"/>
      <c r="CV50" s="1257" t="s">
        <v>562</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616</v>
      </c>
      <c r="AO51" s="1260"/>
      <c r="AP51" s="1260"/>
      <c r="AQ51" s="1260"/>
      <c r="AR51" s="1260"/>
      <c r="AS51" s="1260"/>
      <c r="AT51" s="1260"/>
      <c r="AU51" s="1260"/>
      <c r="AV51" s="1260"/>
      <c r="AW51" s="1260"/>
      <c r="AX51" s="1260"/>
      <c r="AY51" s="1260"/>
      <c r="AZ51" s="1260"/>
      <c r="BA51" s="1260"/>
      <c r="BB51" s="1260" t="s">
        <v>617</v>
      </c>
      <c r="BC51" s="1260"/>
      <c r="BD51" s="1260"/>
      <c r="BE51" s="1260"/>
      <c r="BF51" s="1260"/>
      <c r="BG51" s="1260"/>
      <c r="BH51" s="1260"/>
      <c r="BI51" s="1260"/>
      <c r="BJ51" s="1260"/>
      <c r="BK51" s="1260"/>
      <c r="BL51" s="1260"/>
      <c r="BM51" s="1260"/>
      <c r="BN51" s="1260"/>
      <c r="BO51" s="1260"/>
      <c r="BP51" s="1258">
        <v>65.099999999999994</v>
      </c>
      <c r="BQ51" s="1258"/>
      <c r="BR51" s="1258"/>
      <c r="BS51" s="1258"/>
      <c r="BT51" s="1258"/>
      <c r="BU51" s="1258"/>
      <c r="BV51" s="1258"/>
      <c r="BW51" s="1258"/>
      <c r="BX51" s="1258">
        <v>58.9</v>
      </c>
      <c r="BY51" s="1258"/>
      <c r="BZ51" s="1258"/>
      <c r="CA51" s="1258"/>
      <c r="CB51" s="1258"/>
      <c r="CC51" s="1258"/>
      <c r="CD51" s="1258"/>
      <c r="CE51" s="1258"/>
      <c r="CF51" s="1258">
        <v>70.099999999999994</v>
      </c>
      <c r="CG51" s="1258"/>
      <c r="CH51" s="1258"/>
      <c r="CI51" s="1258"/>
      <c r="CJ51" s="1258"/>
      <c r="CK51" s="1258"/>
      <c r="CL51" s="1258"/>
      <c r="CM51" s="1258"/>
      <c r="CN51" s="1258">
        <v>63.6</v>
      </c>
      <c r="CO51" s="1258"/>
      <c r="CP51" s="1258"/>
      <c r="CQ51" s="1258"/>
      <c r="CR51" s="1258"/>
      <c r="CS51" s="1258"/>
      <c r="CT51" s="1258"/>
      <c r="CU51" s="1258"/>
      <c r="CV51" s="1258">
        <v>40.9</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618</v>
      </c>
      <c r="BC53" s="1260"/>
      <c r="BD53" s="1260"/>
      <c r="BE53" s="1260"/>
      <c r="BF53" s="1260"/>
      <c r="BG53" s="1260"/>
      <c r="BH53" s="1260"/>
      <c r="BI53" s="1260"/>
      <c r="BJ53" s="1260"/>
      <c r="BK53" s="1260"/>
      <c r="BL53" s="1260"/>
      <c r="BM53" s="1260"/>
      <c r="BN53" s="1260"/>
      <c r="BO53" s="1260"/>
      <c r="BP53" s="1258">
        <v>52.8</v>
      </c>
      <c r="BQ53" s="1258"/>
      <c r="BR53" s="1258"/>
      <c r="BS53" s="1258"/>
      <c r="BT53" s="1258"/>
      <c r="BU53" s="1258"/>
      <c r="BV53" s="1258"/>
      <c r="BW53" s="1258"/>
      <c r="BX53" s="1258">
        <v>57</v>
      </c>
      <c r="BY53" s="1258"/>
      <c r="BZ53" s="1258"/>
      <c r="CA53" s="1258"/>
      <c r="CB53" s="1258"/>
      <c r="CC53" s="1258"/>
      <c r="CD53" s="1258"/>
      <c r="CE53" s="1258"/>
      <c r="CF53" s="1258">
        <v>54.5</v>
      </c>
      <c r="CG53" s="1258"/>
      <c r="CH53" s="1258"/>
      <c r="CI53" s="1258"/>
      <c r="CJ53" s="1258"/>
      <c r="CK53" s="1258"/>
      <c r="CL53" s="1258"/>
      <c r="CM53" s="1258"/>
      <c r="CN53" s="1258">
        <v>55.8</v>
      </c>
      <c r="CO53" s="1258"/>
      <c r="CP53" s="1258"/>
      <c r="CQ53" s="1258"/>
      <c r="CR53" s="1258"/>
      <c r="CS53" s="1258"/>
      <c r="CT53" s="1258"/>
      <c r="CU53" s="1258"/>
      <c r="CV53" s="1258">
        <v>57</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619</v>
      </c>
      <c r="AO55" s="1257"/>
      <c r="AP55" s="1257"/>
      <c r="AQ55" s="1257"/>
      <c r="AR55" s="1257"/>
      <c r="AS55" s="1257"/>
      <c r="AT55" s="1257"/>
      <c r="AU55" s="1257"/>
      <c r="AV55" s="1257"/>
      <c r="AW55" s="1257"/>
      <c r="AX55" s="1257"/>
      <c r="AY55" s="1257"/>
      <c r="AZ55" s="1257"/>
      <c r="BA55" s="1257"/>
      <c r="BB55" s="1260" t="s">
        <v>617</v>
      </c>
      <c r="BC55" s="1260"/>
      <c r="BD55" s="1260"/>
      <c r="BE55" s="1260"/>
      <c r="BF55" s="1260"/>
      <c r="BG55" s="1260"/>
      <c r="BH55" s="1260"/>
      <c r="BI55" s="1260"/>
      <c r="BJ55" s="1260"/>
      <c r="BK55" s="1260"/>
      <c r="BL55" s="1260"/>
      <c r="BM55" s="1260"/>
      <c r="BN55" s="1260"/>
      <c r="BO55" s="1260"/>
      <c r="BP55" s="1258">
        <v>53.4</v>
      </c>
      <c r="BQ55" s="1258"/>
      <c r="BR55" s="1258"/>
      <c r="BS55" s="1258"/>
      <c r="BT55" s="1258"/>
      <c r="BU55" s="1258"/>
      <c r="BV55" s="1258"/>
      <c r="BW55" s="1258"/>
      <c r="BX55" s="1258">
        <v>48</v>
      </c>
      <c r="BY55" s="1258"/>
      <c r="BZ55" s="1258"/>
      <c r="CA55" s="1258"/>
      <c r="CB55" s="1258"/>
      <c r="CC55" s="1258"/>
      <c r="CD55" s="1258"/>
      <c r="CE55" s="1258"/>
      <c r="CF55" s="1258">
        <v>49.1</v>
      </c>
      <c r="CG55" s="1258"/>
      <c r="CH55" s="1258"/>
      <c r="CI55" s="1258"/>
      <c r="CJ55" s="1258"/>
      <c r="CK55" s="1258"/>
      <c r="CL55" s="1258"/>
      <c r="CM55" s="1258"/>
      <c r="CN55" s="1258">
        <v>41.5</v>
      </c>
      <c r="CO55" s="1258"/>
      <c r="CP55" s="1258"/>
      <c r="CQ55" s="1258"/>
      <c r="CR55" s="1258"/>
      <c r="CS55" s="1258"/>
      <c r="CT55" s="1258"/>
      <c r="CU55" s="1258"/>
      <c r="CV55" s="1258">
        <v>25.2</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618</v>
      </c>
      <c r="BC57" s="1260"/>
      <c r="BD57" s="1260"/>
      <c r="BE57" s="1260"/>
      <c r="BF57" s="1260"/>
      <c r="BG57" s="1260"/>
      <c r="BH57" s="1260"/>
      <c r="BI57" s="1260"/>
      <c r="BJ57" s="1260"/>
      <c r="BK57" s="1260"/>
      <c r="BL57" s="1260"/>
      <c r="BM57" s="1260"/>
      <c r="BN57" s="1260"/>
      <c r="BO57" s="1260"/>
      <c r="BP57" s="1258">
        <v>59.6</v>
      </c>
      <c r="BQ57" s="1258"/>
      <c r="BR57" s="1258"/>
      <c r="BS57" s="1258"/>
      <c r="BT57" s="1258"/>
      <c r="BU57" s="1258"/>
      <c r="BV57" s="1258"/>
      <c r="BW57" s="1258"/>
      <c r="BX57" s="1258">
        <v>60.8</v>
      </c>
      <c r="BY57" s="1258"/>
      <c r="BZ57" s="1258"/>
      <c r="CA57" s="1258"/>
      <c r="CB57" s="1258"/>
      <c r="CC57" s="1258"/>
      <c r="CD57" s="1258"/>
      <c r="CE57" s="1258"/>
      <c r="CF57" s="1258">
        <v>61</v>
      </c>
      <c r="CG57" s="1258"/>
      <c r="CH57" s="1258"/>
      <c r="CI57" s="1258"/>
      <c r="CJ57" s="1258"/>
      <c r="CK57" s="1258"/>
      <c r="CL57" s="1258"/>
      <c r="CM57" s="1258"/>
      <c r="CN57" s="1258">
        <v>61.7</v>
      </c>
      <c r="CO57" s="1258"/>
      <c r="CP57" s="1258"/>
      <c r="CQ57" s="1258"/>
      <c r="CR57" s="1258"/>
      <c r="CS57" s="1258"/>
      <c r="CT57" s="1258"/>
      <c r="CU57" s="1258"/>
      <c r="CV57" s="1258">
        <v>62.4</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620</v>
      </c>
    </row>
    <row r="64" spans="1:109" x14ac:dyDescent="0.15">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623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615</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558</v>
      </c>
      <c r="BQ72" s="1257"/>
      <c r="BR72" s="1257"/>
      <c r="BS72" s="1257"/>
      <c r="BT72" s="1257"/>
      <c r="BU72" s="1257"/>
      <c r="BV72" s="1257"/>
      <c r="BW72" s="1257"/>
      <c r="BX72" s="1257" t="s">
        <v>559</v>
      </c>
      <c r="BY72" s="1257"/>
      <c r="BZ72" s="1257"/>
      <c r="CA72" s="1257"/>
      <c r="CB72" s="1257"/>
      <c r="CC72" s="1257"/>
      <c r="CD72" s="1257"/>
      <c r="CE72" s="1257"/>
      <c r="CF72" s="1257" t="s">
        <v>560</v>
      </c>
      <c r="CG72" s="1257"/>
      <c r="CH72" s="1257"/>
      <c r="CI72" s="1257"/>
      <c r="CJ72" s="1257"/>
      <c r="CK72" s="1257"/>
      <c r="CL72" s="1257"/>
      <c r="CM72" s="1257"/>
      <c r="CN72" s="1257" t="s">
        <v>561</v>
      </c>
      <c r="CO72" s="1257"/>
      <c r="CP72" s="1257"/>
      <c r="CQ72" s="1257"/>
      <c r="CR72" s="1257"/>
      <c r="CS72" s="1257"/>
      <c r="CT72" s="1257"/>
      <c r="CU72" s="1257"/>
      <c r="CV72" s="1257" t="s">
        <v>562</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616</v>
      </c>
      <c r="AO73" s="1260"/>
      <c r="AP73" s="1260"/>
      <c r="AQ73" s="1260"/>
      <c r="AR73" s="1260"/>
      <c r="AS73" s="1260"/>
      <c r="AT73" s="1260"/>
      <c r="AU73" s="1260"/>
      <c r="AV73" s="1260"/>
      <c r="AW73" s="1260"/>
      <c r="AX73" s="1260"/>
      <c r="AY73" s="1260"/>
      <c r="AZ73" s="1260"/>
      <c r="BA73" s="1260"/>
      <c r="BB73" s="1260" t="s">
        <v>617</v>
      </c>
      <c r="BC73" s="1260"/>
      <c r="BD73" s="1260"/>
      <c r="BE73" s="1260"/>
      <c r="BF73" s="1260"/>
      <c r="BG73" s="1260"/>
      <c r="BH73" s="1260"/>
      <c r="BI73" s="1260"/>
      <c r="BJ73" s="1260"/>
      <c r="BK73" s="1260"/>
      <c r="BL73" s="1260"/>
      <c r="BM73" s="1260"/>
      <c r="BN73" s="1260"/>
      <c r="BO73" s="1260"/>
      <c r="BP73" s="1258">
        <v>65.099999999999994</v>
      </c>
      <c r="BQ73" s="1258"/>
      <c r="BR73" s="1258"/>
      <c r="BS73" s="1258"/>
      <c r="BT73" s="1258"/>
      <c r="BU73" s="1258"/>
      <c r="BV73" s="1258"/>
      <c r="BW73" s="1258"/>
      <c r="BX73" s="1258">
        <v>58.9</v>
      </c>
      <c r="BY73" s="1258"/>
      <c r="BZ73" s="1258"/>
      <c r="CA73" s="1258"/>
      <c r="CB73" s="1258"/>
      <c r="CC73" s="1258"/>
      <c r="CD73" s="1258"/>
      <c r="CE73" s="1258"/>
      <c r="CF73" s="1258">
        <v>70.099999999999994</v>
      </c>
      <c r="CG73" s="1258"/>
      <c r="CH73" s="1258"/>
      <c r="CI73" s="1258"/>
      <c r="CJ73" s="1258"/>
      <c r="CK73" s="1258"/>
      <c r="CL73" s="1258"/>
      <c r="CM73" s="1258"/>
      <c r="CN73" s="1258">
        <v>63.6</v>
      </c>
      <c r="CO73" s="1258"/>
      <c r="CP73" s="1258"/>
      <c r="CQ73" s="1258"/>
      <c r="CR73" s="1258"/>
      <c r="CS73" s="1258"/>
      <c r="CT73" s="1258"/>
      <c r="CU73" s="1258"/>
      <c r="CV73" s="1258">
        <v>40.9</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621</v>
      </c>
      <c r="BC75" s="1260"/>
      <c r="BD75" s="1260"/>
      <c r="BE75" s="1260"/>
      <c r="BF75" s="1260"/>
      <c r="BG75" s="1260"/>
      <c r="BH75" s="1260"/>
      <c r="BI75" s="1260"/>
      <c r="BJ75" s="1260"/>
      <c r="BK75" s="1260"/>
      <c r="BL75" s="1260"/>
      <c r="BM75" s="1260"/>
      <c r="BN75" s="1260"/>
      <c r="BO75" s="1260"/>
      <c r="BP75" s="1258">
        <v>6.8</v>
      </c>
      <c r="BQ75" s="1258"/>
      <c r="BR75" s="1258"/>
      <c r="BS75" s="1258"/>
      <c r="BT75" s="1258"/>
      <c r="BU75" s="1258"/>
      <c r="BV75" s="1258"/>
      <c r="BW75" s="1258"/>
      <c r="BX75" s="1258">
        <v>6.7</v>
      </c>
      <c r="BY75" s="1258"/>
      <c r="BZ75" s="1258"/>
      <c r="CA75" s="1258"/>
      <c r="CB75" s="1258"/>
      <c r="CC75" s="1258"/>
      <c r="CD75" s="1258"/>
      <c r="CE75" s="1258"/>
      <c r="CF75" s="1258">
        <v>6.8</v>
      </c>
      <c r="CG75" s="1258"/>
      <c r="CH75" s="1258"/>
      <c r="CI75" s="1258"/>
      <c r="CJ75" s="1258"/>
      <c r="CK75" s="1258"/>
      <c r="CL75" s="1258"/>
      <c r="CM75" s="1258"/>
      <c r="CN75" s="1258">
        <v>7.4</v>
      </c>
      <c r="CO75" s="1258"/>
      <c r="CP75" s="1258"/>
      <c r="CQ75" s="1258"/>
      <c r="CR75" s="1258"/>
      <c r="CS75" s="1258"/>
      <c r="CT75" s="1258"/>
      <c r="CU75" s="1258"/>
      <c r="CV75" s="1258">
        <v>8.4</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619</v>
      </c>
      <c r="AO77" s="1257"/>
      <c r="AP77" s="1257"/>
      <c r="AQ77" s="1257"/>
      <c r="AR77" s="1257"/>
      <c r="AS77" s="1257"/>
      <c r="AT77" s="1257"/>
      <c r="AU77" s="1257"/>
      <c r="AV77" s="1257"/>
      <c r="AW77" s="1257"/>
      <c r="AX77" s="1257"/>
      <c r="AY77" s="1257"/>
      <c r="AZ77" s="1257"/>
      <c r="BA77" s="1257"/>
      <c r="BB77" s="1260" t="s">
        <v>617</v>
      </c>
      <c r="BC77" s="1260"/>
      <c r="BD77" s="1260"/>
      <c r="BE77" s="1260"/>
      <c r="BF77" s="1260"/>
      <c r="BG77" s="1260"/>
      <c r="BH77" s="1260"/>
      <c r="BI77" s="1260"/>
      <c r="BJ77" s="1260"/>
      <c r="BK77" s="1260"/>
      <c r="BL77" s="1260"/>
      <c r="BM77" s="1260"/>
      <c r="BN77" s="1260"/>
      <c r="BO77" s="1260"/>
      <c r="BP77" s="1258">
        <v>53.4</v>
      </c>
      <c r="BQ77" s="1258"/>
      <c r="BR77" s="1258"/>
      <c r="BS77" s="1258"/>
      <c r="BT77" s="1258"/>
      <c r="BU77" s="1258"/>
      <c r="BV77" s="1258"/>
      <c r="BW77" s="1258"/>
      <c r="BX77" s="1258">
        <v>48</v>
      </c>
      <c r="BY77" s="1258"/>
      <c r="BZ77" s="1258"/>
      <c r="CA77" s="1258"/>
      <c r="CB77" s="1258"/>
      <c r="CC77" s="1258"/>
      <c r="CD77" s="1258"/>
      <c r="CE77" s="1258"/>
      <c r="CF77" s="1258">
        <v>49.1</v>
      </c>
      <c r="CG77" s="1258"/>
      <c r="CH77" s="1258"/>
      <c r="CI77" s="1258"/>
      <c r="CJ77" s="1258"/>
      <c r="CK77" s="1258"/>
      <c r="CL77" s="1258"/>
      <c r="CM77" s="1258"/>
      <c r="CN77" s="1258">
        <v>41.5</v>
      </c>
      <c r="CO77" s="1258"/>
      <c r="CP77" s="1258"/>
      <c r="CQ77" s="1258"/>
      <c r="CR77" s="1258"/>
      <c r="CS77" s="1258"/>
      <c r="CT77" s="1258"/>
      <c r="CU77" s="1258"/>
      <c r="CV77" s="1258">
        <v>25.2</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621</v>
      </c>
      <c r="BC79" s="1260"/>
      <c r="BD79" s="1260"/>
      <c r="BE79" s="1260"/>
      <c r="BF79" s="1260"/>
      <c r="BG79" s="1260"/>
      <c r="BH79" s="1260"/>
      <c r="BI79" s="1260"/>
      <c r="BJ79" s="1260"/>
      <c r="BK79" s="1260"/>
      <c r="BL79" s="1260"/>
      <c r="BM79" s="1260"/>
      <c r="BN79" s="1260"/>
      <c r="BO79" s="1260"/>
      <c r="BP79" s="1258">
        <v>9.8000000000000007</v>
      </c>
      <c r="BQ79" s="1258"/>
      <c r="BR79" s="1258"/>
      <c r="BS79" s="1258"/>
      <c r="BT79" s="1258"/>
      <c r="BU79" s="1258"/>
      <c r="BV79" s="1258"/>
      <c r="BW79" s="1258"/>
      <c r="BX79" s="1258">
        <v>9.6</v>
      </c>
      <c r="BY79" s="1258"/>
      <c r="BZ79" s="1258"/>
      <c r="CA79" s="1258"/>
      <c r="CB79" s="1258"/>
      <c r="CC79" s="1258"/>
      <c r="CD79" s="1258"/>
      <c r="CE79" s="1258"/>
      <c r="CF79" s="1258">
        <v>9.5</v>
      </c>
      <c r="CG79" s="1258"/>
      <c r="CH79" s="1258"/>
      <c r="CI79" s="1258"/>
      <c r="CJ79" s="1258"/>
      <c r="CK79" s="1258"/>
      <c r="CL79" s="1258"/>
      <c r="CM79" s="1258"/>
      <c r="CN79" s="1258">
        <v>9.1999999999999993</v>
      </c>
      <c r="CO79" s="1258"/>
      <c r="CP79" s="1258"/>
      <c r="CQ79" s="1258"/>
      <c r="CR79" s="1258"/>
      <c r="CS79" s="1258"/>
      <c r="CT79" s="1258"/>
      <c r="CU79" s="1258"/>
      <c r="CV79" s="1258">
        <v>8.9</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ueXeMavQSmUUWgSng9E8ah1hxqQRJJGoqfKUXF3KAUdgmz1Ky91nJgduF+1JsBtxkCdkoDGQ0ajxftM38Hax7A==" saltValue="HgbgSxSocetaXB6S94P3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70" workbookViewId="0">
      <selection activeCell="E37" sqref="E37:S3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RCTsXMHyoQnitn0D5uUWa+WVy5MsnkYYiId6RozdaRUJz06/Qhc70WAVRnIbu/vJx44viL5ev2gvrZTBWUOHkA==" saltValue="YSRJwSrxq+Mj88PaKMmo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22" zoomScaleNormal="100" zoomScaleSheetLayoutView="55" workbookViewId="0">
      <selection activeCell="E37" sqref="E37:S3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5CaiS0N9REaIcZXojNxc3osF0/FgOEcCKYizb+XLvpuGHNoH6HxGptzBH09XsKDJrsk81okxKVOeOTh8/prfIg==" saltValue="y2rapnVNQnlIREjISuyK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82168</v>
      </c>
      <c r="E3" s="153"/>
      <c r="F3" s="154">
        <v>88968</v>
      </c>
      <c r="G3" s="155"/>
      <c r="H3" s="156"/>
    </row>
    <row r="4" spans="1:8" x14ac:dyDescent="0.15">
      <c r="A4" s="157"/>
      <c r="B4" s="158"/>
      <c r="C4" s="159"/>
      <c r="D4" s="160">
        <v>13074</v>
      </c>
      <c r="E4" s="161"/>
      <c r="F4" s="162">
        <v>45482</v>
      </c>
      <c r="G4" s="163"/>
      <c r="H4" s="164"/>
    </row>
    <row r="5" spans="1:8" x14ac:dyDescent="0.15">
      <c r="A5" s="145" t="s">
        <v>550</v>
      </c>
      <c r="B5" s="150"/>
      <c r="C5" s="151"/>
      <c r="D5" s="152">
        <v>59717</v>
      </c>
      <c r="E5" s="153"/>
      <c r="F5" s="154">
        <v>85173</v>
      </c>
      <c r="G5" s="155"/>
      <c r="H5" s="156"/>
    </row>
    <row r="6" spans="1:8" x14ac:dyDescent="0.15">
      <c r="A6" s="157"/>
      <c r="B6" s="158"/>
      <c r="C6" s="159"/>
      <c r="D6" s="160">
        <v>28888</v>
      </c>
      <c r="E6" s="161"/>
      <c r="F6" s="162">
        <v>43913</v>
      </c>
      <c r="G6" s="163"/>
      <c r="H6" s="164"/>
    </row>
    <row r="7" spans="1:8" x14ac:dyDescent="0.15">
      <c r="A7" s="145" t="s">
        <v>551</v>
      </c>
      <c r="B7" s="150"/>
      <c r="C7" s="151"/>
      <c r="D7" s="152">
        <v>101303</v>
      </c>
      <c r="E7" s="153"/>
      <c r="F7" s="154">
        <v>94081</v>
      </c>
      <c r="G7" s="155"/>
      <c r="H7" s="156"/>
    </row>
    <row r="8" spans="1:8" x14ac:dyDescent="0.15">
      <c r="A8" s="157"/>
      <c r="B8" s="158"/>
      <c r="C8" s="159"/>
      <c r="D8" s="160">
        <v>42651</v>
      </c>
      <c r="E8" s="161"/>
      <c r="F8" s="162">
        <v>48949</v>
      </c>
      <c r="G8" s="163"/>
      <c r="H8" s="164"/>
    </row>
    <row r="9" spans="1:8" x14ac:dyDescent="0.15">
      <c r="A9" s="145" t="s">
        <v>552</v>
      </c>
      <c r="B9" s="150"/>
      <c r="C9" s="151"/>
      <c r="D9" s="152">
        <v>33526</v>
      </c>
      <c r="E9" s="153"/>
      <c r="F9" s="154">
        <v>92632</v>
      </c>
      <c r="G9" s="155"/>
      <c r="H9" s="156"/>
    </row>
    <row r="10" spans="1:8" x14ac:dyDescent="0.15">
      <c r="A10" s="157"/>
      <c r="B10" s="158"/>
      <c r="C10" s="159"/>
      <c r="D10" s="160">
        <v>12392</v>
      </c>
      <c r="E10" s="161"/>
      <c r="F10" s="162">
        <v>47978</v>
      </c>
      <c r="G10" s="163"/>
      <c r="H10" s="164"/>
    </row>
    <row r="11" spans="1:8" x14ac:dyDescent="0.15">
      <c r="A11" s="145" t="s">
        <v>553</v>
      </c>
      <c r="B11" s="150"/>
      <c r="C11" s="151"/>
      <c r="D11" s="152">
        <v>64185</v>
      </c>
      <c r="E11" s="153"/>
      <c r="F11" s="154">
        <v>96469</v>
      </c>
      <c r="G11" s="155"/>
      <c r="H11" s="156"/>
    </row>
    <row r="12" spans="1:8" x14ac:dyDescent="0.15">
      <c r="A12" s="157"/>
      <c r="B12" s="158"/>
      <c r="C12" s="165"/>
      <c r="D12" s="160">
        <v>26066</v>
      </c>
      <c r="E12" s="161"/>
      <c r="F12" s="162">
        <v>49775</v>
      </c>
      <c r="G12" s="163"/>
      <c r="H12" s="164"/>
    </row>
    <row r="13" spans="1:8" x14ac:dyDescent="0.15">
      <c r="A13" s="145"/>
      <c r="B13" s="150"/>
      <c r="C13" s="166"/>
      <c r="D13" s="167">
        <v>68180</v>
      </c>
      <c r="E13" s="168"/>
      <c r="F13" s="169">
        <v>91465</v>
      </c>
      <c r="G13" s="170"/>
      <c r="H13" s="156"/>
    </row>
    <row r="14" spans="1:8" x14ac:dyDescent="0.15">
      <c r="A14" s="157"/>
      <c r="B14" s="158"/>
      <c r="C14" s="159"/>
      <c r="D14" s="160">
        <v>24614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4.0199999999999996</v>
      </c>
      <c r="C19" s="171">
        <f>ROUND(VALUE(SUBSTITUTE(実質収支比率等に係る経年分析!G$48,"▲","-")),2)</f>
        <v>4.46</v>
      </c>
      <c r="D19" s="171">
        <f>ROUND(VALUE(SUBSTITUTE(実質収支比率等に係る経年分析!H$48,"▲","-")),2)</f>
        <v>5.6</v>
      </c>
      <c r="E19" s="171">
        <f>ROUND(VALUE(SUBSTITUTE(実質収支比率等に係る経年分析!I$48,"▲","-")),2)</f>
        <v>6.4</v>
      </c>
      <c r="F19" s="171">
        <f>ROUND(VALUE(SUBSTITUTE(実質収支比率等に係る経年分析!J$48,"▲","-")),2)</f>
        <v>7.47</v>
      </c>
    </row>
    <row r="20" spans="1:11" x14ac:dyDescent="0.15">
      <c r="A20" s="171" t="s">
        <v>55</v>
      </c>
      <c r="B20" s="171">
        <f>ROUND(VALUE(SUBSTITUTE(実質収支比率等に係る経年分析!F$47,"▲","-")),2)</f>
        <v>7.99</v>
      </c>
      <c r="C20" s="171">
        <f>ROUND(VALUE(SUBSTITUTE(実質収支比率等に係る経年分析!G$47,"▲","-")),2)</f>
        <v>8.06</v>
      </c>
      <c r="D20" s="171">
        <f>ROUND(VALUE(SUBSTITUTE(実質収支比率等に係る経年分析!H$47,"▲","-")),2)</f>
        <v>10.51</v>
      </c>
      <c r="E20" s="171">
        <f>ROUND(VALUE(SUBSTITUTE(実質収支比率等に係る経年分析!I$47,"▲","-")),2)</f>
        <v>9.9600000000000009</v>
      </c>
      <c r="F20" s="171">
        <f>ROUND(VALUE(SUBSTITUTE(実質収支比率等に係る経年分析!J$47,"▲","-")),2)</f>
        <v>16.989999999999998</v>
      </c>
    </row>
    <row r="21" spans="1:11" x14ac:dyDescent="0.15">
      <c r="A21" s="171" t="s">
        <v>56</v>
      </c>
      <c r="B21" s="171">
        <f>IF(ISNUMBER(VALUE(SUBSTITUTE(実質収支比率等に係る経年分析!F$49,"▲","-"))),ROUND(VALUE(SUBSTITUTE(実質収支比率等に係る経年分析!F$49,"▲","-")),2),NA())</f>
        <v>-8.4700000000000006</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1.4</v>
      </c>
      <c r="E21" s="171">
        <f>IF(ISNUMBER(VALUE(SUBSTITUTE(実質収支比率等に係る経年分析!I$49,"▲","-"))),ROUND(VALUE(SUBSTITUTE(実質収支比率等に係る経年分析!I$49,"▲","-")),2),NA())</f>
        <v>-2.02</v>
      </c>
      <c r="F21" s="171">
        <f>IF(ISNUMBER(VALUE(SUBSTITUTE(実質収支比率等に係る経年分析!J$49,"▲","-"))),ROUND(VALUE(SUBSTITUTE(実質収支比率等に係る経年分析!J$49,"▲","-")),2),NA())</f>
        <v>5.91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0.05</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0.06</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0.06</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0.05</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東御市湯の丸高原屋内運動施設事業特別会計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東御市後期高齢者医療特別会計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0.14000000000000001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東御市介護保険特別会計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東御市病院事業会計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1.75</v>
      </c>
    </row>
    <row r="33" spans="1:16" x14ac:dyDescent="0.15">
      <c r="A33" s="172" t="str">
        <f>IF(連結実質赤字比率に係る赤字・黒字の構成分析!C$37="",NA(),連結実質赤字比率に係る赤字・黒字の構成分析!C$37)</f>
        <v>東御市水道事業会計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5.0999999999999996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6.56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6.77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4.0599999999999996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7.41</v>
      </c>
    </row>
    <row r="35" spans="1:16" x14ac:dyDescent="0.15">
      <c r="A35" s="172" t="str">
        <f>IF(連結実質赤字比率に係る赤字・黒字の構成分析!C$35="",NA(),連結実質赤字比率に係る赤字・黒字の構成分析!C$35)</f>
        <v>東御市下水道事業会計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8.2200000000000006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9.4700000000000006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9.41</v>
      </c>
    </row>
    <row r="36" spans="1:16" x14ac:dyDescent="0.15">
      <c r="A36" s="172" t="str">
        <f>IF(連結実質赤字比率に係る赤字・黒字の構成分析!C$34="",NA(),連結実質赤字比率に係る赤字・黒字の構成分析!C$34)</f>
        <v>東御市国民健康保険特別会計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1960</v>
      </c>
      <c r="E42" s="173"/>
      <c r="F42" s="173"/>
      <c r="G42" s="173">
        <f>'実質公債費比率（分子）の構造'!L$52</f>
        <v>1956</v>
      </c>
      <c r="H42" s="173"/>
      <c r="I42" s="173"/>
      <c r="J42" s="173">
        <f>'実質公債費比率（分子）の構造'!M$52</f>
        <v>1921</v>
      </c>
      <c r="K42" s="173"/>
      <c r="L42" s="173"/>
      <c r="M42" s="173">
        <f>'実質公債費比率（分子）の構造'!N$52</f>
        <v>1833</v>
      </c>
      <c r="N42" s="173"/>
      <c r="O42" s="173"/>
      <c r="P42" s="173">
        <f>'実質公債費比率（分子）の構造'!O$52</f>
        <v>1807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t="str">
        <f>'実質公債費比率（分子）の構造'!O$50</f>
        <v>-</v>
      </c>
      <c r="O44" s="173"/>
      <c r="P44" s="173"/>
    </row>
    <row r="45" spans="1:16" x14ac:dyDescent="0.15">
      <c r="A45" s="173" t="s">
        <v>66</v>
      </c>
      <c r="B45" s="173">
        <f>'実質公債費比率（分子）の構造'!K$49</f>
        <v>64</v>
      </c>
      <c r="C45" s="173"/>
      <c r="D45" s="173"/>
      <c r="E45" s="173">
        <f>'実質公債費比率（分子）の構造'!L$49</f>
        <v>63</v>
      </c>
      <c r="F45" s="173"/>
      <c r="G45" s="173"/>
      <c r="H45" s="173">
        <f>'実質公債費比率（分子）の構造'!M$49</f>
        <v>67</v>
      </c>
      <c r="I45" s="173"/>
      <c r="J45" s="173"/>
      <c r="K45" s="173">
        <f>'実質公債費比率（分子）の構造'!N$49</f>
        <v>67</v>
      </c>
      <c r="L45" s="173"/>
      <c r="M45" s="173"/>
      <c r="N45" s="173">
        <f>'実質公債費比率（分子）の構造'!O$49</f>
        <v>72</v>
      </c>
      <c r="O45" s="173"/>
      <c r="P45" s="173"/>
    </row>
    <row r="46" spans="1:16" x14ac:dyDescent="0.15">
      <c r="A46" s="173" t="s">
        <v>67</v>
      </c>
      <c r="B46" s="173">
        <f>'実質公債費比率（分子）の構造'!K$48</f>
        <v>678</v>
      </c>
      <c r="C46" s="173"/>
      <c r="D46" s="173"/>
      <c r="E46" s="173">
        <f>'実質公債費比率（分子）の構造'!L$48</f>
        <v>657</v>
      </c>
      <c r="F46" s="173"/>
      <c r="G46" s="173"/>
      <c r="H46" s="173">
        <f>'実質公債費比率（分子）の構造'!M$48</f>
        <v>641</v>
      </c>
      <c r="I46" s="173"/>
      <c r="J46" s="173"/>
      <c r="K46" s="173">
        <f>'実質公債費比率（分子）の構造'!N$48</f>
        <v>617</v>
      </c>
      <c r="L46" s="173"/>
      <c r="M46" s="173"/>
      <c r="N46" s="173">
        <f>'実質公債費比率（分子）の構造'!O$48</f>
        <v>582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1665</v>
      </c>
      <c r="C49" s="173"/>
      <c r="D49" s="173"/>
      <c r="E49" s="173">
        <f>'実質公債費比率（分子）の構造'!L$45</f>
        <v>1743</v>
      </c>
      <c r="F49" s="173"/>
      <c r="G49" s="173"/>
      <c r="H49" s="173">
        <f>'実質公債費比率（分子）の構造'!M$45</f>
        <v>1714</v>
      </c>
      <c r="I49" s="173"/>
      <c r="J49" s="173"/>
      <c r="K49" s="173">
        <f>'実質公債費比率（分子）の構造'!N$45</f>
        <v>1757</v>
      </c>
      <c r="L49" s="173"/>
      <c r="M49" s="173"/>
      <c r="N49" s="173">
        <f>'実質公債費比率（分子）の構造'!O$45</f>
        <v>1945</v>
      </c>
      <c r="O49" s="173"/>
      <c r="P49" s="173"/>
    </row>
    <row r="50" spans="1:16" x14ac:dyDescent="0.15">
      <c r="A50" s="173" t="s">
        <v>71</v>
      </c>
      <c r="B50" s="173" t="e">
        <f>NA()</f>
        <v>#N/A</v>
      </c>
      <c r="C50" s="173">
        <f>IF(ISNUMBER('実質公債費比率（分子）の構造'!K$53),'実質公債費比率（分子）の構造'!K$53,NA())</f>
        <v>448</v>
      </c>
      <c r="D50" s="173" t="e">
        <f>NA()</f>
        <v>#N/A</v>
      </c>
      <c r="E50" s="173" t="e">
        <f>NA()</f>
        <v>#N/A</v>
      </c>
      <c r="F50" s="173">
        <f>IF(ISNUMBER('実質公債費比率（分子）の構造'!L$53),'実質公債費比率（分子）の構造'!L$53,NA())</f>
        <v>507</v>
      </c>
      <c r="G50" s="173" t="e">
        <f>NA()</f>
        <v>#N/A</v>
      </c>
      <c r="H50" s="173" t="e">
        <f>NA()</f>
        <v>#N/A</v>
      </c>
      <c r="I50" s="173">
        <f>IF(ISNUMBER('実質公債費比率（分子）の構造'!M$53),'実質公債費比率（分子）の構造'!M$53,NA())</f>
        <v>501</v>
      </c>
      <c r="J50" s="173" t="e">
        <f>NA()</f>
        <v>#N/A</v>
      </c>
      <c r="K50" s="173" t="e">
        <f>NA()</f>
        <v>#N/A</v>
      </c>
      <c r="L50" s="173">
        <f>IF(ISNUMBER('実質公債費比率（分子）の構造'!N$53),'実質公債費比率（分子）の構造'!N$53,NA())</f>
        <v>608</v>
      </c>
      <c r="M50" s="173" t="e">
        <f>NA()</f>
        <v>#N/A</v>
      </c>
      <c r="N50" s="173" t="e">
        <f>NA()</f>
        <v>#N/A</v>
      </c>
      <c r="O50" s="173">
        <f>IF(ISNUMBER('実質公債費比率（分子）の構造'!O$53),'実質公債費比率（分子）の構造'!O$53,NA())</f>
        <v>792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17762</v>
      </c>
      <c r="E56" s="172"/>
      <c r="F56" s="172"/>
      <c r="G56" s="172">
        <f>'将来負担比率（分子）の構造'!J$52</f>
        <v>17093</v>
      </c>
      <c r="H56" s="172"/>
      <c r="I56" s="172"/>
      <c r="J56" s="172">
        <f>'将来負担比率（分子）の構造'!K$52</f>
        <v>16279</v>
      </c>
      <c r="K56" s="172"/>
      <c r="L56" s="172"/>
      <c r="M56" s="172">
        <f>'将来負担比率（分子）の構造'!L$52</f>
        <v>15887</v>
      </c>
      <c r="N56" s="172"/>
      <c r="O56" s="172"/>
      <c r="P56" s="172">
        <f>'将来負担比率（分子）の構造'!M$52</f>
        <v>15320</v>
      </c>
    </row>
    <row r="57" spans="1:16" x14ac:dyDescent="0.15">
      <c r="A57" s="172" t="s">
        <v>42</v>
      </c>
      <c r="B57" s="172"/>
      <c r="C57" s="172"/>
      <c r="D57" s="172">
        <f>'将来負担比率（分子）の構造'!I$51</f>
        <v>1482</v>
      </c>
      <c r="E57" s="172"/>
      <c r="F57" s="172"/>
      <c r="G57" s="172">
        <f>'将来負担比率（分子）の構造'!J$51</f>
        <v>1413</v>
      </c>
      <c r="H57" s="172"/>
      <c r="I57" s="172"/>
      <c r="J57" s="172">
        <f>'将来負担比率（分子）の構造'!K$51</f>
        <v>1398</v>
      </c>
      <c r="K57" s="172"/>
      <c r="L57" s="172"/>
      <c r="M57" s="172">
        <f>'将来負担比率（分子）の構造'!L$51</f>
        <v>1488</v>
      </c>
      <c r="N57" s="172"/>
      <c r="O57" s="172"/>
      <c r="P57" s="172">
        <f>'将来負担比率（分子）の構造'!M$51</f>
        <v>1549</v>
      </c>
    </row>
    <row r="58" spans="1:16" x14ac:dyDescent="0.15">
      <c r="A58" s="172" t="s">
        <v>41</v>
      </c>
      <c r="B58" s="172"/>
      <c r="C58" s="172"/>
      <c r="D58" s="172">
        <f>'将来負担比率（分子）の構造'!I$50</f>
        <v>4015</v>
      </c>
      <c r="E58" s="172"/>
      <c r="F58" s="172"/>
      <c r="G58" s="172">
        <f>'将来負担比率（分子）の構造'!J$50</f>
        <v>3814</v>
      </c>
      <c r="H58" s="172"/>
      <c r="I58" s="172"/>
      <c r="J58" s="172">
        <f>'将来負担比率（分子）の構造'!K$50</f>
        <v>3704</v>
      </c>
      <c r="K58" s="172"/>
      <c r="L58" s="172"/>
      <c r="M58" s="172">
        <f>'将来負担比率（分子）の構造'!L$50</f>
        <v>3797</v>
      </c>
      <c r="N58" s="172"/>
      <c r="O58" s="172"/>
      <c r="P58" s="172">
        <f>'将来負担比率（分子）の構造'!M$50</f>
        <v>4773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1949</v>
      </c>
      <c r="C62" s="172"/>
      <c r="D62" s="172"/>
      <c r="E62" s="172">
        <f>'将来負担比率（分子）の構造'!J$45</f>
        <v>1772</v>
      </c>
      <c r="F62" s="172"/>
      <c r="G62" s="172"/>
      <c r="H62" s="172">
        <f>'将来負担比率（分子）の構造'!K$45</f>
        <v>1639</v>
      </c>
      <c r="I62" s="172"/>
      <c r="J62" s="172"/>
      <c r="K62" s="172">
        <f>'将来負担比率（分子）の構造'!L$45</f>
        <v>1603</v>
      </c>
      <c r="L62" s="172"/>
      <c r="M62" s="172"/>
      <c r="N62" s="172">
        <f>'将来負担比率（分子）の構造'!M$45</f>
        <v>1541</v>
      </c>
      <c r="O62" s="172"/>
      <c r="P62" s="172"/>
    </row>
    <row r="63" spans="1:16" x14ac:dyDescent="0.15">
      <c r="A63" s="172" t="s">
        <v>34</v>
      </c>
      <c r="B63" s="172">
        <f>'将来負担比率（分子）の構造'!I$44</f>
        <v>522</v>
      </c>
      <c r="C63" s="172"/>
      <c r="D63" s="172"/>
      <c r="E63" s="172">
        <f>'将来負担比率（分子）の構造'!J$44</f>
        <v>478</v>
      </c>
      <c r="F63" s="172"/>
      <c r="G63" s="172"/>
      <c r="H63" s="172">
        <f>'将来負担比率（分子）の構造'!K$44</f>
        <v>473</v>
      </c>
      <c r="I63" s="172"/>
      <c r="J63" s="172"/>
      <c r="K63" s="172">
        <f>'将来負担比率（分子）の構造'!L$44</f>
        <v>431</v>
      </c>
      <c r="L63" s="172"/>
      <c r="M63" s="172"/>
      <c r="N63" s="172">
        <f>'将来負担比率（分子）の構造'!M$44</f>
        <v>363</v>
      </c>
      <c r="O63" s="172"/>
      <c r="P63" s="172"/>
    </row>
    <row r="64" spans="1:16" x14ac:dyDescent="0.15">
      <c r="A64" s="172" t="s">
        <v>33</v>
      </c>
      <c r="B64" s="172">
        <f>'将来負担比率（分子）の構造'!I$43</f>
        <v>5477</v>
      </c>
      <c r="C64" s="172"/>
      <c r="D64" s="172"/>
      <c r="E64" s="172">
        <f>'将来負担比率（分子）の構造'!J$43</f>
        <v>4907</v>
      </c>
      <c r="F64" s="172"/>
      <c r="G64" s="172"/>
      <c r="H64" s="172">
        <f>'将来負担比率（分子）の構造'!K$43</f>
        <v>4346</v>
      </c>
      <c r="I64" s="172"/>
      <c r="J64" s="172"/>
      <c r="K64" s="172">
        <f>'将来負担比率（分子）の構造'!L$43</f>
        <v>4429</v>
      </c>
      <c r="L64" s="172"/>
      <c r="M64" s="172"/>
      <c r="N64" s="172">
        <f>'将来負担比率（分子）の構造'!M$43</f>
        <v>3867</v>
      </c>
      <c r="O64" s="172"/>
      <c r="P64" s="172"/>
    </row>
    <row r="65" spans="1:16" x14ac:dyDescent="0.15">
      <c r="A65" s="172" t="s">
        <v>32</v>
      </c>
      <c r="B65" s="172">
        <f>'将来負担比率（分子）の構造'!I$42</f>
        <v>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19971</v>
      </c>
      <c r="C66" s="172"/>
      <c r="D66" s="172"/>
      <c r="E66" s="172">
        <f>'将来負担比率（分子）の構造'!J$41</f>
        <v>19334</v>
      </c>
      <c r="F66" s="172"/>
      <c r="G66" s="172"/>
      <c r="H66" s="172">
        <f>'将来負担比率（分子）の構造'!K$41</f>
        <v>19883</v>
      </c>
      <c r="I66" s="172"/>
      <c r="J66" s="172"/>
      <c r="K66" s="172">
        <f>'将来負担比率（分子）の構造'!L$41</f>
        <v>19436</v>
      </c>
      <c r="L66" s="172"/>
      <c r="M66" s="172"/>
      <c r="N66" s="172">
        <f>'将来負担比率（分子）の構造'!M$41</f>
        <v>19095</v>
      </c>
      <c r="O66" s="172"/>
      <c r="P66" s="172"/>
    </row>
    <row r="67" spans="1:16" x14ac:dyDescent="0.15">
      <c r="A67" s="172" t="s">
        <v>75</v>
      </c>
      <c r="B67" s="172" t="e">
        <f>NA()</f>
        <v>#N/A</v>
      </c>
      <c r="C67" s="172">
        <f>IF(ISNUMBER('将来負担比率（分子）の構造'!I$53), IF('将来負担比率（分子）の構造'!I$53 &lt; 0, 0, '将来負担比率（分子）の構造'!I$53), NA())</f>
        <v>4661</v>
      </c>
      <c r="D67" s="172" t="e">
        <f>NA()</f>
        <v>#N/A</v>
      </c>
      <c r="E67" s="172" t="e">
        <f>NA()</f>
        <v>#N/A</v>
      </c>
      <c r="F67" s="172">
        <f>IF(ISNUMBER('将来負担比率（分子）の構造'!J$53), IF('将来負担比率（分子）の構造'!J$53 &lt; 0, 0, '将来負担比率（分子）の構造'!J$53), NA())</f>
        <v>4171</v>
      </c>
      <c r="G67" s="172" t="e">
        <f>NA()</f>
        <v>#N/A</v>
      </c>
      <c r="H67" s="172" t="e">
        <f>NA()</f>
        <v>#N/A</v>
      </c>
      <c r="I67" s="172">
        <f>IF(ISNUMBER('将来負担比率（分子）の構造'!K$53), IF('将来負担比率（分子）の構造'!K$53 &lt; 0, 0, '将来負担比率（分子）の構造'!K$53), NA())</f>
        <v>4960</v>
      </c>
      <c r="J67" s="172" t="e">
        <f>NA()</f>
        <v>#N/A</v>
      </c>
      <c r="K67" s="172" t="e">
        <f>NA()</f>
        <v>#N/A</v>
      </c>
      <c r="L67" s="172">
        <f>IF(ISNUMBER('将来負担比率（分子）の構造'!L$53), IF('将来負担比率（分子）の構造'!L$53 &lt; 0, 0, '将来負担比率（分子）の構造'!L$53), NA())</f>
        <v>4728</v>
      </c>
      <c r="M67" s="172" t="e">
        <f>NA()</f>
        <v>#N/A</v>
      </c>
      <c r="N67" s="172" t="e">
        <f>NA()</f>
        <v>#N/A</v>
      </c>
      <c r="O67" s="172">
        <f>IF(ISNUMBER('将来負担比率（分子）の構造'!M$53), IF('将来負担比率（分子）の構造'!M$53 &lt; 0, 0, '将来負担比率（分子）の構造'!M$53), NA())</f>
        <v>3225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931</v>
      </c>
      <c r="C72" s="176">
        <f>基金残高に係る経年分析!G55</f>
        <v>904</v>
      </c>
      <c r="D72" s="176">
        <f>基金残高に係る経年分析!H55</f>
        <v>1608</v>
      </c>
    </row>
    <row r="73" spans="1:16" x14ac:dyDescent="0.15">
      <c r="A73" s="175" t="s">
        <v>78</v>
      </c>
      <c r="B73" s="176">
        <f>基金残高に係る経年分析!F56</f>
        <v>359</v>
      </c>
      <c r="C73" s="176">
        <f>基金残高に係る経年分析!G56</f>
        <v>362</v>
      </c>
      <c r="D73" s="176">
        <f>基金残高に係る経年分析!H56</f>
        <v>524</v>
      </c>
    </row>
    <row r="74" spans="1:16" x14ac:dyDescent="0.15">
      <c r="A74" s="175" t="s">
        <v>79</v>
      </c>
      <c r="B74" s="176">
        <f>基金残高に係る経年分析!F57</f>
        <v>2867</v>
      </c>
      <c r="C74" s="176">
        <f>基金残高に係る経年分析!G57</f>
        <v>2682</v>
      </c>
      <c r="D74" s="176">
        <f>基金残高に係る経年分析!H57</f>
        <v>2532</v>
      </c>
    </row>
  </sheetData>
  <sheetProtection algorithmName="SHA-512" hashValue="aIlz4EuRmyhpFaGSJekelXHVedvdE+hfAoAW3Ga1GP+mrVm000GwhSV810pR7cB9eSiJH8w97Jue8J7mApvk8w==" saltValue="/5BPBn9xoDGr8YqbenBS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election activeCell="E37" sqref="E37:S37"/>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212</v>
      </c>
      <c r="DI1" s="636"/>
      <c r="DJ1" s="636"/>
      <c r="DK1" s="636"/>
      <c r="DL1" s="636"/>
      <c r="DM1" s="636"/>
      <c r="DN1" s="637"/>
      <c r="DO1" s="211"/>
      <c r="DP1" s="635" t="s">
        <v>213</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217</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1" t="s">
        <v>221</v>
      </c>
      <c r="AQ4" s="641"/>
      <c r="AR4" s="641"/>
      <c r="AS4" s="641"/>
      <c r="AT4" s="641"/>
      <c r="AU4" s="641"/>
      <c r="AV4" s="641"/>
      <c r="AW4" s="641"/>
      <c r="AX4" s="641"/>
      <c r="AY4" s="641"/>
      <c r="AZ4" s="641"/>
      <c r="BA4" s="641"/>
      <c r="BB4" s="641"/>
      <c r="BC4" s="641"/>
      <c r="BD4" s="641"/>
      <c r="BE4" s="641"/>
      <c r="BF4" s="641"/>
      <c r="BG4" s="641" t="s">
        <v>222</v>
      </c>
      <c r="BH4" s="641"/>
      <c r="BI4" s="641"/>
      <c r="BJ4" s="641"/>
      <c r="BK4" s="641"/>
      <c r="BL4" s="641"/>
      <c r="BM4" s="641"/>
      <c r="BN4" s="641"/>
      <c r="BO4" s="641" t="s">
        <v>219</v>
      </c>
      <c r="BP4" s="641"/>
      <c r="BQ4" s="641"/>
      <c r="BR4" s="641"/>
      <c r="BS4" s="641" t="s">
        <v>223</v>
      </c>
      <c r="BT4" s="641"/>
      <c r="BU4" s="641"/>
      <c r="BV4" s="641"/>
      <c r="BW4" s="641"/>
      <c r="BX4" s="641"/>
      <c r="BY4" s="641"/>
      <c r="BZ4" s="641"/>
      <c r="CA4" s="641"/>
      <c r="CB4" s="641"/>
      <c r="CD4" s="638" t="s">
        <v>224</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225</v>
      </c>
      <c r="C5" s="643"/>
      <c r="D5" s="643"/>
      <c r="E5" s="643"/>
      <c r="F5" s="643"/>
      <c r="G5" s="643"/>
      <c r="H5" s="643"/>
      <c r="I5" s="643"/>
      <c r="J5" s="643"/>
      <c r="K5" s="643"/>
      <c r="L5" s="643"/>
      <c r="M5" s="643"/>
      <c r="N5" s="643"/>
      <c r="O5" s="643"/>
      <c r="P5" s="643"/>
      <c r="Q5" s="644"/>
      <c r="R5" s="645">
        <v>4027864</v>
      </c>
      <c r="S5" s="646"/>
      <c r="T5" s="646"/>
      <c r="U5" s="646"/>
      <c r="V5" s="646"/>
      <c r="W5" s="646"/>
      <c r="X5" s="646"/>
      <c r="Y5" s="647"/>
      <c r="Z5" s="648">
        <v>21.3</v>
      </c>
      <c r="AA5" s="648"/>
      <c r="AB5" s="648"/>
      <c r="AC5" s="648"/>
      <c r="AD5" s="649">
        <v>3815964</v>
      </c>
      <c r="AE5" s="649"/>
      <c r="AF5" s="649"/>
      <c r="AG5" s="649"/>
      <c r="AH5" s="649"/>
      <c r="AI5" s="649"/>
      <c r="AJ5" s="649"/>
      <c r="AK5" s="649"/>
      <c r="AL5" s="650">
        <v>41</v>
      </c>
      <c r="AM5" s="651"/>
      <c r="AN5" s="651"/>
      <c r="AO5" s="652"/>
      <c r="AP5" s="642" t="s">
        <v>226</v>
      </c>
      <c r="AQ5" s="643"/>
      <c r="AR5" s="643"/>
      <c r="AS5" s="643"/>
      <c r="AT5" s="643"/>
      <c r="AU5" s="643"/>
      <c r="AV5" s="643"/>
      <c r="AW5" s="643"/>
      <c r="AX5" s="643"/>
      <c r="AY5" s="643"/>
      <c r="AZ5" s="643"/>
      <c r="BA5" s="643"/>
      <c r="BB5" s="643"/>
      <c r="BC5" s="643"/>
      <c r="BD5" s="643"/>
      <c r="BE5" s="643"/>
      <c r="BF5" s="644"/>
      <c r="BG5" s="656">
        <v>3814121</v>
      </c>
      <c r="BH5" s="657"/>
      <c r="BI5" s="657"/>
      <c r="BJ5" s="657"/>
      <c r="BK5" s="657"/>
      <c r="BL5" s="657"/>
      <c r="BM5" s="657"/>
      <c r="BN5" s="658"/>
      <c r="BO5" s="659">
        <v>94.7</v>
      </c>
      <c r="BP5" s="659"/>
      <c r="BQ5" s="659"/>
      <c r="BR5" s="659"/>
      <c r="BS5" s="660">
        <v>21013</v>
      </c>
      <c r="BT5" s="660"/>
      <c r="BU5" s="660"/>
      <c r="BV5" s="660"/>
      <c r="BW5" s="660"/>
      <c r="BX5" s="660"/>
      <c r="BY5" s="660"/>
      <c r="BZ5" s="660"/>
      <c r="CA5" s="660"/>
      <c r="CB5" s="664"/>
      <c r="CD5" s="638" t="s">
        <v>221</v>
      </c>
      <c r="CE5" s="639"/>
      <c r="CF5" s="639"/>
      <c r="CG5" s="639"/>
      <c r="CH5" s="639"/>
      <c r="CI5" s="639"/>
      <c r="CJ5" s="639"/>
      <c r="CK5" s="639"/>
      <c r="CL5" s="639"/>
      <c r="CM5" s="639"/>
      <c r="CN5" s="639"/>
      <c r="CO5" s="639"/>
      <c r="CP5" s="639"/>
      <c r="CQ5" s="640"/>
      <c r="CR5" s="638" t="s">
        <v>227</v>
      </c>
      <c r="CS5" s="639"/>
      <c r="CT5" s="639"/>
      <c r="CU5" s="639"/>
      <c r="CV5" s="639"/>
      <c r="CW5" s="639"/>
      <c r="CX5" s="639"/>
      <c r="CY5" s="640"/>
      <c r="CZ5" s="638" t="s">
        <v>219</v>
      </c>
      <c r="DA5" s="639"/>
      <c r="DB5" s="639"/>
      <c r="DC5" s="640"/>
      <c r="DD5" s="638" t="s">
        <v>228</v>
      </c>
      <c r="DE5" s="639"/>
      <c r="DF5" s="639"/>
      <c r="DG5" s="639"/>
      <c r="DH5" s="639"/>
      <c r="DI5" s="639"/>
      <c r="DJ5" s="639"/>
      <c r="DK5" s="639"/>
      <c r="DL5" s="639"/>
      <c r="DM5" s="639"/>
      <c r="DN5" s="639"/>
      <c r="DO5" s="639"/>
      <c r="DP5" s="640"/>
      <c r="DQ5" s="638" t="s">
        <v>229</v>
      </c>
      <c r="DR5" s="639"/>
      <c r="DS5" s="639"/>
      <c r="DT5" s="639"/>
      <c r="DU5" s="639"/>
      <c r="DV5" s="639"/>
      <c r="DW5" s="639"/>
      <c r="DX5" s="639"/>
      <c r="DY5" s="639"/>
      <c r="DZ5" s="639"/>
      <c r="EA5" s="639"/>
      <c r="EB5" s="639"/>
      <c r="EC5" s="640"/>
    </row>
    <row r="6" spans="2:143" ht="11.25" customHeight="1" x14ac:dyDescent="0.15">
      <c r="B6" s="653" t="s">
        <v>230</v>
      </c>
      <c r="C6" s="654"/>
      <c r="D6" s="654"/>
      <c r="E6" s="654"/>
      <c r="F6" s="654"/>
      <c r="G6" s="654"/>
      <c r="H6" s="654"/>
      <c r="I6" s="654"/>
      <c r="J6" s="654"/>
      <c r="K6" s="654"/>
      <c r="L6" s="654"/>
      <c r="M6" s="654"/>
      <c r="N6" s="654"/>
      <c r="O6" s="654"/>
      <c r="P6" s="654"/>
      <c r="Q6" s="655"/>
      <c r="R6" s="656">
        <v>179359</v>
      </c>
      <c r="S6" s="657"/>
      <c r="T6" s="657"/>
      <c r="U6" s="657"/>
      <c r="V6" s="657"/>
      <c r="W6" s="657"/>
      <c r="X6" s="657"/>
      <c r="Y6" s="658"/>
      <c r="Z6" s="659">
        <v>0.9</v>
      </c>
      <c r="AA6" s="659"/>
      <c r="AB6" s="659"/>
      <c r="AC6" s="659"/>
      <c r="AD6" s="660">
        <v>179359</v>
      </c>
      <c r="AE6" s="660"/>
      <c r="AF6" s="660"/>
      <c r="AG6" s="660"/>
      <c r="AH6" s="660"/>
      <c r="AI6" s="660"/>
      <c r="AJ6" s="660"/>
      <c r="AK6" s="660"/>
      <c r="AL6" s="661">
        <v>1.9</v>
      </c>
      <c r="AM6" s="662"/>
      <c r="AN6" s="662"/>
      <c r="AO6" s="663"/>
      <c r="AP6" s="653" t="s">
        <v>231</v>
      </c>
      <c r="AQ6" s="654"/>
      <c r="AR6" s="654"/>
      <c r="AS6" s="654"/>
      <c r="AT6" s="654"/>
      <c r="AU6" s="654"/>
      <c r="AV6" s="654"/>
      <c r="AW6" s="654"/>
      <c r="AX6" s="654"/>
      <c r="AY6" s="654"/>
      <c r="AZ6" s="654"/>
      <c r="BA6" s="654"/>
      <c r="BB6" s="654"/>
      <c r="BC6" s="654"/>
      <c r="BD6" s="654"/>
      <c r="BE6" s="654"/>
      <c r="BF6" s="655"/>
      <c r="BG6" s="656">
        <v>3814121</v>
      </c>
      <c r="BH6" s="657"/>
      <c r="BI6" s="657"/>
      <c r="BJ6" s="657"/>
      <c r="BK6" s="657"/>
      <c r="BL6" s="657"/>
      <c r="BM6" s="657"/>
      <c r="BN6" s="658"/>
      <c r="BO6" s="659">
        <v>94.7</v>
      </c>
      <c r="BP6" s="659"/>
      <c r="BQ6" s="659"/>
      <c r="BR6" s="659"/>
      <c r="BS6" s="660">
        <v>21013</v>
      </c>
      <c r="BT6" s="660"/>
      <c r="BU6" s="660"/>
      <c r="BV6" s="660"/>
      <c r="BW6" s="660"/>
      <c r="BX6" s="660"/>
      <c r="BY6" s="660"/>
      <c r="BZ6" s="660"/>
      <c r="CA6" s="660"/>
      <c r="CB6" s="664"/>
      <c r="CD6" s="642" t="s">
        <v>232</v>
      </c>
      <c r="CE6" s="643"/>
      <c r="CF6" s="643"/>
      <c r="CG6" s="643"/>
      <c r="CH6" s="643"/>
      <c r="CI6" s="643"/>
      <c r="CJ6" s="643"/>
      <c r="CK6" s="643"/>
      <c r="CL6" s="643"/>
      <c r="CM6" s="643"/>
      <c r="CN6" s="643"/>
      <c r="CO6" s="643"/>
      <c r="CP6" s="643"/>
      <c r="CQ6" s="644"/>
      <c r="CR6" s="656">
        <v>135959</v>
      </c>
      <c r="CS6" s="657"/>
      <c r="CT6" s="657"/>
      <c r="CU6" s="657"/>
      <c r="CV6" s="657"/>
      <c r="CW6" s="657"/>
      <c r="CX6" s="657"/>
      <c r="CY6" s="658"/>
      <c r="CZ6" s="650">
        <v>0.8</v>
      </c>
      <c r="DA6" s="651"/>
      <c r="DB6" s="651"/>
      <c r="DC6" s="667"/>
      <c r="DD6" s="665" t="s">
        <v>129</v>
      </c>
      <c r="DE6" s="657"/>
      <c r="DF6" s="657"/>
      <c r="DG6" s="657"/>
      <c r="DH6" s="657"/>
      <c r="DI6" s="657"/>
      <c r="DJ6" s="657"/>
      <c r="DK6" s="657"/>
      <c r="DL6" s="657"/>
      <c r="DM6" s="657"/>
      <c r="DN6" s="657"/>
      <c r="DO6" s="657"/>
      <c r="DP6" s="658"/>
      <c r="DQ6" s="665">
        <v>135959</v>
      </c>
      <c r="DR6" s="657"/>
      <c r="DS6" s="657"/>
      <c r="DT6" s="657"/>
      <c r="DU6" s="657"/>
      <c r="DV6" s="657"/>
      <c r="DW6" s="657"/>
      <c r="DX6" s="657"/>
      <c r="DY6" s="657"/>
      <c r="DZ6" s="657"/>
      <c r="EA6" s="657"/>
      <c r="EB6" s="657"/>
      <c r="EC6" s="666"/>
    </row>
    <row r="7" spans="2:143" ht="11.25" customHeight="1" x14ac:dyDescent="0.15">
      <c r="B7" s="653" t="s">
        <v>233</v>
      </c>
      <c r="C7" s="654"/>
      <c r="D7" s="654"/>
      <c r="E7" s="654"/>
      <c r="F7" s="654"/>
      <c r="G7" s="654"/>
      <c r="H7" s="654"/>
      <c r="I7" s="654"/>
      <c r="J7" s="654"/>
      <c r="K7" s="654"/>
      <c r="L7" s="654"/>
      <c r="M7" s="654"/>
      <c r="N7" s="654"/>
      <c r="O7" s="654"/>
      <c r="P7" s="654"/>
      <c r="Q7" s="655"/>
      <c r="R7" s="656">
        <v>2442</v>
      </c>
      <c r="S7" s="657"/>
      <c r="T7" s="657"/>
      <c r="U7" s="657"/>
      <c r="V7" s="657"/>
      <c r="W7" s="657"/>
      <c r="X7" s="657"/>
      <c r="Y7" s="658"/>
      <c r="Z7" s="659">
        <v>0</v>
      </c>
      <c r="AA7" s="659"/>
      <c r="AB7" s="659"/>
      <c r="AC7" s="659"/>
      <c r="AD7" s="660">
        <v>2442</v>
      </c>
      <c r="AE7" s="660"/>
      <c r="AF7" s="660"/>
      <c r="AG7" s="660"/>
      <c r="AH7" s="660"/>
      <c r="AI7" s="660"/>
      <c r="AJ7" s="660"/>
      <c r="AK7" s="660"/>
      <c r="AL7" s="661">
        <v>0</v>
      </c>
      <c r="AM7" s="662"/>
      <c r="AN7" s="662"/>
      <c r="AO7" s="663"/>
      <c r="AP7" s="653" t="s">
        <v>234</v>
      </c>
      <c r="AQ7" s="654"/>
      <c r="AR7" s="654"/>
      <c r="AS7" s="654"/>
      <c r="AT7" s="654"/>
      <c r="AU7" s="654"/>
      <c r="AV7" s="654"/>
      <c r="AW7" s="654"/>
      <c r="AX7" s="654"/>
      <c r="AY7" s="654"/>
      <c r="AZ7" s="654"/>
      <c r="BA7" s="654"/>
      <c r="BB7" s="654"/>
      <c r="BC7" s="654"/>
      <c r="BD7" s="654"/>
      <c r="BE7" s="654"/>
      <c r="BF7" s="655"/>
      <c r="BG7" s="656">
        <v>1571396</v>
      </c>
      <c r="BH7" s="657"/>
      <c r="BI7" s="657"/>
      <c r="BJ7" s="657"/>
      <c r="BK7" s="657"/>
      <c r="BL7" s="657"/>
      <c r="BM7" s="657"/>
      <c r="BN7" s="658"/>
      <c r="BO7" s="659">
        <v>39</v>
      </c>
      <c r="BP7" s="659"/>
      <c r="BQ7" s="659"/>
      <c r="BR7" s="659"/>
      <c r="BS7" s="660">
        <v>21013</v>
      </c>
      <c r="BT7" s="660"/>
      <c r="BU7" s="660"/>
      <c r="BV7" s="660"/>
      <c r="BW7" s="660"/>
      <c r="BX7" s="660"/>
      <c r="BY7" s="660"/>
      <c r="BZ7" s="660"/>
      <c r="CA7" s="660"/>
      <c r="CB7" s="664"/>
      <c r="CD7" s="653" t="s">
        <v>235</v>
      </c>
      <c r="CE7" s="654"/>
      <c r="CF7" s="654"/>
      <c r="CG7" s="654"/>
      <c r="CH7" s="654"/>
      <c r="CI7" s="654"/>
      <c r="CJ7" s="654"/>
      <c r="CK7" s="654"/>
      <c r="CL7" s="654"/>
      <c r="CM7" s="654"/>
      <c r="CN7" s="654"/>
      <c r="CO7" s="654"/>
      <c r="CP7" s="654"/>
      <c r="CQ7" s="655"/>
      <c r="CR7" s="656">
        <v>3376550</v>
      </c>
      <c r="CS7" s="657"/>
      <c r="CT7" s="657"/>
      <c r="CU7" s="657"/>
      <c r="CV7" s="657"/>
      <c r="CW7" s="657"/>
      <c r="CX7" s="657"/>
      <c r="CY7" s="658"/>
      <c r="CZ7" s="659">
        <v>18.8</v>
      </c>
      <c r="DA7" s="659"/>
      <c r="DB7" s="659"/>
      <c r="DC7" s="659"/>
      <c r="DD7" s="665">
        <v>705290</v>
      </c>
      <c r="DE7" s="657"/>
      <c r="DF7" s="657"/>
      <c r="DG7" s="657"/>
      <c r="DH7" s="657"/>
      <c r="DI7" s="657"/>
      <c r="DJ7" s="657"/>
      <c r="DK7" s="657"/>
      <c r="DL7" s="657"/>
      <c r="DM7" s="657"/>
      <c r="DN7" s="657"/>
      <c r="DO7" s="657"/>
      <c r="DP7" s="658"/>
      <c r="DQ7" s="665">
        <v>2383396</v>
      </c>
      <c r="DR7" s="657"/>
      <c r="DS7" s="657"/>
      <c r="DT7" s="657"/>
      <c r="DU7" s="657"/>
      <c r="DV7" s="657"/>
      <c r="DW7" s="657"/>
      <c r="DX7" s="657"/>
      <c r="DY7" s="657"/>
      <c r="DZ7" s="657"/>
      <c r="EA7" s="657"/>
      <c r="EB7" s="657"/>
      <c r="EC7" s="666"/>
    </row>
    <row r="8" spans="2:143" ht="11.25" customHeight="1" x14ac:dyDescent="0.15">
      <c r="B8" s="653" t="s">
        <v>236</v>
      </c>
      <c r="C8" s="654"/>
      <c r="D8" s="654"/>
      <c r="E8" s="654"/>
      <c r="F8" s="654"/>
      <c r="G8" s="654"/>
      <c r="H8" s="654"/>
      <c r="I8" s="654"/>
      <c r="J8" s="654"/>
      <c r="K8" s="654"/>
      <c r="L8" s="654"/>
      <c r="M8" s="654"/>
      <c r="N8" s="654"/>
      <c r="O8" s="654"/>
      <c r="P8" s="654"/>
      <c r="Q8" s="655"/>
      <c r="R8" s="656">
        <v>18910</v>
      </c>
      <c r="S8" s="657"/>
      <c r="T8" s="657"/>
      <c r="U8" s="657"/>
      <c r="V8" s="657"/>
      <c r="W8" s="657"/>
      <c r="X8" s="657"/>
      <c r="Y8" s="658"/>
      <c r="Z8" s="659">
        <v>0.1</v>
      </c>
      <c r="AA8" s="659"/>
      <c r="AB8" s="659"/>
      <c r="AC8" s="659"/>
      <c r="AD8" s="660">
        <v>18910</v>
      </c>
      <c r="AE8" s="660"/>
      <c r="AF8" s="660"/>
      <c r="AG8" s="660"/>
      <c r="AH8" s="660"/>
      <c r="AI8" s="660"/>
      <c r="AJ8" s="660"/>
      <c r="AK8" s="660"/>
      <c r="AL8" s="661">
        <v>0.2</v>
      </c>
      <c r="AM8" s="662"/>
      <c r="AN8" s="662"/>
      <c r="AO8" s="663"/>
      <c r="AP8" s="653" t="s">
        <v>237</v>
      </c>
      <c r="AQ8" s="654"/>
      <c r="AR8" s="654"/>
      <c r="AS8" s="654"/>
      <c r="AT8" s="654"/>
      <c r="AU8" s="654"/>
      <c r="AV8" s="654"/>
      <c r="AW8" s="654"/>
      <c r="AX8" s="654"/>
      <c r="AY8" s="654"/>
      <c r="AZ8" s="654"/>
      <c r="BA8" s="654"/>
      <c r="BB8" s="654"/>
      <c r="BC8" s="654"/>
      <c r="BD8" s="654"/>
      <c r="BE8" s="654"/>
      <c r="BF8" s="655"/>
      <c r="BG8" s="656">
        <v>56066</v>
      </c>
      <c r="BH8" s="657"/>
      <c r="BI8" s="657"/>
      <c r="BJ8" s="657"/>
      <c r="BK8" s="657"/>
      <c r="BL8" s="657"/>
      <c r="BM8" s="657"/>
      <c r="BN8" s="658"/>
      <c r="BO8" s="659">
        <v>1.4</v>
      </c>
      <c r="BP8" s="659"/>
      <c r="BQ8" s="659"/>
      <c r="BR8" s="659"/>
      <c r="BS8" s="660" t="s">
        <v>129</v>
      </c>
      <c r="BT8" s="660"/>
      <c r="BU8" s="660"/>
      <c r="BV8" s="660"/>
      <c r="BW8" s="660"/>
      <c r="BX8" s="660"/>
      <c r="BY8" s="660"/>
      <c r="BZ8" s="660"/>
      <c r="CA8" s="660"/>
      <c r="CB8" s="664"/>
      <c r="CD8" s="653" t="s">
        <v>238</v>
      </c>
      <c r="CE8" s="654"/>
      <c r="CF8" s="654"/>
      <c r="CG8" s="654"/>
      <c r="CH8" s="654"/>
      <c r="CI8" s="654"/>
      <c r="CJ8" s="654"/>
      <c r="CK8" s="654"/>
      <c r="CL8" s="654"/>
      <c r="CM8" s="654"/>
      <c r="CN8" s="654"/>
      <c r="CO8" s="654"/>
      <c r="CP8" s="654"/>
      <c r="CQ8" s="655"/>
      <c r="CR8" s="656">
        <v>5100139</v>
      </c>
      <c r="CS8" s="657"/>
      <c r="CT8" s="657"/>
      <c r="CU8" s="657"/>
      <c r="CV8" s="657"/>
      <c r="CW8" s="657"/>
      <c r="CX8" s="657"/>
      <c r="CY8" s="658"/>
      <c r="CZ8" s="659">
        <v>28.5</v>
      </c>
      <c r="DA8" s="659"/>
      <c r="DB8" s="659"/>
      <c r="DC8" s="659"/>
      <c r="DD8" s="665">
        <v>52060</v>
      </c>
      <c r="DE8" s="657"/>
      <c r="DF8" s="657"/>
      <c r="DG8" s="657"/>
      <c r="DH8" s="657"/>
      <c r="DI8" s="657"/>
      <c r="DJ8" s="657"/>
      <c r="DK8" s="657"/>
      <c r="DL8" s="657"/>
      <c r="DM8" s="657"/>
      <c r="DN8" s="657"/>
      <c r="DO8" s="657"/>
      <c r="DP8" s="658"/>
      <c r="DQ8" s="665">
        <v>2607003</v>
      </c>
      <c r="DR8" s="657"/>
      <c r="DS8" s="657"/>
      <c r="DT8" s="657"/>
      <c r="DU8" s="657"/>
      <c r="DV8" s="657"/>
      <c r="DW8" s="657"/>
      <c r="DX8" s="657"/>
      <c r="DY8" s="657"/>
      <c r="DZ8" s="657"/>
      <c r="EA8" s="657"/>
      <c r="EB8" s="657"/>
      <c r="EC8" s="666"/>
    </row>
    <row r="9" spans="2:143" ht="11.25" customHeight="1" x14ac:dyDescent="0.15">
      <c r="B9" s="653" t="s">
        <v>239</v>
      </c>
      <c r="C9" s="654"/>
      <c r="D9" s="654"/>
      <c r="E9" s="654"/>
      <c r="F9" s="654"/>
      <c r="G9" s="654"/>
      <c r="H9" s="654"/>
      <c r="I9" s="654"/>
      <c r="J9" s="654"/>
      <c r="K9" s="654"/>
      <c r="L9" s="654"/>
      <c r="M9" s="654"/>
      <c r="N9" s="654"/>
      <c r="O9" s="654"/>
      <c r="P9" s="654"/>
      <c r="Q9" s="655"/>
      <c r="R9" s="656">
        <v>20304</v>
      </c>
      <c r="S9" s="657"/>
      <c r="T9" s="657"/>
      <c r="U9" s="657"/>
      <c r="V9" s="657"/>
      <c r="W9" s="657"/>
      <c r="X9" s="657"/>
      <c r="Y9" s="658"/>
      <c r="Z9" s="659">
        <v>0.1</v>
      </c>
      <c r="AA9" s="659"/>
      <c r="AB9" s="659"/>
      <c r="AC9" s="659"/>
      <c r="AD9" s="660">
        <v>20304</v>
      </c>
      <c r="AE9" s="660"/>
      <c r="AF9" s="660"/>
      <c r="AG9" s="660"/>
      <c r="AH9" s="660"/>
      <c r="AI9" s="660"/>
      <c r="AJ9" s="660"/>
      <c r="AK9" s="660"/>
      <c r="AL9" s="661">
        <v>0.2</v>
      </c>
      <c r="AM9" s="662"/>
      <c r="AN9" s="662"/>
      <c r="AO9" s="663"/>
      <c r="AP9" s="653" t="s">
        <v>240</v>
      </c>
      <c r="AQ9" s="654"/>
      <c r="AR9" s="654"/>
      <c r="AS9" s="654"/>
      <c r="AT9" s="654"/>
      <c r="AU9" s="654"/>
      <c r="AV9" s="654"/>
      <c r="AW9" s="654"/>
      <c r="AX9" s="654"/>
      <c r="AY9" s="654"/>
      <c r="AZ9" s="654"/>
      <c r="BA9" s="654"/>
      <c r="BB9" s="654"/>
      <c r="BC9" s="654"/>
      <c r="BD9" s="654"/>
      <c r="BE9" s="654"/>
      <c r="BF9" s="655"/>
      <c r="BG9" s="656">
        <v>1295570</v>
      </c>
      <c r="BH9" s="657"/>
      <c r="BI9" s="657"/>
      <c r="BJ9" s="657"/>
      <c r="BK9" s="657"/>
      <c r="BL9" s="657"/>
      <c r="BM9" s="657"/>
      <c r="BN9" s="658"/>
      <c r="BO9" s="659">
        <v>32.200000000000003</v>
      </c>
      <c r="BP9" s="659"/>
      <c r="BQ9" s="659"/>
      <c r="BR9" s="659"/>
      <c r="BS9" s="660" t="s">
        <v>129</v>
      </c>
      <c r="BT9" s="660"/>
      <c r="BU9" s="660"/>
      <c r="BV9" s="660"/>
      <c r="BW9" s="660"/>
      <c r="BX9" s="660"/>
      <c r="BY9" s="660"/>
      <c r="BZ9" s="660"/>
      <c r="CA9" s="660"/>
      <c r="CB9" s="664"/>
      <c r="CD9" s="653" t="s">
        <v>241</v>
      </c>
      <c r="CE9" s="654"/>
      <c r="CF9" s="654"/>
      <c r="CG9" s="654"/>
      <c r="CH9" s="654"/>
      <c r="CI9" s="654"/>
      <c r="CJ9" s="654"/>
      <c r="CK9" s="654"/>
      <c r="CL9" s="654"/>
      <c r="CM9" s="654"/>
      <c r="CN9" s="654"/>
      <c r="CO9" s="654"/>
      <c r="CP9" s="654"/>
      <c r="CQ9" s="655"/>
      <c r="CR9" s="656">
        <v>1442126</v>
      </c>
      <c r="CS9" s="657"/>
      <c r="CT9" s="657"/>
      <c r="CU9" s="657"/>
      <c r="CV9" s="657"/>
      <c r="CW9" s="657"/>
      <c r="CX9" s="657"/>
      <c r="CY9" s="658"/>
      <c r="CZ9" s="659">
        <v>8</v>
      </c>
      <c r="DA9" s="659"/>
      <c r="DB9" s="659"/>
      <c r="DC9" s="659"/>
      <c r="DD9" s="665">
        <v>17150</v>
      </c>
      <c r="DE9" s="657"/>
      <c r="DF9" s="657"/>
      <c r="DG9" s="657"/>
      <c r="DH9" s="657"/>
      <c r="DI9" s="657"/>
      <c r="DJ9" s="657"/>
      <c r="DK9" s="657"/>
      <c r="DL9" s="657"/>
      <c r="DM9" s="657"/>
      <c r="DN9" s="657"/>
      <c r="DO9" s="657"/>
      <c r="DP9" s="658"/>
      <c r="DQ9" s="665">
        <v>1106561</v>
      </c>
      <c r="DR9" s="657"/>
      <c r="DS9" s="657"/>
      <c r="DT9" s="657"/>
      <c r="DU9" s="657"/>
      <c r="DV9" s="657"/>
      <c r="DW9" s="657"/>
      <c r="DX9" s="657"/>
      <c r="DY9" s="657"/>
      <c r="DZ9" s="657"/>
      <c r="EA9" s="657"/>
      <c r="EB9" s="657"/>
      <c r="EC9" s="666"/>
    </row>
    <row r="10" spans="2:143" ht="11.25" customHeight="1" x14ac:dyDescent="0.15">
      <c r="B10" s="653" t="s">
        <v>242</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243</v>
      </c>
      <c r="AQ10" s="654"/>
      <c r="AR10" s="654"/>
      <c r="AS10" s="654"/>
      <c r="AT10" s="654"/>
      <c r="AU10" s="654"/>
      <c r="AV10" s="654"/>
      <c r="AW10" s="654"/>
      <c r="AX10" s="654"/>
      <c r="AY10" s="654"/>
      <c r="AZ10" s="654"/>
      <c r="BA10" s="654"/>
      <c r="BB10" s="654"/>
      <c r="BC10" s="654"/>
      <c r="BD10" s="654"/>
      <c r="BE10" s="654"/>
      <c r="BF10" s="655"/>
      <c r="BG10" s="656">
        <v>90324</v>
      </c>
      <c r="BH10" s="657"/>
      <c r="BI10" s="657"/>
      <c r="BJ10" s="657"/>
      <c r="BK10" s="657"/>
      <c r="BL10" s="657"/>
      <c r="BM10" s="657"/>
      <c r="BN10" s="658"/>
      <c r="BO10" s="659">
        <v>2.2000000000000002</v>
      </c>
      <c r="BP10" s="659"/>
      <c r="BQ10" s="659"/>
      <c r="BR10" s="659"/>
      <c r="BS10" s="660" t="s">
        <v>129</v>
      </c>
      <c r="BT10" s="660"/>
      <c r="BU10" s="660"/>
      <c r="BV10" s="660"/>
      <c r="BW10" s="660"/>
      <c r="BX10" s="660"/>
      <c r="BY10" s="660"/>
      <c r="BZ10" s="660"/>
      <c r="CA10" s="660"/>
      <c r="CB10" s="664"/>
      <c r="CD10" s="653" t="s">
        <v>244</v>
      </c>
      <c r="CE10" s="654"/>
      <c r="CF10" s="654"/>
      <c r="CG10" s="654"/>
      <c r="CH10" s="654"/>
      <c r="CI10" s="654"/>
      <c r="CJ10" s="654"/>
      <c r="CK10" s="654"/>
      <c r="CL10" s="654"/>
      <c r="CM10" s="654"/>
      <c r="CN10" s="654"/>
      <c r="CO10" s="654"/>
      <c r="CP10" s="654"/>
      <c r="CQ10" s="655"/>
      <c r="CR10" s="656" t="s">
        <v>129</v>
      </c>
      <c r="CS10" s="657"/>
      <c r="CT10" s="657"/>
      <c r="CU10" s="657"/>
      <c r="CV10" s="657"/>
      <c r="CW10" s="657"/>
      <c r="CX10" s="657"/>
      <c r="CY10" s="658"/>
      <c r="CZ10" s="659" t="s">
        <v>129</v>
      </c>
      <c r="DA10" s="659"/>
      <c r="DB10" s="659"/>
      <c r="DC10" s="659"/>
      <c r="DD10" s="665" t="s">
        <v>129</v>
      </c>
      <c r="DE10" s="657"/>
      <c r="DF10" s="657"/>
      <c r="DG10" s="657"/>
      <c r="DH10" s="657"/>
      <c r="DI10" s="657"/>
      <c r="DJ10" s="657"/>
      <c r="DK10" s="657"/>
      <c r="DL10" s="657"/>
      <c r="DM10" s="657"/>
      <c r="DN10" s="657"/>
      <c r="DO10" s="657"/>
      <c r="DP10" s="658"/>
      <c r="DQ10" s="665" t="s">
        <v>129</v>
      </c>
      <c r="DR10" s="657"/>
      <c r="DS10" s="657"/>
      <c r="DT10" s="657"/>
      <c r="DU10" s="657"/>
      <c r="DV10" s="657"/>
      <c r="DW10" s="657"/>
      <c r="DX10" s="657"/>
      <c r="DY10" s="657"/>
      <c r="DZ10" s="657"/>
      <c r="EA10" s="657"/>
      <c r="EB10" s="657"/>
      <c r="EC10" s="666"/>
    </row>
    <row r="11" spans="2:143" ht="11.25" customHeight="1" x14ac:dyDescent="0.15">
      <c r="B11" s="653" t="s">
        <v>245</v>
      </c>
      <c r="C11" s="654"/>
      <c r="D11" s="654"/>
      <c r="E11" s="654"/>
      <c r="F11" s="654"/>
      <c r="G11" s="654"/>
      <c r="H11" s="654"/>
      <c r="I11" s="654"/>
      <c r="J11" s="654"/>
      <c r="K11" s="654"/>
      <c r="L11" s="654"/>
      <c r="M11" s="654"/>
      <c r="N11" s="654"/>
      <c r="O11" s="654"/>
      <c r="P11" s="654"/>
      <c r="Q11" s="655"/>
      <c r="R11" s="656">
        <v>746860</v>
      </c>
      <c r="S11" s="657"/>
      <c r="T11" s="657"/>
      <c r="U11" s="657"/>
      <c r="V11" s="657"/>
      <c r="W11" s="657"/>
      <c r="X11" s="657"/>
      <c r="Y11" s="658"/>
      <c r="Z11" s="661">
        <v>4</v>
      </c>
      <c r="AA11" s="662"/>
      <c r="AB11" s="662"/>
      <c r="AC11" s="668"/>
      <c r="AD11" s="665">
        <v>746860</v>
      </c>
      <c r="AE11" s="657"/>
      <c r="AF11" s="657"/>
      <c r="AG11" s="657"/>
      <c r="AH11" s="657"/>
      <c r="AI11" s="657"/>
      <c r="AJ11" s="657"/>
      <c r="AK11" s="658"/>
      <c r="AL11" s="661">
        <v>8</v>
      </c>
      <c r="AM11" s="662"/>
      <c r="AN11" s="662"/>
      <c r="AO11" s="663"/>
      <c r="AP11" s="653" t="s">
        <v>246</v>
      </c>
      <c r="AQ11" s="654"/>
      <c r="AR11" s="654"/>
      <c r="AS11" s="654"/>
      <c r="AT11" s="654"/>
      <c r="AU11" s="654"/>
      <c r="AV11" s="654"/>
      <c r="AW11" s="654"/>
      <c r="AX11" s="654"/>
      <c r="AY11" s="654"/>
      <c r="AZ11" s="654"/>
      <c r="BA11" s="654"/>
      <c r="BB11" s="654"/>
      <c r="BC11" s="654"/>
      <c r="BD11" s="654"/>
      <c r="BE11" s="654"/>
      <c r="BF11" s="655"/>
      <c r="BG11" s="656">
        <v>129436</v>
      </c>
      <c r="BH11" s="657"/>
      <c r="BI11" s="657"/>
      <c r="BJ11" s="657"/>
      <c r="BK11" s="657"/>
      <c r="BL11" s="657"/>
      <c r="BM11" s="657"/>
      <c r="BN11" s="658"/>
      <c r="BO11" s="659">
        <v>3.2</v>
      </c>
      <c r="BP11" s="659"/>
      <c r="BQ11" s="659"/>
      <c r="BR11" s="659"/>
      <c r="BS11" s="660">
        <v>21013</v>
      </c>
      <c r="BT11" s="660"/>
      <c r="BU11" s="660"/>
      <c r="BV11" s="660"/>
      <c r="BW11" s="660"/>
      <c r="BX11" s="660"/>
      <c r="BY11" s="660"/>
      <c r="BZ11" s="660"/>
      <c r="CA11" s="660"/>
      <c r="CB11" s="664"/>
      <c r="CD11" s="653" t="s">
        <v>247</v>
      </c>
      <c r="CE11" s="654"/>
      <c r="CF11" s="654"/>
      <c r="CG11" s="654"/>
      <c r="CH11" s="654"/>
      <c r="CI11" s="654"/>
      <c r="CJ11" s="654"/>
      <c r="CK11" s="654"/>
      <c r="CL11" s="654"/>
      <c r="CM11" s="654"/>
      <c r="CN11" s="654"/>
      <c r="CO11" s="654"/>
      <c r="CP11" s="654"/>
      <c r="CQ11" s="655"/>
      <c r="CR11" s="656">
        <v>556164</v>
      </c>
      <c r="CS11" s="657"/>
      <c r="CT11" s="657"/>
      <c r="CU11" s="657"/>
      <c r="CV11" s="657"/>
      <c r="CW11" s="657"/>
      <c r="CX11" s="657"/>
      <c r="CY11" s="658"/>
      <c r="CZ11" s="659">
        <v>3.1</v>
      </c>
      <c r="DA11" s="659"/>
      <c r="DB11" s="659"/>
      <c r="DC11" s="659"/>
      <c r="DD11" s="665">
        <v>44526</v>
      </c>
      <c r="DE11" s="657"/>
      <c r="DF11" s="657"/>
      <c r="DG11" s="657"/>
      <c r="DH11" s="657"/>
      <c r="DI11" s="657"/>
      <c r="DJ11" s="657"/>
      <c r="DK11" s="657"/>
      <c r="DL11" s="657"/>
      <c r="DM11" s="657"/>
      <c r="DN11" s="657"/>
      <c r="DO11" s="657"/>
      <c r="DP11" s="658"/>
      <c r="DQ11" s="665">
        <v>275828</v>
      </c>
      <c r="DR11" s="657"/>
      <c r="DS11" s="657"/>
      <c r="DT11" s="657"/>
      <c r="DU11" s="657"/>
      <c r="DV11" s="657"/>
      <c r="DW11" s="657"/>
      <c r="DX11" s="657"/>
      <c r="DY11" s="657"/>
      <c r="DZ11" s="657"/>
      <c r="EA11" s="657"/>
      <c r="EB11" s="657"/>
      <c r="EC11" s="666"/>
    </row>
    <row r="12" spans="2:143" ht="11.25" customHeight="1" x14ac:dyDescent="0.15">
      <c r="B12" s="653" t="s">
        <v>248</v>
      </c>
      <c r="C12" s="654"/>
      <c r="D12" s="654"/>
      <c r="E12" s="654"/>
      <c r="F12" s="654"/>
      <c r="G12" s="654"/>
      <c r="H12" s="654"/>
      <c r="I12" s="654"/>
      <c r="J12" s="654"/>
      <c r="K12" s="654"/>
      <c r="L12" s="654"/>
      <c r="M12" s="654"/>
      <c r="N12" s="654"/>
      <c r="O12" s="654"/>
      <c r="P12" s="654"/>
      <c r="Q12" s="655"/>
      <c r="R12" s="656">
        <v>11224</v>
      </c>
      <c r="S12" s="657"/>
      <c r="T12" s="657"/>
      <c r="U12" s="657"/>
      <c r="V12" s="657"/>
      <c r="W12" s="657"/>
      <c r="X12" s="657"/>
      <c r="Y12" s="658"/>
      <c r="Z12" s="659">
        <v>0.1</v>
      </c>
      <c r="AA12" s="659"/>
      <c r="AB12" s="659"/>
      <c r="AC12" s="659"/>
      <c r="AD12" s="660">
        <v>11224</v>
      </c>
      <c r="AE12" s="660"/>
      <c r="AF12" s="660"/>
      <c r="AG12" s="660"/>
      <c r="AH12" s="660"/>
      <c r="AI12" s="660"/>
      <c r="AJ12" s="660"/>
      <c r="AK12" s="660"/>
      <c r="AL12" s="661">
        <v>0.1</v>
      </c>
      <c r="AM12" s="662"/>
      <c r="AN12" s="662"/>
      <c r="AO12" s="663"/>
      <c r="AP12" s="653" t="s">
        <v>249</v>
      </c>
      <c r="AQ12" s="654"/>
      <c r="AR12" s="654"/>
      <c r="AS12" s="654"/>
      <c r="AT12" s="654"/>
      <c r="AU12" s="654"/>
      <c r="AV12" s="654"/>
      <c r="AW12" s="654"/>
      <c r="AX12" s="654"/>
      <c r="AY12" s="654"/>
      <c r="AZ12" s="654"/>
      <c r="BA12" s="654"/>
      <c r="BB12" s="654"/>
      <c r="BC12" s="654"/>
      <c r="BD12" s="654"/>
      <c r="BE12" s="654"/>
      <c r="BF12" s="655"/>
      <c r="BG12" s="656">
        <v>1918828</v>
      </c>
      <c r="BH12" s="657"/>
      <c r="BI12" s="657"/>
      <c r="BJ12" s="657"/>
      <c r="BK12" s="657"/>
      <c r="BL12" s="657"/>
      <c r="BM12" s="657"/>
      <c r="BN12" s="658"/>
      <c r="BO12" s="659">
        <v>47.6</v>
      </c>
      <c r="BP12" s="659"/>
      <c r="BQ12" s="659"/>
      <c r="BR12" s="659"/>
      <c r="BS12" s="660" t="s">
        <v>129</v>
      </c>
      <c r="BT12" s="660"/>
      <c r="BU12" s="660"/>
      <c r="BV12" s="660"/>
      <c r="BW12" s="660"/>
      <c r="BX12" s="660"/>
      <c r="BY12" s="660"/>
      <c r="BZ12" s="660"/>
      <c r="CA12" s="660"/>
      <c r="CB12" s="664"/>
      <c r="CD12" s="653" t="s">
        <v>250</v>
      </c>
      <c r="CE12" s="654"/>
      <c r="CF12" s="654"/>
      <c r="CG12" s="654"/>
      <c r="CH12" s="654"/>
      <c r="CI12" s="654"/>
      <c r="CJ12" s="654"/>
      <c r="CK12" s="654"/>
      <c r="CL12" s="654"/>
      <c r="CM12" s="654"/>
      <c r="CN12" s="654"/>
      <c r="CO12" s="654"/>
      <c r="CP12" s="654"/>
      <c r="CQ12" s="655"/>
      <c r="CR12" s="656">
        <v>917803</v>
      </c>
      <c r="CS12" s="657"/>
      <c r="CT12" s="657"/>
      <c r="CU12" s="657"/>
      <c r="CV12" s="657"/>
      <c r="CW12" s="657"/>
      <c r="CX12" s="657"/>
      <c r="CY12" s="658"/>
      <c r="CZ12" s="659">
        <v>5.0999999999999996</v>
      </c>
      <c r="DA12" s="659"/>
      <c r="DB12" s="659"/>
      <c r="DC12" s="659"/>
      <c r="DD12" s="665">
        <v>124449</v>
      </c>
      <c r="DE12" s="657"/>
      <c r="DF12" s="657"/>
      <c r="DG12" s="657"/>
      <c r="DH12" s="657"/>
      <c r="DI12" s="657"/>
      <c r="DJ12" s="657"/>
      <c r="DK12" s="657"/>
      <c r="DL12" s="657"/>
      <c r="DM12" s="657"/>
      <c r="DN12" s="657"/>
      <c r="DO12" s="657"/>
      <c r="DP12" s="658"/>
      <c r="DQ12" s="665">
        <v>441958</v>
      </c>
      <c r="DR12" s="657"/>
      <c r="DS12" s="657"/>
      <c r="DT12" s="657"/>
      <c r="DU12" s="657"/>
      <c r="DV12" s="657"/>
      <c r="DW12" s="657"/>
      <c r="DX12" s="657"/>
      <c r="DY12" s="657"/>
      <c r="DZ12" s="657"/>
      <c r="EA12" s="657"/>
      <c r="EB12" s="657"/>
      <c r="EC12" s="666"/>
    </row>
    <row r="13" spans="2:143" ht="11.25" customHeight="1" x14ac:dyDescent="0.15">
      <c r="B13" s="653" t="s">
        <v>251</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252</v>
      </c>
      <c r="AQ13" s="654"/>
      <c r="AR13" s="654"/>
      <c r="AS13" s="654"/>
      <c r="AT13" s="654"/>
      <c r="AU13" s="654"/>
      <c r="AV13" s="654"/>
      <c r="AW13" s="654"/>
      <c r="AX13" s="654"/>
      <c r="AY13" s="654"/>
      <c r="AZ13" s="654"/>
      <c r="BA13" s="654"/>
      <c r="BB13" s="654"/>
      <c r="BC13" s="654"/>
      <c r="BD13" s="654"/>
      <c r="BE13" s="654"/>
      <c r="BF13" s="655"/>
      <c r="BG13" s="656">
        <v>1900193</v>
      </c>
      <c r="BH13" s="657"/>
      <c r="BI13" s="657"/>
      <c r="BJ13" s="657"/>
      <c r="BK13" s="657"/>
      <c r="BL13" s="657"/>
      <c r="BM13" s="657"/>
      <c r="BN13" s="658"/>
      <c r="BO13" s="659">
        <v>47.2</v>
      </c>
      <c r="BP13" s="659"/>
      <c r="BQ13" s="659"/>
      <c r="BR13" s="659"/>
      <c r="BS13" s="660" t="s">
        <v>129</v>
      </c>
      <c r="BT13" s="660"/>
      <c r="BU13" s="660"/>
      <c r="BV13" s="660"/>
      <c r="BW13" s="660"/>
      <c r="BX13" s="660"/>
      <c r="BY13" s="660"/>
      <c r="BZ13" s="660"/>
      <c r="CA13" s="660"/>
      <c r="CB13" s="664"/>
      <c r="CD13" s="653" t="s">
        <v>253</v>
      </c>
      <c r="CE13" s="654"/>
      <c r="CF13" s="654"/>
      <c r="CG13" s="654"/>
      <c r="CH13" s="654"/>
      <c r="CI13" s="654"/>
      <c r="CJ13" s="654"/>
      <c r="CK13" s="654"/>
      <c r="CL13" s="654"/>
      <c r="CM13" s="654"/>
      <c r="CN13" s="654"/>
      <c r="CO13" s="654"/>
      <c r="CP13" s="654"/>
      <c r="CQ13" s="655"/>
      <c r="CR13" s="656">
        <v>1655115</v>
      </c>
      <c r="CS13" s="657"/>
      <c r="CT13" s="657"/>
      <c r="CU13" s="657"/>
      <c r="CV13" s="657"/>
      <c r="CW13" s="657"/>
      <c r="CX13" s="657"/>
      <c r="CY13" s="658"/>
      <c r="CZ13" s="659">
        <v>9.1999999999999993</v>
      </c>
      <c r="DA13" s="659"/>
      <c r="DB13" s="659"/>
      <c r="DC13" s="659"/>
      <c r="DD13" s="665">
        <v>564782</v>
      </c>
      <c r="DE13" s="657"/>
      <c r="DF13" s="657"/>
      <c r="DG13" s="657"/>
      <c r="DH13" s="657"/>
      <c r="DI13" s="657"/>
      <c r="DJ13" s="657"/>
      <c r="DK13" s="657"/>
      <c r="DL13" s="657"/>
      <c r="DM13" s="657"/>
      <c r="DN13" s="657"/>
      <c r="DO13" s="657"/>
      <c r="DP13" s="658"/>
      <c r="DQ13" s="665">
        <v>1052071</v>
      </c>
      <c r="DR13" s="657"/>
      <c r="DS13" s="657"/>
      <c r="DT13" s="657"/>
      <c r="DU13" s="657"/>
      <c r="DV13" s="657"/>
      <c r="DW13" s="657"/>
      <c r="DX13" s="657"/>
      <c r="DY13" s="657"/>
      <c r="DZ13" s="657"/>
      <c r="EA13" s="657"/>
      <c r="EB13" s="657"/>
      <c r="EC13" s="666"/>
    </row>
    <row r="14" spans="2:143" ht="11.25" customHeight="1" x14ac:dyDescent="0.15">
      <c r="B14" s="653" t="s">
        <v>254</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255</v>
      </c>
      <c r="AQ14" s="654"/>
      <c r="AR14" s="654"/>
      <c r="AS14" s="654"/>
      <c r="AT14" s="654"/>
      <c r="AU14" s="654"/>
      <c r="AV14" s="654"/>
      <c r="AW14" s="654"/>
      <c r="AX14" s="654"/>
      <c r="AY14" s="654"/>
      <c r="AZ14" s="654"/>
      <c r="BA14" s="654"/>
      <c r="BB14" s="654"/>
      <c r="BC14" s="654"/>
      <c r="BD14" s="654"/>
      <c r="BE14" s="654"/>
      <c r="BF14" s="655"/>
      <c r="BG14" s="656">
        <v>131054</v>
      </c>
      <c r="BH14" s="657"/>
      <c r="BI14" s="657"/>
      <c r="BJ14" s="657"/>
      <c r="BK14" s="657"/>
      <c r="BL14" s="657"/>
      <c r="BM14" s="657"/>
      <c r="BN14" s="658"/>
      <c r="BO14" s="659">
        <v>3.3</v>
      </c>
      <c r="BP14" s="659"/>
      <c r="BQ14" s="659"/>
      <c r="BR14" s="659"/>
      <c r="BS14" s="660" t="s">
        <v>129</v>
      </c>
      <c r="BT14" s="660"/>
      <c r="BU14" s="660"/>
      <c r="BV14" s="660"/>
      <c r="BW14" s="660"/>
      <c r="BX14" s="660"/>
      <c r="BY14" s="660"/>
      <c r="BZ14" s="660"/>
      <c r="CA14" s="660"/>
      <c r="CB14" s="664"/>
      <c r="CD14" s="653" t="s">
        <v>256</v>
      </c>
      <c r="CE14" s="654"/>
      <c r="CF14" s="654"/>
      <c r="CG14" s="654"/>
      <c r="CH14" s="654"/>
      <c r="CI14" s="654"/>
      <c r="CJ14" s="654"/>
      <c r="CK14" s="654"/>
      <c r="CL14" s="654"/>
      <c r="CM14" s="654"/>
      <c r="CN14" s="654"/>
      <c r="CO14" s="654"/>
      <c r="CP14" s="654"/>
      <c r="CQ14" s="655"/>
      <c r="CR14" s="656">
        <v>560709</v>
      </c>
      <c r="CS14" s="657"/>
      <c r="CT14" s="657"/>
      <c r="CU14" s="657"/>
      <c r="CV14" s="657"/>
      <c r="CW14" s="657"/>
      <c r="CX14" s="657"/>
      <c r="CY14" s="658"/>
      <c r="CZ14" s="659">
        <v>3.1</v>
      </c>
      <c r="DA14" s="659"/>
      <c r="DB14" s="659"/>
      <c r="DC14" s="659"/>
      <c r="DD14" s="665">
        <v>23232</v>
      </c>
      <c r="DE14" s="657"/>
      <c r="DF14" s="657"/>
      <c r="DG14" s="657"/>
      <c r="DH14" s="657"/>
      <c r="DI14" s="657"/>
      <c r="DJ14" s="657"/>
      <c r="DK14" s="657"/>
      <c r="DL14" s="657"/>
      <c r="DM14" s="657"/>
      <c r="DN14" s="657"/>
      <c r="DO14" s="657"/>
      <c r="DP14" s="658"/>
      <c r="DQ14" s="665">
        <v>513151</v>
      </c>
      <c r="DR14" s="657"/>
      <c r="DS14" s="657"/>
      <c r="DT14" s="657"/>
      <c r="DU14" s="657"/>
      <c r="DV14" s="657"/>
      <c r="DW14" s="657"/>
      <c r="DX14" s="657"/>
      <c r="DY14" s="657"/>
      <c r="DZ14" s="657"/>
      <c r="EA14" s="657"/>
      <c r="EB14" s="657"/>
      <c r="EC14" s="666"/>
    </row>
    <row r="15" spans="2:143" ht="11.25" customHeight="1" x14ac:dyDescent="0.15">
      <c r="B15" s="653" t="s">
        <v>257</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258</v>
      </c>
      <c r="AQ15" s="654"/>
      <c r="AR15" s="654"/>
      <c r="AS15" s="654"/>
      <c r="AT15" s="654"/>
      <c r="AU15" s="654"/>
      <c r="AV15" s="654"/>
      <c r="AW15" s="654"/>
      <c r="AX15" s="654"/>
      <c r="AY15" s="654"/>
      <c r="AZ15" s="654"/>
      <c r="BA15" s="654"/>
      <c r="BB15" s="654"/>
      <c r="BC15" s="654"/>
      <c r="BD15" s="654"/>
      <c r="BE15" s="654"/>
      <c r="BF15" s="655"/>
      <c r="BG15" s="656">
        <v>192843</v>
      </c>
      <c r="BH15" s="657"/>
      <c r="BI15" s="657"/>
      <c r="BJ15" s="657"/>
      <c r="BK15" s="657"/>
      <c r="BL15" s="657"/>
      <c r="BM15" s="657"/>
      <c r="BN15" s="658"/>
      <c r="BO15" s="659">
        <v>4.8</v>
      </c>
      <c r="BP15" s="659"/>
      <c r="BQ15" s="659"/>
      <c r="BR15" s="659"/>
      <c r="BS15" s="660" t="s">
        <v>129</v>
      </c>
      <c r="BT15" s="660"/>
      <c r="BU15" s="660"/>
      <c r="BV15" s="660"/>
      <c r="BW15" s="660"/>
      <c r="BX15" s="660"/>
      <c r="BY15" s="660"/>
      <c r="BZ15" s="660"/>
      <c r="CA15" s="660"/>
      <c r="CB15" s="664"/>
      <c r="CD15" s="653" t="s">
        <v>259</v>
      </c>
      <c r="CE15" s="654"/>
      <c r="CF15" s="654"/>
      <c r="CG15" s="654"/>
      <c r="CH15" s="654"/>
      <c r="CI15" s="654"/>
      <c r="CJ15" s="654"/>
      <c r="CK15" s="654"/>
      <c r="CL15" s="654"/>
      <c r="CM15" s="654"/>
      <c r="CN15" s="654"/>
      <c r="CO15" s="654"/>
      <c r="CP15" s="654"/>
      <c r="CQ15" s="655"/>
      <c r="CR15" s="656">
        <v>1360208</v>
      </c>
      <c r="CS15" s="657"/>
      <c r="CT15" s="657"/>
      <c r="CU15" s="657"/>
      <c r="CV15" s="657"/>
      <c r="CW15" s="657"/>
      <c r="CX15" s="657"/>
      <c r="CY15" s="658"/>
      <c r="CZ15" s="659">
        <v>7.6</v>
      </c>
      <c r="DA15" s="659"/>
      <c r="DB15" s="659"/>
      <c r="DC15" s="659"/>
      <c r="DD15" s="665">
        <v>373339</v>
      </c>
      <c r="DE15" s="657"/>
      <c r="DF15" s="657"/>
      <c r="DG15" s="657"/>
      <c r="DH15" s="657"/>
      <c r="DI15" s="657"/>
      <c r="DJ15" s="657"/>
      <c r="DK15" s="657"/>
      <c r="DL15" s="657"/>
      <c r="DM15" s="657"/>
      <c r="DN15" s="657"/>
      <c r="DO15" s="657"/>
      <c r="DP15" s="658"/>
      <c r="DQ15" s="665">
        <v>833101</v>
      </c>
      <c r="DR15" s="657"/>
      <c r="DS15" s="657"/>
      <c r="DT15" s="657"/>
      <c r="DU15" s="657"/>
      <c r="DV15" s="657"/>
      <c r="DW15" s="657"/>
      <c r="DX15" s="657"/>
      <c r="DY15" s="657"/>
      <c r="DZ15" s="657"/>
      <c r="EA15" s="657"/>
      <c r="EB15" s="657"/>
      <c r="EC15" s="666"/>
    </row>
    <row r="16" spans="2:143" ht="11.25" customHeight="1" x14ac:dyDescent="0.15">
      <c r="B16" s="653" t="s">
        <v>260</v>
      </c>
      <c r="C16" s="654"/>
      <c r="D16" s="654"/>
      <c r="E16" s="654"/>
      <c r="F16" s="654"/>
      <c r="G16" s="654"/>
      <c r="H16" s="654"/>
      <c r="I16" s="654"/>
      <c r="J16" s="654"/>
      <c r="K16" s="654"/>
      <c r="L16" s="654"/>
      <c r="M16" s="654"/>
      <c r="N16" s="654"/>
      <c r="O16" s="654"/>
      <c r="P16" s="654"/>
      <c r="Q16" s="655"/>
      <c r="R16" s="656">
        <v>12749</v>
      </c>
      <c r="S16" s="657"/>
      <c r="T16" s="657"/>
      <c r="U16" s="657"/>
      <c r="V16" s="657"/>
      <c r="W16" s="657"/>
      <c r="X16" s="657"/>
      <c r="Y16" s="658"/>
      <c r="Z16" s="659">
        <v>0.1</v>
      </c>
      <c r="AA16" s="659"/>
      <c r="AB16" s="659"/>
      <c r="AC16" s="659"/>
      <c r="AD16" s="660">
        <v>12749</v>
      </c>
      <c r="AE16" s="660"/>
      <c r="AF16" s="660"/>
      <c r="AG16" s="660"/>
      <c r="AH16" s="660"/>
      <c r="AI16" s="660"/>
      <c r="AJ16" s="660"/>
      <c r="AK16" s="660"/>
      <c r="AL16" s="661">
        <v>0.1</v>
      </c>
      <c r="AM16" s="662"/>
      <c r="AN16" s="662"/>
      <c r="AO16" s="663"/>
      <c r="AP16" s="653" t="s">
        <v>261</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262</v>
      </c>
      <c r="CE16" s="654"/>
      <c r="CF16" s="654"/>
      <c r="CG16" s="654"/>
      <c r="CH16" s="654"/>
      <c r="CI16" s="654"/>
      <c r="CJ16" s="654"/>
      <c r="CK16" s="654"/>
      <c r="CL16" s="654"/>
      <c r="CM16" s="654"/>
      <c r="CN16" s="654"/>
      <c r="CO16" s="654"/>
      <c r="CP16" s="654"/>
      <c r="CQ16" s="655"/>
      <c r="CR16" s="656">
        <v>852906</v>
      </c>
      <c r="CS16" s="657"/>
      <c r="CT16" s="657"/>
      <c r="CU16" s="657"/>
      <c r="CV16" s="657"/>
      <c r="CW16" s="657"/>
      <c r="CX16" s="657"/>
      <c r="CY16" s="658"/>
      <c r="CZ16" s="659">
        <v>4.8</v>
      </c>
      <c r="DA16" s="659"/>
      <c r="DB16" s="659"/>
      <c r="DC16" s="659"/>
      <c r="DD16" s="665" t="s">
        <v>129</v>
      </c>
      <c r="DE16" s="657"/>
      <c r="DF16" s="657"/>
      <c r="DG16" s="657"/>
      <c r="DH16" s="657"/>
      <c r="DI16" s="657"/>
      <c r="DJ16" s="657"/>
      <c r="DK16" s="657"/>
      <c r="DL16" s="657"/>
      <c r="DM16" s="657"/>
      <c r="DN16" s="657"/>
      <c r="DO16" s="657"/>
      <c r="DP16" s="658"/>
      <c r="DQ16" s="665">
        <v>52239</v>
      </c>
      <c r="DR16" s="657"/>
      <c r="DS16" s="657"/>
      <c r="DT16" s="657"/>
      <c r="DU16" s="657"/>
      <c r="DV16" s="657"/>
      <c r="DW16" s="657"/>
      <c r="DX16" s="657"/>
      <c r="DY16" s="657"/>
      <c r="DZ16" s="657"/>
      <c r="EA16" s="657"/>
      <c r="EB16" s="657"/>
      <c r="EC16" s="666"/>
    </row>
    <row r="17" spans="2:133" ht="11.25" customHeight="1" x14ac:dyDescent="0.15">
      <c r="B17" s="653" t="s">
        <v>263</v>
      </c>
      <c r="C17" s="654"/>
      <c r="D17" s="654"/>
      <c r="E17" s="654"/>
      <c r="F17" s="654"/>
      <c r="G17" s="654"/>
      <c r="H17" s="654"/>
      <c r="I17" s="654"/>
      <c r="J17" s="654"/>
      <c r="K17" s="654"/>
      <c r="L17" s="654"/>
      <c r="M17" s="654"/>
      <c r="N17" s="654"/>
      <c r="O17" s="654"/>
      <c r="P17" s="654"/>
      <c r="Q17" s="655"/>
      <c r="R17" s="656">
        <v>52307</v>
      </c>
      <c r="S17" s="657"/>
      <c r="T17" s="657"/>
      <c r="U17" s="657"/>
      <c r="V17" s="657"/>
      <c r="W17" s="657"/>
      <c r="X17" s="657"/>
      <c r="Y17" s="658"/>
      <c r="Z17" s="659">
        <v>0.3</v>
      </c>
      <c r="AA17" s="659"/>
      <c r="AB17" s="659"/>
      <c r="AC17" s="659"/>
      <c r="AD17" s="660">
        <v>52307</v>
      </c>
      <c r="AE17" s="660"/>
      <c r="AF17" s="660"/>
      <c r="AG17" s="660"/>
      <c r="AH17" s="660"/>
      <c r="AI17" s="660"/>
      <c r="AJ17" s="660"/>
      <c r="AK17" s="660"/>
      <c r="AL17" s="661">
        <v>0.6</v>
      </c>
      <c r="AM17" s="662"/>
      <c r="AN17" s="662"/>
      <c r="AO17" s="663"/>
      <c r="AP17" s="653" t="s">
        <v>264</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265</v>
      </c>
      <c r="CE17" s="654"/>
      <c r="CF17" s="654"/>
      <c r="CG17" s="654"/>
      <c r="CH17" s="654"/>
      <c r="CI17" s="654"/>
      <c r="CJ17" s="654"/>
      <c r="CK17" s="654"/>
      <c r="CL17" s="654"/>
      <c r="CM17" s="654"/>
      <c r="CN17" s="654"/>
      <c r="CO17" s="654"/>
      <c r="CP17" s="654"/>
      <c r="CQ17" s="655"/>
      <c r="CR17" s="656">
        <v>1965124</v>
      </c>
      <c r="CS17" s="657"/>
      <c r="CT17" s="657"/>
      <c r="CU17" s="657"/>
      <c r="CV17" s="657"/>
      <c r="CW17" s="657"/>
      <c r="CX17" s="657"/>
      <c r="CY17" s="658"/>
      <c r="CZ17" s="659">
        <v>11</v>
      </c>
      <c r="DA17" s="659"/>
      <c r="DB17" s="659"/>
      <c r="DC17" s="659"/>
      <c r="DD17" s="665" t="s">
        <v>129</v>
      </c>
      <c r="DE17" s="657"/>
      <c r="DF17" s="657"/>
      <c r="DG17" s="657"/>
      <c r="DH17" s="657"/>
      <c r="DI17" s="657"/>
      <c r="DJ17" s="657"/>
      <c r="DK17" s="657"/>
      <c r="DL17" s="657"/>
      <c r="DM17" s="657"/>
      <c r="DN17" s="657"/>
      <c r="DO17" s="657"/>
      <c r="DP17" s="658"/>
      <c r="DQ17" s="665">
        <v>1887247</v>
      </c>
      <c r="DR17" s="657"/>
      <c r="DS17" s="657"/>
      <c r="DT17" s="657"/>
      <c r="DU17" s="657"/>
      <c r="DV17" s="657"/>
      <c r="DW17" s="657"/>
      <c r="DX17" s="657"/>
      <c r="DY17" s="657"/>
      <c r="DZ17" s="657"/>
      <c r="EA17" s="657"/>
      <c r="EB17" s="657"/>
      <c r="EC17" s="666"/>
    </row>
    <row r="18" spans="2:133" ht="11.25" customHeight="1" x14ac:dyDescent="0.15">
      <c r="B18" s="653" t="s">
        <v>266</v>
      </c>
      <c r="C18" s="654"/>
      <c r="D18" s="654"/>
      <c r="E18" s="654"/>
      <c r="F18" s="654"/>
      <c r="G18" s="654"/>
      <c r="H18" s="654"/>
      <c r="I18" s="654"/>
      <c r="J18" s="654"/>
      <c r="K18" s="654"/>
      <c r="L18" s="654"/>
      <c r="M18" s="654"/>
      <c r="N18" s="654"/>
      <c r="O18" s="654"/>
      <c r="P18" s="654"/>
      <c r="Q18" s="655"/>
      <c r="R18" s="656">
        <v>86750</v>
      </c>
      <c r="S18" s="657"/>
      <c r="T18" s="657"/>
      <c r="U18" s="657"/>
      <c r="V18" s="657"/>
      <c r="W18" s="657"/>
      <c r="X18" s="657"/>
      <c r="Y18" s="658"/>
      <c r="Z18" s="659">
        <v>0.5</v>
      </c>
      <c r="AA18" s="659"/>
      <c r="AB18" s="659"/>
      <c r="AC18" s="659"/>
      <c r="AD18" s="660">
        <v>83208</v>
      </c>
      <c r="AE18" s="660"/>
      <c r="AF18" s="660"/>
      <c r="AG18" s="660"/>
      <c r="AH18" s="660"/>
      <c r="AI18" s="660"/>
      <c r="AJ18" s="660"/>
      <c r="AK18" s="660"/>
      <c r="AL18" s="661">
        <v>0.89999997615814209</v>
      </c>
      <c r="AM18" s="662"/>
      <c r="AN18" s="662"/>
      <c r="AO18" s="663"/>
      <c r="AP18" s="653" t="s">
        <v>267</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268</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15">
      <c r="B19" s="653" t="s">
        <v>269</v>
      </c>
      <c r="C19" s="654"/>
      <c r="D19" s="654"/>
      <c r="E19" s="654"/>
      <c r="F19" s="654"/>
      <c r="G19" s="654"/>
      <c r="H19" s="654"/>
      <c r="I19" s="654"/>
      <c r="J19" s="654"/>
      <c r="K19" s="654"/>
      <c r="L19" s="654"/>
      <c r="M19" s="654"/>
      <c r="N19" s="654"/>
      <c r="O19" s="654"/>
      <c r="P19" s="654"/>
      <c r="Q19" s="655"/>
      <c r="R19" s="656">
        <v>25901</v>
      </c>
      <c r="S19" s="657"/>
      <c r="T19" s="657"/>
      <c r="U19" s="657"/>
      <c r="V19" s="657"/>
      <c r="W19" s="657"/>
      <c r="X19" s="657"/>
      <c r="Y19" s="658"/>
      <c r="Z19" s="659">
        <v>0.1</v>
      </c>
      <c r="AA19" s="659"/>
      <c r="AB19" s="659"/>
      <c r="AC19" s="659"/>
      <c r="AD19" s="660">
        <v>25901</v>
      </c>
      <c r="AE19" s="660"/>
      <c r="AF19" s="660"/>
      <c r="AG19" s="660"/>
      <c r="AH19" s="660"/>
      <c r="AI19" s="660"/>
      <c r="AJ19" s="660"/>
      <c r="AK19" s="660"/>
      <c r="AL19" s="661">
        <v>0.3</v>
      </c>
      <c r="AM19" s="662"/>
      <c r="AN19" s="662"/>
      <c r="AO19" s="663"/>
      <c r="AP19" s="653" t="s">
        <v>270</v>
      </c>
      <c r="AQ19" s="654"/>
      <c r="AR19" s="654"/>
      <c r="AS19" s="654"/>
      <c r="AT19" s="654"/>
      <c r="AU19" s="654"/>
      <c r="AV19" s="654"/>
      <c r="AW19" s="654"/>
      <c r="AX19" s="654"/>
      <c r="AY19" s="654"/>
      <c r="AZ19" s="654"/>
      <c r="BA19" s="654"/>
      <c r="BB19" s="654"/>
      <c r="BC19" s="654"/>
      <c r="BD19" s="654"/>
      <c r="BE19" s="654"/>
      <c r="BF19" s="655"/>
      <c r="BG19" s="656">
        <v>213743</v>
      </c>
      <c r="BH19" s="657"/>
      <c r="BI19" s="657"/>
      <c r="BJ19" s="657"/>
      <c r="BK19" s="657"/>
      <c r="BL19" s="657"/>
      <c r="BM19" s="657"/>
      <c r="BN19" s="658"/>
      <c r="BO19" s="659">
        <v>5.3</v>
      </c>
      <c r="BP19" s="659"/>
      <c r="BQ19" s="659"/>
      <c r="BR19" s="659"/>
      <c r="BS19" s="660" t="s">
        <v>129</v>
      </c>
      <c r="BT19" s="660"/>
      <c r="BU19" s="660"/>
      <c r="BV19" s="660"/>
      <c r="BW19" s="660"/>
      <c r="BX19" s="660"/>
      <c r="BY19" s="660"/>
      <c r="BZ19" s="660"/>
      <c r="CA19" s="660"/>
      <c r="CB19" s="664"/>
      <c r="CD19" s="653" t="s">
        <v>271</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272</v>
      </c>
      <c r="C20" s="654"/>
      <c r="D20" s="654"/>
      <c r="E20" s="654"/>
      <c r="F20" s="654"/>
      <c r="G20" s="654"/>
      <c r="H20" s="654"/>
      <c r="I20" s="654"/>
      <c r="J20" s="654"/>
      <c r="K20" s="654"/>
      <c r="L20" s="654"/>
      <c r="M20" s="654"/>
      <c r="N20" s="654"/>
      <c r="O20" s="654"/>
      <c r="P20" s="654"/>
      <c r="Q20" s="655"/>
      <c r="R20" s="656">
        <v>3718</v>
      </c>
      <c r="S20" s="657"/>
      <c r="T20" s="657"/>
      <c r="U20" s="657"/>
      <c r="V20" s="657"/>
      <c r="W20" s="657"/>
      <c r="X20" s="657"/>
      <c r="Y20" s="658"/>
      <c r="Z20" s="659">
        <v>0</v>
      </c>
      <c r="AA20" s="659"/>
      <c r="AB20" s="659"/>
      <c r="AC20" s="659"/>
      <c r="AD20" s="660">
        <v>3718</v>
      </c>
      <c r="AE20" s="660"/>
      <c r="AF20" s="660"/>
      <c r="AG20" s="660"/>
      <c r="AH20" s="660"/>
      <c r="AI20" s="660"/>
      <c r="AJ20" s="660"/>
      <c r="AK20" s="660"/>
      <c r="AL20" s="661">
        <v>0</v>
      </c>
      <c r="AM20" s="662"/>
      <c r="AN20" s="662"/>
      <c r="AO20" s="663"/>
      <c r="AP20" s="653" t="s">
        <v>273</v>
      </c>
      <c r="AQ20" s="654"/>
      <c r="AR20" s="654"/>
      <c r="AS20" s="654"/>
      <c r="AT20" s="654"/>
      <c r="AU20" s="654"/>
      <c r="AV20" s="654"/>
      <c r="AW20" s="654"/>
      <c r="AX20" s="654"/>
      <c r="AY20" s="654"/>
      <c r="AZ20" s="654"/>
      <c r="BA20" s="654"/>
      <c r="BB20" s="654"/>
      <c r="BC20" s="654"/>
      <c r="BD20" s="654"/>
      <c r="BE20" s="654"/>
      <c r="BF20" s="655"/>
      <c r="BG20" s="656">
        <v>213743</v>
      </c>
      <c r="BH20" s="657"/>
      <c r="BI20" s="657"/>
      <c r="BJ20" s="657"/>
      <c r="BK20" s="657"/>
      <c r="BL20" s="657"/>
      <c r="BM20" s="657"/>
      <c r="BN20" s="658"/>
      <c r="BO20" s="659">
        <v>5.3</v>
      </c>
      <c r="BP20" s="659"/>
      <c r="BQ20" s="659"/>
      <c r="BR20" s="659"/>
      <c r="BS20" s="660" t="s">
        <v>129</v>
      </c>
      <c r="BT20" s="660"/>
      <c r="BU20" s="660"/>
      <c r="BV20" s="660"/>
      <c r="BW20" s="660"/>
      <c r="BX20" s="660"/>
      <c r="BY20" s="660"/>
      <c r="BZ20" s="660"/>
      <c r="CA20" s="660"/>
      <c r="CB20" s="664"/>
      <c r="CD20" s="653" t="s">
        <v>274</v>
      </c>
      <c r="CE20" s="654"/>
      <c r="CF20" s="654"/>
      <c r="CG20" s="654"/>
      <c r="CH20" s="654"/>
      <c r="CI20" s="654"/>
      <c r="CJ20" s="654"/>
      <c r="CK20" s="654"/>
      <c r="CL20" s="654"/>
      <c r="CM20" s="654"/>
      <c r="CN20" s="654"/>
      <c r="CO20" s="654"/>
      <c r="CP20" s="654"/>
      <c r="CQ20" s="655"/>
      <c r="CR20" s="656">
        <v>17922803</v>
      </c>
      <c r="CS20" s="657"/>
      <c r="CT20" s="657"/>
      <c r="CU20" s="657"/>
      <c r="CV20" s="657"/>
      <c r="CW20" s="657"/>
      <c r="CX20" s="657"/>
      <c r="CY20" s="658"/>
      <c r="CZ20" s="659">
        <v>100</v>
      </c>
      <c r="DA20" s="659"/>
      <c r="DB20" s="659"/>
      <c r="DC20" s="659"/>
      <c r="DD20" s="665">
        <v>1904828</v>
      </c>
      <c r="DE20" s="657"/>
      <c r="DF20" s="657"/>
      <c r="DG20" s="657"/>
      <c r="DH20" s="657"/>
      <c r="DI20" s="657"/>
      <c r="DJ20" s="657"/>
      <c r="DK20" s="657"/>
      <c r="DL20" s="657"/>
      <c r="DM20" s="657"/>
      <c r="DN20" s="657"/>
      <c r="DO20" s="657"/>
      <c r="DP20" s="658"/>
      <c r="DQ20" s="665">
        <v>11288514</v>
      </c>
      <c r="DR20" s="657"/>
      <c r="DS20" s="657"/>
      <c r="DT20" s="657"/>
      <c r="DU20" s="657"/>
      <c r="DV20" s="657"/>
      <c r="DW20" s="657"/>
      <c r="DX20" s="657"/>
      <c r="DY20" s="657"/>
      <c r="DZ20" s="657"/>
      <c r="EA20" s="657"/>
      <c r="EB20" s="657"/>
      <c r="EC20" s="666"/>
    </row>
    <row r="21" spans="2:133" ht="11.25" customHeight="1" x14ac:dyDescent="0.15">
      <c r="B21" s="653" t="s">
        <v>275</v>
      </c>
      <c r="C21" s="654"/>
      <c r="D21" s="654"/>
      <c r="E21" s="654"/>
      <c r="F21" s="654"/>
      <c r="G21" s="654"/>
      <c r="H21" s="654"/>
      <c r="I21" s="654"/>
      <c r="J21" s="654"/>
      <c r="K21" s="654"/>
      <c r="L21" s="654"/>
      <c r="M21" s="654"/>
      <c r="N21" s="654"/>
      <c r="O21" s="654"/>
      <c r="P21" s="654"/>
      <c r="Q21" s="655"/>
      <c r="R21" s="656">
        <v>2811</v>
      </c>
      <c r="S21" s="657"/>
      <c r="T21" s="657"/>
      <c r="U21" s="657"/>
      <c r="V21" s="657"/>
      <c r="W21" s="657"/>
      <c r="X21" s="657"/>
      <c r="Y21" s="658"/>
      <c r="Z21" s="659">
        <v>0</v>
      </c>
      <c r="AA21" s="659"/>
      <c r="AB21" s="659"/>
      <c r="AC21" s="659"/>
      <c r="AD21" s="660">
        <v>2811</v>
      </c>
      <c r="AE21" s="660"/>
      <c r="AF21" s="660"/>
      <c r="AG21" s="660"/>
      <c r="AH21" s="660"/>
      <c r="AI21" s="660"/>
      <c r="AJ21" s="660"/>
      <c r="AK21" s="660"/>
      <c r="AL21" s="661">
        <v>0</v>
      </c>
      <c r="AM21" s="662"/>
      <c r="AN21" s="662"/>
      <c r="AO21" s="663"/>
      <c r="AP21" s="653" t="s">
        <v>276</v>
      </c>
      <c r="AQ21" s="669"/>
      <c r="AR21" s="669"/>
      <c r="AS21" s="669"/>
      <c r="AT21" s="669"/>
      <c r="AU21" s="669"/>
      <c r="AV21" s="669"/>
      <c r="AW21" s="669"/>
      <c r="AX21" s="669"/>
      <c r="AY21" s="669"/>
      <c r="AZ21" s="669"/>
      <c r="BA21" s="669"/>
      <c r="BB21" s="669"/>
      <c r="BC21" s="669"/>
      <c r="BD21" s="669"/>
      <c r="BE21" s="669"/>
      <c r="BF21" s="670"/>
      <c r="BG21" s="656">
        <v>1843</v>
      </c>
      <c r="BH21" s="657"/>
      <c r="BI21" s="657"/>
      <c r="BJ21" s="657"/>
      <c r="BK21" s="657"/>
      <c r="BL21" s="657"/>
      <c r="BM21" s="657"/>
      <c r="BN21" s="658"/>
      <c r="BO21" s="659">
        <v>0</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277</v>
      </c>
      <c r="C22" s="688"/>
      <c r="D22" s="688"/>
      <c r="E22" s="688"/>
      <c r="F22" s="688"/>
      <c r="G22" s="688"/>
      <c r="H22" s="688"/>
      <c r="I22" s="688"/>
      <c r="J22" s="688"/>
      <c r="K22" s="688"/>
      <c r="L22" s="688"/>
      <c r="M22" s="688"/>
      <c r="N22" s="688"/>
      <c r="O22" s="688"/>
      <c r="P22" s="688"/>
      <c r="Q22" s="689"/>
      <c r="R22" s="656">
        <v>54320</v>
      </c>
      <c r="S22" s="657"/>
      <c r="T22" s="657"/>
      <c r="U22" s="657"/>
      <c r="V22" s="657"/>
      <c r="W22" s="657"/>
      <c r="X22" s="657"/>
      <c r="Y22" s="658"/>
      <c r="Z22" s="659">
        <v>0.3</v>
      </c>
      <c r="AA22" s="659"/>
      <c r="AB22" s="659"/>
      <c r="AC22" s="659"/>
      <c r="AD22" s="660">
        <v>50778</v>
      </c>
      <c r="AE22" s="660"/>
      <c r="AF22" s="660"/>
      <c r="AG22" s="660"/>
      <c r="AH22" s="660"/>
      <c r="AI22" s="660"/>
      <c r="AJ22" s="660"/>
      <c r="AK22" s="660"/>
      <c r="AL22" s="661">
        <v>0.5</v>
      </c>
      <c r="AM22" s="662"/>
      <c r="AN22" s="662"/>
      <c r="AO22" s="663"/>
      <c r="AP22" s="653" t="s">
        <v>278</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279</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280</v>
      </c>
      <c r="C23" s="654"/>
      <c r="D23" s="654"/>
      <c r="E23" s="654"/>
      <c r="F23" s="654"/>
      <c r="G23" s="654"/>
      <c r="H23" s="654"/>
      <c r="I23" s="654"/>
      <c r="J23" s="654"/>
      <c r="K23" s="654"/>
      <c r="L23" s="654"/>
      <c r="M23" s="654"/>
      <c r="N23" s="654"/>
      <c r="O23" s="654"/>
      <c r="P23" s="654"/>
      <c r="Q23" s="655"/>
      <c r="R23" s="656">
        <v>4852433</v>
      </c>
      <c r="S23" s="657"/>
      <c r="T23" s="657"/>
      <c r="U23" s="657"/>
      <c r="V23" s="657"/>
      <c r="W23" s="657"/>
      <c r="X23" s="657"/>
      <c r="Y23" s="658"/>
      <c r="Z23" s="659">
        <v>25.7</v>
      </c>
      <c r="AA23" s="659"/>
      <c r="AB23" s="659"/>
      <c r="AC23" s="659"/>
      <c r="AD23" s="660">
        <v>4236434</v>
      </c>
      <c r="AE23" s="660"/>
      <c r="AF23" s="660"/>
      <c r="AG23" s="660"/>
      <c r="AH23" s="660"/>
      <c r="AI23" s="660"/>
      <c r="AJ23" s="660"/>
      <c r="AK23" s="660"/>
      <c r="AL23" s="661">
        <v>45.6</v>
      </c>
      <c r="AM23" s="662"/>
      <c r="AN23" s="662"/>
      <c r="AO23" s="663"/>
      <c r="AP23" s="653" t="s">
        <v>281</v>
      </c>
      <c r="AQ23" s="669"/>
      <c r="AR23" s="669"/>
      <c r="AS23" s="669"/>
      <c r="AT23" s="669"/>
      <c r="AU23" s="669"/>
      <c r="AV23" s="669"/>
      <c r="AW23" s="669"/>
      <c r="AX23" s="669"/>
      <c r="AY23" s="669"/>
      <c r="AZ23" s="669"/>
      <c r="BA23" s="669"/>
      <c r="BB23" s="669"/>
      <c r="BC23" s="669"/>
      <c r="BD23" s="669"/>
      <c r="BE23" s="669"/>
      <c r="BF23" s="670"/>
      <c r="BG23" s="656">
        <v>211900</v>
      </c>
      <c r="BH23" s="657"/>
      <c r="BI23" s="657"/>
      <c r="BJ23" s="657"/>
      <c r="BK23" s="657"/>
      <c r="BL23" s="657"/>
      <c r="BM23" s="657"/>
      <c r="BN23" s="658"/>
      <c r="BO23" s="659">
        <v>5.3</v>
      </c>
      <c r="BP23" s="659"/>
      <c r="BQ23" s="659"/>
      <c r="BR23" s="659"/>
      <c r="BS23" s="660" t="s">
        <v>129</v>
      </c>
      <c r="BT23" s="660"/>
      <c r="BU23" s="660"/>
      <c r="BV23" s="660"/>
      <c r="BW23" s="660"/>
      <c r="BX23" s="660"/>
      <c r="BY23" s="660"/>
      <c r="BZ23" s="660"/>
      <c r="CA23" s="660"/>
      <c r="CB23" s="664"/>
      <c r="CD23" s="638" t="s">
        <v>221</v>
      </c>
      <c r="CE23" s="639"/>
      <c r="CF23" s="639"/>
      <c r="CG23" s="639"/>
      <c r="CH23" s="639"/>
      <c r="CI23" s="639"/>
      <c r="CJ23" s="639"/>
      <c r="CK23" s="639"/>
      <c r="CL23" s="639"/>
      <c r="CM23" s="639"/>
      <c r="CN23" s="639"/>
      <c r="CO23" s="639"/>
      <c r="CP23" s="639"/>
      <c r="CQ23" s="640"/>
      <c r="CR23" s="638" t="s">
        <v>282</v>
      </c>
      <c r="CS23" s="639"/>
      <c r="CT23" s="639"/>
      <c r="CU23" s="639"/>
      <c r="CV23" s="639"/>
      <c r="CW23" s="639"/>
      <c r="CX23" s="639"/>
      <c r="CY23" s="640"/>
      <c r="CZ23" s="638" t="s">
        <v>283</v>
      </c>
      <c r="DA23" s="639"/>
      <c r="DB23" s="639"/>
      <c r="DC23" s="640"/>
      <c r="DD23" s="638" t="s">
        <v>284</v>
      </c>
      <c r="DE23" s="639"/>
      <c r="DF23" s="639"/>
      <c r="DG23" s="639"/>
      <c r="DH23" s="639"/>
      <c r="DI23" s="639"/>
      <c r="DJ23" s="639"/>
      <c r="DK23" s="640"/>
      <c r="DL23" s="680" t="s">
        <v>285</v>
      </c>
      <c r="DM23" s="681"/>
      <c r="DN23" s="681"/>
      <c r="DO23" s="681"/>
      <c r="DP23" s="681"/>
      <c r="DQ23" s="681"/>
      <c r="DR23" s="681"/>
      <c r="DS23" s="681"/>
      <c r="DT23" s="681"/>
      <c r="DU23" s="681"/>
      <c r="DV23" s="682"/>
      <c r="DW23" s="638" t="s">
        <v>286</v>
      </c>
      <c r="DX23" s="639"/>
      <c r="DY23" s="639"/>
      <c r="DZ23" s="639"/>
      <c r="EA23" s="639"/>
      <c r="EB23" s="639"/>
      <c r="EC23" s="640"/>
    </row>
    <row r="24" spans="2:133" ht="11.25" customHeight="1" x14ac:dyDescent="0.15">
      <c r="B24" s="653" t="s">
        <v>287</v>
      </c>
      <c r="C24" s="654"/>
      <c r="D24" s="654"/>
      <c r="E24" s="654"/>
      <c r="F24" s="654"/>
      <c r="G24" s="654"/>
      <c r="H24" s="654"/>
      <c r="I24" s="654"/>
      <c r="J24" s="654"/>
      <c r="K24" s="654"/>
      <c r="L24" s="654"/>
      <c r="M24" s="654"/>
      <c r="N24" s="654"/>
      <c r="O24" s="654"/>
      <c r="P24" s="654"/>
      <c r="Q24" s="655"/>
      <c r="R24" s="656">
        <v>4236434</v>
      </c>
      <c r="S24" s="657"/>
      <c r="T24" s="657"/>
      <c r="U24" s="657"/>
      <c r="V24" s="657"/>
      <c r="W24" s="657"/>
      <c r="X24" s="657"/>
      <c r="Y24" s="658"/>
      <c r="Z24" s="659">
        <v>22.4</v>
      </c>
      <c r="AA24" s="659"/>
      <c r="AB24" s="659"/>
      <c r="AC24" s="659"/>
      <c r="AD24" s="660">
        <v>4236434</v>
      </c>
      <c r="AE24" s="660"/>
      <c r="AF24" s="660"/>
      <c r="AG24" s="660"/>
      <c r="AH24" s="660"/>
      <c r="AI24" s="660"/>
      <c r="AJ24" s="660"/>
      <c r="AK24" s="660"/>
      <c r="AL24" s="661">
        <v>45.6</v>
      </c>
      <c r="AM24" s="662"/>
      <c r="AN24" s="662"/>
      <c r="AO24" s="663"/>
      <c r="AP24" s="653" t="s">
        <v>288</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289</v>
      </c>
      <c r="CE24" s="643"/>
      <c r="CF24" s="643"/>
      <c r="CG24" s="643"/>
      <c r="CH24" s="643"/>
      <c r="CI24" s="643"/>
      <c r="CJ24" s="643"/>
      <c r="CK24" s="643"/>
      <c r="CL24" s="643"/>
      <c r="CM24" s="643"/>
      <c r="CN24" s="643"/>
      <c r="CO24" s="643"/>
      <c r="CP24" s="643"/>
      <c r="CQ24" s="644"/>
      <c r="CR24" s="645">
        <v>7718912</v>
      </c>
      <c r="CS24" s="646"/>
      <c r="CT24" s="646"/>
      <c r="CU24" s="646"/>
      <c r="CV24" s="646"/>
      <c r="CW24" s="646"/>
      <c r="CX24" s="646"/>
      <c r="CY24" s="647"/>
      <c r="CZ24" s="650">
        <v>43.1</v>
      </c>
      <c r="DA24" s="651"/>
      <c r="DB24" s="651"/>
      <c r="DC24" s="667"/>
      <c r="DD24" s="690">
        <v>5317067</v>
      </c>
      <c r="DE24" s="646"/>
      <c r="DF24" s="646"/>
      <c r="DG24" s="646"/>
      <c r="DH24" s="646"/>
      <c r="DI24" s="646"/>
      <c r="DJ24" s="646"/>
      <c r="DK24" s="647"/>
      <c r="DL24" s="690">
        <v>5257976</v>
      </c>
      <c r="DM24" s="646"/>
      <c r="DN24" s="646"/>
      <c r="DO24" s="646"/>
      <c r="DP24" s="646"/>
      <c r="DQ24" s="646"/>
      <c r="DR24" s="646"/>
      <c r="DS24" s="646"/>
      <c r="DT24" s="646"/>
      <c r="DU24" s="646"/>
      <c r="DV24" s="647"/>
      <c r="DW24" s="650">
        <v>53.6</v>
      </c>
      <c r="DX24" s="651"/>
      <c r="DY24" s="651"/>
      <c r="DZ24" s="651"/>
      <c r="EA24" s="651"/>
      <c r="EB24" s="651"/>
      <c r="EC24" s="652"/>
    </row>
    <row r="25" spans="2:133" ht="11.25" customHeight="1" x14ac:dyDescent="0.15">
      <c r="B25" s="653" t="s">
        <v>290</v>
      </c>
      <c r="C25" s="654"/>
      <c r="D25" s="654"/>
      <c r="E25" s="654"/>
      <c r="F25" s="654"/>
      <c r="G25" s="654"/>
      <c r="H25" s="654"/>
      <c r="I25" s="654"/>
      <c r="J25" s="654"/>
      <c r="K25" s="654"/>
      <c r="L25" s="654"/>
      <c r="M25" s="654"/>
      <c r="N25" s="654"/>
      <c r="O25" s="654"/>
      <c r="P25" s="654"/>
      <c r="Q25" s="655"/>
      <c r="R25" s="656">
        <v>615925</v>
      </c>
      <c r="S25" s="657"/>
      <c r="T25" s="657"/>
      <c r="U25" s="657"/>
      <c r="V25" s="657"/>
      <c r="W25" s="657"/>
      <c r="X25" s="657"/>
      <c r="Y25" s="658"/>
      <c r="Z25" s="659">
        <v>3.3</v>
      </c>
      <c r="AA25" s="659"/>
      <c r="AB25" s="659"/>
      <c r="AC25" s="659"/>
      <c r="AD25" s="660" t="s">
        <v>129</v>
      </c>
      <c r="AE25" s="660"/>
      <c r="AF25" s="660"/>
      <c r="AG25" s="660"/>
      <c r="AH25" s="660"/>
      <c r="AI25" s="660"/>
      <c r="AJ25" s="660"/>
      <c r="AK25" s="660"/>
      <c r="AL25" s="661" t="s">
        <v>129</v>
      </c>
      <c r="AM25" s="662"/>
      <c r="AN25" s="662"/>
      <c r="AO25" s="663"/>
      <c r="AP25" s="653" t="s">
        <v>291</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292</v>
      </c>
      <c r="CE25" s="654"/>
      <c r="CF25" s="654"/>
      <c r="CG25" s="654"/>
      <c r="CH25" s="654"/>
      <c r="CI25" s="654"/>
      <c r="CJ25" s="654"/>
      <c r="CK25" s="654"/>
      <c r="CL25" s="654"/>
      <c r="CM25" s="654"/>
      <c r="CN25" s="654"/>
      <c r="CO25" s="654"/>
      <c r="CP25" s="654"/>
      <c r="CQ25" s="655"/>
      <c r="CR25" s="656">
        <v>2920288</v>
      </c>
      <c r="CS25" s="683"/>
      <c r="CT25" s="683"/>
      <c r="CU25" s="683"/>
      <c r="CV25" s="683"/>
      <c r="CW25" s="683"/>
      <c r="CX25" s="683"/>
      <c r="CY25" s="684"/>
      <c r="CZ25" s="661">
        <v>16.3</v>
      </c>
      <c r="DA25" s="685"/>
      <c r="DB25" s="685"/>
      <c r="DC25" s="691"/>
      <c r="DD25" s="665">
        <v>2685988</v>
      </c>
      <c r="DE25" s="683"/>
      <c r="DF25" s="683"/>
      <c r="DG25" s="683"/>
      <c r="DH25" s="683"/>
      <c r="DI25" s="683"/>
      <c r="DJ25" s="683"/>
      <c r="DK25" s="684"/>
      <c r="DL25" s="665">
        <v>2674932</v>
      </c>
      <c r="DM25" s="683"/>
      <c r="DN25" s="683"/>
      <c r="DO25" s="683"/>
      <c r="DP25" s="683"/>
      <c r="DQ25" s="683"/>
      <c r="DR25" s="683"/>
      <c r="DS25" s="683"/>
      <c r="DT25" s="683"/>
      <c r="DU25" s="683"/>
      <c r="DV25" s="684"/>
      <c r="DW25" s="661">
        <v>27.3</v>
      </c>
      <c r="DX25" s="685"/>
      <c r="DY25" s="685"/>
      <c r="DZ25" s="685"/>
      <c r="EA25" s="685"/>
      <c r="EB25" s="685"/>
      <c r="EC25" s="686"/>
    </row>
    <row r="26" spans="2:133" ht="11.25" customHeight="1" x14ac:dyDescent="0.15">
      <c r="B26" s="653" t="s">
        <v>293</v>
      </c>
      <c r="C26" s="654"/>
      <c r="D26" s="654"/>
      <c r="E26" s="654"/>
      <c r="F26" s="654"/>
      <c r="G26" s="654"/>
      <c r="H26" s="654"/>
      <c r="I26" s="654"/>
      <c r="J26" s="654"/>
      <c r="K26" s="654"/>
      <c r="L26" s="654"/>
      <c r="M26" s="654"/>
      <c r="N26" s="654"/>
      <c r="O26" s="654"/>
      <c r="P26" s="654"/>
      <c r="Q26" s="655"/>
      <c r="R26" s="656">
        <v>74</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294</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295</v>
      </c>
      <c r="CE26" s="654"/>
      <c r="CF26" s="654"/>
      <c r="CG26" s="654"/>
      <c r="CH26" s="654"/>
      <c r="CI26" s="654"/>
      <c r="CJ26" s="654"/>
      <c r="CK26" s="654"/>
      <c r="CL26" s="654"/>
      <c r="CM26" s="654"/>
      <c r="CN26" s="654"/>
      <c r="CO26" s="654"/>
      <c r="CP26" s="654"/>
      <c r="CQ26" s="655"/>
      <c r="CR26" s="656">
        <v>1343885</v>
      </c>
      <c r="CS26" s="657"/>
      <c r="CT26" s="657"/>
      <c r="CU26" s="657"/>
      <c r="CV26" s="657"/>
      <c r="CW26" s="657"/>
      <c r="CX26" s="657"/>
      <c r="CY26" s="658"/>
      <c r="CZ26" s="661">
        <v>7.5</v>
      </c>
      <c r="DA26" s="685"/>
      <c r="DB26" s="685"/>
      <c r="DC26" s="691"/>
      <c r="DD26" s="665">
        <v>1213092</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296</v>
      </c>
      <c r="C27" s="654"/>
      <c r="D27" s="654"/>
      <c r="E27" s="654"/>
      <c r="F27" s="654"/>
      <c r="G27" s="654"/>
      <c r="H27" s="654"/>
      <c r="I27" s="654"/>
      <c r="J27" s="654"/>
      <c r="K27" s="654"/>
      <c r="L27" s="654"/>
      <c r="M27" s="654"/>
      <c r="N27" s="654"/>
      <c r="O27" s="654"/>
      <c r="P27" s="654"/>
      <c r="Q27" s="655"/>
      <c r="R27" s="656">
        <v>10011202</v>
      </c>
      <c r="S27" s="657"/>
      <c r="T27" s="657"/>
      <c r="U27" s="657"/>
      <c r="V27" s="657"/>
      <c r="W27" s="657"/>
      <c r="X27" s="657"/>
      <c r="Y27" s="658"/>
      <c r="Z27" s="659">
        <v>53</v>
      </c>
      <c r="AA27" s="659"/>
      <c r="AB27" s="659"/>
      <c r="AC27" s="659"/>
      <c r="AD27" s="660">
        <v>9179761</v>
      </c>
      <c r="AE27" s="660"/>
      <c r="AF27" s="660"/>
      <c r="AG27" s="660"/>
      <c r="AH27" s="660"/>
      <c r="AI27" s="660"/>
      <c r="AJ27" s="660"/>
      <c r="AK27" s="660"/>
      <c r="AL27" s="661">
        <v>98.699996948242188</v>
      </c>
      <c r="AM27" s="662"/>
      <c r="AN27" s="662"/>
      <c r="AO27" s="663"/>
      <c r="AP27" s="653" t="s">
        <v>297</v>
      </c>
      <c r="AQ27" s="654"/>
      <c r="AR27" s="654"/>
      <c r="AS27" s="654"/>
      <c r="AT27" s="654"/>
      <c r="AU27" s="654"/>
      <c r="AV27" s="654"/>
      <c r="AW27" s="654"/>
      <c r="AX27" s="654"/>
      <c r="AY27" s="654"/>
      <c r="AZ27" s="654"/>
      <c r="BA27" s="654"/>
      <c r="BB27" s="654"/>
      <c r="BC27" s="654"/>
      <c r="BD27" s="654"/>
      <c r="BE27" s="654"/>
      <c r="BF27" s="655"/>
      <c r="BG27" s="656">
        <v>4027864</v>
      </c>
      <c r="BH27" s="657"/>
      <c r="BI27" s="657"/>
      <c r="BJ27" s="657"/>
      <c r="BK27" s="657"/>
      <c r="BL27" s="657"/>
      <c r="BM27" s="657"/>
      <c r="BN27" s="658"/>
      <c r="BO27" s="659">
        <v>100</v>
      </c>
      <c r="BP27" s="659"/>
      <c r="BQ27" s="659"/>
      <c r="BR27" s="659"/>
      <c r="BS27" s="660">
        <v>21013</v>
      </c>
      <c r="BT27" s="660"/>
      <c r="BU27" s="660"/>
      <c r="BV27" s="660"/>
      <c r="BW27" s="660"/>
      <c r="BX27" s="660"/>
      <c r="BY27" s="660"/>
      <c r="BZ27" s="660"/>
      <c r="CA27" s="660"/>
      <c r="CB27" s="664"/>
      <c r="CD27" s="653" t="s">
        <v>298</v>
      </c>
      <c r="CE27" s="654"/>
      <c r="CF27" s="654"/>
      <c r="CG27" s="654"/>
      <c r="CH27" s="654"/>
      <c r="CI27" s="654"/>
      <c r="CJ27" s="654"/>
      <c r="CK27" s="654"/>
      <c r="CL27" s="654"/>
      <c r="CM27" s="654"/>
      <c r="CN27" s="654"/>
      <c r="CO27" s="654"/>
      <c r="CP27" s="654"/>
      <c r="CQ27" s="655"/>
      <c r="CR27" s="656">
        <v>2833500</v>
      </c>
      <c r="CS27" s="683"/>
      <c r="CT27" s="683"/>
      <c r="CU27" s="683"/>
      <c r="CV27" s="683"/>
      <c r="CW27" s="683"/>
      <c r="CX27" s="683"/>
      <c r="CY27" s="684"/>
      <c r="CZ27" s="661">
        <v>15.8</v>
      </c>
      <c r="DA27" s="685"/>
      <c r="DB27" s="685"/>
      <c r="DC27" s="691"/>
      <c r="DD27" s="665">
        <v>743832</v>
      </c>
      <c r="DE27" s="683"/>
      <c r="DF27" s="683"/>
      <c r="DG27" s="683"/>
      <c r="DH27" s="683"/>
      <c r="DI27" s="683"/>
      <c r="DJ27" s="683"/>
      <c r="DK27" s="684"/>
      <c r="DL27" s="665">
        <v>715446</v>
      </c>
      <c r="DM27" s="683"/>
      <c r="DN27" s="683"/>
      <c r="DO27" s="683"/>
      <c r="DP27" s="683"/>
      <c r="DQ27" s="683"/>
      <c r="DR27" s="683"/>
      <c r="DS27" s="683"/>
      <c r="DT27" s="683"/>
      <c r="DU27" s="683"/>
      <c r="DV27" s="684"/>
      <c r="DW27" s="661">
        <v>7.3</v>
      </c>
      <c r="DX27" s="685"/>
      <c r="DY27" s="685"/>
      <c r="DZ27" s="685"/>
      <c r="EA27" s="685"/>
      <c r="EB27" s="685"/>
      <c r="EC27" s="686"/>
    </row>
    <row r="28" spans="2:133" ht="11.25" customHeight="1" x14ac:dyDescent="0.15">
      <c r="B28" s="653" t="s">
        <v>299</v>
      </c>
      <c r="C28" s="654"/>
      <c r="D28" s="654"/>
      <c r="E28" s="654"/>
      <c r="F28" s="654"/>
      <c r="G28" s="654"/>
      <c r="H28" s="654"/>
      <c r="I28" s="654"/>
      <c r="J28" s="654"/>
      <c r="K28" s="654"/>
      <c r="L28" s="654"/>
      <c r="M28" s="654"/>
      <c r="N28" s="654"/>
      <c r="O28" s="654"/>
      <c r="P28" s="654"/>
      <c r="Q28" s="655"/>
      <c r="R28" s="656">
        <v>4079</v>
      </c>
      <c r="S28" s="657"/>
      <c r="T28" s="657"/>
      <c r="U28" s="657"/>
      <c r="V28" s="657"/>
      <c r="W28" s="657"/>
      <c r="X28" s="657"/>
      <c r="Y28" s="658"/>
      <c r="Z28" s="659">
        <v>0</v>
      </c>
      <c r="AA28" s="659"/>
      <c r="AB28" s="659"/>
      <c r="AC28" s="659"/>
      <c r="AD28" s="660">
        <v>4079</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300</v>
      </c>
      <c r="CE28" s="654"/>
      <c r="CF28" s="654"/>
      <c r="CG28" s="654"/>
      <c r="CH28" s="654"/>
      <c r="CI28" s="654"/>
      <c r="CJ28" s="654"/>
      <c r="CK28" s="654"/>
      <c r="CL28" s="654"/>
      <c r="CM28" s="654"/>
      <c r="CN28" s="654"/>
      <c r="CO28" s="654"/>
      <c r="CP28" s="654"/>
      <c r="CQ28" s="655"/>
      <c r="CR28" s="656">
        <v>1965124</v>
      </c>
      <c r="CS28" s="657"/>
      <c r="CT28" s="657"/>
      <c r="CU28" s="657"/>
      <c r="CV28" s="657"/>
      <c r="CW28" s="657"/>
      <c r="CX28" s="657"/>
      <c r="CY28" s="658"/>
      <c r="CZ28" s="661">
        <v>11</v>
      </c>
      <c r="DA28" s="685"/>
      <c r="DB28" s="685"/>
      <c r="DC28" s="691"/>
      <c r="DD28" s="665">
        <v>1887247</v>
      </c>
      <c r="DE28" s="657"/>
      <c r="DF28" s="657"/>
      <c r="DG28" s="657"/>
      <c r="DH28" s="657"/>
      <c r="DI28" s="657"/>
      <c r="DJ28" s="657"/>
      <c r="DK28" s="658"/>
      <c r="DL28" s="665">
        <v>1867598</v>
      </c>
      <c r="DM28" s="657"/>
      <c r="DN28" s="657"/>
      <c r="DO28" s="657"/>
      <c r="DP28" s="657"/>
      <c r="DQ28" s="657"/>
      <c r="DR28" s="657"/>
      <c r="DS28" s="657"/>
      <c r="DT28" s="657"/>
      <c r="DU28" s="657"/>
      <c r="DV28" s="658"/>
      <c r="DW28" s="661">
        <v>19</v>
      </c>
      <c r="DX28" s="685"/>
      <c r="DY28" s="685"/>
      <c r="DZ28" s="685"/>
      <c r="EA28" s="685"/>
      <c r="EB28" s="685"/>
      <c r="EC28" s="686"/>
    </row>
    <row r="29" spans="2:133" ht="11.25" customHeight="1" x14ac:dyDescent="0.15">
      <c r="B29" s="653" t="s">
        <v>301</v>
      </c>
      <c r="C29" s="654"/>
      <c r="D29" s="654"/>
      <c r="E29" s="654"/>
      <c r="F29" s="654"/>
      <c r="G29" s="654"/>
      <c r="H29" s="654"/>
      <c r="I29" s="654"/>
      <c r="J29" s="654"/>
      <c r="K29" s="654"/>
      <c r="L29" s="654"/>
      <c r="M29" s="654"/>
      <c r="N29" s="654"/>
      <c r="O29" s="654"/>
      <c r="P29" s="654"/>
      <c r="Q29" s="655"/>
      <c r="R29" s="656">
        <v>38936</v>
      </c>
      <c r="S29" s="657"/>
      <c r="T29" s="657"/>
      <c r="U29" s="657"/>
      <c r="V29" s="657"/>
      <c r="W29" s="657"/>
      <c r="X29" s="657"/>
      <c r="Y29" s="658"/>
      <c r="Z29" s="659">
        <v>0.2</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302</v>
      </c>
      <c r="CE29" s="695"/>
      <c r="CF29" s="653" t="s">
        <v>70</v>
      </c>
      <c r="CG29" s="654"/>
      <c r="CH29" s="654"/>
      <c r="CI29" s="654"/>
      <c r="CJ29" s="654"/>
      <c r="CK29" s="654"/>
      <c r="CL29" s="654"/>
      <c r="CM29" s="654"/>
      <c r="CN29" s="654"/>
      <c r="CO29" s="654"/>
      <c r="CP29" s="654"/>
      <c r="CQ29" s="655"/>
      <c r="CR29" s="656">
        <v>1965116</v>
      </c>
      <c r="CS29" s="683"/>
      <c r="CT29" s="683"/>
      <c r="CU29" s="683"/>
      <c r="CV29" s="683"/>
      <c r="CW29" s="683"/>
      <c r="CX29" s="683"/>
      <c r="CY29" s="684"/>
      <c r="CZ29" s="661">
        <v>11</v>
      </c>
      <c r="DA29" s="685"/>
      <c r="DB29" s="685"/>
      <c r="DC29" s="691"/>
      <c r="DD29" s="665">
        <v>1887239</v>
      </c>
      <c r="DE29" s="683"/>
      <c r="DF29" s="683"/>
      <c r="DG29" s="683"/>
      <c r="DH29" s="683"/>
      <c r="DI29" s="683"/>
      <c r="DJ29" s="683"/>
      <c r="DK29" s="684"/>
      <c r="DL29" s="665">
        <v>1867590</v>
      </c>
      <c r="DM29" s="683"/>
      <c r="DN29" s="683"/>
      <c r="DO29" s="683"/>
      <c r="DP29" s="683"/>
      <c r="DQ29" s="683"/>
      <c r="DR29" s="683"/>
      <c r="DS29" s="683"/>
      <c r="DT29" s="683"/>
      <c r="DU29" s="683"/>
      <c r="DV29" s="684"/>
      <c r="DW29" s="661">
        <v>19</v>
      </c>
      <c r="DX29" s="685"/>
      <c r="DY29" s="685"/>
      <c r="DZ29" s="685"/>
      <c r="EA29" s="685"/>
      <c r="EB29" s="685"/>
      <c r="EC29" s="686"/>
    </row>
    <row r="30" spans="2:133" ht="11.25" customHeight="1" x14ac:dyDescent="0.15">
      <c r="B30" s="653" t="s">
        <v>303</v>
      </c>
      <c r="C30" s="654"/>
      <c r="D30" s="654"/>
      <c r="E30" s="654"/>
      <c r="F30" s="654"/>
      <c r="G30" s="654"/>
      <c r="H30" s="654"/>
      <c r="I30" s="654"/>
      <c r="J30" s="654"/>
      <c r="K30" s="654"/>
      <c r="L30" s="654"/>
      <c r="M30" s="654"/>
      <c r="N30" s="654"/>
      <c r="O30" s="654"/>
      <c r="P30" s="654"/>
      <c r="Q30" s="655"/>
      <c r="R30" s="656">
        <v>130841</v>
      </c>
      <c r="S30" s="657"/>
      <c r="T30" s="657"/>
      <c r="U30" s="657"/>
      <c r="V30" s="657"/>
      <c r="W30" s="657"/>
      <c r="X30" s="657"/>
      <c r="Y30" s="658"/>
      <c r="Z30" s="659">
        <v>0.7</v>
      </c>
      <c r="AA30" s="659"/>
      <c r="AB30" s="659"/>
      <c r="AC30" s="659"/>
      <c r="AD30" s="660">
        <v>21475</v>
      </c>
      <c r="AE30" s="660"/>
      <c r="AF30" s="660"/>
      <c r="AG30" s="660"/>
      <c r="AH30" s="660"/>
      <c r="AI30" s="660"/>
      <c r="AJ30" s="660"/>
      <c r="AK30" s="660"/>
      <c r="AL30" s="661">
        <v>0.2</v>
      </c>
      <c r="AM30" s="662"/>
      <c r="AN30" s="662"/>
      <c r="AO30" s="663"/>
      <c r="AP30" s="638" t="s">
        <v>221</v>
      </c>
      <c r="AQ30" s="639"/>
      <c r="AR30" s="639"/>
      <c r="AS30" s="639"/>
      <c r="AT30" s="639"/>
      <c r="AU30" s="639"/>
      <c r="AV30" s="639"/>
      <c r="AW30" s="639"/>
      <c r="AX30" s="639"/>
      <c r="AY30" s="639"/>
      <c r="AZ30" s="639"/>
      <c r="BA30" s="639"/>
      <c r="BB30" s="639"/>
      <c r="BC30" s="639"/>
      <c r="BD30" s="639"/>
      <c r="BE30" s="639"/>
      <c r="BF30" s="640"/>
      <c r="BG30" s="638" t="s">
        <v>304</v>
      </c>
      <c r="BH30" s="692"/>
      <c r="BI30" s="692"/>
      <c r="BJ30" s="692"/>
      <c r="BK30" s="692"/>
      <c r="BL30" s="692"/>
      <c r="BM30" s="692"/>
      <c r="BN30" s="692"/>
      <c r="BO30" s="692"/>
      <c r="BP30" s="692"/>
      <c r="BQ30" s="693"/>
      <c r="BR30" s="638" t="s">
        <v>305</v>
      </c>
      <c r="BS30" s="692"/>
      <c r="BT30" s="692"/>
      <c r="BU30" s="692"/>
      <c r="BV30" s="692"/>
      <c r="BW30" s="692"/>
      <c r="BX30" s="692"/>
      <c r="BY30" s="692"/>
      <c r="BZ30" s="692"/>
      <c r="CA30" s="692"/>
      <c r="CB30" s="693"/>
      <c r="CD30" s="696"/>
      <c r="CE30" s="697"/>
      <c r="CF30" s="653" t="s">
        <v>306</v>
      </c>
      <c r="CG30" s="654"/>
      <c r="CH30" s="654"/>
      <c r="CI30" s="654"/>
      <c r="CJ30" s="654"/>
      <c r="CK30" s="654"/>
      <c r="CL30" s="654"/>
      <c r="CM30" s="654"/>
      <c r="CN30" s="654"/>
      <c r="CO30" s="654"/>
      <c r="CP30" s="654"/>
      <c r="CQ30" s="655"/>
      <c r="CR30" s="656">
        <v>1899381</v>
      </c>
      <c r="CS30" s="657"/>
      <c r="CT30" s="657"/>
      <c r="CU30" s="657"/>
      <c r="CV30" s="657"/>
      <c r="CW30" s="657"/>
      <c r="CX30" s="657"/>
      <c r="CY30" s="658"/>
      <c r="CZ30" s="661">
        <v>10.6</v>
      </c>
      <c r="DA30" s="685"/>
      <c r="DB30" s="685"/>
      <c r="DC30" s="691"/>
      <c r="DD30" s="665">
        <v>1824468</v>
      </c>
      <c r="DE30" s="657"/>
      <c r="DF30" s="657"/>
      <c r="DG30" s="657"/>
      <c r="DH30" s="657"/>
      <c r="DI30" s="657"/>
      <c r="DJ30" s="657"/>
      <c r="DK30" s="658"/>
      <c r="DL30" s="665">
        <v>1804819</v>
      </c>
      <c r="DM30" s="657"/>
      <c r="DN30" s="657"/>
      <c r="DO30" s="657"/>
      <c r="DP30" s="657"/>
      <c r="DQ30" s="657"/>
      <c r="DR30" s="657"/>
      <c r="DS30" s="657"/>
      <c r="DT30" s="657"/>
      <c r="DU30" s="657"/>
      <c r="DV30" s="658"/>
      <c r="DW30" s="661">
        <v>18.399999999999999</v>
      </c>
      <c r="DX30" s="685"/>
      <c r="DY30" s="685"/>
      <c r="DZ30" s="685"/>
      <c r="EA30" s="685"/>
      <c r="EB30" s="685"/>
      <c r="EC30" s="686"/>
    </row>
    <row r="31" spans="2:133" ht="11.25" customHeight="1" x14ac:dyDescent="0.15">
      <c r="B31" s="653" t="s">
        <v>307</v>
      </c>
      <c r="C31" s="654"/>
      <c r="D31" s="654"/>
      <c r="E31" s="654"/>
      <c r="F31" s="654"/>
      <c r="G31" s="654"/>
      <c r="H31" s="654"/>
      <c r="I31" s="654"/>
      <c r="J31" s="654"/>
      <c r="K31" s="654"/>
      <c r="L31" s="654"/>
      <c r="M31" s="654"/>
      <c r="N31" s="654"/>
      <c r="O31" s="654"/>
      <c r="P31" s="654"/>
      <c r="Q31" s="655"/>
      <c r="R31" s="656">
        <v>75880</v>
      </c>
      <c r="S31" s="657"/>
      <c r="T31" s="657"/>
      <c r="U31" s="657"/>
      <c r="V31" s="657"/>
      <c r="W31" s="657"/>
      <c r="X31" s="657"/>
      <c r="Y31" s="658"/>
      <c r="Z31" s="659">
        <v>0.4</v>
      </c>
      <c r="AA31" s="659"/>
      <c r="AB31" s="659"/>
      <c r="AC31" s="659"/>
      <c r="AD31" s="660" t="s">
        <v>129</v>
      </c>
      <c r="AE31" s="660"/>
      <c r="AF31" s="660"/>
      <c r="AG31" s="660"/>
      <c r="AH31" s="660"/>
      <c r="AI31" s="660"/>
      <c r="AJ31" s="660"/>
      <c r="AK31" s="660"/>
      <c r="AL31" s="661" t="s">
        <v>129</v>
      </c>
      <c r="AM31" s="662"/>
      <c r="AN31" s="662"/>
      <c r="AO31" s="663"/>
      <c r="AP31" s="704" t="s">
        <v>308</v>
      </c>
      <c r="AQ31" s="705"/>
      <c r="AR31" s="705"/>
      <c r="AS31" s="705"/>
      <c r="AT31" s="710" t="s">
        <v>309</v>
      </c>
      <c r="AU31" s="356"/>
      <c r="AV31" s="356"/>
      <c r="AW31" s="356"/>
      <c r="AX31" s="642" t="s">
        <v>188</v>
      </c>
      <c r="AY31" s="643"/>
      <c r="AZ31" s="643"/>
      <c r="BA31" s="643"/>
      <c r="BB31" s="643"/>
      <c r="BC31" s="643"/>
      <c r="BD31" s="643"/>
      <c r="BE31" s="643"/>
      <c r="BF31" s="644"/>
      <c r="BG31" s="703">
        <v>99.3</v>
      </c>
      <c r="BH31" s="700"/>
      <c r="BI31" s="700"/>
      <c r="BJ31" s="700"/>
      <c r="BK31" s="700"/>
      <c r="BL31" s="700"/>
      <c r="BM31" s="651">
        <v>97.6</v>
      </c>
      <c r="BN31" s="700"/>
      <c r="BO31" s="700"/>
      <c r="BP31" s="700"/>
      <c r="BQ31" s="701"/>
      <c r="BR31" s="703">
        <v>99</v>
      </c>
      <c r="BS31" s="700"/>
      <c r="BT31" s="700"/>
      <c r="BU31" s="700"/>
      <c r="BV31" s="700"/>
      <c r="BW31" s="700"/>
      <c r="BX31" s="651">
        <v>97.4</v>
      </c>
      <c r="BY31" s="700"/>
      <c r="BZ31" s="700"/>
      <c r="CA31" s="700"/>
      <c r="CB31" s="701"/>
      <c r="CD31" s="696"/>
      <c r="CE31" s="697"/>
      <c r="CF31" s="653" t="s">
        <v>310</v>
      </c>
      <c r="CG31" s="654"/>
      <c r="CH31" s="654"/>
      <c r="CI31" s="654"/>
      <c r="CJ31" s="654"/>
      <c r="CK31" s="654"/>
      <c r="CL31" s="654"/>
      <c r="CM31" s="654"/>
      <c r="CN31" s="654"/>
      <c r="CO31" s="654"/>
      <c r="CP31" s="654"/>
      <c r="CQ31" s="655"/>
      <c r="CR31" s="656">
        <v>65735</v>
      </c>
      <c r="CS31" s="683"/>
      <c r="CT31" s="683"/>
      <c r="CU31" s="683"/>
      <c r="CV31" s="683"/>
      <c r="CW31" s="683"/>
      <c r="CX31" s="683"/>
      <c r="CY31" s="684"/>
      <c r="CZ31" s="661">
        <v>0.4</v>
      </c>
      <c r="DA31" s="685"/>
      <c r="DB31" s="685"/>
      <c r="DC31" s="691"/>
      <c r="DD31" s="665">
        <v>62771</v>
      </c>
      <c r="DE31" s="683"/>
      <c r="DF31" s="683"/>
      <c r="DG31" s="683"/>
      <c r="DH31" s="683"/>
      <c r="DI31" s="683"/>
      <c r="DJ31" s="683"/>
      <c r="DK31" s="684"/>
      <c r="DL31" s="665">
        <v>62771</v>
      </c>
      <c r="DM31" s="683"/>
      <c r="DN31" s="683"/>
      <c r="DO31" s="683"/>
      <c r="DP31" s="683"/>
      <c r="DQ31" s="683"/>
      <c r="DR31" s="683"/>
      <c r="DS31" s="683"/>
      <c r="DT31" s="683"/>
      <c r="DU31" s="683"/>
      <c r="DV31" s="684"/>
      <c r="DW31" s="661">
        <v>0.6</v>
      </c>
      <c r="DX31" s="685"/>
      <c r="DY31" s="685"/>
      <c r="DZ31" s="685"/>
      <c r="EA31" s="685"/>
      <c r="EB31" s="685"/>
      <c r="EC31" s="686"/>
    </row>
    <row r="32" spans="2:133" ht="11.25" customHeight="1" x14ac:dyDescent="0.15">
      <c r="B32" s="653" t="s">
        <v>311</v>
      </c>
      <c r="C32" s="654"/>
      <c r="D32" s="654"/>
      <c r="E32" s="654"/>
      <c r="F32" s="654"/>
      <c r="G32" s="654"/>
      <c r="H32" s="654"/>
      <c r="I32" s="654"/>
      <c r="J32" s="654"/>
      <c r="K32" s="654"/>
      <c r="L32" s="654"/>
      <c r="M32" s="654"/>
      <c r="N32" s="654"/>
      <c r="O32" s="654"/>
      <c r="P32" s="654"/>
      <c r="Q32" s="655"/>
      <c r="R32" s="656">
        <v>3440797</v>
      </c>
      <c r="S32" s="657"/>
      <c r="T32" s="657"/>
      <c r="U32" s="657"/>
      <c r="V32" s="657"/>
      <c r="W32" s="657"/>
      <c r="X32" s="657"/>
      <c r="Y32" s="658"/>
      <c r="Z32" s="659">
        <v>18.2</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312</v>
      </c>
      <c r="AX32" s="653" t="s">
        <v>313</v>
      </c>
      <c r="AY32" s="654"/>
      <c r="AZ32" s="654"/>
      <c r="BA32" s="654"/>
      <c r="BB32" s="654"/>
      <c r="BC32" s="654"/>
      <c r="BD32" s="654"/>
      <c r="BE32" s="654"/>
      <c r="BF32" s="655"/>
      <c r="BG32" s="713">
        <v>99.3</v>
      </c>
      <c r="BH32" s="683"/>
      <c r="BI32" s="683"/>
      <c r="BJ32" s="683"/>
      <c r="BK32" s="683"/>
      <c r="BL32" s="683"/>
      <c r="BM32" s="662">
        <v>98.2</v>
      </c>
      <c r="BN32" s="683"/>
      <c r="BO32" s="683"/>
      <c r="BP32" s="683"/>
      <c r="BQ32" s="702"/>
      <c r="BR32" s="713">
        <v>99.1</v>
      </c>
      <c r="BS32" s="683"/>
      <c r="BT32" s="683"/>
      <c r="BU32" s="683"/>
      <c r="BV32" s="683"/>
      <c r="BW32" s="683"/>
      <c r="BX32" s="662">
        <v>98</v>
      </c>
      <c r="BY32" s="683"/>
      <c r="BZ32" s="683"/>
      <c r="CA32" s="683"/>
      <c r="CB32" s="702"/>
      <c r="CD32" s="698"/>
      <c r="CE32" s="699"/>
      <c r="CF32" s="653" t="s">
        <v>314</v>
      </c>
      <c r="CG32" s="654"/>
      <c r="CH32" s="654"/>
      <c r="CI32" s="654"/>
      <c r="CJ32" s="654"/>
      <c r="CK32" s="654"/>
      <c r="CL32" s="654"/>
      <c r="CM32" s="654"/>
      <c r="CN32" s="654"/>
      <c r="CO32" s="654"/>
      <c r="CP32" s="654"/>
      <c r="CQ32" s="655"/>
      <c r="CR32" s="656">
        <v>8</v>
      </c>
      <c r="CS32" s="657"/>
      <c r="CT32" s="657"/>
      <c r="CU32" s="657"/>
      <c r="CV32" s="657"/>
      <c r="CW32" s="657"/>
      <c r="CX32" s="657"/>
      <c r="CY32" s="658"/>
      <c r="CZ32" s="661">
        <v>0</v>
      </c>
      <c r="DA32" s="685"/>
      <c r="DB32" s="685"/>
      <c r="DC32" s="691"/>
      <c r="DD32" s="665">
        <v>8</v>
      </c>
      <c r="DE32" s="657"/>
      <c r="DF32" s="657"/>
      <c r="DG32" s="657"/>
      <c r="DH32" s="657"/>
      <c r="DI32" s="657"/>
      <c r="DJ32" s="657"/>
      <c r="DK32" s="658"/>
      <c r="DL32" s="665">
        <v>8</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15">
      <c r="B33" s="687" t="s">
        <v>315</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5"/>
      <c r="AV33" s="355"/>
      <c r="AW33" s="355"/>
      <c r="AX33" s="674" t="s">
        <v>316</v>
      </c>
      <c r="AY33" s="675"/>
      <c r="AZ33" s="675"/>
      <c r="BA33" s="675"/>
      <c r="BB33" s="675"/>
      <c r="BC33" s="675"/>
      <c r="BD33" s="675"/>
      <c r="BE33" s="675"/>
      <c r="BF33" s="676"/>
      <c r="BG33" s="714">
        <v>99.2</v>
      </c>
      <c r="BH33" s="715"/>
      <c r="BI33" s="715"/>
      <c r="BJ33" s="715"/>
      <c r="BK33" s="715"/>
      <c r="BL33" s="715"/>
      <c r="BM33" s="716">
        <v>97</v>
      </c>
      <c r="BN33" s="715"/>
      <c r="BO33" s="715"/>
      <c r="BP33" s="715"/>
      <c r="BQ33" s="717"/>
      <c r="BR33" s="714">
        <v>98.9</v>
      </c>
      <c r="BS33" s="715"/>
      <c r="BT33" s="715"/>
      <c r="BU33" s="715"/>
      <c r="BV33" s="715"/>
      <c r="BW33" s="715"/>
      <c r="BX33" s="716">
        <v>96.8</v>
      </c>
      <c r="BY33" s="715"/>
      <c r="BZ33" s="715"/>
      <c r="CA33" s="715"/>
      <c r="CB33" s="717"/>
      <c r="CD33" s="653" t="s">
        <v>317</v>
      </c>
      <c r="CE33" s="654"/>
      <c r="CF33" s="654"/>
      <c r="CG33" s="654"/>
      <c r="CH33" s="654"/>
      <c r="CI33" s="654"/>
      <c r="CJ33" s="654"/>
      <c r="CK33" s="654"/>
      <c r="CL33" s="654"/>
      <c r="CM33" s="654"/>
      <c r="CN33" s="654"/>
      <c r="CO33" s="654"/>
      <c r="CP33" s="654"/>
      <c r="CQ33" s="655"/>
      <c r="CR33" s="656">
        <v>7446157</v>
      </c>
      <c r="CS33" s="683"/>
      <c r="CT33" s="683"/>
      <c r="CU33" s="683"/>
      <c r="CV33" s="683"/>
      <c r="CW33" s="683"/>
      <c r="CX33" s="683"/>
      <c r="CY33" s="684"/>
      <c r="CZ33" s="661">
        <v>41.5</v>
      </c>
      <c r="DA33" s="685"/>
      <c r="DB33" s="685"/>
      <c r="DC33" s="691"/>
      <c r="DD33" s="665">
        <v>5813750</v>
      </c>
      <c r="DE33" s="683"/>
      <c r="DF33" s="683"/>
      <c r="DG33" s="683"/>
      <c r="DH33" s="683"/>
      <c r="DI33" s="683"/>
      <c r="DJ33" s="683"/>
      <c r="DK33" s="684"/>
      <c r="DL33" s="665">
        <v>3754006</v>
      </c>
      <c r="DM33" s="683"/>
      <c r="DN33" s="683"/>
      <c r="DO33" s="683"/>
      <c r="DP33" s="683"/>
      <c r="DQ33" s="683"/>
      <c r="DR33" s="683"/>
      <c r="DS33" s="683"/>
      <c r="DT33" s="683"/>
      <c r="DU33" s="683"/>
      <c r="DV33" s="684"/>
      <c r="DW33" s="661">
        <v>38.299999999999997</v>
      </c>
      <c r="DX33" s="685"/>
      <c r="DY33" s="685"/>
      <c r="DZ33" s="685"/>
      <c r="EA33" s="685"/>
      <c r="EB33" s="685"/>
      <c r="EC33" s="686"/>
    </row>
    <row r="34" spans="2:133" ht="11.25" customHeight="1" x14ac:dyDescent="0.15">
      <c r="B34" s="653" t="s">
        <v>318</v>
      </c>
      <c r="C34" s="654"/>
      <c r="D34" s="654"/>
      <c r="E34" s="654"/>
      <c r="F34" s="654"/>
      <c r="G34" s="654"/>
      <c r="H34" s="654"/>
      <c r="I34" s="654"/>
      <c r="J34" s="654"/>
      <c r="K34" s="654"/>
      <c r="L34" s="654"/>
      <c r="M34" s="654"/>
      <c r="N34" s="654"/>
      <c r="O34" s="654"/>
      <c r="P34" s="654"/>
      <c r="Q34" s="655"/>
      <c r="R34" s="656">
        <v>1278240</v>
      </c>
      <c r="S34" s="657"/>
      <c r="T34" s="657"/>
      <c r="U34" s="657"/>
      <c r="V34" s="657"/>
      <c r="W34" s="657"/>
      <c r="X34" s="657"/>
      <c r="Y34" s="658"/>
      <c r="Z34" s="659">
        <v>6.8</v>
      </c>
      <c r="AA34" s="659"/>
      <c r="AB34" s="659"/>
      <c r="AC34" s="659"/>
      <c r="AD34" s="660" t="s">
        <v>129</v>
      </c>
      <c r="AE34" s="660"/>
      <c r="AF34" s="660"/>
      <c r="AG34" s="660"/>
      <c r="AH34" s="660"/>
      <c r="AI34" s="660"/>
      <c r="AJ34" s="660"/>
      <c r="AK34" s="660"/>
      <c r="AL34" s="661" t="s">
        <v>129</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319</v>
      </c>
      <c r="CE34" s="654"/>
      <c r="CF34" s="654"/>
      <c r="CG34" s="654"/>
      <c r="CH34" s="654"/>
      <c r="CI34" s="654"/>
      <c r="CJ34" s="654"/>
      <c r="CK34" s="654"/>
      <c r="CL34" s="654"/>
      <c r="CM34" s="654"/>
      <c r="CN34" s="654"/>
      <c r="CO34" s="654"/>
      <c r="CP34" s="654"/>
      <c r="CQ34" s="655"/>
      <c r="CR34" s="656">
        <v>2114929</v>
      </c>
      <c r="CS34" s="657"/>
      <c r="CT34" s="657"/>
      <c r="CU34" s="657"/>
      <c r="CV34" s="657"/>
      <c r="CW34" s="657"/>
      <c r="CX34" s="657"/>
      <c r="CY34" s="658"/>
      <c r="CZ34" s="661">
        <v>11.8</v>
      </c>
      <c r="DA34" s="685"/>
      <c r="DB34" s="685"/>
      <c r="DC34" s="691"/>
      <c r="DD34" s="665">
        <v>1406312</v>
      </c>
      <c r="DE34" s="657"/>
      <c r="DF34" s="657"/>
      <c r="DG34" s="657"/>
      <c r="DH34" s="657"/>
      <c r="DI34" s="657"/>
      <c r="DJ34" s="657"/>
      <c r="DK34" s="658"/>
      <c r="DL34" s="665">
        <v>1060711</v>
      </c>
      <c r="DM34" s="657"/>
      <c r="DN34" s="657"/>
      <c r="DO34" s="657"/>
      <c r="DP34" s="657"/>
      <c r="DQ34" s="657"/>
      <c r="DR34" s="657"/>
      <c r="DS34" s="657"/>
      <c r="DT34" s="657"/>
      <c r="DU34" s="657"/>
      <c r="DV34" s="658"/>
      <c r="DW34" s="661">
        <v>10.8</v>
      </c>
      <c r="DX34" s="685"/>
      <c r="DY34" s="685"/>
      <c r="DZ34" s="685"/>
      <c r="EA34" s="685"/>
      <c r="EB34" s="685"/>
      <c r="EC34" s="686"/>
    </row>
    <row r="35" spans="2:133" ht="11.25" customHeight="1" x14ac:dyDescent="0.15">
      <c r="B35" s="653" t="s">
        <v>320</v>
      </c>
      <c r="C35" s="654"/>
      <c r="D35" s="654"/>
      <c r="E35" s="654"/>
      <c r="F35" s="654"/>
      <c r="G35" s="654"/>
      <c r="H35" s="654"/>
      <c r="I35" s="654"/>
      <c r="J35" s="654"/>
      <c r="K35" s="654"/>
      <c r="L35" s="654"/>
      <c r="M35" s="654"/>
      <c r="N35" s="654"/>
      <c r="O35" s="654"/>
      <c r="P35" s="654"/>
      <c r="Q35" s="655"/>
      <c r="R35" s="656">
        <v>162437</v>
      </c>
      <c r="S35" s="657"/>
      <c r="T35" s="657"/>
      <c r="U35" s="657"/>
      <c r="V35" s="657"/>
      <c r="W35" s="657"/>
      <c r="X35" s="657"/>
      <c r="Y35" s="658"/>
      <c r="Z35" s="659">
        <v>0.9</v>
      </c>
      <c r="AA35" s="659"/>
      <c r="AB35" s="659"/>
      <c r="AC35" s="659"/>
      <c r="AD35" s="660">
        <v>84993</v>
      </c>
      <c r="AE35" s="660"/>
      <c r="AF35" s="660"/>
      <c r="AG35" s="660"/>
      <c r="AH35" s="660"/>
      <c r="AI35" s="660"/>
      <c r="AJ35" s="660"/>
      <c r="AK35" s="660"/>
      <c r="AL35" s="661">
        <v>0.9</v>
      </c>
      <c r="AM35" s="662"/>
      <c r="AN35" s="662"/>
      <c r="AO35" s="663"/>
      <c r="AP35" s="216"/>
      <c r="AQ35" s="638" t="s">
        <v>321</v>
      </c>
      <c r="AR35" s="639"/>
      <c r="AS35" s="639"/>
      <c r="AT35" s="639"/>
      <c r="AU35" s="639"/>
      <c r="AV35" s="639"/>
      <c r="AW35" s="639"/>
      <c r="AX35" s="639"/>
      <c r="AY35" s="639"/>
      <c r="AZ35" s="639"/>
      <c r="BA35" s="639"/>
      <c r="BB35" s="639"/>
      <c r="BC35" s="639"/>
      <c r="BD35" s="639"/>
      <c r="BE35" s="639"/>
      <c r="BF35" s="640"/>
      <c r="BG35" s="638" t="s">
        <v>322</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323</v>
      </c>
      <c r="CE35" s="654"/>
      <c r="CF35" s="654"/>
      <c r="CG35" s="654"/>
      <c r="CH35" s="654"/>
      <c r="CI35" s="654"/>
      <c r="CJ35" s="654"/>
      <c r="CK35" s="654"/>
      <c r="CL35" s="654"/>
      <c r="CM35" s="654"/>
      <c r="CN35" s="654"/>
      <c r="CO35" s="654"/>
      <c r="CP35" s="654"/>
      <c r="CQ35" s="655"/>
      <c r="CR35" s="656">
        <v>98558</v>
      </c>
      <c r="CS35" s="683"/>
      <c r="CT35" s="683"/>
      <c r="CU35" s="683"/>
      <c r="CV35" s="683"/>
      <c r="CW35" s="683"/>
      <c r="CX35" s="683"/>
      <c r="CY35" s="684"/>
      <c r="CZ35" s="661">
        <v>0.5</v>
      </c>
      <c r="DA35" s="685"/>
      <c r="DB35" s="685"/>
      <c r="DC35" s="691"/>
      <c r="DD35" s="665">
        <v>92853</v>
      </c>
      <c r="DE35" s="683"/>
      <c r="DF35" s="683"/>
      <c r="DG35" s="683"/>
      <c r="DH35" s="683"/>
      <c r="DI35" s="683"/>
      <c r="DJ35" s="683"/>
      <c r="DK35" s="684"/>
      <c r="DL35" s="665">
        <v>24301</v>
      </c>
      <c r="DM35" s="683"/>
      <c r="DN35" s="683"/>
      <c r="DO35" s="683"/>
      <c r="DP35" s="683"/>
      <c r="DQ35" s="683"/>
      <c r="DR35" s="683"/>
      <c r="DS35" s="683"/>
      <c r="DT35" s="683"/>
      <c r="DU35" s="683"/>
      <c r="DV35" s="684"/>
      <c r="DW35" s="661">
        <v>0.2</v>
      </c>
      <c r="DX35" s="685"/>
      <c r="DY35" s="685"/>
      <c r="DZ35" s="685"/>
      <c r="EA35" s="685"/>
      <c r="EB35" s="685"/>
      <c r="EC35" s="686"/>
    </row>
    <row r="36" spans="2:133" ht="11.25" customHeight="1" x14ac:dyDescent="0.15">
      <c r="B36" s="653" t="s">
        <v>324</v>
      </c>
      <c r="C36" s="654"/>
      <c r="D36" s="654"/>
      <c r="E36" s="654"/>
      <c r="F36" s="654"/>
      <c r="G36" s="654"/>
      <c r="H36" s="654"/>
      <c r="I36" s="654"/>
      <c r="J36" s="654"/>
      <c r="K36" s="654"/>
      <c r="L36" s="654"/>
      <c r="M36" s="654"/>
      <c r="N36" s="654"/>
      <c r="O36" s="654"/>
      <c r="P36" s="654"/>
      <c r="Q36" s="655"/>
      <c r="R36" s="656">
        <v>486821</v>
      </c>
      <c r="S36" s="657"/>
      <c r="T36" s="657"/>
      <c r="U36" s="657"/>
      <c r="V36" s="657"/>
      <c r="W36" s="657"/>
      <c r="X36" s="657"/>
      <c r="Y36" s="658"/>
      <c r="Z36" s="659">
        <v>2.6</v>
      </c>
      <c r="AA36" s="659"/>
      <c r="AB36" s="659"/>
      <c r="AC36" s="659"/>
      <c r="AD36" s="660" t="s">
        <v>129</v>
      </c>
      <c r="AE36" s="660"/>
      <c r="AF36" s="660"/>
      <c r="AG36" s="660"/>
      <c r="AH36" s="660"/>
      <c r="AI36" s="660"/>
      <c r="AJ36" s="660"/>
      <c r="AK36" s="660"/>
      <c r="AL36" s="661" t="s">
        <v>129</v>
      </c>
      <c r="AM36" s="662"/>
      <c r="AN36" s="662"/>
      <c r="AO36" s="663"/>
      <c r="AP36" s="216"/>
      <c r="AQ36" s="718" t="s">
        <v>325</v>
      </c>
      <c r="AR36" s="719"/>
      <c r="AS36" s="719"/>
      <c r="AT36" s="719"/>
      <c r="AU36" s="719"/>
      <c r="AV36" s="719"/>
      <c r="AW36" s="719"/>
      <c r="AX36" s="719"/>
      <c r="AY36" s="720"/>
      <c r="AZ36" s="645">
        <v>2237426</v>
      </c>
      <c r="BA36" s="646"/>
      <c r="BB36" s="646"/>
      <c r="BC36" s="646"/>
      <c r="BD36" s="646"/>
      <c r="BE36" s="646"/>
      <c r="BF36" s="721"/>
      <c r="BG36" s="642" t="s">
        <v>326</v>
      </c>
      <c r="BH36" s="643"/>
      <c r="BI36" s="643"/>
      <c r="BJ36" s="643"/>
      <c r="BK36" s="643"/>
      <c r="BL36" s="643"/>
      <c r="BM36" s="643"/>
      <c r="BN36" s="643"/>
      <c r="BO36" s="643"/>
      <c r="BP36" s="643"/>
      <c r="BQ36" s="643"/>
      <c r="BR36" s="643"/>
      <c r="BS36" s="643"/>
      <c r="BT36" s="643"/>
      <c r="BU36" s="644"/>
      <c r="BV36" s="645">
        <v>2171810</v>
      </c>
      <c r="BW36" s="646"/>
      <c r="BX36" s="646"/>
      <c r="BY36" s="646"/>
      <c r="BZ36" s="646"/>
      <c r="CA36" s="646"/>
      <c r="CB36" s="721"/>
      <c r="CD36" s="653" t="s">
        <v>327</v>
      </c>
      <c r="CE36" s="654"/>
      <c r="CF36" s="654"/>
      <c r="CG36" s="654"/>
      <c r="CH36" s="654"/>
      <c r="CI36" s="654"/>
      <c r="CJ36" s="654"/>
      <c r="CK36" s="654"/>
      <c r="CL36" s="654"/>
      <c r="CM36" s="654"/>
      <c r="CN36" s="654"/>
      <c r="CO36" s="654"/>
      <c r="CP36" s="654"/>
      <c r="CQ36" s="655"/>
      <c r="CR36" s="656">
        <v>2590927</v>
      </c>
      <c r="CS36" s="657"/>
      <c r="CT36" s="657"/>
      <c r="CU36" s="657"/>
      <c r="CV36" s="657"/>
      <c r="CW36" s="657"/>
      <c r="CX36" s="657"/>
      <c r="CY36" s="658"/>
      <c r="CZ36" s="661">
        <v>14.5</v>
      </c>
      <c r="DA36" s="685"/>
      <c r="DB36" s="685"/>
      <c r="DC36" s="691"/>
      <c r="DD36" s="665">
        <v>2260287</v>
      </c>
      <c r="DE36" s="657"/>
      <c r="DF36" s="657"/>
      <c r="DG36" s="657"/>
      <c r="DH36" s="657"/>
      <c r="DI36" s="657"/>
      <c r="DJ36" s="657"/>
      <c r="DK36" s="658"/>
      <c r="DL36" s="665">
        <v>1826737</v>
      </c>
      <c r="DM36" s="657"/>
      <c r="DN36" s="657"/>
      <c r="DO36" s="657"/>
      <c r="DP36" s="657"/>
      <c r="DQ36" s="657"/>
      <c r="DR36" s="657"/>
      <c r="DS36" s="657"/>
      <c r="DT36" s="657"/>
      <c r="DU36" s="657"/>
      <c r="DV36" s="658"/>
      <c r="DW36" s="661">
        <v>18.600000000000001</v>
      </c>
      <c r="DX36" s="685"/>
      <c r="DY36" s="685"/>
      <c r="DZ36" s="685"/>
      <c r="EA36" s="685"/>
      <c r="EB36" s="685"/>
      <c r="EC36" s="686"/>
    </row>
    <row r="37" spans="2:133" ht="11.25" customHeight="1" x14ac:dyDescent="0.15">
      <c r="B37" s="653" t="s">
        <v>328</v>
      </c>
      <c r="C37" s="654"/>
      <c r="D37" s="654"/>
      <c r="E37" s="654"/>
      <c r="F37" s="654"/>
      <c r="G37" s="654"/>
      <c r="H37" s="654"/>
      <c r="I37" s="654"/>
      <c r="J37" s="654"/>
      <c r="K37" s="654"/>
      <c r="L37" s="654"/>
      <c r="M37" s="654"/>
      <c r="N37" s="654"/>
      <c r="O37" s="654"/>
      <c r="P37" s="654"/>
      <c r="Q37" s="655"/>
      <c r="R37" s="656">
        <v>583679</v>
      </c>
      <c r="S37" s="657"/>
      <c r="T37" s="657"/>
      <c r="U37" s="657"/>
      <c r="V37" s="657"/>
      <c r="W37" s="657"/>
      <c r="X37" s="657"/>
      <c r="Y37" s="658"/>
      <c r="Z37" s="659">
        <v>3.1</v>
      </c>
      <c r="AA37" s="659"/>
      <c r="AB37" s="659"/>
      <c r="AC37" s="659"/>
      <c r="AD37" s="660" t="s">
        <v>129</v>
      </c>
      <c r="AE37" s="660"/>
      <c r="AF37" s="660"/>
      <c r="AG37" s="660"/>
      <c r="AH37" s="660"/>
      <c r="AI37" s="660"/>
      <c r="AJ37" s="660"/>
      <c r="AK37" s="660"/>
      <c r="AL37" s="661" t="s">
        <v>129</v>
      </c>
      <c r="AM37" s="662"/>
      <c r="AN37" s="662"/>
      <c r="AO37" s="663"/>
      <c r="AQ37" s="722" t="s">
        <v>329</v>
      </c>
      <c r="AR37" s="723"/>
      <c r="AS37" s="723"/>
      <c r="AT37" s="723"/>
      <c r="AU37" s="723"/>
      <c r="AV37" s="723"/>
      <c r="AW37" s="723"/>
      <c r="AX37" s="723"/>
      <c r="AY37" s="724"/>
      <c r="AZ37" s="656">
        <v>881072</v>
      </c>
      <c r="BA37" s="657"/>
      <c r="BB37" s="657"/>
      <c r="BC37" s="657"/>
      <c r="BD37" s="683"/>
      <c r="BE37" s="683"/>
      <c r="BF37" s="702"/>
      <c r="BG37" s="653" t="s">
        <v>330</v>
      </c>
      <c r="BH37" s="654"/>
      <c r="BI37" s="654"/>
      <c r="BJ37" s="654"/>
      <c r="BK37" s="654"/>
      <c r="BL37" s="654"/>
      <c r="BM37" s="654"/>
      <c r="BN37" s="654"/>
      <c r="BO37" s="654"/>
      <c r="BP37" s="654"/>
      <c r="BQ37" s="654"/>
      <c r="BR37" s="654"/>
      <c r="BS37" s="654"/>
      <c r="BT37" s="654"/>
      <c r="BU37" s="655"/>
      <c r="BV37" s="656">
        <v>2150767</v>
      </c>
      <c r="BW37" s="657"/>
      <c r="BX37" s="657"/>
      <c r="BY37" s="657"/>
      <c r="BZ37" s="657"/>
      <c r="CA37" s="657"/>
      <c r="CB37" s="666"/>
      <c r="CD37" s="653" t="s">
        <v>331</v>
      </c>
      <c r="CE37" s="654"/>
      <c r="CF37" s="654"/>
      <c r="CG37" s="654"/>
      <c r="CH37" s="654"/>
      <c r="CI37" s="654"/>
      <c r="CJ37" s="654"/>
      <c r="CK37" s="654"/>
      <c r="CL37" s="654"/>
      <c r="CM37" s="654"/>
      <c r="CN37" s="654"/>
      <c r="CO37" s="654"/>
      <c r="CP37" s="654"/>
      <c r="CQ37" s="655"/>
      <c r="CR37" s="656">
        <v>825017</v>
      </c>
      <c r="CS37" s="683"/>
      <c r="CT37" s="683"/>
      <c r="CU37" s="683"/>
      <c r="CV37" s="683"/>
      <c r="CW37" s="683"/>
      <c r="CX37" s="683"/>
      <c r="CY37" s="684"/>
      <c r="CZ37" s="661">
        <v>4.5999999999999996</v>
      </c>
      <c r="DA37" s="685"/>
      <c r="DB37" s="685"/>
      <c r="DC37" s="691"/>
      <c r="DD37" s="665">
        <v>822281</v>
      </c>
      <c r="DE37" s="683"/>
      <c r="DF37" s="683"/>
      <c r="DG37" s="683"/>
      <c r="DH37" s="683"/>
      <c r="DI37" s="683"/>
      <c r="DJ37" s="683"/>
      <c r="DK37" s="684"/>
      <c r="DL37" s="665">
        <v>710181</v>
      </c>
      <c r="DM37" s="683"/>
      <c r="DN37" s="683"/>
      <c r="DO37" s="683"/>
      <c r="DP37" s="683"/>
      <c r="DQ37" s="683"/>
      <c r="DR37" s="683"/>
      <c r="DS37" s="683"/>
      <c r="DT37" s="683"/>
      <c r="DU37" s="683"/>
      <c r="DV37" s="684"/>
      <c r="DW37" s="661">
        <v>7.2</v>
      </c>
      <c r="DX37" s="685"/>
      <c r="DY37" s="685"/>
      <c r="DZ37" s="685"/>
      <c r="EA37" s="685"/>
      <c r="EB37" s="685"/>
      <c r="EC37" s="686"/>
    </row>
    <row r="38" spans="2:133" ht="11.25" customHeight="1" x14ac:dyDescent="0.15">
      <c r="B38" s="653" t="s">
        <v>332</v>
      </c>
      <c r="C38" s="654"/>
      <c r="D38" s="654"/>
      <c r="E38" s="654"/>
      <c r="F38" s="654"/>
      <c r="G38" s="654"/>
      <c r="H38" s="654"/>
      <c r="I38" s="654"/>
      <c r="J38" s="654"/>
      <c r="K38" s="654"/>
      <c r="L38" s="654"/>
      <c r="M38" s="654"/>
      <c r="N38" s="654"/>
      <c r="O38" s="654"/>
      <c r="P38" s="654"/>
      <c r="Q38" s="655"/>
      <c r="R38" s="656">
        <v>494233</v>
      </c>
      <c r="S38" s="657"/>
      <c r="T38" s="657"/>
      <c r="U38" s="657"/>
      <c r="V38" s="657"/>
      <c r="W38" s="657"/>
      <c r="X38" s="657"/>
      <c r="Y38" s="658"/>
      <c r="Z38" s="659">
        <v>2.6</v>
      </c>
      <c r="AA38" s="659"/>
      <c r="AB38" s="659"/>
      <c r="AC38" s="659"/>
      <c r="AD38" s="660" t="s">
        <v>129</v>
      </c>
      <c r="AE38" s="660"/>
      <c r="AF38" s="660"/>
      <c r="AG38" s="660"/>
      <c r="AH38" s="660"/>
      <c r="AI38" s="660"/>
      <c r="AJ38" s="660"/>
      <c r="AK38" s="660"/>
      <c r="AL38" s="661" t="s">
        <v>129</v>
      </c>
      <c r="AM38" s="662"/>
      <c r="AN38" s="662"/>
      <c r="AO38" s="663"/>
      <c r="AQ38" s="722" t="s">
        <v>333</v>
      </c>
      <c r="AR38" s="723"/>
      <c r="AS38" s="723"/>
      <c r="AT38" s="723"/>
      <c r="AU38" s="723"/>
      <c r="AV38" s="723"/>
      <c r="AW38" s="723"/>
      <c r="AX38" s="723"/>
      <c r="AY38" s="724"/>
      <c r="AZ38" s="656">
        <v>252106</v>
      </c>
      <c r="BA38" s="657"/>
      <c r="BB38" s="657"/>
      <c r="BC38" s="657"/>
      <c r="BD38" s="683"/>
      <c r="BE38" s="683"/>
      <c r="BF38" s="702"/>
      <c r="BG38" s="653" t="s">
        <v>334</v>
      </c>
      <c r="BH38" s="654"/>
      <c r="BI38" s="654"/>
      <c r="BJ38" s="654"/>
      <c r="BK38" s="654"/>
      <c r="BL38" s="654"/>
      <c r="BM38" s="654"/>
      <c r="BN38" s="654"/>
      <c r="BO38" s="654"/>
      <c r="BP38" s="654"/>
      <c r="BQ38" s="654"/>
      <c r="BR38" s="654"/>
      <c r="BS38" s="654"/>
      <c r="BT38" s="654"/>
      <c r="BU38" s="655"/>
      <c r="BV38" s="656">
        <v>4169</v>
      </c>
      <c r="BW38" s="657"/>
      <c r="BX38" s="657"/>
      <c r="BY38" s="657"/>
      <c r="BZ38" s="657"/>
      <c r="CA38" s="657"/>
      <c r="CB38" s="666"/>
      <c r="CD38" s="653" t="s">
        <v>335</v>
      </c>
      <c r="CE38" s="654"/>
      <c r="CF38" s="654"/>
      <c r="CG38" s="654"/>
      <c r="CH38" s="654"/>
      <c r="CI38" s="654"/>
      <c r="CJ38" s="654"/>
      <c r="CK38" s="654"/>
      <c r="CL38" s="654"/>
      <c r="CM38" s="654"/>
      <c r="CN38" s="654"/>
      <c r="CO38" s="654"/>
      <c r="CP38" s="654"/>
      <c r="CQ38" s="655"/>
      <c r="CR38" s="656">
        <v>1092786</v>
      </c>
      <c r="CS38" s="657"/>
      <c r="CT38" s="657"/>
      <c r="CU38" s="657"/>
      <c r="CV38" s="657"/>
      <c r="CW38" s="657"/>
      <c r="CX38" s="657"/>
      <c r="CY38" s="658"/>
      <c r="CZ38" s="661">
        <v>6.1</v>
      </c>
      <c r="DA38" s="685"/>
      <c r="DB38" s="685"/>
      <c r="DC38" s="691"/>
      <c r="DD38" s="665">
        <v>905078</v>
      </c>
      <c r="DE38" s="657"/>
      <c r="DF38" s="657"/>
      <c r="DG38" s="657"/>
      <c r="DH38" s="657"/>
      <c r="DI38" s="657"/>
      <c r="DJ38" s="657"/>
      <c r="DK38" s="658"/>
      <c r="DL38" s="665">
        <v>842257</v>
      </c>
      <c r="DM38" s="657"/>
      <c r="DN38" s="657"/>
      <c r="DO38" s="657"/>
      <c r="DP38" s="657"/>
      <c r="DQ38" s="657"/>
      <c r="DR38" s="657"/>
      <c r="DS38" s="657"/>
      <c r="DT38" s="657"/>
      <c r="DU38" s="657"/>
      <c r="DV38" s="658"/>
      <c r="DW38" s="661">
        <v>8.6</v>
      </c>
      <c r="DX38" s="685"/>
      <c r="DY38" s="685"/>
      <c r="DZ38" s="685"/>
      <c r="EA38" s="685"/>
      <c r="EB38" s="685"/>
      <c r="EC38" s="686"/>
    </row>
    <row r="39" spans="2:133" ht="11.25" customHeight="1" x14ac:dyDescent="0.15">
      <c r="B39" s="653" t="s">
        <v>336</v>
      </c>
      <c r="C39" s="654"/>
      <c r="D39" s="654"/>
      <c r="E39" s="654"/>
      <c r="F39" s="654"/>
      <c r="G39" s="654"/>
      <c r="H39" s="654"/>
      <c r="I39" s="654"/>
      <c r="J39" s="654"/>
      <c r="K39" s="654"/>
      <c r="L39" s="654"/>
      <c r="M39" s="654"/>
      <c r="N39" s="654"/>
      <c r="O39" s="654"/>
      <c r="P39" s="654"/>
      <c r="Q39" s="655"/>
      <c r="R39" s="656">
        <v>626094</v>
      </c>
      <c r="S39" s="657"/>
      <c r="T39" s="657"/>
      <c r="U39" s="657"/>
      <c r="V39" s="657"/>
      <c r="W39" s="657"/>
      <c r="X39" s="657"/>
      <c r="Y39" s="658"/>
      <c r="Z39" s="659">
        <v>3.3</v>
      </c>
      <c r="AA39" s="659"/>
      <c r="AB39" s="659"/>
      <c r="AC39" s="659"/>
      <c r="AD39" s="660">
        <v>5747</v>
      </c>
      <c r="AE39" s="660"/>
      <c r="AF39" s="660"/>
      <c r="AG39" s="660"/>
      <c r="AH39" s="660"/>
      <c r="AI39" s="660"/>
      <c r="AJ39" s="660"/>
      <c r="AK39" s="660"/>
      <c r="AL39" s="661">
        <v>0.1</v>
      </c>
      <c r="AM39" s="662"/>
      <c r="AN39" s="662"/>
      <c r="AO39" s="663"/>
      <c r="AQ39" s="722" t="s">
        <v>337</v>
      </c>
      <c r="AR39" s="723"/>
      <c r="AS39" s="723"/>
      <c r="AT39" s="723"/>
      <c r="AU39" s="723"/>
      <c r="AV39" s="723"/>
      <c r="AW39" s="723"/>
      <c r="AX39" s="723"/>
      <c r="AY39" s="724"/>
      <c r="AZ39" s="656">
        <v>11462</v>
      </c>
      <c r="BA39" s="657"/>
      <c r="BB39" s="657"/>
      <c r="BC39" s="657"/>
      <c r="BD39" s="683"/>
      <c r="BE39" s="683"/>
      <c r="BF39" s="702"/>
      <c r="BG39" s="653" t="s">
        <v>338</v>
      </c>
      <c r="BH39" s="654"/>
      <c r="BI39" s="654"/>
      <c r="BJ39" s="654"/>
      <c r="BK39" s="654"/>
      <c r="BL39" s="654"/>
      <c r="BM39" s="654"/>
      <c r="BN39" s="654"/>
      <c r="BO39" s="654"/>
      <c r="BP39" s="654"/>
      <c r="BQ39" s="654"/>
      <c r="BR39" s="654"/>
      <c r="BS39" s="654"/>
      <c r="BT39" s="654"/>
      <c r="BU39" s="655"/>
      <c r="BV39" s="656">
        <v>6552</v>
      </c>
      <c r="BW39" s="657"/>
      <c r="BX39" s="657"/>
      <c r="BY39" s="657"/>
      <c r="BZ39" s="657"/>
      <c r="CA39" s="657"/>
      <c r="CB39" s="666"/>
      <c r="CD39" s="653" t="s">
        <v>339</v>
      </c>
      <c r="CE39" s="654"/>
      <c r="CF39" s="654"/>
      <c r="CG39" s="654"/>
      <c r="CH39" s="654"/>
      <c r="CI39" s="654"/>
      <c r="CJ39" s="654"/>
      <c r="CK39" s="654"/>
      <c r="CL39" s="654"/>
      <c r="CM39" s="654"/>
      <c r="CN39" s="654"/>
      <c r="CO39" s="654"/>
      <c r="CP39" s="654"/>
      <c r="CQ39" s="655"/>
      <c r="CR39" s="656">
        <v>1009457</v>
      </c>
      <c r="CS39" s="683"/>
      <c r="CT39" s="683"/>
      <c r="CU39" s="683"/>
      <c r="CV39" s="683"/>
      <c r="CW39" s="683"/>
      <c r="CX39" s="683"/>
      <c r="CY39" s="684"/>
      <c r="CZ39" s="661">
        <v>5.6</v>
      </c>
      <c r="DA39" s="685"/>
      <c r="DB39" s="685"/>
      <c r="DC39" s="691"/>
      <c r="DD39" s="665">
        <v>903220</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340</v>
      </c>
      <c r="C40" s="654"/>
      <c r="D40" s="654"/>
      <c r="E40" s="654"/>
      <c r="F40" s="654"/>
      <c r="G40" s="654"/>
      <c r="H40" s="654"/>
      <c r="I40" s="654"/>
      <c r="J40" s="654"/>
      <c r="K40" s="654"/>
      <c r="L40" s="654"/>
      <c r="M40" s="654"/>
      <c r="N40" s="654"/>
      <c r="O40" s="654"/>
      <c r="P40" s="654"/>
      <c r="Q40" s="655"/>
      <c r="R40" s="656">
        <v>1557835</v>
      </c>
      <c r="S40" s="657"/>
      <c r="T40" s="657"/>
      <c r="U40" s="657"/>
      <c r="V40" s="657"/>
      <c r="W40" s="657"/>
      <c r="X40" s="657"/>
      <c r="Y40" s="658"/>
      <c r="Z40" s="659">
        <v>8.1999999999999993</v>
      </c>
      <c r="AA40" s="659"/>
      <c r="AB40" s="659"/>
      <c r="AC40" s="659"/>
      <c r="AD40" s="660" t="s">
        <v>129</v>
      </c>
      <c r="AE40" s="660"/>
      <c r="AF40" s="660"/>
      <c r="AG40" s="660"/>
      <c r="AH40" s="660"/>
      <c r="AI40" s="660"/>
      <c r="AJ40" s="660"/>
      <c r="AK40" s="660"/>
      <c r="AL40" s="661" t="s">
        <v>129</v>
      </c>
      <c r="AM40" s="662"/>
      <c r="AN40" s="662"/>
      <c r="AO40" s="663"/>
      <c r="AQ40" s="722" t="s">
        <v>341</v>
      </c>
      <c r="AR40" s="723"/>
      <c r="AS40" s="723"/>
      <c r="AT40" s="723"/>
      <c r="AU40" s="723"/>
      <c r="AV40" s="723"/>
      <c r="AW40" s="723"/>
      <c r="AX40" s="723"/>
      <c r="AY40" s="724"/>
      <c r="AZ40" s="656" t="s">
        <v>129</v>
      </c>
      <c r="BA40" s="657"/>
      <c r="BB40" s="657"/>
      <c r="BC40" s="657"/>
      <c r="BD40" s="683"/>
      <c r="BE40" s="683"/>
      <c r="BF40" s="702"/>
      <c r="BG40" s="706" t="s">
        <v>342</v>
      </c>
      <c r="BH40" s="707"/>
      <c r="BI40" s="707"/>
      <c r="BJ40" s="707"/>
      <c r="BK40" s="707"/>
      <c r="BL40" s="359"/>
      <c r="BM40" s="654" t="s">
        <v>343</v>
      </c>
      <c r="BN40" s="654"/>
      <c r="BO40" s="654"/>
      <c r="BP40" s="654"/>
      <c r="BQ40" s="654"/>
      <c r="BR40" s="654"/>
      <c r="BS40" s="654"/>
      <c r="BT40" s="654"/>
      <c r="BU40" s="655"/>
      <c r="BV40" s="656">
        <v>89</v>
      </c>
      <c r="BW40" s="657"/>
      <c r="BX40" s="657"/>
      <c r="BY40" s="657"/>
      <c r="BZ40" s="657"/>
      <c r="CA40" s="657"/>
      <c r="CB40" s="666"/>
      <c r="CD40" s="653" t="s">
        <v>344</v>
      </c>
      <c r="CE40" s="654"/>
      <c r="CF40" s="654"/>
      <c r="CG40" s="654"/>
      <c r="CH40" s="654"/>
      <c r="CI40" s="654"/>
      <c r="CJ40" s="654"/>
      <c r="CK40" s="654"/>
      <c r="CL40" s="654"/>
      <c r="CM40" s="654"/>
      <c r="CN40" s="654"/>
      <c r="CO40" s="654"/>
      <c r="CP40" s="654"/>
      <c r="CQ40" s="655"/>
      <c r="CR40" s="656">
        <v>539500</v>
      </c>
      <c r="CS40" s="657"/>
      <c r="CT40" s="657"/>
      <c r="CU40" s="657"/>
      <c r="CV40" s="657"/>
      <c r="CW40" s="657"/>
      <c r="CX40" s="657"/>
      <c r="CY40" s="658"/>
      <c r="CZ40" s="661">
        <v>3</v>
      </c>
      <c r="DA40" s="685"/>
      <c r="DB40" s="685"/>
      <c r="DC40" s="691"/>
      <c r="DD40" s="665">
        <v>246000</v>
      </c>
      <c r="DE40" s="657"/>
      <c r="DF40" s="657"/>
      <c r="DG40" s="657"/>
      <c r="DH40" s="657"/>
      <c r="DI40" s="657"/>
      <c r="DJ40" s="657"/>
      <c r="DK40" s="658"/>
      <c r="DL40" s="665" t="s">
        <v>129</v>
      </c>
      <c r="DM40" s="657"/>
      <c r="DN40" s="657"/>
      <c r="DO40" s="657"/>
      <c r="DP40" s="657"/>
      <c r="DQ40" s="657"/>
      <c r="DR40" s="657"/>
      <c r="DS40" s="657"/>
      <c r="DT40" s="657"/>
      <c r="DU40" s="657"/>
      <c r="DV40" s="658"/>
      <c r="DW40" s="661" t="s">
        <v>129</v>
      </c>
      <c r="DX40" s="685"/>
      <c r="DY40" s="685"/>
      <c r="DZ40" s="685"/>
      <c r="EA40" s="685"/>
      <c r="EB40" s="685"/>
      <c r="EC40" s="686"/>
    </row>
    <row r="41" spans="2:133" ht="11.25" customHeight="1" x14ac:dyDescent="0.15">
      <c r="B41" s="653" t="s">
        <v>345</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346</v>
      </c>
      <c r="AR41" s="723"/>
      <c r="AS41" s="723"/>
      <c r="AT41" s="723"/>
      <c r="AU41" s="723"/>
      <c r="AV41" s="723"/>
      <c r="AW41" s="723"/>
      <c r="AX41" s="723"/>
      <c r="AY41" s="724"/>
      <c r="AZ41" s="656">
        <v>226963</v>
      </c>
      <c r="BA41" s="657"/>
      <c r="BB41" s="657"/>
      <c r="BC41" s="657"/>
      <c r="BD41" s="683"/>
      <c r="BE41" s="683"/>
      <c r="BF41" s="702"/>
      <c r="BG41" s="706"/>
      <c r="BH41" s="707"/>
      <c r="BI41" s="707"/>
      <c r="BJ41" s="707"/>
      <c r="BK41" s="707"/>
      <c r="BL41" s="359"/>
      <c r="BM41" s="654" t="s">
        <v>347</v>
      </c>
      <c r="BN41" s="654"/>
      <c r="BO41" s="654"/>
      <c r="BP41" s="654"/>
      <c r="BQ41" s="654"/>
      <c r="BR41" s="654"/>
      <c r="BS41" s="654"/>
      <c r="BT41" s="654"/>
      <c r="BU41" s="655"/>
      <c r="BV41" s="656" t="s">
        <v>129</v>
      </c>
      <c r="BW41" s="657"/>
      <c r="BX41" s="657"/>
      <c r="BY41" s="657"/>
      <c r="BZ41" s="657"/>
      <c r="CA41" s="657"/>
      <c r="CB41" s="666"/>
      <c r="CD41" s="653" t="s">
        <v>348</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349</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350</v>
      </c>
      <c r="AR42" s="729"/>
      <c r="AS42" s="729"/>
      <c r="AT42" s="729"/>
      <c r="AU42" s="729"/>
      <c r="AV42" s="729"/>
      <c r="AW42" s="729"/>
      <c r="AX42" s="729"/>
      <c r="AY42" s="730"/>
      <c r="AZ42" s="734">
        <v>865823</v>
      </c>
      <c r="BA42" s="735"/>
      <c r="BB42" s="735"/>
      <c r="BC42" s="735"/>
      <c r="BD42" s="715"/>
      <c r="BE42" s="715"/>
      <c r="BF42" s="717"/>
      <c r="BG42" s="708"/>
      <c r="BH42" s="709"/>
      <c r="BI42" s="709"/>
      <c r="BJ42" s="709"/>
      <c r="BK42" s="709"/>
      <c r="BL42" s="357"/>
      <c r="BM42" s="675" t="s">
        <v>351</v>
      </c>
      <c r="BN42" s="675"/>
      <c r="BO42" s="675"/>
      <c r="BP42" s="675"/>
      <c r="BQ42" s="675"/>
      <c r="BR42" s="675"/>
      <c r="BS42" s="675"/>
      <c r="BT42" s="675"/>
      <c r="BU42" s="676"/>
      <c r="BV42" s="734">
        <v>39</v>
      </c>
      <c r="BW42" s="735"/>
      <c r="BX42" s="735"/>
      <c r="BY42" s="735"/>
      <c r="BZ42" s="735"/>
      <c r="CA42" s="735"/>
      <c r="CB42" s="741"/>
      <c r="CD42" s="653" t="s">
        <v>352</v>
      </c>
      <c r="CE42" s="654"/>
      <c r="CF42" s="654"/>
      <c r="CG42" s="654"/>
      <c r="CH42" s="654"/>
      <c r="CI42" s="654"/>
      <c r="CJ42" s="654"/>
      <c r="CK42" s="654"/>
      <c r="CL42" s="654"/>
      <c r="CM42" s="654"/>
      <c r="CN42" s="654"/>
      <c r="CO42" s="654"/>
      <c r="CP42" s="654"/>
      <c r="CQ42" s="655"/>
      <c r="CR42" s="656">
        <v>2757734</v>
      </c>
      <c r="CS42" s="683"/>
      <c r="CT42" s="683"/>
      <c r="CU42" s="683"/>
      <c r="CV42" s="683"/>
      <c r="CW42" s="683"/>
      <c r="CX42" s="683"/>
      <c r="CY42" s="684"/>
      <c r="CZ42" s="661">
        <v>15.4</v>
      </c>
      <c r="DA42" s="685"/>
      <c r="DB42" s="685"/>
      <c r="DC42" s="691"/>
      <c r="DD42" s="665">
        <v>157697</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353</v>
      </c>
      <c r="C43" s="654"/>
      <c r="D43" s="654"/>
      <c r="E43" s="654"/>
      <c r="F43" s="654"/>
      <c r="G43" s="654"/>
      <c r="H43" s="654"/>
      <c r="I43" s="654"/>
      <c r="J43" s="654"/>
      <c r="K43" s="654"/>
      <c r="L43" s="654"/>
      <c r="M43" s="654"/>
      <c r="N43" s="654"/>
      <c r="O43" s="654"/>
      <c r="P43" s="654"/>
      <c r="Q43" s="655"/>
      <c r="R43" s="656">
        <v>516435</v>
      </c>
      <c r="S43" s="657"/>
      <c r="T43" s="657"/>
      <c r="U43" s="657"/>
      <c r="V43" s="657"/>
      <c r="W43" s="657"/>
      <c r="X43" s="657"/>
      <c r="Y43" s="658"/>
      <c r="Z43" s="659">
        <v>2.7</v>
      </c>
      <c r="AA43" s="659"/>
      <c r="AB43" s="659"/>
      <c r="AC43" s="659"/>
      <c r="AD43" s="660" t="s">
        <v>129</v>
      </c>
      <c r="AE43" s="660"/>
      <c r="AF43" s="660"/>
      <c r="AG43" s="660"/>
      <c r="AH43" s="660"/>
      <c r="AI43" s="660"/>
      <c r="AJ43" s="660"/>
      <c r="AK43" s="660"/>
      <c r="AL43" s="661" t="s">
        <v>129</v>
      </c>
      <c r="AM43" s="662"/>
      <c r="AN43" s="662"/>
      <c r="AO43" s="663"/>
      <c r="CD43" s="653" t="s">
        <v>354</v>
      </c>
      <c r="CE43" s="654"/>
      <c r="CF43" s="654"/>
      <c r="CG43" s="654"/>
      <c r="CH43" s="654"/>
      <c r="CI43" s="654"/>
      <c r="CJ43" s="654"/>
      <c r="CK43" s="654"/>
      <c r="CL43" s="654"/>
      <c r="CM43" s="654"/>
      <c r="CN43" s="654"/>
      <c r="CO43" s="654"/>
      <c r="CP43" s="654"/>
      <c r="CQ43" s="655"/>
      <c r="CR43" s="656">
        <v>4330</v>
      </c>
      <c r="CS43" s="683"/>
      <c r="CT43" s="683"/>
      <c r="CU43" s="683"/>
      <c r="CV43" s="683"/>
      <c r="CW43" s="683"/>
      <c r="CX43" s="683"/>
      <c r="CY43" s="684"/>
      <c r="CZ43" s="661">
        <v>0</v>
      </c>
      <c r="DA43" s="685"/>
      <c r="DB43" s="685"/>
      <c r="DC43" s="691"/>
      <c r="DD43" s="665">
        <v>4330</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355</v>
      </c>
      <c r="C44" s="675"/>
      <c r="D44" s="675"/>
      <c r="E44" s="675"/>
      <c r="F44" s="675"/>
      <c r="G44" s="675"/>
      <c r="H44" s="675"/>
      <c r="I44" s="675"/>
      <c r="J44" s="675"/>
      <c r="K44" s="675"/>
      <c r="L44" s="675"/>
      <c r="M44" s="675"/>
      <c r="N44" s="675"/>
      <c r="O44" s="675"/>
      <c r="P44" s="675"/>
      <c r="Q44" s="676"/>
      <c r="R44" s="734">
        <v>18891074</v>
      </c>
      <c r="S44" s="735"/>
      <c r="T44" s="735"/>
      <c r="U44" s="735"/>
      <c r="V44" s="735"/>
      <c r="W44" s="735"/>
      <c r="X44" s="735"/>
      <c r="Y44" s="736"/>
      <c r="Z44" s="737">
        <v>100</v>
      </c>
      <c r="AA44" s="737"/>
      <c r="AB44" s="737"/>
      <c r="AC44" s="737"/>
      <c r="AD44" s="738">
        <v>9296055</v>
      </c>
      <c r="AE44" s="738"/>
      <c r="AF44" s="738"/>
      <c r="AG44" s="738"/>
      <c r="AH44" s="738"/>
      <c r="AI44" s="738"/>
      <c r="AJ44" s="738"/>
      <c r="AK44" s="738"/>
      <c r="AL44" s="739">
        <v>100</v>
      </c>
      <c r="AM44" s="716"/>
      <c r="AN44" s="716"/>
      <c r="AO44" s="740"/>
      <c r="CD44" s="694" t="s">
        <v>302</v>
      </c>
      <c r="CE44" s="695"/>
      <c r="CF44" s="653" t="s">
        <v>356</v>
      </c>
      <c r="CG44" s="654"/>
      <c r="CH44" s="654"/>
      <c r="CI44" s="654"/>
      <c r="CJ44" s="654"/>
      <c r="CK44" s="654"/>
      <c r="CL44" s="654"/>
      <c r="CM44" s="654"/>
      <c r="CN44" s="654"/>
      <c r="CO44" s="654"/>
      <c r="CP44" s="654"/>
      <c r="CQ44" s="655"/>
      <c r="CR44" s="656">
        <v>1904828</v>
      </c>
      <c r="CS44" s="657"/>
      <c r="CT44" s="657"/>
      <c r="CU44" s="657"/>
      <c r="CV44" s="657"/>
      <c r="CW44" s="657"/>
      <c r="CX44" s="657"/>
      <c r="CY44" s="658"/>
      <c r="CZ44" s="661">
        <v>10.6</v>
      </c>
      <c r="DA44" s="662"/>
      <c r="DB44" s="662"/>
      <c r="DC44" s="668"/>
      <c r="DD44" s="665">
        <v>105458</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357</v>
      </c>
      <c r="CG45" s="654"/>
      <c r="CH45" s="654"/>
      <c r="CI45" s="654"/>
      <c r="CJ45" s="654"/>
      <c r="CK45" s="654"/>
      <c r="CL45" s="654"/>
      <c r="CM45" s="654"/>
      <c r="CN45" s="654"/>
      <c r="CO45" s="654"/>
      <c r="CP45" s="654"/>
      <c r="CQ45" s="655"/>
      <c r="CR45" s="656">
        <v>1116449</v>
      </c>
      <c r="CS45" s="683"/>
      <c r="CT45" s="683"/>
      <c r="CU45" s="683"/>
      <c r="CV45" s="683"/>
      <c r="CW45" s="683"/>
      <c r="CX45" s="683"/>
      <c r="CY45" s="684"/>
      <c r="CZ45" s="661">
        <v>6.2</v>
      </c>
      <c r="DA45" s="685"/>
      <c r="DB45" s="685"/>
      <c r="DC45" s="691"/>
      <c r="DD45" s="665">
        <v>28178</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358</v>
      </c>
      <c r="CD46" s="696"/>
      <c r="CE46" s="697"/>
      <c r="CF46" s="653" t="s">
        <v>359</v>
      </c>
      <c r="CG46" s="654"/>
      <c r="CH46" s="654"/>
      <c r="CI46" s="654"/>
      <c r="CJ46" s="654"/>
      <c r="CK46" s="654"/>
      <c r="CL46" s="654"/>
      <c r="CM46" s="654"/>
      <c r="CN46" s="654"/>
      <c r="CO46" s="654"/>
      <c r="CP46" s="654"/>
      <c r="CQ46" s="655"/>
      <c r="CR46" s="656">
        <v>773574</v>
      </c>
      <c r="CS46" s="657"/>
      <c r="CT46" s="657"/>
      <c r="CU46" s="657"/>
      <c r="CV46" s="657"/>
      <c r="CW46" s="657"/>
      <c r="CX46" s="657"/>
      <c r="CY46" s="658"/>
      <c r="CZ46" s="661">
        <v>4.3</v>
      </c>
      <c r="DA46" s="662"/>
      <c r="DB46" s="662"/>
      <c r="DC46" s="668"/>
      <c r="DD46" s="665">
        <v>77175</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360</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361</v>
      </c>
      <c r="CG47" s="654"/>
      <c r="CH47" s="654"/>
      <c r="CI47" s="654"/>
      <c r="CJ47" s="654"/>
      <c r="CK47" s="654"/>
      <c r="CL47" s="654"/>
      <c r="CM47" s="654"/>
      <c r="CN47" s="654"/>
      <c r="CO47" s="654"/>
      <c r="CP47" s="654"/>
      <c r="CQ47" s="655"/>
      <c r="CR47" s="656">
        <v>852906</v>
      </c>
      <c r="CS47" s="683"/>
      <c r="CT47" s="683"/>
      <c r="CU47" s="683"/>
      <c r="CV47" s="683"/>
      <c r="CW47" s="683"/>
      <c r="CX47" s="683"/>
      <c r="CY47" s="684"/>
      <c r="CZ47" s="661">
        <v>4.8</v>
      </c>
      <c r="DA47" s="685"/>
      <c r="DB47" s="685"/>
      <c r="DC47" s="691"/>
      <c r="DD47" s="665">
        <v>52239</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362</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363</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364</v>
      </c>
      <c r="CE49" s="675"/>
      <c r="CF49" s="675"/>
      <c r="CG49" s="675"/>
      <c r="CH49" s="675"/>
      <c r="CI49" s="675"/>
      <c r="CJ49" s="675"/>
      <c r="CK49" s="675"/>
      <c r="CL49" s="675"/>
      <c r="CM49" s="675"/>
      <c r="CN49" s="675"/>
      <c r="CO49" s="675"/>
      <c r="CP49" s="675"/>
      <c r="CQ49" s="676"/>
      <c r="CR49" s="734">
        <v>17922803</v>
      </c>
      <c r="CS49" s="715"/>
      <c r="CT49" s="715"/>
      <c r="CU49" s="715"/>
      <c r="CV49" s="715"/>
      <c r="CW49" s="715"/>
      <c r="CX49" s="715"/>
      <c r="CY49" s="742"/>
      <c r="CZ49" s="739">
        <v>100</v>
      </c>
      <c r="DA49" s="743"/>
      <c r="DB49" s="743"/>
      <c r="DC49" s="744"/>
      <c r="DD49" s="745">
        <v>11288514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AHPbdUeyBodsYHsysRjYJKGsIsAdynzOHsySLmJu30sNGUgmninQYBYM+qHIiy8qCPckWS2f2vHTJHgX1jQHMg==" saltValue="dqf7cfAy3Xw/muQRu6DdE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F1" zoomScale="70" zoomScaleNormal="70" zoomScaleSheetLayoutView="70" workbookViewId="0">
      <selection activeCell="E37" sqref="E37:S3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5" t="s">
        <v>384</v>
      </c>
      <c r="DH5" s="796"/>
      <c r="DI5" s="796"/>
      <c r="DJ5" s="796"/>
      <c r="DK5" s="797"/>
      <c r="DL5" s="795" t="s">
        <v>385</v>
      </c>
      <c r="DM5" s="796"/>
      <c r="DN5" s="796"/>
      <c r="DO5" s="796"/>
      <c r="DP5" s="797"/>
      <c r="DQ5" s="765" t="s">
        <v>386</v>
      </c>
      <c r="DR5" s="766"/>
      <c r="DS5" s="766"/>
      <c r="DT5" s="766"/>
      <c r="DU5" s="767"/>
      <c r="DV5" s="765" t="s">
        <v>377</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387</v>
      </c>
      <c r="C7" s="782"/>
      <c r="D7" s="782"/>
      <c r="E7" s="782"/>
      <c r="F7" s="782"/>
      <c r="G7" s="782"/>
      <c r="H7" s="782"/>
      <c r="I7" s="782"/>
      <c r="J7" s="782"/>
      <c r="K7" s="782"/>
      <c r="L7" s="782"/>
      <c r="M7" s="782"/>
      <c r="N7" s="782"/>
      <c r="O7" s="782"/>
      <c r="P7" s="783"/>
      <c r="Q7" s="784">
        <v>18749</v>
      </c>
      <c r="R7" s="785"/>
      <c r="S7" s="785"/>
      <c r="T7" s="785"/>
      <c r="U7" s="785"/>
      <c r="V7" s="785">
        <v>17785</v>
      </c>
      <c r="W7" s="785"/>
      <c r="X7" s="785"/>
      <c r="Y7" s="785"/>
      <c r="Z7" s="785"/>
      <c r="AA7" s="785">
        <f>Q7-V7</f>
        <v>964</v>
      </c>
      <c r="AB7" s="785"/>
      <c r="AC7" s="785"/>
      <c r="AD7" s="785"/>
      <c r="AE7" s="786"/>
      <c r="AF7" s="787">
        <v>702</v>
      </c>
      <c r="AG7" s="788"/>
      <c r="AH7" s="788"/>
      <c r="AI7" s="788"/>
      <c r="AJ7" s="789"/>
      <c r="AK7" s="790">
        <v>589</v>
      </c>
      <c r="AL7" s="791"/>
      <c r="AM7" s="791"/>
      <c r="AN7" s="791"/>
      <c r="AO7" s="791"/>
      <c r="AP7" s="791">
        <v>18561</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584</v>
      </c>
      <c r="BT7" s="779"/>
      <c r="BU7" s="779"/>
      <c r="BV7" s="779"/>
      <c r="BW7" s="779"/>
      <c r="BX7" s="779"/>
      <c r="BY7" s="779"/>
      <c r="BZ7" s="779"/>
      <c r="CA7" s="779"/>
      <c r="CB7" s="779"/>
      <c r="CC7" s="779"/>
      <c r="CD7" s="779"/>
      <c r="CE7" s="779"/>
      <c r="CF7" s="779"/>
      <c r="CG7" s="794"/>
      <c r="CH7" s="775">
        <v>5</v>
      </c>
      <c r="CI7" s="776"/>
      <c r="CJ7" s="776"/>
      <c r="CK7" s="776"/>
      <c r="CL7" s="777"/>
      <c r="CM7" s="775">
        <v>255</v>
      </c>
      <c r="CN7" s="776"/>
      <c r="CO7" s="776"/>
      <c r="CP7" s="776"/>
      <c r="CQ7" s="777"/>
      <c r="CR7" s="775">
        <v>389</v>
      </c>
      <c r="CS7" s="776"/>
      <c r="CT7" s="776"/>
      <c r="CU7" s="776"/>
      <c r="CV7" s="777"/>
      <c r="CW7" s="775" t="s">
        <v>585</v>
      </c>
      <c r="CX7" s="776"/>
      <c r="CY7" s="776"/>
      <c r="CZ7" s="776"/>
      <c r="DA7" s="777"/>
      <c r="DB7" s="775">
        <v>85</v>
      </c>
      <c r="DC7" s="776"/>
      <c r="DD7" s="776"/>
      <c r="DE7" s="776"/>
      <c r="DF7" s="777"/>
      <c r="DG7" s="775" t="s">
        <v>585</v>
      </c>
      <c r="DH7" s="776"/>
      <c r="DI7" s="776"/>
      <c r="DJ7" s="776"/>
      <c r="DK7" s="777"/>
      <c r="DL7" s="775" t="s">
        <v>585</v>
      </c>
      <c r="DM7" s="776"/>
      <c r="DN7" s="776"/>
      <c r="DO7" s="776"/>
      <c r="DP7" s="777"/>
      <c r="DQ7" s="775" t="s">
        <v>585</v>
      </c>
      <c r="DR7" s="776"/>
      <c r="DS7" s="776"/>
      <c r="DT7" s="776"/>
      <c r="DU7" s="777"/>
      <c r="DV7" s="778"/>
      <c r="DW7" s="779"/>
      <c r="DX7" s="779"/>
      <c r="DY7" s="779"/>
      <c r="DZ7" s="780"/>
      <c r="EA7" s="225"/>
    </row>
    <row r="8" spans="1:131" s="226" customFormat="1" ht="26.25" customHeight="1" x14ac:dyDescent="0.15">
      <c r="A8" s="229">
        <v>2</v>
      </c>
      <c r="B8" s="812" t="s">
        <v>388</v>
      </c>
      <c r="C8" s="813"/>
      <c r="D8" s="813"/>
      <c r="E8" s="813"/>
      <c r="F8" s="813"/>
      <c r="G8" s="813"/>
      <c r="H8" s="813"/>
      <c r="I8" s="813"/>
      <c r="J8" s="813"/>
      <c r="K8" s="813"/>
      <c r="L8" s="813"/>
      <c r="M8" s="813"/>
      <c r="N8" s="813"/>
      <c r="O8" s="813"/>
      <c r="P8" s="814"/>
      <c r="Q8" s="815">
        <v>6</v>
      </c>
      <c r="R8" s="816"/>
      <c r="S8" s="816"/>
      <c r="T8" s="816"/>
      <c r="U8" s="816"/>
      <c r="V8" s="816">
        <v>6</v>
      </c>
      <c r="W8" s="816"/>
      <c r="X8" s="816"/>
      <c r="Y8" s="816"/>
      <c r="Z8" s="816"/>
      <c r="AA8" s="816">
        <f t="shared" ref="AA8:AA9" si="0">Q8-V8</f>
        <v>0</v>
      </c>
      <c r="AB8" s="816"/>
      <c r="AC8" s="816"/>
      <c r="AD8" s="816"/>
      <c r="AE8" s="817"/>
      <c r="AF8" s="818">
        <v>0</v>
      </c>
      <c r="AG8" s="819"/>
      <c r="AH8" s="819"/>
      <c r="AI8" s="819"/>
      <c r="AJ8" s="820"/>
      <c r="AK8" s="801">
        <v>5</v>
      </c>
      <c r="AL8" s="802"/>
      <c r="AM8" s="802"/>
      <c r="AN8" s="802"/>
      <c r="AO8" s="802"/>
      <c r="AP8" s="802">
        <v>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586</v>
      </c>
      <c r="BT8" s="806"/>
      <c r="BU8" s="806"/>
      <c r="BV8" s="806"/>
      <c r="BW8" s="806"/>
      <c r="BX8" s="806"/>
      <c r="BY8" s="806"/>
      <c r="BZ8" s="806"/>
      <c r="CA8" s="806"/>
      <c r="CB8" s="806"/>
      <c r="CC8" s="806"/>
      <c r="CD8" s="806"/>
      <c r="CE8" s="806"/>
      <c r="CF8" s="806"/>
      <c r="CG8" s="807"/>
      <c r="CH8" s="808">
        <v>2</v>
      </c>
      <c r="CI8" s="809"/>
      <c r="CJ8" s="809"/>
      <c r="CK8" s="809"/>
      <c r="CL8" s="810"/>
      <c r="CM8" s="808">
        <v>32</v>
      </c>
      <c r="CN8" s="809"/>
      <c r="CO8" s="809"/>
      <c r="CP8" s="809"/>
      <c r="CQ8" s="810"/>
      <c r="CR8" s="808">
        <v>8</v>
      </c>
      <c r="CS8" s="809"/>
      <c r="CT8" s="809"/>
      <c r="CU8" s="809"/>
      <c r="CV8" s="810"/>
      <c r="CW8" s="808" t="s">
        <v>585</v>
      </c>
      <c r="CX8" s="809"/>
      <c r="CY8" s="809"/>
      <c r="CZ8" s="809"/>
      <c r="DA8" s="810"/>
      <c r="DB8" s="808" t="s">
        <v>585</v>
      </c>
      <c r="DC8" s="809"/>
      <c r="DD8" s="809"/>
      <c r="DE8" s="809"/>
      <c r="DF8" s="810"/>
      <c r="DG8" s="808" t="s">
        <v>585</v>
      </c>
      <c r="DH8" s="809"/>
      <c r="DI8" s="809"/>
      <c r="DJ8" s="809"/>
      <c r="DK8" s="810"/>
      <c r="DL8" s="808" t="s">
        <v>585</v>
      </c>
      <c r="DM8" s="809"/>
      <c r="DN8" s="809"/>
      <c r="DO8" s="809"/>
      <c r="DP8" s="810"/>
      <c r="DQ8" s="808" t="s">
        <v>585</v>
      </c>
      <c r="DR8" s="809"/>
      <c r="DS8" s="809"/>
      <c r="DT8" s="809"/>
      <c r="DU8" s="810"/>
      <c r="DV8" s="805"/>
      <c r="DW8" s="806"/>
      <c r="DX8" s="806"/>
      <c r="DY8" s="806"/>
      <c r="DZ8" s="811"/>
      <c r="EA8" s="225"/>
    </row>
    <row r="9" spans="1:131" s="226" customFormat="1" ht="26.25" customHeight="1" x14ac:dyDescent="0.15">
      <c r="A9" s="229">
        <v>3</v>
      </c>
      <c r="B9" s="812" t="s">
        <v>389</v>
      </c>
      <c r="C9" s="813"/>
      <c r="D9" s="813"/>
      <c r="E9" s="813"/>
      <c r="F9" s="813"/>
      <c r="G9" s="813"/>
      <c r="H9" s="813"/>
      <c r="I9" s="813"/>
      <c r="J9" s="813"/>
      <c r="K9" s="813"/>
      <c r="L9" s="813"/>
      <c r="M9" s="813"/>
      <c r="N9" s="813"/>
      <c r="O9" s="813"/>
      <c r="P9" s="814"/>
      <c r="Q9" s="815">
        <v>256</v>
      </c>
      <c r="R9" s="816"/>
      <c r="S9" s="816"/>
      <c r="T9" s="816"/>
      <c r="U9" s="816"/>
      <c r="V9" s="816">
        <v>252</v>
      </c>
      <c r="W9" s="816"/>
      <c r="X9" s="816"/>
      <c r="Y9" s="816"/>
      <c r="Z9" s="816"/>
      <c r="AA9" s="816">
        <f t="shared" si="0"/>
        <v>4</v>
      </c>
      <c r="AB9" s="816"/>
      <c r="AC9" s="816"/>
      <c r="AD9" s="816"/>
      <c r="AE9" s="817"/>
      <c r="AF9" s="818">
        <v>4</v>
      </c>
      <c r="AG9" s="819"/>
      <c r="AH9" s="819"/>
      <c r="AI9" s="819"/>
      <c r="AJ9" s="820"/>
      <c r="AK9" s="801">
        <v>97</v>
      </c>
      <c r="AL9" s="802"/>
      <c r="AM9" s="802"/>
      <c r="AN9" s="802"/>
      <c r="AO9" s="802"/>
      <c r="AP9" s="802">
        <v>533</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587</v>
      </c>
      <c r="BT9" s="806"/>
      <c r="BU9" s="806"/>
      <c r="BV9" s="806"/>
      <c r="BW9" s="806"/>
      <c r="BX9" s="806"/>
      <c r="BY9" s="806"/>
      <c r="BZ9" s="806"/>
      <c r="CA9" s="806"/>
      <c r="CB9" s="806"/>
      <c r="CC9" s="806"/>
      <c r="CD9" s="806"/>
      <c r="CE9" s="806"/>
      <c r="CF9" s="806"/>
      <c r="CG9" s="807"/>
      <c r="CH9" s="808">
        <v>-34</v>
      </c>
      <c r="CI9" s="809"/>
      <c r="CJ9" s="809"/>
      <c r="CK9" s="809"/>
      <c r="CL9" s="810"/>
      <c r="CM9" s="808">
        <v>60</v>
      </c>
      <c r="CN9" s="809"/>
      <c r="CO9" s="809"/>
      <c r="CP9" s="809"/>
      <c r="CQ9" s="810"/>
      <c r="CR9" s="808">
        <v>4</v>
      </c>
      <c r="CS9" s="809"/>
      <c r="CT9" s="809"/>
      <c r="CU9" s="809"/>
      <c r="CV9" s="810"/>
      <c r="CW9" s="808">
        <v>5</v>
      </c>
      <c r="CX9" s="809"/>
      <c r="CY9" s="809"/>
      <c r="CZ9" s="809"/>
      <c r="DA9" s="810"/>
      <c r="DB9" s="808" t="s">
        <v>585</v>
      </c>
      <c r="DC9" s="809"/>
      <c r="DD9" s="809"/>
      <c r="DE9" s="809"/>
      <c r="DF9" s="810"/>
      <c r="DG9" s="808" t="s">
        <v>585</v>
      </c>
      <c r="DH9" s="809"/>
      <c r="DI9" s="809"/>
      <c r="DJ9" s="809"/>
      <c r="DK9" s="810"/>
      <c r="DL9" s="808" t="s">
        <v>585</v>
      </c>
      <c r="DM9" s="809"/>
      <c r="DN9" s="809"/>
      <c r="DO9" s="809"/>
      <c r="DP9" s="810"/>
      <c r="DQ9" s="808" t="s">
        <v>585</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t="s">
        <v>588</v>
      </c>
      <c r="BT10" s="806"/>
      <c r="BU10" s="806"/>
      <c r="BV10" s="806"/>
      <c r="BW10" s="806"/>
      <c r="BX10" s="806"/>
      <c r="BY10" s="806"/>
      <c r="BZ10" s="806"/>
      <c r="CA10" s="806"/>
      <c r="CB10" s="806"/>
      <c r="CC10" s="806"/>
      <c r="CD10" s="806"/>
      <c r="CE10" s="806"/>
      <c r="CF10" s="806"/>
      <c r="CG10" s="807"/>
      <c r="CH10" s="808">
        <v>-1</v>
      </c>
      <c r="CI10" s="809"/>
      <c r="CJ10" s="809"/>
      <c r="CK10" s="809"/>
      <c r="CL10" s="810"/>
      <c r="CM10" s="808">
        <v>14</v>
      </c>
      <c r="CN10" s="809"/>
      <c r="CO10" s="809"/>
      <c r="CP10" s="809"/>
      <c r="CQ10" s="810"/>
      <c r="CR10" s="808">
        <v>1</v>
      </c>
      <c r="CS10" s="809"/>
      <c r="CT10" s="809"/>
      <c r="CU10" s="809"/>
      <c r="CV10" s="810"/>
      <c r="CW10" s="808">
        <v>10</v>
      </c>
      <c r="CX10" s="809"/>
      <c r="CY10" s="809"/>
      <c r="CZ10" s="809"/>
      <c r="DA10" s="810"/>
      <c r="DB10" s="808" t="s">
        <v>585</v>
      </c>
      <c r="DC10" s="809"/>
      <c r="DD10" s="809"/>
      <c r="DE10" s="809"/>
      <c r="DF10" s="810"/>
      <c r="DG10" s="808" t="s">
        <v>585</v>
      </c>
      <c r="DH10" s="809"/>
      <c r="DI10" s="809"/>
      <c r="DJ10" s="809"/>
      <c r="DK10" s="810"/>
      <c r="DL10" s="808" t="s">
        <v>585</v>
      </c>
      <c r="DM10" s="809"/>
      <c r="DN10" s="809"/>
      <c r="DO10" s="809"/>
      <c r="DP10" s="810"/>
      <c r="DQ10" s="808" t="s">
        <v>585</v>
      </c>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391</v>
      </c>
      <c r="B23" s="821" t="s">
        <v>392</v>
      </c>
      <c r="C23" s="822"/>
      <c r="D23" s="822"/>
      <c r="E23" s="822"/>
      <c r="F23" s="822"/>
      <c r="G23" s="822"/>
      <c r="H23" s="822"/>
      <c r="I23" s="822"/>
      <c r="J23" s="822"/>
      <c r="K23" s="822"/>
      <c r="L23" s="822"/>
      <c r="M23" s="822"/>
      <c r="N23" s="822"/>
      <c r="O23" s="822"/>
      <c r="P23" s="823"/>
      <c r="Q23" s="824">
        <v>18889</v>
      </c>
      <c r="R23" s="825"/>
      <c r="S23" s="825"/>
      <c r="T23" s="825"/>
      <c r="U23" s="825"/>
      <c r="V23" s="825">
        <v>17921</v>
      </c>
      <c r="W23" s="825"/>
      <c r="X23" s="825"/>
      <c r="Y23" s="825"/>
      <c r="Z23" s="825"/>
      <c r="AA23" s="825">
        <f>Q23-V23</f>
        <v>968</v>
      </c>
      <c r="AB23" s="825"/>
      <c r="AC23" s="825"/>
      <c r="AD23" s="825"/>
      <c r="AE23" s="826"/>
      <c r="AF23" s="827">
        <v>706</v>
      </c>
      <c r="AG23" s="825"/>
      <c r="AH23" s="825"/>
      <c r="AI23" s="825"/>
      <c r="AJ23" s="828"/>
      <c r="AK23" s="829"/>
      <c r="AL23" s="830"/>
      <c r="AM23" s="830"/>
      <c r="AN23" s="830"/>
      <c r="AO23" s="830"/>
      <c r="AP23" s="825">
        <v>19095</v>
      </c>
      <c r="AQ23" s="825"/>
      <c r="AR23" s="825"/>
      <c r="AS23" s="825"/>
      <c r="AT23" s="825"/>
      <c r="AU23" s="841"/>
      <c r="AV23" s="841"/>
      <c r="AW23" s="841"/>
      <c r="AX23" s="841"/>
      <c r="AY23" s="842"/>
      <c r="AZ23" s="843" t="s">
        <v>393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370</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3325</v>
      </c>
      <c r="R28" s="855"/>
      <c r="S28" s="855"/>
      <c r="T28" s="855"/>
      <c r="U28" s="855"/>
      <c r="V28" s="855">
        <v>3271</v>
      </c>
      <c r="W28" s="855"/>
      <c r="X28" s="855"/>
      <c r="Y28" s="855"/>
      <c r="Z28" s="855"/>
      <c r="AA28" s="855">
        <f t="shared" ref="AA28:AA35" si="1">Q28-V28</f>
        <v>54</v>
      </c>
      <c r="AB28" s="855"/>
      <c r="AC28" s="855"/>
      <c r="AD28" s="855"/>
      <c r="AE28" s="856"/>
      <c r="AF28" s="857">
        <v>54</v>
      </c>
      <c r="AG28" s="855"/>
      <c r="AH28" s="855"/>
      <c r="AI28" s="855"/>
      <c r="AJ28" s="858"/>
      <c r="AK28" s="859">
        <v>226</v>
      </c>
      <c r="AL28" s="860"/>
      <c r="AM28" s="860"/>
      <c r="AN28" s="860"/>
      <c r="AO28" s="860"/>
      <c r="AP28" s="860" t="s">
        <v>517</v>
      </c>
      <c r="AQ28" s="860"/>
      <c r="AR28" s="860"/>
      <c r="AS28" s="860"/>
      <c r="AT28" s="860"/>
      <c r="AU28" s="860" t="s">
        <v>517</v>
      </c>
      <c r="AV28" s="860"/>
      <c r="AW28" s="860"/>
      <c r="AX28" s="860"/>
      <c r="AY28" s="860"/>
      <c r="AZ28" s="861" t="s">
        <v>517</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2940</v>
      </c>
      <c r="R29" s="816"/>
      <c r="S29" s="816"/>
      <c r="T29" s="816"/>
      <c r="U29" s="816"/>
      <c r="V29" s="816">
        <v>2915</v>
      </c>
      <c r="W29" s="816"/>
      <c r="X29" s="816"/>
      <c r="Y29" s="816"/>
      <c r="Z29" s="816"/>
      <c r="AA29" s="816">
        <f t="shared" si="1"/>
        <v>25</v>
      </c>
      <c r="AB29" s="816"/>
      <c r="AC29" s="816"/>
      <c r="AD29" s="816"/>
      <c r="AE29" s="817"/>
      <c r="AF29" s="818">
        <v>25</v>
      </c>
      <c r="AG29" s="819"/>
      <c r="AH29" s="819"/>
      <c r="AI29" s="819"/>
      <c r="AJ29" s="820"/>
      <c r="AK29" s="866">
        <v>415</v>
      </c>
      <c r="AL29" s="862"/>
      <c r="AM29" s="862"/>
      <c r="AN29" s="862"/>
      <c r="AO29" s="862"/>
      <c r="AP29" s="862" t="s">
        <v>517</v>
      </c>
      <c r="AQ29" s="862"/>
      <c r="AR29" s="862"/>
      <c r="AS29" s="862"/>
      <c r="AT29" s="862"/>
      <c r="AU29" s="862" t="s">
        <v>517</v>
      </c>
      <c r="AV29" s="862"/>
      <c r="AW29" s="862"/>
      <c r="AX29" s="862"/>
      <c r="AY29" s="862"/>
      <c r="AZ29" s="863" t="s">
        <v>517</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368</v>
      </c>
      <c r="R30" s="816"/>
      <c r="S30" s="816"/>
      <c r="T30" s="816"/>
      <c r="U30" s="816"/>
      <c r="V30" s="816">
        <v>354</v>
      </c>
      <c r="W30" s="816"/>
      <c r="X30" s="816"/>
      <c r="Y30" s="816"/>
      <c r="Z30" s="816"/>
      <c r="AA30" s="816">
        <f t="shared" si="1"/>
        <v>14</v>
      </c>
      <c r="AB30" s="816"/>
      <c r="AC30" s="816"/>
      <c r="AD30" s="816"/>
      <c r="AE30" s="817"/>
      <c r="AF30" s="818">
        <v>14</v>
      </c>
      <c r="AG30" s="819"/>
      <c r="AH30" s="819"/>
      <c r="AI30" s="819"/>
      <c r="AJ30" s="820"/>
      <c r="AK30" s="866">
        <v>80</v>
      </c>
      <c r="AL30" s="862"/>
      <c r="AM30" s="862"/>
      <c r="AN30" s="862"/>
      <c r="AO30" s="862"/>
      <c r="AP30" s="862" t="s">
        <v>517</v>
      </c>
      <c r="AQ30" s="862"/>
      <c r="AR30" s="862"/>
      <c r="AS30" s="862"/>
      <c r="AT30" s="862"/>
      <c r="AU30" s="862" t="s">
        <v>517</v>
      </c>
      <c r="AV30" s="862"/>
      <c r="AW30" s="862"/>
      <c r="AX30" s="862"/>
      <c r="AY30" s="862"/>
      <c r="AZ30" s="863" t="s">
        <v>517</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643</v>
      </c>
      <c r="R31" s="816"/>
      <c r="S31" s="816"/>
      <c r="T31" s="816"/>
      <c r="U31" s="816"/>
      <c r="V31" s="816">
        <v>518</v>
      </c>
      <c r="W31" s="816"/>
      <c r="X31" s="816"/>
      <c r="Y31" s="816"/>
      <c r="Z31" s="816"/>
      <c r="AA31" s="816">
        <f t="shared" si="1"/>
        <v>125</v>
      </c>
      <c r="AB31" s="816"/>
      <c r="AC31" s="816"/>
      <c r="AD31" s="816"/>
      <c r="AE31" s="817"/>
      <c r="AF31" s="818">
        <v>642</v>
      </c>
      <c r="AG31" s="819"/>
      <c r="AH31" s="819"/>
      <c r="AI31" s="819"/>
      <c r="AJ31" s="820"/>
      <c r="AK31" s="866">
        <v>9</v>
      </c>
      <c r="AL31" s="862"/>
      <c r="AM31" s="862"/>
      <c r="AN31" s="862"/>
      <c r="AO31" s="862"/>
      <c r="AP31" s="862">
        <v>1520</v>
      </c>
      <c r="AQ31" s="862"/>
      <c r="AR31" s="862"/>
      <c r="AS31" s="862"/>
      <c r="AT31" s="862"/>
      <c r="AU31" s="862">
        <v>36</v>
      </c>
      <c r="AV31" s="862"/>
      <c r="AW31" s="862"/>
      <c r="AX31" s="862"/>
      <c r="AY31" s="862"/>
      <c r="AZ31" s="863" t="s">
        <v>517</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590</v>
      </c>
      <c r="C32" s="813"/>
      <c r="D32" s="813"/>
      <c r="E32" s="813"/>
      <c r="F32" s="813"/>
      <c r="G32" s="813"/>
      <c r="H32" s="813"/>
      <c r="I32" s="813"/>
      <c r="J32" s="813"/>
      <c r="K32" s="813"/>
      <c r="L32" s="813"/>
      <c r="M32" s="813"/>
      <c r="N32" s="813"/>
      <c r="O32" s="813"/>
      <c r="P32" s="814"/>
      <c r="Q32" s="815">
        <v>1022</v>
      </c>
      <c r="R32" s="816"/>
      <c r="S32" s="816"/>
      <c r="T32" s="816"/>
      <c r="U32" s="816"/>
      <c r="V32" s="816">
        <v>906</v>
      </c>
      <c r="W32" s="816"/>
      <c r="X32" s="816"/>
      <c r="Y32" s="816"/>
      <c r="Z32" s="816"/>
      <c r="AA32" s="816">
        <f t="shared" si="1"/>
        <v>116</v>
      </c>
      <c r="AB32" s="816"/>
      <c r="AC32" s="816"/>
      <c r="AD32" s="816"/>
      <c r="AE32" s="817"/>
      <c r="AF32" s="818">
        <v>593</v>
      </c>
      <c r="AG32" s="819"/>
      <c r="AH32" s="819"/>
      <c r="AI32" s="819"/>
      <c r="AJ32" s="820"/>
      <c r="AK32" s="866">
        <v>591</v>
      </c>
      <c r="AL32" s="862"/>
      <c r="AM32" s="862"/>
      <c r="AN32" s="862"/>
      <c r="AO32" s="862"/>
      <c r="AP32" s="862">
        <v>4506</v>
      </c>
      <c r="AQ32" s="862"/>
      <c r="AR32" s="862"/>
      <c r="AS32" s="862"/>
      <c r="AT32" s="862"/>
      <c r="AU32" s="862">
        <v>2797</v>
      </c>
      <c r="AV32" s="862"/>
      <c r="AW32" s="862"/>
      <c r="AX32" s="862"/>
      <c r="AY32" s="862"/>
      <c r="AZ32" s="863" t="s">
        <v>517</v>
      </c>
      <c r="BA32" s="863"/>
      <c r="BB32" s="863"/>
      <c r="BC32" s="863"/>
      <c r="BD32" s="863"/>
      <c r="BE32" s="864" t="s">
        <v>409</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591</v>
      </c>
      <c r="C33" s="813"/>
      <c r="D33" s="813"/>
      <c r="E33" s="813"/>
      <c r="F33" s="813"/>
      <c r="G33" s="813"/>
      <c r="H33" s="813"/>
      <c r="I33" s="813"/>
      <c r="J33" s="813"/>
      <c r="K33" s="813"/>
      <c r="L33" s="813"/>
      <c r="M33" s="813"/>
      <c r="N33" s="813"/>
      <c r="O33" s="813"/>
      <c r="P33" s="814"/>
      <c r="Q33" s="815">
        <v>89</v>
      </c>
      <c r="R33" s="816"/>
      <c r="S33" s="816"/>
      <c r="T33" s="816"/>
      <c r="U33" s="816"/>
      <c r="V33" s="816">
        <v>84</v>
      </c>
      <c r="W33" s="816"/>
      <c r="X33" s="816"/>
      <c r="Y33" s="816"/>
      <c r="Z33" s="816"/>
      <c r="AA33" s="816">
        <f t="shared" si="1"/>
        <v>5</v>
      </c>
      <c r="AB33" s="816"/>
      <c r="AC33" s="816"/>
      <c r="AD33" s="816"/>
      <c r="AE33" s="817"/>
      <c r="AF33" s="818">
        <v>107</v>
      </c>
      <c r="AG33" s="819"/>
      <c r="AH33" s="819"/>
      <c r="AI33" s="819"/>
      <c r="AJ33" s="820"/>
      <c r="AK33" s="866">
        <v>101</v>
      </c>
      <c r="AL33" s="862"/>
      <c r="AM33" s="862"/>
      <c r="AN33" s="862"/>
      <c r="AO33" s="862"/>
      <c r="AP33" s="862">
        <v>487</v>
      </c>
      <c r="AQ33" s="862"/>
      <c r="AR33" s="862"/>
      <c r="AS33" s="862"/>
      <c r="AT33" s="862"/>
      <c r="AU33" s="862">
        <v>355</v>
      </c>
      <c r="AV33" s="862"/>
      <c r="AW33" s="862"/>
      <c r="AX33" s="862"/>
      <c r="AY33" s="862"/>
      <c r="AZ33" s="863" t="s">
        <v>517</v>
      </c>
      <c r="BA33" s="863"/>
      <c r="BB33" s="863"/>
      <c r="BC33" s="863"/>
      <c r="BD33" s="863"/>
      <c r="BE33" s="864" t="s">
        <v>411</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592</v>
      </c>
      <c r="C34" s="813"/>
      <c r="D34" s="813"/>
      <c r="E34" s="813"/>
      <c r="F34" s="813"/>
      <c r="G34" s="813"/>
      <c r="H34" s="813"/>
      <c r="I34" s="813"/>
      <c r="J34" s="813"/>
      <c r="K34" s="813"/>
      <c r="L34" s="813"/>
      <c r="M34" s="813"/>
      <c r="N34" s="813"/>
      <c r="O34" s="813"/>
      <c r="P34" s="814"/>
      <c r="Q34" s="815">
        <v>183</v>
      </c>
      <c r="R34" s="816"/>
      <c r="S34" s="816"/>
      <c r="T34" s="816"/>
      <c r="U34" s="816"/>
      <c r="V34" s="816">
        <v>174</v>
      </c>
      <c r="W34" s="816"/>
      <c r="X34" s="816"/>
      <c r="Y34" s="816"/>
      <c r="Z34" s="816"/>
      <c r="AA34" s="816">
        <f t="shared" si="1"/>
        <v>9</v>
      </c>
      <c r="AB34" s="816"/>
      <c r="AC34" s="816"/>
      <c r="AD34" s="816"/>
      <c r="AE34" s="817"/>
      <c r="AF34" s="818">
        <v>191</v>
      </c>
      <c r="AG34" s="819"/>
      <c r="AH34" s="819"/>
      <c r="AI34" s="819"/>
      <c r="AJ34" s="820"/>
      <c r="AK34" s="866">
        <v>130</v>
      </c>
      <c r="AL34" s="862"/>
      <c r="AM34" s="862"/>
      <c r="AN34" s="862"/>
      <c r="AO34" s="862"/>
      <c r="AP34" s="862">
        <v>711</v>
      </c>
      <c r="AQ34" s="862"/>
      <c r="AR34" s="862"/>
      <c r="AS34" s="862"/>
      <c r="AT34" s="862"/>
      <c r="AU34" s="862">
        <v>518</v>
      </c>
      <c r="AV34" s="862"/>
      <c r="AW34" s="862"/>
      <c r="AX34" s="862"/>
      <c r="AY34" s="862"/>
      <c r="AZ34" s="863" t="s">
        <v>517</v>
      </c>
      <c r="BA34" s="863"/>
      <c r="BB34" s="863"/>
      <c r="BC34" s="863"/>
      <c r="BD34" s="863"/>
      <c r="BE34" s="864" t="s">
        <v>411</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410</v>
      </c>
      <c r="C35" s="813"/>
      <c r="D35" s="813"/>
      <c r="E35" s="813"/>
      <c r="F35" s="813"/>
      <c r="G35" s="813"/>
      <c r="H35" s="813"/>
      <c r="I35" s="813"/>
      <c r="J35" s="813"/>
      <c r="K35" s="813"/>
      <c r="L35" s="813"/>
      <c r="M35" s="813"/>
      <c r="N35" s="813"/>
      <c r="O35" s="813"/>
      <c r="P35" s="814"/>
      <c r="Q35" s="815">
        <v>2009</v>
      </c>
      <c r="R35" s="816"/>
      <c r="S35" s="816"/>
      <c r="T35" s="816"/>
      <c r="U35" s="816"/>
      <c r="V35" s="816">
        <v>1931</v>
      </c>
      <c r="W35" s="816"/>
      <c r="X35" s="816"/>
      <c r="Y35" s="816"/>
      <c r="Z35" s="816"/>
      <c r="AA35" s="816">
        <f t="shared" si="1"/>
        <v>78</v>
      </c>
      <c r="AB35" s="816"/>
      <c r="AC35" s="816"/>
      <c r="AD35" s="816"/>
      <c r="AE35" s="817"/>
      <c r="AF35" s="818">
        <v>166</v>
      </c>
      <c r="AG35" s="819"/>
      <c r="AH35" s="819"/>
      <c r="AI35" s="819"/>
      <c r="AJ35" s="820"/>
      <c r="AK35" s="866">
        <v>252</v>
      </c>
      <c r="AL35" s="862"/>
      <c r="AM35" s="862"/>
      <c r="AN35" s="862"/>
      <c r="AO35" s="862"/>
      <c r="AP35" s="862">
        <v>1180</v>
      </c>
      <c r="AQ35" s="862"/>
      <c r="AR35" s="862"/>
      <c r="AS35" s="862"/>
      <c r="AT35" s="862"/>
      <c r="AU35" s="862" t="s">
        <v>517</v>
      </c>
      <c r="AV35" s="862"/>
      <c r="AW35" s="862"/>
      <c r="AX35" s="862"/>
      <c r="AY35" s="862"/>
      <c r="AZ35" s="863" t="s">
        <v>517</v>
      </c>
      <c r="BA35" s="863"/>
      <c r="BB35" s="863"/>
      <c r="BC35" s="863"/>
      <c r="BD35" s="863"/>
      <c r="BE35" s="864" t="s">
        <v>411</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391</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1792</v>
      </c>
      <c r="AG63" s="876"/>
      <c r="AH63" s="876"/>
      <c r="AI63" s="876"/>
      <c r="AJ63" s="877"/>
      <c r="AK63" s="878"/>
      <c r="AL63" s="873"/>
      <c r="AM63" s="873"/>
      <c r="AN63" s="873"/>
      <c r="AO63" s="873"/>
      <c r="AP63" s="876">
        <v>8405</v>
      </c>
      <c r="AQ63" s="876"/>
      <c r="AR63" s="876"/>
      <c r="AS63" s="876"/>
      <c r="AT63" s="876"/>
      <c r="AU63" s="876">
        <v>3705</v>
      </c>
      <c r="AV63" s="876"/>
      <c r="AW63" s="876"/>
      <c r="AX63" s="876"/>
      <c r="AY63" s="876"/>
      <c r="AZ63" s="880"/>
      <c r="BA63" s="880"/>
      <c r="BB63" s="880"/>
      <c r="BC63" s="880"/>
      <c r="BD63" s="880"/>
      <c r="BE63" s="881"/>
      <c r="BF63" s="881"/>
      <c r="BG63" s="881"/>
      <c r="BH63" s="881"/>
      <c r="BI63" s="882"/>
      <c r="BJ63" s="883" t="s">
        <v>139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415</v>
      </c>
      <c r="B66" s="760"/>
      <c r="C66" s="760"/>
      <c r="D66" s="760"/>
      <c r="E66" s="760"/>
      <c r="F66" s="760"/>
      <c r="G66" s="760"/>
      <c r="H66" s="760"/>
      <c r="I66" s="760"/>
      <c r="J66" s="760"/>
      <c r="K66" s="760"/>
      <c r="L66" s="760"/>
      <c r="M66" s="760"/>
      <c r="N66" s="760"/>
      <c r="O66" s="760"/>
      <c r="P66" s="761"/>
      <c r="Q66" s="765" t="s">
        <v>416</v>
      </c>
      <c r="R66" s="766"/>
      <c r="S66" s="766"/>
      <c r="T66" s="766"/>
      <c r="U66" s="767"/>
      <c r="V66" s="765" t="s">
        <v>417</v>
      </c>
      <c r="W66" s="766"/>
      <c r="X66" s="766"/>
      <c r="Y66" s="766"/>
      <c r="Z66" s="767"/>
      <c r="AA66" s="765" t="s">
        <v>418</v>
      </c>
      <c r="AB66" s="766"/>
      <c r="AC66" s="766"/>
      <c r="AD66" s="766"/>
      <c r="AE66" s="767"/>
      <c r="AF66" s="886" t="s">
        <v>419</v>
      </c>
      <c r="AG66" s="847"/>
      <c r="AH66" s="847"/>
      <c r="AI66" s="847"/>
      <c r="AJ66" s="887"/>
      <c r="AK66" s="765" t="s">
        <v>420</v>
      </c>
      <c r="AL66" s="760"/>
      <c r="AM66" s="760"/>
      <c r="AN66" s="760"/>
      <c r="AO66" s="761"/>
      <c r="AP66" s="765" t="s">
        <v>421</v>
      </c>
      <c r="AQ66" s="766"/>
      <c r="AR66" s="766"/>
      <c r="AS66" s="766"/>
      <c r="AT66" s="767"/>
      <c r="AU66" s="765" t="s">
        <v>422</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593</v>
      </c>
      <c r="C68" s="902"/>
      <c r="D68" s="902"/>
      <c r="E68" s="902"/>
      <c r="F68" s="902"/>
      <c r="G68" s="902"/>
      <c r="H68" s="902"/>
      <c r="I68" s="902"/>
      <c r="J68" s="902"/>
      <c r="K68" s="902"/>
      <c r="L68" s="902"/>
      <c r="M68" s="902"/>
      <c r="N68" s="902"/>
      <c r="O68" s="902"/>
      <c r="P68" s="903"/>
      <c r="Q68" s="904">
        <v>2022</v>
      </c>
      <c r="R68" s="898"/>
      <c r="S68" s="898"/>
      <c r="T68" s="898"/>
      <c r="U68" s="898"/>
      <c r="V68" s="898">
        <v>1903</v>
      </c>
      <c r="W68" s="898"/>
      <c r="X68" s="898"/>
      <c r="Y68" s="898"/>
      <c r="Z68" s="898"/>
      <c r="AA68" s="898"/>
      <c r="AB68" s="898"/>
      <c r="AC68" s="898"/>
      <c r="AD68" s="898"/>
      <c r="AE68" s="898"/>
      <c r="AF68" s="898">
        <v>118</v>
      </c>
      <c r="AG68" s="898"/>
      <c r="AH68" s="898"/>
      <c r="AI68" s="898"/>
      <c r="AJ68" s="898"/>
      <c r="AK68" s="898">
        <v>56</v>
      </c>
      <c r="AL68" s="898"/>
      <c r="AM68" s="898"/>
      <c r="AN68" s="898"/>
      <c r="AO68" s="898"/>
      <c r="AP68" s="898">
        <v>80</v>
      </c>
      <c r="AQ68" s="898"/>
      <c r="AR68" s="898"/>
      <c r="AS68" s="898"/>
      <c r="AT68" s="898"/>
      <c r="AU68" s="898">
        <v>57</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594</v>
      </c>
      <c r="C69" s="906"/>
      <c r="D69" s="906"/>
      <c r="E69" s="906"/>
      <c r="F69" s="906"/>
      <c r="G69" s="906"/>
      <c r="H69" s="906"/>
      <c r="I69" s="906"/>
      <c r="J69" s="906"/>
      <c r="K69" s="906"/>
      <c r="L69" s="906"/>
      <c r="M69" s="906"/>
      <c r="N69" s="906"/>
      <c r="O69" s="906"/>
      <c r="P69" s="907"/>
      <c r="Q69" s="908">
        <v>116</v>
      </c>
      <c r="R69" s="862"/>
      <c r="S69" s="862"/>
      <c r="T69" s="862"/>
      <c r="U69" s="862"/>
      <c r="V69" s="862">
        <v>36</v>
      </c>
      <c r="W69" s="862"/>
      <c r="X69" s="862"/>
      <c r="Y69" s="862"/>
      <c r="Z69" s="862"/>
      <c r="AA69" s="862"/>
      <c r="AB69" s="862"/>
      <c r="AC69" s="862"/>
      <c r="AD69" s="862"/>
      <c r="AE69" s="862"/>
      <c r="AF69" s="862">
        <v>82</v>
      </c>
      <c r="AG69" s="862"/>
      <c r="AH69" s="862"/>
      <c r="AI69" s="862"/>
      <c r="AJ69" s="862"/>
      <c r="AK69" s="862"/>
      <c r="AL69" s="862"/>
      <c r="AM69" s="862"/>
      <c r="AN69" s="862"/>
      <c r="AO69" s="862"/>
      <c r="AP69" s="862"/>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595</v>
      </c>
      <c r="C70" s="906"/>
      <c r="D70" s="906"/>
      <c r="E70" s="906"/>
      <c r="F70" s="906"/>
      <c r="G70" s="906"/>
      <c r="H70" s="906"/>
      <c r="I70" s="906"/>
      <c r="J70" s="906"/>
      <c r="K70" s="906"/>
      <c r="L70" s="906"/>
      <c r="M70" s="906"/>
      <c r="N70" s="906"/>
      <c r="O70" s="906"/>
      <c r="P70" s="907"/>
      <c r="Q70" s="908">
        <v>213</v>
      </c>
      <c r="R70" s="862"/>
      <c r="S70" s="862"/>
      <c r="T70" s="862"/>
      <c r="U70" s="862"/>
      <c r="V70" s="862">
        <v>200</v>
      </c>
      <c r="W70" s="862"/>
      <c r="X70" s="862"/>
      <c r="Y70" s="862"/>
      <c r="Z70" s="862"/>
      <c r="AA70" s="862"/>
      <c r="AB70" s="862"/>
      <c r="AC70" s="862"/>
      <c r="AD70" s="862"/>
      <c r="AE70" s="862"/>
      <c r="AF70" s="862">
        <v>14</v>
      </c>
      <c r="AG70" s="862"/>
      <c r="AH70" s="862"/>
      <c r="AI70" s="862"/>
      <c r="AJ70" s="862"/>
      <c r="AK70" s="862"/>
      <c r="AL70" s="862"/>
      <c r="AM70" s="862"/>
      <c r="AN70" s="862"/>
      <c r="AO70" s="862"/>
      <c r="AP70" s="862"/>
      <c r="AQ70" s="862"/>
      <c r="AR70" s="862"/>
      <c r="AS70" s="862"/>
      <c r="AT70" s="862"/>
      <c r="AU70" s="862"/>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596</v>
      </c>
      <c r="C71" s="906"/>
      <c r="D71" s="906"/>
      <c r="E71" s="906"/>
      <c r="F71" s="906"/>
      <c r="G71" s="906"/>
      <c r="H71" s="906"/>
      <c r="I71" s="906"/>
      <c r="J71" s="906"/>
      <c r="K71" s="906"/>
      <c r="L71" s="906"/>
      <c r="M71" s="906"/>
      <c r="N71" s="906"/>
      <c r="O71" s="906"/>
      <c r="P71" s="907"/>
      <c r="Q71" s="908">
        <v>2517</v>
      </c>
      <c r="R71" s="862"/>
      <c r="S71" s="862"/>
      <c r="T71" s="862"/>
      <c r="U71" s="862"/>
      <c r="V71" s="862">
        <v>2478</v>
      </c>
      <c r="W71" s="862"/>
      <c r="X71" s="862"/>
      <c r="Y71" s="862"/>
      <c r="Z71" s="862"/>
      <c r="AA71" s="862"/>
      <c r="AB71" s="862"/>
      <c r="AC71" s="862"/>
      <c r="AD71" s="862"/>
      <c r="AE71" s="862"/>
      <c r="AF71" s="862">
        <v>39</v>
      </c>
      <c r="AG71" s="862"/>
      <c r="AH71" s="862"/>
      <c r="AI71" s="862"/>
      <c r="AJ71" s="862"/>
      <c r="AK71" s="862"/>
      <c r="AL71" s="862"/>
      <c r="AM71" s="862"/>
      <c r="AN71" s="862"/>
      <c r="AO71" s="862"/>
      <c r="AP71" s="862">
        <v>943</v>
      </c>
      <c r="AQ71" s="862"/>
      <c r="AR71" s="862"/>
      <c r="AS71" s="862"/>
      <c r="AT71" s="862"/>
      <c r="AU71" s="862">
        <v>178</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597</v>
      </c>
      <c r="C72" s="906"/>
      <c r="D72" s="906"/>
      <c r="E72" s="906"/>
      <c r="F72" s="906"/>
      <c r="G72" s="906"/>
      <c r="H72" s="906"/>
      <c r="I72" s="906"/>
      <c r="J72" s="906"/>
      <c r="K72" s="906"/>
      <c r="L72" s="906"/>
      <c r="M72" s="906"/>
      <c r="N72" s="906"/>
      <c r="O72" s="906"/>
      <c r="P72" s="907"/>
      <c r="Q72" s="908">
        <v>432</v>
      </c>
      <c r="R72" s="862"/>
      <c r="S72" s="862"/>
      <c r="T72" s="862"/>
      <c r="U72" s="862"/>
      <c r="V72" s="862">
        <v>353</v>
      </c>
      <c r="W72" s="862"/>
      <c r="X72" s="862"/>
      <c r="Y72" s="862"/>
      <c r="Z72" s="862"/>
      <c r="AA72" s="862">
        <v>79</v>
      </c>
      <c r="AB72" s="862"/>
      <c r="AC72" s="862"/>
      <c r="AD72" s="862"/>
      <c r="AE72" s="862"/>
      <c r="AF72" s="862">
        <v>79</v>
      </c>
      <c r="AG72" s="862"/>
      <c r="AH72" s="862"/>
      <c r="AI72" s="862"/>
      <c r="AJ72" s="862"/>
      <c r="AK72" s="862"/>
      <c r="AL72" s="862"/>
      <c r="AM72" s="862"/>
      <c r="AN72" s="862"/>
      <c r="AO72" s="862"/>
      <c r="AP72" s="862">
        <v>45</v>
      </c>
      <c r="AQ72" s="862"/>
      <c r="AR72" s="862"/>
      <c r="AS72" s="862"/>
      <c r="AT72" s="862"/>
      <c r="AU72" s="862">
        <v>45</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598</v>
      </c>
      <c r="C73" s="906"/>
      <c r="D73" s="906"/>
      <c r="E73" s="906"/>
      <c r="F73" s="906"/>
      <c r="G73" s="906"/>
      <c r="H73" s="906"/>
      <c r="I73" s="906"/>
      <c r="J73" s="906"/>
      <c r="K73" s="906"/>
      <c r="L73" s="906"/>
      <c r="M73" s="906"/>
      <c r="N73" s="906"/>
      <c r="O73" s="906"/>
      <c r="P73" s="907"/>
      <c r="Q73" s="908">
        <v>274</v>
      </c>
      <c r="R73" s="862"/>
      <c r="S73" s="862"/>
      <c r="T73" s="862"/>
      <c r="U73" s="862"/>
      <c r="V73" s="862">
        <v>255</v>
      </c>
      <c r="W73" s="862"/>
      <c r="X73" s="862"/>
      <c r="Y73" s="862"/>
      <c r="Z73" s="862"/>
      <c r="AA73" s="862">
        <v>19</v>
      </c>
      <c r="AB73" s="862"/>
      <c r="AC73" s="862"/>
      <c r="AD73" s="862"/>
      <c r="AE73" s="862"/>
      <c r="AF73" s="862">
        <v>68</v>
      </c>
      <c r="AG73" s="862"/>
      <c r="AH73" s="862"/>
      <c r="AI73" s="862"/>
      <c r="AJ73" s="862"/>
      <c r="AK73" s="862"/>
      <c r="AL73" s="862"/>
      <c r="AM73" s="862"/>
      <c r="AN73" s="862"/>
      <c r="AO73" s="862"/>
      <c r="AP73" s="862">
        <v>138</v>
      </c>
      <c r="AQ73" s="862"/>
      <c r="AR73" s="862"/>
      <c r="AS73" s="862"/>
      <c r="AT73" s="862"/>
      <c r="AU73" s="862">
        <v>138</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599</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600</v>
      </c>
      <c r="C75" s="906"/>
      <c r="D75" s="906"/>
      <c r="E75" s="906"/>
      <c r="F75" s="906"/>
      <c r="G75" s="906"/>
      <c r="H75" s="906"/>
      <c r="I75" s="906"/>
      <c r="J75" s="906"/>
      <c r="K75" s="906"/>
      <c r="L75" s="906"/>
      <c r="M75" s="906"/>
      <c r="N75" s="906"/>
      <c r="O75" s="906"/>
      <c r="P75" s="907"/>
      <c r="Q75" s="909">
        <v>304201</v>
      </c>
      <c r="R75" s="910"/>
      <c r="S75" s="910"/>
      <c r="T75" s="910"/>
      <c r="U75" s="866"/>
      <c r="V75" s="911">
        <v>288028</v>
      </c>
      <c r="W75" s="910"/>
      <c r="X75" s="910"/>
      <c r="Y75" s="910"/>
      <c r="Z75" s="866"/>
      <c r="AA75" s="911">
        <v>16173</v>
      </c>
      <c r="AB75" s="910"/>
      <c r="AC75" s="910"/>
      <c r="AD75" s="910"/>
      <c r="AE75" s="866"/>
      <c r="AF75" s="911">
        <v>16179</v>
      </c>
      <c r="AG75" s="910"/>
      <c r="AH75" s="910"/>
      <c r="AI75" s="910"/>
      <c r="AJ75" s="866"/>
      <c r="AK75" s="911">
        <v>0</v>
      </c>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601</v>
      </c>
      <c r="C76" s="906"/>
      <c r="D76" s="906"/>
      <c r="E76" s="906"/>
      <c r="F76" s="906"/>
      <c r="G76" s="906"/>
      <c r="H76" s="906"/>
      <c r="I76" s="906"/>
      <c r="J76" s="906"/>
      <c r="K76" s="906"/>
      <c r="L76" s="906"/>
      <c r="M76" s="906"/>
      <c r="N76" s="906"/>
      <c r="O76" s="906"/>
      <c r="P76" s="907"/>
      <c r="Q76" s="909">
        <v>1447</v>
      </c>
      <c r="R76" s="910"/>
      <c r="S76" s="910"/>
      <c r="T76" s="910"/>
      <c r="U76" s="866"/>
      <c r="V76" s="911">
        <v>1407</v>
      </c>
      <c r="W76" s="910"/>
      <c r="X76" s="910"/>
      <c r="Y76" s="910"/>
      <c r="Z76" s="866"/>
      <c r="AA76" s="911">
        <v>39</v>
      </c>
      <c r="AB76" s="910"/>
      <c r="AC76" s="910"/>
      <c r="AD76" s="910"/>
      <c r="AE76" s="866"/>
      <c r="AF76" s="911">
        <v>39</v>
      </c>
      <c r="AG76" s="910"/>
      <c r="AH76" s="910"/>
      <c r="AI76" s="910"/>
      <c r="AJ76" s="866"/>
      <c r="AK76" s="911">
        <v>15</v>
      </c>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602</v>
      </c>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v>6409</v>
      </c>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603</v>
      </c>
      <c r="C78" s="906"/>
      <c r="D78" s="906"/>
      <c r="E78" s="906"/>
      <c r="F78" s="906"/>
      <c r="G78" s="906"/>
      <c r="H78" s="906"/>
      <c r="I78" s="906"/>
      <c r="J78" s="906"/>
      <c r="K78" s="906"/>
      <c r="L78" s="906"/>
      <c r="M78" s="906"/>
      <c r="N78" s="906"/>
      <c r="O78" s="906"/>
      <c r="P78" s="907"/>
      <c r="Q78" s="908">
        <v>332</v>
      </c>
      <c r="R78" s="862"/>
      <c r="S78" s="862"/>
      <c r="T78" s="862"/>
      <c r="U78" s="862"/>
      <c r="V78" s="862">
        <v>292</v>
      </c>
      <c r="W78" s="862"/>
      <c r="X78" s="862"/>
      <c r="Y78" s="862"/>
      <c r="Z78" s="862"/>
      <c r="AA78" s="862"/>
      <c r="AB78" s="862"/>
      <c r="AC78" s="862"/>
      <c r="AD78" s="862"/>
      <c r="AE78" s="862"/>
      <c r="AF78" s="862">
        <v>39</v>
      </c>
      <c r="AG78" s="862"/>
      <c r="AH78" s="862"/>
      <c r="AI78" s="862"/>
      <c r="AJ78" s="862"/>
      <c r="AK78" s="862"/>
      <c r="AL78" s="862"/>
      <c r="AM78" s="862"/>
      <c r="AN78" s="862"/>
      <c r="AO78" s="862"/>
      <c r="AP78" s="862">
        <v>20</v>
      </c>
      <c r="AQ78" s="862"/>
      <c r="AR78" s="862"/>
      <c r="AS78" s="862"/>
      <c r="AT78" s="862"/>
      <c r="AU78" s="862">
        <v>2</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604</v>
      </c>
      <c r="C79" s="906"/>
      <c r="D79" s="906"/>
      <c r="E79" s="906"/>
      <c r="F79" s="906"/>
      <c r="G79" s="906"/>
      <c r="H79" s="906"/>
      <c r="I79" s="906"/>
      <c r="J79" s="906"/>
      <c r="K79" s="906"/>
      <c r="L79" s="906"/>
      <c r="M79" s="906"/>
      <c r="N79" s="906"/>
      <c r="O79" s="906"/>
      <c r="P79" s="907"/>
      <c r="Q79" s="908">
        <v>66</v>
      </c>
      <c r="R79" s="862"/>
      <c r="S79" s="862"/>
      <c r="T79" s="862"/>
      <c r="U79" s="862"/>
      <c r="V79" s="862">
        <v>49</v>
      </c>
      <c r="W79" s="862"/>
      <c r="X79" s="862"/>
      <c r="Y79" s="862"/>
      <c r="Z79" s="862"/>
      <c r="AA79" s="862">
        <v>17</v>
      </c>
      <c r="AB79" s="862"/>
      <c r="AC79" s="862"/>
      <c r="AD79" s="862"/>
      <c r="AE79" s="862"/>
      <c r="AF79" s="862">
        <v>17</v>
      </c>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605</v>
      </c>
      <c r="C80" s="906"/>
      <c r="D80" s="906"/>
      <c r="E80" s="906"/>
      <c r="F80" s="906"/>
      <c r="G80" s="906"/>
      <c r="H80" s="906"/>
      <c r="I80" s="906"/>
      <c r="J80" s="906"/>
      <c r="K80" s="906"/>
      <c r="L80" s="906"/>
      <c r="M80" s="906"/>
      <c r="N80" s="906"/>
      <c r="O80" s="906"/>
      <c r="P80" s="907"/>
      <c r="Q80" s="908">
        <v>192</v>
      </c>
      <c r="R80" s="862"/>
      <c r="S80" s="862"/>
      <c r="T80" s="862"/>
      <c r="U80" s="862"/>
      <c r="V80" s="862">
        <v>184</v>
      </c>
      <c r="W80" s="862"/>
      <c r="X80" s="862"/>
      <c r="Y80" s="862"/>
      <c r="Z80" s="862"/>
      <c r="AA80" s="862">
        <v>7</v>
      </c>
      <c r="AB80" s="862"/>
      <c r="AC80" s="862"/>
      <c r="AD80" s="862"/>
      <c r="AE80" s="862"/>
      <c r="AF80" s="862">
        <v>7</v>
      </c>
      <c r="AG80" s="862"/>
      <c r="AH80" s="862"/>
      <c r="AI80" s="862"/>
      <c r="AJ80" s="862"/>
      <c r="AK80" s="862" t="s">
        <v>585</v>
      </c>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606</v>
      </c>
      <c r="C81" s="906"/>
      <c r="D81" s="906"/>
      <c r="E81" s="906"/>
      <c r="F81" s="906"/>
      <c r="G81" s="906"/>
      <c r="H81" s="906"/>
      <c r="I81" s="906"/>
      <c r="J81" s="906"/>
      <c r="K81" s="906"/>
      <c r="L81" s="906"/>
      <c r="M81" s="906"/>
      <c r="N81" s="906"/>
      <c r="O81" s="906"/>
      <c r="P81" s="907"/>
      <c r="Q81" s="909">
        <v>131</v>
      </c>
      <c r="R81" s="910"/>
      <c r="S81" s="910"/>
      <c r="T81" s="910"/>
      <c r="U81" s="866"/>
      <c r="V81" s="911">
        <v>117</v>
      </c>
      <c r="W81" s="910"/>
      <c r="X81" s="910"/>
      <c r="Y81" s="910"/>
      <c r="Z81" s="866"/>
      <c r="AA81" s="911">
        <v>14</v>
      </c>
      <c r="AB81" s="910"/>
      <c r="AC81" s="910"/>
      <c r="AD81" s="910"/>
      <c r="AE81" s="866"/>
      <c r="AF81" s="911">
        <v>10</v>
      </c>
      <c r="AG81" s="910"/>
      <c r="AH81" s="910"/>
      <c r="AI81" s="910"/>
      <c r="AJ81" s="866"/>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391</v>
      </c>
      <c r="B88" s="821" t="s">
        <v>423</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23154</v>
      </c>
      <c r="AG88" s="876"/>
      <c r="AH88" s="876"/>
      <c r="AI88" s="876"/>
      <c r="AJ88" s="876"/>
      <c r="AK88" s="873"/>
      <c r="AL88" s="873"/>
      <c r="AM88" s="873"/>
      <c r="AN88" s="873"/>
      <c r="AO88" s="873"/>
      <c r="AP88" s="876">
        <v>1146</v>
      </c>
      <c r="AQ88" s="876"/>
      <c r="AR88" s="876"/>
      <c r="AS88" s="876"/>
      <c r="AT88" s="876"/>
      <c r="AU88" s="876">
        <v>363</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1" t="s">
        <v>424</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402</v>
      </c>
      <c r="CS102" s="884"/>
      <c r="CT102" s="884"/>
      <c r="CU102" s="884"/>
      <c r="CV102" s="923"/>
      <c r="CW102" s="922">
        <v>15</v>
      </c>
      <c r="CX102" s="884"/>
      <c r="CY102" s="884"/>
      <c r="CZ102" s="884"/>
      <c r="DA102" s="923"/>
      <c r="DB102" s="922">
        <v>85</v>
      </c>
      <c r="DC102" s="884"/>
      <c r="DD102" s="884"/>
      <c r="DE102" s="884"/>
      <c r="DF102" s="923"/>
      <c r="DG102" s="922" t="s">
        <v>589</v>
      </c>
      <c r="DH102" s="884"/>
      <c r="DI102" s="884"/>
      <c r="DJ102" s="884"/>
      <c r="DK102" s="923"/>
      <c r="DL102" s="922" t="s">
        <v>589</v>
      </c>
      <c r="DM102" s="884"/>
      <c r="DN102" s="884"/>
      <c r="DO102" s="884"/>
      <c r="DP102" s="923"/>
      <c r="DQ102" s="922" t="s">
        <v>589</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432</v>
      </c>
      <c r="AB109" s="925"/>
      <c r="AC109" s="925"/>
      <c r="AD109" s="925"/>
      <c r="AE109" s="926"/>
      <c r="AF109" s="924" t="s">
        <v>433</v>
      </c>
      <c r="AG109" s="925"/>
      <c r="AH109" s="925"/>
      <c r="AI109" s="925"/>
      <c r="AJ109" s="926"/>
      <c r="AK109" s="924" t="s">
        <v>304</v>
      </c>
      <c r="AL109" s="925"/>
      <c r="AM109" s="925"/>
      <c r="AN109" s="925"/>
      <c r="AO109" s="926"/>
      <c r="AP109" s="924" t="s">
        <v>434</v>
      </c>
      <c r="AQ109" s="925"/>
      <c r="AR109" s="925"/>
      <c r="AS109" s="925"/>
      <c r="AT109" s="927"/>
      <c r="AU109" s="94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432</v>
      </c>
      <c r="BR109" s="925"/>
      <c r="BS109" s="925"/>
      <c r="BT109" s="925"/>
      <c r="BU109" s="926"/>
      <c r="BV109" s="924" t="s">
        <v>433</v>
      </c>
      <c r="BW109" s="925"/>
      <c r="BX109" s="925"/>
      <c r="BY109" s="925"/>
      <c r="BZ109" s="926"/>
      <c r="CA109" s="924" t="s">
        <v>304</v>
      </c>
      <c r="CB109" s="925"/>
      <c r="CC109" s="925"/>
      <c r="CD109" s="925"/>
      <c r="CE109" s="926"/>
      <c r="CF109" s="945" t="s">
        <v>434</v>
      </c>
      <c r="CG109" s="945"/>
      <c r="CH109" s="945"/>
      <c r="CI109" s="945"/>
      <c r="CJ109" s="945"/>
      <c r="CK109" s="924"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432</v>
      </c>
      <c r="DH109" s="925"/>
      <c r="DI109" s="925"/>
      <c r="DJ109" s="925"/>
      <c r="DK109" s="926"/>
      <c r="DL109" s="924" t="s">
        <v>433</v>
      </c>
      <c r="DM109" s="925"/>
      <c r="DN109" s="925"/>
      <c r="DO109" s="925"/>
      <c r="DP109" s="926"/>
      <c r="DQ109" s="924" t="s">
        <v>304</v>
      </c>
      <c r="DR109" s="925"/>
      <c r="DS109" s="925"/>
      <c r="DT109" s="925"/>
      <c r="DU109" s="926"/>
      <c r="DV109" s="924" t="s">
        <v>434</v>
      </c>
      <c r="DW109" s="925"/>
      <c r="DX109" s="925"/>
      <c r="DY109" s="925"/>
      <c r="DZ109" s="927"/>
    </row>
    <row r="110" spans="1:131" s="221" customFormat="1" ht="26.25" customHeight="1" x14ac:dyDescent="0.15">
      <c r="A110" s="928" t="s">
        <v>436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1714183</v>
      </c>
      <c r="AB110" s="932"/>
      <c r="AC110" s="932"/>
      <c r="AD110" s="932"/>
      <c r="AE110" s="933"/>
      <c r="AF110" s="934">
        <v>1757391</v>
      </c>
      <c r="AG110" s="932"/>
      <c r="AH110" s="932"/>
      <c r="AI110" s="932"/>
      <c r="AJ110" s="933"/>
      <c r="AK110" s="934">
        <v>1945467</v>
      </c>
      <c r="AL110" s="932"/>
      <c r="AM110" s="932"/>
      <c r="AN110" s="932"/>
      <c r="AO110" s="933"/>
      <c r="AP110" s="935">
        <v>24.7</v>
      </c>
      <c r="AQ110" s="936"/>
      <c r="AR110" s="936"/>
      <c r="AS110" s="936"/>
      <c r="AT110" s="937"/>
      <c r="AU110" s="938" t="s">
        <v>73</v>
      </c>
      <c r="AV110" s="939"/>
      <c r="AW110" s="939"/>
      <c r="AX110" s="939"/>
      <c r="AY110" s="939"/>
      <c r="AZ110" s="961" t="s">
        <v>437</v>
      </c>
      <c r="BA110" s="929"/>
      <c r="BB110" s="929"/>
      <c r="BC110" s="929"/>
      <c r="BD110" s="929"/>
      <c r="BE110" s="929"/>
      <c r="BF110" s="929"/>
      <c r="BG110" s="929"/>
      <c r="BH110" s="929"/>
      <c r="BI110" s="929"/>
      <c r="BJ110" s="929"/>
      <c r="BK110" s="929"/>
      <c r="BL110" s="929"/>
      <c r="BM110" s="929"/>
      <c r="BN110" s="929"/>
      <c r="BO110" s="929"/>
      <c r="BP110" s="930"/>
      <c r="BQ110" s="962">
        <v>19883258</v>
      </c>
      <c r="BR110" s="963"/>
      <c r="BS110" s="963"/>
      <c r="BT110" s="963"/>
      <c r="BU110" s="963"/>
      <c r="BV110" s="963">
        <v>19436128</v>
      </c>
      <c r="BW110" s="963"/>
      <c r="BX110" s="963"/>
      <c r="BY110" s="963"/>
      <c r="BZ110" s="963"/>
      <c r="CA110" s="963">
        <v>19094583</v>
      </c>
      <c r="CB110" s="963"/>
      <c r="CC110" s="963"/>
      <c r="CD110" s="963"/>
      <c r="CE110" s="963"/>
      <c r="CF110" s="976">
        <v>242.5</v>
      </c>
      <c r="CG110" s="977"/>
      <c r="CH110" s="977"/>
      <c r="CI110" s="977"/>
      <c r="CJ110" s="977"/>
      <c r="CK110" s="978" t="s">
        <v>438</v>
      </c>
      <c r="CL110" s="979"/>
      <c r="CM110" s="961" t="s">
        <v>439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440</v>
      </c>
      <c r="DH110" s="963"/>
      <c r="DI110" s="963"/>
      <c r="DJ110" s="963"/>
      <c r="DK110" s="963"/>
      <c r="DL110" s="963" t="s">
        <v>440</v>
      </c>
      <c r="DM110" s="963"/>
      <c r="DN110" s="963"/>
      <c r="DO110" s="963"/>
      <c r="DP110" s="963"/>
      <c r="DQ110" s="963" t="s">
        <v>441</v>
      </c>
      <c r="DR110" s="963"/>
      <c r="DS110" s="963"/>
      <c r="DT110" s="963"/>
      <c r="DU110" s="963"/>
      <c r="DV110" s="964" t="s">
        <v>139</v>
      </c>
      <c r="DW110" s="964"/>
      <c r="DX110" s="964"/>
      <c r="DY110" s="964"/>
      <c r="DZ110" s="965"/>
    </row>
    <row r="111" spans="1:131" s="221" customFormat="1" ht="26.25" customHeight="1" x14ac:dyDescent="0.15">
      <c r="A111" s="966" t="s">
        <v>442</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440</v>
      </c>
      <c r="AB111" s="970"/>
      <c r="AC111" s="970"/>
      <c r="AD111" s="970"/>
      <c r="AE111" s="971"/>
      <c r="AF111" s="972" t="s">
        <v>441</v>
      </c>
      <c r="AG111" s="970"/>
      <c r="AH111" s="970"/>
      <c r="AI111" s="970"/>
      <c r="AJ111" s="971"/>
      <c r="AK111" s="972" t="s">
        <v>139</v>
      </c>
      <c r="AL111" s="970"/>
      <c r="AM111" s="970"/>
      <c r="AN111" s="970"/>
      <c r="AO111" s="971"/>
      <c r="AP111" s="973" t="s">
        <v>440</v>
      </c>
      <c r="AQ111" s="974"/>
      <c r="AR111" s="974"/>
      <c r="AS111" s="974"/>
      <c r="AT111" s="975"/>
      <c r="AU111" s="940"/>
      <c r="AV111" s="941"/>
      <c r="AW111" s="941"/>
      <c r="AX111" s="941"/>
      <c r="AY111" s="941"/>
      <c r="AZ111" s="954" t="s">
        <v>443</v>
      </c>
      <c r="BA111" s="955"/>
      <c r="BB111" s="955"/>
      <c r="BC111" s="955"/>
      <c r="BD111" s="955"/>
      <c r="BE111" s="955"/>
      <c r="BF111" s="955"/>
      <c r="BG111" s="955"/>
      <c r="BH111" s="955"/>
      <c r="BI111" s="955"/>
      <c r="BJ111" s="955"/>
      <c r="BK111" s="955"/>
      <c r="BL111" s="955"/>
      <c r="BM111" s="955"/>
      <c r="BN111" s="955"/>
      <c r="BO111" s="955"/>
      <c r="BP111" s="956"/>
      <c r="BQ111" s="957" t="s">
        <v>440</v>
      </c>
      <c r="BR111" s="958"/>
      <c r="BS111" s="958"/>
      <c r="BT111" s="958"/>
      <c r="BU111" s="958"/>
      <c r="BV111" s="958" t="s">
        <v>139</v>
      </c>
      <c r="BW111" s="958"/>
      <c r="BX111" s="958"/>
      <c r="BY111" s="958"/>
      <c r="BZ111" s="958"/>
      <c r="CA111" s="958" t="s">
        <v>441</v>
      </c>
      <c r="CB111" s="958"/>
      <c r="CC111" s="958"/>
      <c r="CD111" s="958"/>
      <c r="CE111" s="958"/>
      <c r="CF111" s="952" t="s">
        <v>440</v>
      </c>
      <c r="CG111" s="953"/>
      <c r="CH111" s="953"/>
      <c r="CI111" s="953"/>
      <c r="CJ111" s="953"/>
      <c r="CK111" s="980"/>
      <c r="CL111" s="981"/>
      <c r="CM111" s="954" t="s">
        <v>444</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440</v>
      </c>
      <c r="DH111" s="958"/>
      <c r="DI111" s="958"/>
      <c r="DJ111" s="958"/>
      <c r="DK111" s="958"/>
      <c r="DL111" s="958" t="s">
        <v>440</v>
      </c>
      <c r="DM111" s="958"/>
      <c r="DN111" s="958"/>
      <c r="DO111" s="958"/>
      <c r="DP111" s="958"/>
      <c r="DQ111" s="958" t="s">
        <v>440</v>
      </c>
      <c r="DR111" s="958"/>
      <c r="DS111" s="958"/>
      <c r="DT111" s="958"/>
      <c r="DU111" s="958"/>
      <c r="DV111" s="959" t="s">
        <v>139</v>
      </c>
      <c r="DW111" s="959"/>
      <c r="DX111" s="959"/>
      <c r="DY111" s="959"/>
      <c r="DZ111" s="960"/>
    </row>
    <row r="112" spans="1:131" s="221" customFormat="1" ht="26.25" customHeight="1" x14ac:dyDescent="0.15">
      <c r="A112" s="984" t="s">
        <v>445</v>
      </c>
      <c r="B112" s="985"/>
      <c r="C112" s="955" t="s">
        <v>446</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441</v>
      </c>
      <c r="AB112" s="991"/>
      <c r="AC112" s="991"/>
      <c r="AD112" s="991"/>
      <c r="AE112" s="992"/>
      <c r="AF112" s="993" t="s">
        <v>440</v>
      </c>
      <c r="AG112" s="991"/>
      <c r="AH112" s="991"/>
      <c r="AI112" s="991"/>
      <c r="AJ112" s="992"/>
      <c r="AK112" s="993" t="s">
        <v>440</v>
      </c>
      <c r="AL112" s="991"/>
      <c r="AM112" s="991"/>
      <c r="AN112" s="991"/>
      <c r="AO112" s="992"/>
      <c r="AP112" s="994" t="s">
        <v>139</v>
      </c>
      <c r="AQ112" s="995"/>
      <c r="AR112" s="995"/>
      <c r="AS112" s="995"/>
      <c r="AT112" s="996"/>
      <c r="AU112" s="940"/>
      <c r="AV112" s="941"/>
      <c r="AW112" s="941"/>
      <c r="AX112" s="941"/>
      <c r="AY112" s="941"/>
      <c r="AZ112" s="954" t="s">
        <v>447</v>
      </c>
      <c r="BA112" s="955"/>
      <c r="BB112" s="955"/>
      <c r="BC112" s="955"/>
      <c r="BD112" s="955"/>
      <c r="BE112" s="955"/>
      <c r="BF112" s="955"/>
      <c r="BG112" s="955"/>
      <c r="BH112" s="955"/>
      <c r="BI112" s="955"/>
      <c r="BJ112" s="955"/>
      <c r="BK112" s="955"/>
      <c r="BL112" s="955"/>
      <c r="BM112" s="955"/>
      <c r="BN112" s="955"/>
      <c r="BO112" s="955"/>
      <c r="BP112" s="956"/>
      <c r="BQ112" s="957">
        <v>4346142</v>
      </c>
      <c r="BR112" s="958"/>
      <c r="BS112" s="958"/>
      <c r="BT112" s="958"/>
      <c r="BU112" s="958"/>
      <c r="BV112" s="958">
        <v>4429065</v>
      </c>
      <c r="BW112" s="958"/>
      <c r="BX112" s="958"/>
      <c r="BY112" s="958"/>
      <c r="BZ112" s="958"/>
      <c r="CA112" s="958">
        <v>3867376</v>
      </c>
      <c r="CB112" s="958"/>
      <c r="CC112" s="958"/>
      <c r="CD112" s="958"/>
      <c r="CE112" s="958"/>
      <c r="CF112" s="952">
        <v>49.1</v>
      </c>
      <c r="CG112" s="953"/>
      <c r="CH112" s="953"/>
      <c r="CI112" s="953"/>
      <c r="CJ112" s="953"/>
      <c r="CK112" s="980"/>
      <c r="CL112" s="981"/>
      <c r="CM112" s="954" t="s">
        <v>448</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440</v>
      </c>
      <c r="DH112" s="958"/>
      <c r="DI112" s="958"/>
      <c r="DJ112" s="958"/>
      <c r="DK112" s="958"/>
      <c r="DL112" s="958" t="s">
        <v>440</v>
      </c>
      <c r="DM112" s="958"/>
      <c r="DN112" s="958"/>
      <c r="DO112" s="958"/>
      <c r="DP112" s="958"/>
      <c r="DQ112" s="958" t="s">
        <v>139</v>
      </c>
      <c r="DR112" s="958"/>
      <c r="DS112" s="958"/>
      <c r="DT112" s="958"/>
      <c r="DU112" s="958"/>
      <c r="DV112" s="959" t="s">
        <v>440</v>
      </c>
      <c r="DW112" s="959"/>
      <c r="DX112" s="959"/>
      <c r="DY112" s="959"/>
      <c r="DZ112" s="960"/>
    </row>
    <row r="113" spans="1:130" s="221" customFormat="1" ht="26.25" customHeight="1" x14ac:dyDescent="0.15">
      <c r="A113" s="986"/>
      <c r="B113" s="987"/>
      <c r="C113" s="955" t="s">
        <v>449</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640668</v>
      </c>
      <c r="AB113" s="970"/>
      <c r="AC113" s="970"/>
      <c r="AD113" s="970"/>
      <c r="AE113" s="971"/>
      <c r="AF113" s="972">
        <v>617444</v>
      </c>
      <c r="AG113" s="970"/>
      <c r="AH113" s="970"/>
      <c r="AI113" s="970"/>
      <c r="AJ113" s="971"/>
      <c r="AK113" s="972">
        <v>581552</v>
      </c>
      <c r="AL113" s="970"/>
      <c r="AM113" s="970"/>
      <c r="AN113" s="970"/>
      <c r="AO113" s="971"/>
      <c r="AP113" s="973">
        <v>7.4</v>
      </c>
      <c r="AQ113" s="974"/>
      <c r="AR113" s="974"/>
      <c r="AS113" s="974"/>
      <c r="AT113" s="975"/>
      <c r="AU113" s="940"/>
      <c r="AV113" s="941"/>
      <c r="AW113" s="941"/>
      <c r="AX113" s="941"/>
      <c r="AY113" s="941"/>
      <c r="AZ113" s="954" t="s">
        <v>450</v>
      </c>
      <c r="BA113" s="955"/>
      <c r="BB113" s="955"/>
      <c r="BC113" s="955"/>
      <c r="BD113" s="955"/>
      <c r="BE113" s="955"/>
      <c r="BF113" s="955"/>
      <c r="BG113" s="955"/>
      <c r="BH113" s="955"/>
      <c r="BI113" s="955"/>
      <c r="BJ113" s="955"/>
      <c r="BK113" s="955"/>
      <c r="BL113" s="955"/>
      <c r="BM113" s="955"/>
      <c r="BN113" s="955"/>
      <c r="BO113" s="955"/>
      <c r="BP113" s="956"/>
      <c r="BQ113" s="957">
        <v>472878</v>
      </c>
      <c r="BR113" s="958"/>
      <c r="BS113" s="958"/>
      <c r="BT113" s="958"/>
      <c r="BU113" s="958"/>
      <c r="BV113" s="958">
        <v>430897</v>
      </c>
      <c r="BW113" s="958"/>
      <c r="BX113" s="958"/>
      <c r="BY113" s="958"/>
      <c r="BZ113" s="958"/>
      <c r="CA113" s="958">
        <v>362869</v>
      </c>
      <c r="CB113" s="958"/>
      <c r="CC113" s="958"/>
      <c r="CD113" s="958"/>
      <c r="CE113" s="958"/>
      <c r="CF113" s="952">
        <v>4.5999999999999996</v>
      </c>
      <c r="CG113" s="953"/>
      <c r="CH113" s="953"/>
      <c r="CI113" s="953"/>
      <c r="CJ113" s="953"/>
      <c r="CK113" s="980"/>
      <c r="CL113" s="981"/>
      <c r="CM113" s="954" t="s">
        <v>451</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139</v>
      </c>
      <c r="DH113" s="991"/>
      <c r="DI113" s="991"/>
      <c r="DJ113" s="991"/>
      <c r="DK113" s="992"/>
      <c r="DL113" s="993" t="s">
        <v>139</v>
      </c>
      <c r="DM113" s="991"/>
      <c r="DN113" s="991"/>
      <c r="DO113" s="991"/>
      <c r="DP113" s="992"/>
      <c r="DQ113" s="993" t="s">
        <v>440</v>
      </c>
      <c r="DR113" s="991"/>
      <c r="DS113" s="991"/>
      <c r="DT113" s="991"/>
      <c r="DU113" s="992"/>
      <c r="DV113" s="994" t="s">
        <v>139</v>
      </c>
      <c r="DW113" s="995"/>
      <c r="DX113" s="995"/>
      <c r="DY113" s="995"/>
      <c r="DZ113" s="996"/>
    </row>
    <row r="114" spans="1:130" s="221" customFormat="1" ht="26.25" customHeight="1" x14ac:dyDescent="0.15">
      <c r="A114" s="986"/>
      <c r="B114" s="987"/>
      <c r="C114" s="955" t="s">
        <v>452</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67441</v>
      </c>
      <c r="AB114" s="991"/>
      <c r="AC114" s="991"/>
      <c r="AD114" s="991"/>
      <c r="AE114" s="992"/>
      <c r="AF114" s="993">
        <v>67214</v>
      </c>
      <c r="AG114" s="991"/>
      <c r="AH114" s="991"/>
      <c r="AI114" s="991"/>
      <c r="AJ114" s="992"/>
      <c r="AK114" s="993">
        <v>72378</v>
      </c>
      <c r="AL114" s="991"/>
      <c r="AM114" s="991"/>
      <c r="AN114" s="991"/>
      <c r="AO114" s="992"/>
      <c r="AP114" s="994">
        <v>0.9</v>
      </c>
      <c r="AQ114" s="995"/>
      <c r="AR114" s="995"/>
      <c r="AS114" s="995"/>
      <c r="AT114" s="996"/>
      <c r="AU114" s="940"/>
      <c r="AV114" s="941"/>
      <c r="AW114" s="941"/>
      <c r="AX114" s="941"/>
      <c r="AY114" s="941"/>
      <c r="AZ114" s="954" t="s">
        <v>453</v>
      </c>
      <c r="BA114" s="955"/>
      <c r="BB114" s="955"/>
      <c r="BC114" s="955"/>
      <c r="BD114" s="955"/>
      <c r="BE114" s="955"/>
      <c r="BF114" s="955"/>
      <c r="BG114" s="955"/>
      <c r="BH114" s="955"/>
      <c r="BI114" s="955"/>
      <c r="BJ114" s="955"/>
      <c r="BK114" s="955"/>
      <c r="BL114" s="955"/>
      <c r="BM114" s="955"/>
      <c r="BN114" s="955"/>
      <c r="BO114" s="955"/>
      <c r="BP114" s="956"/>
      <c r="BQ114" s="957">
        <v>1638780</v>
      </c>
      <c r="BR114" s="958"/>
      <c r="BS114" s="958"/>
      <c r="BT114" s="958"/>
      <c r="BU114" s="958"/>
      <c r="BV114" s="958">
        <v>1603213</v>
      </c>
      <c r="BW114" s="958"/>
      <c r="BX114" s="958"/>
      <c r="BY114" s="958"/>
      <c r="BZ114" s="958"/>
      <c r="CA114" s="958">
        <v>1541167</v>
      </c>
      <c r="CB114" s="958"/>
      <c r="CC114" s="958"/>
      <c r="CD114" s="958"/>
      <c r="CE114" s="958"/>
      <c r="CF114" s="952">
        <v>19.600000000000001</v>
      </c>
      <c r="CG114" s="953"/>
      <c r="CH114" s="953"/>
      <c r="CI114" s="953"/>
      <c r="CJ114" s="953"/>
      <c r="CK114" s="980"/>
      <c r="CL114" s="981"/>
      <c r="CM114" s="954" t="s">
        <v>454</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440</v>
      </c>
      <c r="DH114" s="991"/>
      <c r="DI114" s="991"/>
      <c r="DJ114" s="991"/>
      <c r="DK114" s="992"/>
      <c r="DL114" s="993" t="s">
        <v>139</v>
      </c>
      <c r="DM114" s="991"/>
      <c r="DN114" s="991"/>
      <c r="DO114" s="991"/>
      <c r="DP114" s="992"/>
      <c r="DQ114" s="993" t="s">
        <v>440</v>
      </c>
      <c r="DR114" s="991"/>
      <c r="DS114" s="991"/>
      <c r="DT114" s="991"/>
      <c r="DU114" s="992"/>
      <c r="DV114" s="994" t="s">
        <v>139</v>
      </c>
      <c r="DW114" s="995"/>
      <c r="DX114" s="995"/>
      <c r="DY114" s="995"/>
      <c r="DZ114" s="996"/>
    </row>
    <row r="115" spans="1:130" s="221" customFormat="1" ht="26.25" customHeight="1" x14ac:dyDescent="0.15">
      <c r="A115" s="986"/>
      <c r="B115" s="987"/>
      <c r="C115" s="955" t="s">
        <v>455</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148</v>
      </c>
      <c r="AB115" s="970"/>
      <c r="AC115" s="970"/>
      <c r="AD115" s="970"/>
      <c r="AE115" s="971"/>
      <c r="AF115" s="972">
        <v>147</v>
      </c>
      <c r="AG115" s="970"/>
      <c r="AH115" s="970"/>
      <c r="AI115" s="970"/>
      <c r="AJ115" s="971"/>
      <c r="AK115" s="972" t="s">
        <v>139</v>
      </c>
      <c r="AL115" s="970"/>
      <c r="AM115" s="970"/>
      <c r="AN115" s="970"/>
      <c r="AO115" s="971"/>
      <c r="AP115" s="973" t="s">
        <v>139</v>
      </c>
      <c r="AQ115" s="974"/>
      <c r="AR115" s="974"/>
      <c r="AS115" s="974"/>
      <c r="AT115" s="975"/>
      <c r="AU115" s="940"/>
      <c r="AV115" s="941"/>
      <c r="AW115" s="941"/>
      <c r="AX115" s="941"/>
      <c r="AY115" s="941"/>
      <c r="AZ115" s="954" t="s">
        <v>456</v>
      </c>
      <c r="BA115" s="955"/>
      <c r="BB115" s="955"/>
      <c r="BC115" s="955"/>
      <c r="BD115" s="955"/>
      <c r="BE115" s="955"/>
      <c r="BF115" s="955"/>
      <c r="BG115" s="955"/>
      <c r="BH115" s="955"/>
      <c r="BI115" s="955"/>
      <c r="BJ115" s="955"/>
      <c r="BK115" s="955"/>
      <c r="BL115" s="955"/>
      <c r="BM115" s="955"/>
      <c r="BN115" s="955"/>
      <c r="BO115" s="955"/>
      <c r="BP115" s="956"/>
      <c r="BQ115" s="957" t="s">
        <v>441</v>
      </c>
      <c r="BR115" s="958"/>
      <c r="BS115" s="958"/>
      <c r="BT115" s="958"/>
      <c r="BU115" s="958"/>
      <c r="BV115" s="958" t="s">
        <v>440</v>
      </c>
      <c r="BW115" s="958"/>
      <c r="BX115" s="958"/>
      <c r="BY115" s="958"/>
      <c r="BZ115" s="958"/>
      <c r="CA115" s="958" t="s">
        <v>441</v>
      </c>
      <c r="CB115" s="958"/>
      <c r="CC115" s="958"/>
      <c r="CD115" s="958"/>
      <c r="CE115" s="958"/>
      <c r="CF115" s="952" t="s">
        <v>441</v>
      </c>
      <c r="CG115" s="953"/>
      <c r="CH115" s="953"/>
      <c r="CI115" s="953"/>
      <c r="CJ115" s="953"/>
      <c r="CK115" s="980"/>
      <c r="CL115" s="981"/>
      <c r="CM115" s="954" t="s">
        <v>457</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440</v>
      </c>
      <c r="DH115" s="991"/>
      <c r="DI115" s="991"/>
      <c r="DJ115" s="991"/>
      <c r="DK115" s="992"/>
      <c r="DL115" s="993" t="s">
        <v>441</v>
      </c>
      <c r="DM115" s="991"/>
      <c r="DN115" s="991"/>
      <c r="DO115" s="991"/>
      <c r="DP115" s="992"/>
      <c r="DQ115" s="993" t="s">
        <v>139</v>
      </c>
      <c r="DR115" s="991"/>
      <c r="DS115" s="991"/>
      <c r="DT115" s="991"/>
      <c r="DU115" s="992"/>
      <c r="DV115" s="994" t="s">
        <v>139</v>
      </c>
      <c r="DW115" s="995"/>
      <c r="DX115" s="995"/>
      <c r="DY115" s="995"/>
      <c r="DZ115" s="996"/>
    </row>
    <row r="116" spans="1:130" s="221" customFormat="1" ht="26.25" customHeight="1" x14ac:dyDescent="0.15">
      <c r="A116" s="988"/>
      <c r="B116" s="989"/>
      <c r="C116" s="997" t="s">
        <v>458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139</v>
      </c>
      <c r="AB116" s="991"/>
      <c r="AC116" s="991"/>
      <c r="AD116" s="991"/>
      <c r="AE116" s="992"/>
      <c r="AF116" s="993" t="s">
        <v>139</v>
      </c>
      <c r="AG116" s="991"/>
      <c r="AH116" s="991"/>
      <c r="AI116" s="991"/>
      <c r="AJ116" s="992"/>
      <c r="AK116" s="993" t="s">
        <v>440</v>
      </c>
      <c r="AL116" s="991"/>
      <c r="AM116" s="991"/>
      <c r="AN116" s="991"/>
      <c r="AO116" s="992"/>
      <c r="AP116" s="994" t="s">
        <v>139</v>
      </c>
      <c r="AQ116" s="995"/>
      <c r="AR116" s="995"/>
      <c r="AS116" s="995"/>
      <c r="AT116" s="996"/>
      <c r="AU116" s="940"/>
      <c r="AV116" s="941"/>
      <c r="AW116" s="941"/>
      <c r="AX116" s="941"/>
      <c r="AY116" s="941"/>
      <c r="AZ116" s="999" t="s">
        <v>459</v>
      </c>
      <c r="BA116" s="1000"/>
      <c r="BB116" s="1000"/>
      <c r="BC116" s="1000"/>
      <c r="BD116" s="1000"/>
      <c r="BE116" s="1000"/>
      <c r="BF116" s="1000"/>
      <c r="BG116" s="1000"/>
      <c r="BH116" s="1000"/>
      <c r="BI116" s="1000"/>
      <c r="BJ116" s="1000"/>
      <c r="BK116" s="1000"/>
      <c r="BL116" s="1000"/>
      <c r="BM116" s="1000"/>
      <c r="BN116" s="1000"/>
      <c r="BO116" s="1000"/>
      <c r="BP116" s="1001"/>
      <c r="BQ116" s="957" t="s">
        <v>440</v>
      </c>
      <c r="BR116" s="958"/>
      <c r="BS116" s="958"/>
      <c r="BT116" s="958"/>
      <c r="BU116" s="958"/>
      <c r="BV116" s="958" t="s">
        <v>440</v>
      </c>
      <c r="BW116" s="958"/>
      <c r="BX116" s="958"/>
      <c r="BY116" s="958"/>
      <c r="BZ116" s="958"/>
      <c r="CA116" s="958" t="s">
        <v>440</v>
      </c>
      <c r="CB116" s="958"/>
      <c r="CC116" s="958"/>
      <c r="CD116" s="958"/>
      <c r="CE116" s="958"/>
      <c r="CF116" s="952" t="s">
        <v>440</v>
      </c>
      <c r="CG116" s="953"/>
      <c r="CH116" s="953"/>
      <c r="CI116" s="953"/>
      <c r="CJ116" s="953"/>
      <c r="CK116" s="980"/>
      <c r="CL116" s="981"/>
      <c r="CM116" s="954" t="s">
        <v>460</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440</v>
      </c>
      <c r="DH116" s="991"/>
      <c r="DI116" s="991"/>
      <c r="DJ116" s="991"/>
      <c r="DK116" s="992"/>
      <c r="DL116" s="993" t="s">
        <v>139</v>
      </c>
      <c r="DM116" s="991"/>
      <c r="DN116" s="991"/>
      <c r="DO116" s="991"/>
      <c r="DP116" s="992"/>
      <c r="DQ116" s="993" t="s">
        <v>139</v>
      </c>
      <c r="DR116" s="991"/>
      <c r="DS116" s="991"/>
      <c r="DT116" s="991"/>
      <c r="DU116" s="992"/>
      <c r="DV116" s="994" t="s">
        <v>441</v>
      </c>
      <c r="DW116" s="995"/>
      <c r="DX116" s="995"/>
      <c r="DY116" s="995"/>
      <c r="DZ116" s="996"/>
    </row>
    <row r="117" spans="1:130" s="221" customFormat="1" ht="26.25" customHeight="1" x14ac:dyDescent="0.15">
      <c r="A117" s="94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461</v>
      </c>
      <c r="Z117" s="926"/>
      <c r="AA117" s="1010">
        <v>2422440</v>
      </c>
      <c r="AB117" s="1011"/>
      <c r="AC117" s="1011"/>
      <c r="AD117" s="1011"/>
      <c r="AE117" s="1012"/>
      <c r="AF117" s="1013">
        <v>2442196</v>
      </c>
      <c r="AG117" s="1011"/>
      <c r="AH117" s="1011"/>
      <c r="AI117" s="1011"/>
      <c r="AJ117" s="1012"/>
      <c r="AK117" s="1013">
        <v>2599397</v>
      </c>
      <c r="AL117" s="1011"/>
      <c r="AM117" s="1011"/>
      <c r="AN117" s="1011"/>
      <c r="AO117" s="1012"/>
      <c r="AP117" s="1014"/>
      <c r="AQ117" s="1015"/>
      <c r="AR117" s="1015"/>
      <c r="AS117" s="1015"/>
      <c r="AT117" s="1016"/>
      <c r="AU117" s="940"/>
      <c r="AV117" s="941"/>
      <c r="AW117" s="941"/>
      <c r="AX117" s="941"/>
      <c r="AY117" s="941"/>
      <c r="AZ117" s="1006" t="s">
        <v>462</v>
      </c>
      <c r="BA117" s="1007"/>
      <c r="BB117" s="1007"/>
      <c r="BC117" s="1007"/>
      <c r="BD117" s="1007"/>
      <c r="BE117" s="1007"/>
      <c r="BF117" s="1007"/>
      <c r="BG117" s="1007"/>
      <c r="BH117" s="1007"/>
      <c r="BI117" s="1007"/>
      <c r="BJ117" s="1007"/>
      <c r="BK117" s="1007"/>
      <c r="BL117" s="1007"/>
      <c r="BM117" s="1007"/>
      <c r="BN117" s="1007"/>
      <c r="BO117" s="1007"/>
      <c r="BP117" s="1008"/>
      <c r="BQ117" s="957" t="s">
        <v>463</v>
      </c>
      <c r="BR117" s="958"/>
      <c r="BS117" s="958"/>
      <c r="BT117" s="958"/>
      <c r="BU117" s="958"/>
      <c r="BV117" s="958" t="s">
        <v>440</v>
      </c>
      <c r="BW117" s="958"/>
      <c r="BX117" s="958"/>
      <c r="BY117" s="958"/>
      <c r="BZ117" s="958"/>
      <c r="CA117" s="958" t="s">
        <v>139</v>
      </c>
      <c r="CB117" s="958"/>
      <c r="CC117" s="958"/>
      <c r="CD117" s="958"/>
      <c r="CE117" s="958"/>
      <c r="CF117" s="952" t="s">
        <v>440</v>
      </c>
      <c r="CG117" s="953"/>
      <c r="CH117" s="953"/>
      <c r="CI117" s="953"/>
      <c r="CJ117" s="953"/>
      <c r="CK117" s="980"/>
      <c r="CL117" s="981"/>
      <c r="CM117" s="954" t="s">
        <v>464</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440</v>
      </c>
      <c r="DH117" s="991"/>
      <c r="DI117" s="991"/>
      <c r="DJ117" s="991"/>
      <c r="DK117" s="992"/>
      <c r="DL117" s="993" t="s">
        <v>440</v>
      </c>
      <c r="DM117" s="991"/>
      <c r="DN117" s="991"/>
      <c r="DO117" s="991"/>
      <c r="DP117" s="992"/>
      <c r="DQ117" s="993" t="s">
        <v>139</v>
      </c>
      <c r="DR117" s="991"/>
      <c r="DS117" s="991"/>
      <c r="DT117" s="991"/>
      <c r="DU117" s="992"/>
      <c r="DV117" s="994" t="s">
        <v>440</v>
      </c>
      <c r="DW117" s="995"/>
      <c r="DX117" s="995"/>
      <c r="DY117" s="995"/>
      <c r="DZ117" s="996"/>
    </row>
    <row r="118" spans="1:130" s="221" customFormat="1" ht="26.25" customHeight="1" x14ac:dyDescent="0.15">
      <c r="A118" s="94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432</v>
      </c>
      <c r="AB118" s="925"/>
      <c r="AC118" s="925"/>
      <c r="AD118" s="925"/>
      <c r="AE118" s="926"/>
      <c r="AF118" s="924" t="s">
        <v>433</v>
      </c>
      <c r="AG118" s="925"/>
      <c r="AH118" s="925"/>
      <c r="AI118" s="925"/>
      <c r="AJ118" s="926"/>
      <c r="AK118" s="924" t="s">
        <v>304</v>
      </c>
      <c r="AL118" s="925"/>
      <c r="AM118" s="925"/>
      <c r="AN118" s="925"/>
      <c r="AO118" s="926"/>
      <c r="AP118" s="1002" t="s">
        <v>434</v>
      </c>
      <c r="AQ118" s="1003"/>
      <c r="AR118" s="1003"/>
      <c r="AS118" s="1003"/>
      <c r="AT118" s="1004"/>
      <c r="AU118" s="940"/>
      <c r="AV118" s="941"/>
      <c r="AW118" s="941"/>
      <c r="AX118" s="941"/>
      <c r="AY118" s="941"/>
      <c r="AZ118" s="1005" t="s">
        <v>465</v>
      </c>
      <c r="BA118" s="997"/>
      <c r="BB118" s="997"/>
      <c r="BC118" s="997"/>
      <c r="BD118" s="997"/>
      <c r="BE118" s="997"/>
      <c r="BF118" s="997"/>
      <c r="BG118" s="997"/>
      <c r="BH118" s="997"/>
      <c r="BI118" s="997"/>
      <c r="BJ118" s="997"/>
      <c r="BK118" s="997"/>
      <c r="BL118" s="997"/>
      <c r="BM118" s="997"/>
      <c r="BN118" s="997"/>
      <c r="BO118" s="997"/>
      <c r="BP118" s="998"/>
      <c r="BQ118" s="1031" t="s">
        <v>463</v>
      </c>
      <c r="BR118" s="1032"/>
      <c r="BS118" s="1032"/>
      <c r="BT118" s="1032"/>
      <c r="BU118" s="1032"/>
      <c r="BV118" s="1032" t="s">
        <v>139</v>
      </c>
      <c r="BW118" s="1032"/>
      <c r="BX118" s="1032"/>
      <c r="BY118" s="1032"/>
      <c r="BZ118" s="1032"/>
      <c r="CA118" s="1032" t="s">
        <v>440</v>
      </c>
      <c r="CB118" s="1032"/>
      <c r="CC118" s="1032"/>
      <c r="CD118" s="1032"/>
      <c r="CE118" s="1032"/>
      <c r="CF118" s="952" t="s">
        <v>441</v>
      </c>
      <c r="CG118" s="953"/>
      <c r="CH118" s="953"/>
      <c r="CI118" s="953"/>
      <c r="CJ118" s="953"/>
      <c r="CK118" s="980"/>
      <c r="CL118" s="981"/>
      <c r="CM118" s="954" t="s">
        <v>466</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440</v>
      </c>
      <c r="DH118" s="991"/>
      <c r="DI118" s="991"/>
      <c r="DJ118" s="991"/>
      <c r="DK118" s="992"/>
      <c r="DL118" s="993" t="s">
        <v>463</v>
      </c>
      <c r="DM118" s="991"/>
      <c r="DN118" s="991"/>
      <c r="DO118" s="991"/>
      <c r="DP118" s="992"/>
      <c r="DQ118" s="993" t="s">
        <v>440</v>
      </c>
      <c r="DR118" s="991"/>
      <c r="DS118" s="991"/>
      <c r="DT118" s="991"/>
      <c r="DU118" s="992"/>
      <c r="DV118" s="994" t="s">
        <v>139</v>
      </c>
      <c r="DW118" s="995"/>
      <c r="DX118" s="995"/>
      <c r="DY118" s="995"/>
      <c r="DZ118" s="996"/>
    </row>
    <row r="119" spans="1:130" s="221" customFormat="1" ht="26.25" customHeight="1" x14ac:dyDescent="0.15">
      <c r="A119" s="1088" t="s">
        <v>438</v>
      </c>
      <c r="B119" s="979"/>
      <c r="C119" s="961" t="s">
        <v>439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440</v>
      </c>
      <c r="AB119" s="932"/>
      <c r="AC119" s="932"/>
      <c r="AD119" s="932"/>
      <c r="AE119" s="933"/>
      <c r="AF119" s="934" t="s">
        <v>139</v>
      </c>
      <c r="AG119" s="932"/>
      <c r="AH119" s="932"/>
      <c r="AI119" s="932"/>
      <c r="AJ119" s="933"/>
      <c r="AK119" s="934" t="s">
        <v>440</v>
      </c>
      <c r="AL119" s="932"/>
      <c r="AM119" s="932"/>
      <c r="AN119" s="932"/>
      <c r="AO119" s="933"/>
      <c r="AP119" s="935" t="s">
        <v>440</v>
      </c>
      <c r="AQ119" s="936"/>
      <c r="AR119" s="936"/>
      <c r="AS119" s="936"/>
      <c r="AT119" s="937"/>
      <c r="AU119" s="942"/>
      <c r="AV119" s="943"/>
      <c r="AW119" s="943"/>
      <c r="AX119" s="943"/>
      <c r="AY119" s="943"/>
      <c r="AZ119" s="242" t="s">
        <v>188</v>
      </c>
      <c r="BA119" s="242"/>
      <c r="BB119" s="242"/>
      <c r="BC119" s="242"/>
      <c r="BD119" s="242"/>
      <c r="BE119" s="242"/>
      <c r="BF119" s="242"/>
      <c r="BG119" s="242"/>
      <c r="BH119" s="242"/>
      <c r="BI119" s="242"/>
      <c r="BJ119" s="242"/>
      <c r="BK119" s="242"/>
      <c r="BL119" s="242"/>
      <c r="BM119" s="242"/>
      <c r="BN119" s="242"/>
      <c r="BO119" s="1009" t="s">
        <v>467</v>
      </c>
      <c r="BP119" s="1037"/>
      <c r="BQ119" s="1031">
        <v>26341058</v>
      </c>
      <c r="BR119" s="1032"/>
      <c r="BS119" s="1032"/>
      <c r="BT119" s="1032"/>
      <c r="BU119" s="1032"/>
      <c r="BV119" s="1032">
        <v>25899303</v>
      </c>
      <c r="BW119" s="1032"/>
      <c r="BX119" s="1032"/>
      <c r="BY119" s="1032"/>
      <c r="BZ119" s="1032"/>
      <c r="CA119" s="1032">
        <v>24865995</v>
      </c>
      <c r="CB119" s="1032"/>
      <c r="CC119" s="1032"/>
      <c r="CD119" s="1032"/>
      <c r="CE119" s="1032"/>
      <c r="CF119" s="1033"/>
      <c r="CG119" s="1034"/>
      <c r="CH119" s="1034"/>
      <c r="CI119" s="1034"/>
      <c r="CJ119" s="1035"/>
      <c r="CK119" s="982"/>
      <c r="CL119" s="983"/>
      <c r="CM119" s="1005" t="s">
        <v>468</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440</v>
      </c>
      <c r="DH119" s="1018"/>
      <c r="DI119" s="1018"/>
      <c r="DJ119" s="1018"/>
      <c r="DK119" s="1019"/>
      <c r="DL119" s="1017" t="s">
        <v>463</v>
      </c>
      <c r="DM119" s="1018"/>
      <c r="DN119" s="1018"/>
      <c r="DO119" s="1018"/>
      <c r="DP119" s="1019"/>
      <c r="DQ119" s="1017" t="s">
        <v>139</v>
      </c>
      <c r="DR119" s="1018"/>
      <c r="DS119" s="1018"/>
      <c r="DT119" s="1018"/>
      <c r="DU119" s="1019"/>
      <c r="DV119" s="1020" t="s">
        <v>440</v>
      </c>
      <c r="DW119" s="1021"/>
      <c r="DX119" s="1021"/>
      <c r="DY119" s="1021"/>
      <c r="DZ119" s="1022"/>
    </row>
    <row r="120" spans="1:130" s="221" customFormat="1" ht="26.25" customHeight="1" x14ac:dyDescent="0.15">
      <c r="A120" s="1089"/>
      <c r="B120" s="981"/>
      <c r="C120" s="954" t="s">
        <v>444</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139</v>
      </c>
      <c r="AB120" s="991"/>
      <c r="AC120" s="991"/>
      <c r="AD120" s="991"/>
      <c r="AE120" s="992"/>
      <c r="AF120" s="993" t="s">
        <v>441</v>
      </c>
      <c r="AG120" s="991"/>
      <c r="AH120" s="991"/>
      <c r="AI120" s="991"/>
      <c r="AJ120" s="992"/>
      <c r="AK120" s="993" t="s">
        <v>440</v>
      </c>
      <c r="AL120" s="991"/>
      <c r="AM120" s="991"/>
      <c r="AN120" s="991"/>
      <c r="AO120" s="992"/>
      <c r="AP120" s="994" t="s">
        <v>441</v>
      </c>
      <c r="AQ120" s="995"/>
      <c r="AR120" s="995"/>
      <c r="AS120" s="995"/>
      <c r="AT120" s="996"/>
      <c r="AU120" s="1023" t="s">
        <v>469</v>
      </c>
      <c r="AV120" s="1024"/>
      <c r="AW120" s="1024"/>
      <c r="AX120" s="1024"/>
      <c r="AY120" s="1025"/>
      <c r="AZ120" s="961" t="s">
        <v>470</v>
      </c>
      <c r="BA120" s="929"/>
      <c r="BB120" s="929"/>
      <c r="BC120" s="929"/>
      <c r="BD120" s="929"/>
      <c r="BE120" s="929"/>
      <c r="BF120" s="929"/>
      <c r="BG120" s="929"/>
      <c r="BH120" s="929"/>
      <c r="BI120" s="929"/>
      <c r="BJ120" s="929"/>
      <c r="BK120" s="929"/>
      <c r="BL120" s="929"/>
      <c r="BM120" s="929"/>
      <c r="BN120" s="929"/>
      <c r="BO120" s="929"/>
      <c r="BP120" s="930"/>
      <c r="BQ120" s="962">
        <v>3704493</v>
      </c>
      <c r="BR120" s="963"/>
      <c r="BS120" s="963"/>
      <c r="BT120" s="963"/>
      <c r="BU120" s="963"/>
      <c r="BV120" s="963">
        <v>3797156</v>
      </c>
      <c r="BW120" s="963"/>
      <c r="BX120" s="963"/>
      <c r="BY120" s="963"/>
      <c r="BZ120" s="963"/>
      <c r="CA120" s="963">
        <v>4772666</v>
      </c>
      <c r="CB120" s="963"/>
      <c r="CC120" s="963"/>
      <c r="CD120" s="963"/>
      <c r="CE120" s="963"/>
      <c r="CF120" s="976">
        <v>60.6</v>
      </c>
      <c r="CG120" s="977"/>
      <c r="CH120" s="977"/>
      <c r="CI120" s="977"/>
      <c r="CJ120" s="977"/>
      <c r="CK120" s="1038" t="s">
        <v>471</v>
      </c>
      <c r="CL120" s="1039"/>
      <c r="CM120" s="1039"/>
      <c r="CN120" s="1039"/>
      <c r="CO120" s="1040"/>
      <c r="CP120" s="1046" t="s">
        <v>472</v>
      </c>
      <c r="CQ120" s="1047"/>
      <c r="CR120" s="1047"/>
      <c r="CS120" s="1047"/>
      <c r="CT120" s="1047"/>
      <c r="CU120" s="1047"/>
      <c r="CV120" s="1047"/>
      <c r="CW120" s="1047"/>
      <c r="CX120" s="1047"/>
      <c r="CY120" s="1047"/>
      <c r="CZ120" s="1047"/>
      <c r="DA120" s="1047"/>
      <c r="DB120" s="1047"/>
      <c r="DC120" s="1047"/>
      <c r="DD120" s="1047"/>
      <c r="DE120" s="1047"/>
      <c r="DF120" s="1048"/>
      <c r="DG120" s="962">
        <v>3784615</v>
      </c>
      <c r="DH120" s="963"/>
      <c r="DI120" s="963"/>
      <c r="DJ120" s="963"/>
      <c r="DK120" s="963"/>
      <c r="DL120" s="963">
        <v>3668895</v>
      </c>
      <c r="DM120" s="963"/>
      <c r="DN120" s="963"/>
      <c r="DO120" s="963"/>
      <c r="DP120" s="963"/>
      <c r="DQ120" s="963">
        <v>3457151</v>
      </c>
      <c r="DR120" s="963"/>
      <c r="DS120" s="963"/>
      <c r="DT120" s="963"/>
      <c r="DU120" s="963"/>
      <c r="DV120" s="964">
        <v>43.9</v>
      </c>
      <c r="DW120" s="964"/>
      <c r="DX120" s="964"/>
      <c r="DY120" s="964"/>
      <c r="DZ120" s="965"/>
    </row>
    <row r="121" spans="1:130" s="221" customFormat="1" ht="26.25" customHeight="1" x14ac:dyDescent="0.15">
      <c r="A121" s="1089"/>
      <c r="B121" s="981"/>
      <c r="C121" s="1006" t="s">
        <v>473</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139</v>
      </c>
      <c r="AB121" s="991"/>
      <c r="AC121" s="991"/>
      <c r="AD121" s="991"/>
      <c r="AE121" s="992"/>
      <c r="AF121" s="993" t="s">
        <v>139</v>
      </c>
      <c r="AG121" s="991"/>
      <c r="AH121" s="991"/>
      <c r="AI121" s="991"/>
      <c r="AJ121" s="992"/>
      <c r="AK121" s="993" t="s">
        <v>440</v>
      </c>
      <c r="AL121" s="991"/>
      <c r="AM121" s="991"/>
      <c r="AN121" s="991"/>
      <c r="AO121" s="992"/>
      <c r="AP121" s="994" t="s">
        <v>139</v>
      </c>
      <c r="AQ121" s="995"/>
      <c r="AR121" s="995"/>
      <c r="AS121" s="995"/>
      <c r="AT121" s="996"/>
      <c r="AU121" s="1026"/>
      <c r="AV121" s="1027"/>
      <c r="AW121" s="1027"/>
      <c r="AX121" s="1027"/>
      <c r="AY121" s="1028"/>
      <c r="AZ121" s="954" t="s">
        <v>474</v>
      </c>
      <c r="BA121" s="955"/>
      <c r="BB121" s="955"/>
      <c r="BC121" s="955"/>
      <c r="BD121" s="955"/>
      <c r="BE121" s="955"/>
      <c r="BF121" s="955"/>
      <c r="BG121" s="955"/>
      <c r="BH121" s="955"/>
      <c r="BI121" s="955"/>
      <c r="BJ121" s="955"/>
      <c r="BK121" s="955"/>
      <c r="BL121" s="955"/>
      <c r="BM121" s="955"/>
      <c r="BN121" s="955"/>
      <c r="BO121" s="955"/>
      <c r="BP121" s="956"/>
      <c r="BQ121" s="957">
        <v>1397641</v>
      </c>
      <c r="BR121" s="958"/>
      <c r="BS121" s="958"/>
      <c r="BT121" s="958"/>
      <c r="BU121" s="958"/>
      <c r="BV121" s="958">
        <v>1487660</v>
      </c>
      <c r="BW121" s="958"/>
      <c r="BX121" s="958"/>
      <c r="BY121" s="958"/>
      <c r="BZ121" s="958"/>
      <c r="CA121" s="958">
        <v>1548541</v>
      </c>
      <c r="CB121" s="958"/>
      <c r="CC121" s="958"/>
      <c r="CD121" s="958"/>
      <c r="CE121" s="958"/>
      <c r="CF121" s="952">
        <v>19.7</v>
      </c>
      <c r="CG121" s="953"/>
      <c r="CH121" s="953"/>
      <c r="CI121" s="953"/>
      <c r="CJ121" s="953"/>
      <c r="CK121" s="1041"/>
      <c r="CL121" s="1042"/>
      <c r="CM121" s="1042"/>
      <c r="CN121" s="1042"/>
      <c r="CO121" s="1043"/>
      <c r="CP121" s="1051" t="s">
        <v>475</v>
      </c>
      <c r="CQ121" s="1052"/>
      <c r="CR121" s="1052"/>
      <c r="CS121" s="1052"/>
      <c r="CT121" s="1052"/>
      <c r="CU121" s="1052"/>
      <c r="CV121" s="1052"/>
      <c r="CW121" s="1052"/>
      <c r="CX121" s="1052"/>
      <c r="CY121" s="1052"/>
      <c r="CZ121" s="1052"/>
      <c r="DA121" s="1052"/>
      <c r="DB121" s="1052"/>
      <c r="DC121" s="1052"/>
      <c r="DD121" s="1052"/>
      <c r="DE121" s="1052"/>
      <c r="DF121" s="1053"/>
      <c r="DG121" s="957">
        <v>517969</v>
      </c>
      <c r="DH121" s="958"/>
      <c r="DI121" s="958"/>
      <c r="DJ121" s="958"/>
      <c r="DK121" s="958"/>
      <c r="DL121" s="958">
        <v>726716</v>
      </c>
      <c r="DM121" s="958"/>
      <c r="DN121" s="958"/>
      <c r="DO121" s="958"/>
      <c r="DP121" s="958"/>
      <c r="DQ121" s="958">
        <v>375262</v>
      </c>
      <c r="DR121" s="958"/>
      <c r="DS121" s="958"/>
      <c r="DT121" s="958"/>
      <c r="DU121" s="958"/>
      <c r="DV121" s="959">
        <v>4.8</v>
      </c>
      <c r="DW121" s="959"/>
      <c r="DX121" s="959"/>
      <c r="DY121" s="959"/>
      <c r="DZ121" s="960"/>
    </row>
    <row r="122" spans="1:130" s="221" customFormat="1" ht="26.25" customHeight="1" x14ac:dyDescent="0.15">
      <c r="A122" s="1089"/>
      <c r="B122" s="981"/>
      <c r="C122" s="954" t="s">
        <v>454</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440</v>
      </c>
      <c r="AB122" s="991"/>
      <c r="AC122" s="991"/>
      <c r="AD122" s="991"/>
      <c r="AE122" s="992"/>
      <c r="AF122" s="993" t="s">
        <v>440</v>
      </c>
      <c r="AG122" s="991"/>
      <c r="AH122" s="991"/>
      <c r="AI122" s="991"/>
      <c r="AJ122" s="992"/>
      <c r="AK122" s="993" t="s">
        <v>440</v>
      </c>
      <c r="AL122" s="991"/>
      <c r="AM122" s="991"/>
      <c r="AN122" s="991"/>
      <c r="AO122" s="992"/>
      <c r="AP122" s="994" t="s">
        <v>463</v>
      </c>
      <c r="AQ122" s="995"/>
      <c r="AR122" s="995"/>
      <c r="AS122" s="995"/>
      <c r="AT122" s="996"/>
      <c r="AU122" s="1026"/>
      <c r="AV122" s="1027"/>
      <c r="AW122" s="1027"/>
      <c r="AX122" s="1027"/>
      <c r="AY122" s="1028"/>
      <c r="AZ122" s="1005" t="s">
        <v>476</v>
      </c>
      <c r="BA122" s="997"/>
      <c r="BB122" s="997"/>
      <c r="BC122" s="997"/>
      <c r="BD122" s="997"/>
      <c r="BE122" s="997"/>
      <c r="BF122" s="997"/>
      <c r="BG122" s="997"/>
      <c r="BH122" s="997"/>
      <c r="BI122" s="997"/>
      <c r="BJ122" s="997"/>
      <c r="BK122" s="997"/>
      <c r="BL122" s="997"/>
      <c r="BM122" s="997"/>
      <c r="BN122" s="997"/>
      <c r="BO122" s="997"/>
      <c r="BP122" s="998"/>
      <c r="BQ122" s="1031">
        <v>16279188</v>
      </c>
      <c r="BR122" s="1032"/>
      <c r="BS122" s="1032"/>
      <c r="BT122" s="1032"/>
      <c r="BU122" s="1032"/>
      <c r="BV122" s="1032">
        <v>15886839</v>
      </c>
      <c r="BW122" s="1032"/>
      <c r="BX122" s="1032"/>
      <c r="BY122" s="1032"/>
      <c r="BZ122" s="1032"/>
      <c r="CA122" s="1032">
        <v>15319725</v>
      </c>
      <c r="CB122" s="1032"/>
      <c r="CC122" s="1032"/>
      <c r="CD122" s="1032"/>
      <c r="CE122" s="1032"/>
      <c r="CF122" s="1049">
        <v>194.5</v>
      </c>
      <c r="CG122" s="1050"/>
      <c r="CH122" s="1050"/>
      <c r="CI122" s="1050"/>
      <c r="CJ122" s="1050"/>
      <c r="CK122" s="1041"/>
      <c r="CL122" s="1042"/>
      <c r="CM122" s="1042"/>
      <c r="CN122" s="1042"/>
      <c r="CO122" s="1043"/>
      <c r="CP122" s="1051" t="s">
        <v>477</v>
      </c>
      <c r="CQ122" s="1052"/>
      <c r="CR122" s="1052"/>
      <c r="CS122" s="1052"/>
      <c r="CT122" s="1052"/>
      <c r="CU122" s="1052"/>
      <c r="CV122" s="1052"/>
      <c r="CW122" s="1052"/>
      <c r="CX122" s="1052"/>
      <c r="CY122" s="1052"/>
      <c r="CZ122" s="1052"/>
      <c r="DA122" s="1052"/>
      <c r="DB122" s="1052"/>
      <c r="DC122" s="1052"/>
      <c r="DD122" s="1052"/>
      <c r="DE122" s="1052"/>
      <c r="DF122" s="1053"/>
      <c r="DG122" s="957">
        <v>43558</v>
      </c>
      <c r="DH122" s="958"/>
      <c r="DI122" s="958"/>
      <c r="DJ122" s="958"/>
      <c r="DK122" s="958"/>
      <c r="DL122" s="958">
        <v>39824</v>
      </c>
      <c r="DM122" s="958"/>
      <c r="DN122" s="958"/>
      <c r="DO122" s="958"/>
      <c r="DP122" s="958"/>
      <c r="DQ122" s="958">
        <v>34963</v>
      </c>
      <c r="DR122" s="958"/>
      <c r="DS122" s="958"/>
      <c r="DT122" s="958"/>
      <c r="DU122" s="958"/>
      <c r="DV122" s="959">
        <v>0.4</v>
      </c>
      <c r="DW122" s="959"/>
      <c r="DX122" s="959"/>
      <c r="DY122" s="959"/>
      <c r="DZ122" s="960"/>
    </row>
    <row r="123" spans="1:130" s="221" customFormat="1" ht="26.25" customHeight="1" x14ac:dyDescent="0.15">
      <c r="A123" s="1089"/>
      <c r="B123" s="981"/>
      <c r="C123" s="954" t="s">
        <v>460</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139</v>
      </c>
      <c r="AB123" s="991"/>
      <c r="AC123" s="991"/>
      <c r="AD123" s="991"/>
      <c r="AE123" s="992"/>
      <c r="AF123" s="993" t="s">
        <v>441</v>
      </c>
      <c r="AG123" s="991"/>
      <c r="AH123" s="991"/>
      <c r="AI123" s="991"/>
      <c r="AJ123" s="992"/>
      <c r="AK123" s="993" t="s">
        <v>139</v>
      </c>
      <c r="AL123" s="991"/>
      <c r="AM123" s="991"/>
      <c r="AN123" s="991"/>
      <c r="AO123" s="992"/>
      <c r="AP123" s="994" t="s">
        <v>139</v>
      </c>
      <c r="AQ123" s="995"/>
      <c r="AR123" s="995"/>
      <c r="AS123" s="995"/>
      <c r="AT123" s="996"/>
      <c r="AU123" s="1029"/>
      <c r="AV123" s="1030"/>
      <c r="AW123" s="1030"/>
      <c r="AX123" s="1030"/>
      <c r="AY123" s="1030"/>
      <c r="AZ123" s="242" t="s">
        <v>188</v>
      </c>
      <c r="BA123" s="242"/>
      <c r="BB123" s="242"/>
      <c r="BC123" s="242"/>
      <c r="BD123" s="242"/>
      <c r="BE123" s="242"/>
      <c r="BF123" s="242"/>
      <c r="BG123" s="242"/>
      <c r="BH123" s="242"/>
      <c r="BI123" s="242"/>
      <c r="BJ123" s="242"/>
      <c r="BK123" s="242"/>
      <c r="BL123" s="242"/>
      <c r="BM123" s="242"/>
      <c r="BN123" s="242"/>
      <c r="BO123" s="1009" t="s">
        <v>478</v>
      </c>
      <c r="BP123" s="1037"/>
      <c r="BQ123" s="1095">
        <v>21381322</v>
      </c>
      <c r="BR123" s="1096"/>
      <c r="BS123" s="1096"/>
      <c r="BT123" s="1096"/>
      <c r="BU123" s="1096"/>
      <c r="BV123" s="1096">
        <v>21171655</v>
      </c>
      <c r="BW123" s="1096"/>
      <c r="BX123" s="1096"/>
      <c r="BY123" s="1096"/>
      <c r="BZ123" s="1096"/>
      <c r="CA123" s="1096">
        <v>21640932</v>
      </c>
      <c r="CB123" s="1096"/>
      <c r="CC123" s="1096"/>
      <c r="CD123" s="1096"/>
      <c r="CE123" s="1096"/>
      <c r="CF123" s="1033"/>
      <c r="CG123" s="1034"/>
      <c r="CH123" s="1034"/>
      <c r="CI123" s="1034"/>
      <c r="CJ123" s="1035"/>
      <c r="CK123" s="1041"/>
      <c r="CL123" s="1042"/>
      <c r="CM123" s="1042"/>
      <c r="CN123" s="1042"/>
      <c r="CO123" s="1043"/>
      <c r="CP123" s="1051" t="s">
        <v>479</v>
      </c>
      <c r="CQ123" s="1052"/>
      <c r="CR123" s="1052"/>
      <c r="CS123" s="1052"/>
      <c r="CT123" s="1052"/>
      <c r="CU123" s="1052"/>
      <c r="CV123" s="1052"/>
      <c r="CW123" s="1052"/>
      <c r="CX123" s="1052"/>
      <c r="CY123" s="1052"/>
      <c r="CZ123" s="1052"/>
      <c r="DA123" s="1052"/>
      <c r="DB123" s="1052"/>
      <c r="DC123" s="1052"/>
      <c r="DD123" s="1052"/>
      <c r="DE123" s="1052"/>
      <c r="DF123" s="1053"/>
      <c r="DG123" s="990" t="s">
        <v>440</v>
      </c>
      <c r="DH123" s="991"/>
      <c r="DI123" s="991"/>
      <c r="DJ123" s="991"/>
      <c r="DK123" s="992"/>
      <c r="DL123" s="993" t="s">
        <v>139</v>
      </c>
      <c r="DM123" s="991"/>
      <c r="DN123" s="991"/>
      <c r="DO123" s="991"/>
      <c r="DP123" s="992"/>
      <c r="DQ123" s="993" t="s">
        <v>440</v>
      </c>
      <c r="DR123" s="991"/>
      <c r="DS123" s="991"/>
      <c r="DT123" s="991"/>
      <c r="DU123" s="992"/>
      <c r="DV123" s="994" t="s">
        <v>139</v>
      </c>
      <c r="DW123" s="995"/>
      <c r="DX123" s="995"/>
      <c r="DY123" s="995"/>
      <c r="DZ123" s="996"/>
    </row>
    <row r="124" spans="1:130" s="221" customFormat="1" ht="26.25" customHeight="1" thickBot="1" x14ac:dyDescent="0.2">
      <c r="A124" s="1089"/>
      <c r="B124" s="981"/>
      <c r="C124" s="954" t="s">
        <v>464</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440</v>
      </c>
      <c r="AB124" s="991"/>
      <c r="AC124" s="991"/>
      <c r="AD124" s="991"/>
      <c r="AE124" s="992"/>
      <c r="AF124" s="993" t="s">
        <v>440</v>
      </c>
      <c r="AG124" s="991"/>
      <c r="AH124" s="991"/>
      <c r="AI124" s="991"/>
      <c r="AJ124" s="992"/>
      <c r="AK124" s="993" t="s">
        <v>463</v>
      </c>
      <c r="AL124" s="991"/>
      <c r="AM124" s="991"/>
      <c r="AN124" s="991"/>
      <c r="AO124" s="992"/>
      <c r="AP124" s="994" t="s">
        <v>440</v>
      </c>
      <c r="AQ124" s="995"/>
      <c r="AR124" s="995"/>
      <c r="AS124" s="995"/>
      <c r="AT124" s="996"/>
      <c r="AU124" s="1091" t="s">
        <v>480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70.099999999999994</v>
      </c>
      <c r="BR124" s="1059"/>
      <c r="BS124" s="1059"/>
      <c r="BT124" s="1059"/>
      <c r="BU124" s="1059"/>
      <c r="BV124" s="1059">
        <v>63.6</v>
      </c>
      <c r="BW124" s="1059"/>
      <c r="BX124" s="1059"/>
      <c r="BY124" s="1059"/>
      <c r="BZ124" s="1059"/>
      <c r="CA124" s="1059">
        <v>40.9</v>
      </c>
      <c r="CB124" s="1059"/>
      <c r="CC124" s="1059"/>
      <c r="CD124" s="1059"/>
      <c r="CE124" s="1059"/>
      <c r="CF124" s="1060"/>
      <c r="CG124" s="1061"/>
      <c r="CH124" s="1061"/>
      <c r="CI124" s="1061"/>
      <c r="CJ124" s="1062"/>
      <c r="CK124" s="1044"/>
      <c r="CL124" s="1044"/>
      <c r="CM124" s="1044"/>
      <c r="CN124" s="1044"/>
      <c r="CO124" s="1045"/>
      <c r="CP124" s="1051" t="s">
        <v>481</v>
      </c>
      <c r="CQ124" s="1052"/>
      <c r="CR124" s="1052"/>
      <c r="CS124" s="1052"/>
      <c r="CT124" s="1052"/>
      <c r="CU124" s="1052"/>
      <c r="CV124" s="1052"/>
      <c r="CW124" s="1052"/>
      <c r="CX124" s="1052"/>
      <c r="CY124" s="1052"/>
      <c r="CZ124" s="1052"/>
      <c r="DA124" s="1052"/>
      <c r="DB124" s="1052"/>
      <c r="DC124" s="1052"/>
      <c r="DD124" s="1052"/>
      <c r="DE124" s="1052"/>
      <c r="DF124" s="1053"/>
      <c r="DG124" s="1036" t="s">
        <v>463</v>
      </c>
      <c r="DH124" s="1018"/>
      <c r="DI124" s="1018"/>
      <c r="DJ124" s="1018"/>
      <c r="DK124" s="1019"/>
      <c r="DL124" s="1017" t="s">
        <v>440</v>
      </c>
      <c r="DM124" s="1018"/>
      <c r="DN124" s="1018"/>
      <c r="DO124" s="1018"/>
      <c r="DP124" s="1019"/>
      <c r="DQ124" s="1017" t="s">
        <v>440</v>
      </c>
      <c r="DR124" s="1018"/>
      <c r="DS124" s="1018"/>
      <c r="DT124" s="1018"/>
      <c r="DU124" s="1019"/>
      <c r="DV124" s="1020" t="s">
        <v>440</v>
      </c>
      <c r="DW124" s="1021"/>
      <c r="DX124" s="1021"/>
      <c r="DY124" s="1021"/>
      <c r="DZ124" s="1022"/>
    </row>
    <row r="125" spans="1:130" s="221" customFormat="1" ht="26.25" customHeight="1" x14ac:dyDescent="0.15">
      <c r="A125" s="1089"/>
      <c r="B125" s="981"/>
      <c r="C125" s="954" t="s">
        <v>466</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463</v>
      </c>
      <c r="AB125" s="991"/>
      <c r="AC125" s="991"/>
      <c r="AD125" s="991"/>
      <c r="AE125" s="992"/>
      <c r="AF125" s="993" t="s">
        <v>440</v>
      </c>
      <c r="AG125" s="991"/>
      <c r="AH125" s="991"/>
      <c r="AI125" s="991"/>
      <c r="AJ125" s="992"/>
      <c r="AK125" s="993" t="s">
        <v>139</v>
      </c>
      <c r="AL125" s="991"/>
      <c r="AM125" s="991"/>
      <c r="AN125" s="991"/>
      <c r="AO125" s="992"/>
      <c r="AP125" s="994" t="s">
        <v>440</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482</v>
      </c>
      <c r="CL125" s="1039"/>
      <c r="CM125" s="1039"/>
      <c r="CN125" s="1039"/>
      <c r="CO125" s="1040"/>
      <c r="CP125" s="961" t="s">
        <v>483</v>
      </c>
      <c r="CQ125" s="929"/>
      <c r="CR125" s="929"/>
      <c r="CS125" s="929"/>
      <c r="CT125" s="929"/>
      <c r="CU125" s="929"/>
      <c r="CV125" s="929"/>
      <c r="CW125" s="929"/>
      <c r="CX125" s="929"/>
      <c r="CY125" s="929"/>
      <c r="CZ125" s="929"/>
      <c r="DA125" s="929"/>
      <c r="DB125" s="929"/>
      <c r="DC125" s="929"/>
      <c r="DD125" s="929"/>
      <c r="DE125" s="929"/>
      <c r="DF125" s="930"/>
      <c r="DG125" s="962" t="s">
        <v>440</v>
      </c>
      <c r="DH125" s="963"/>
      <c r="DI125" s="963"/>
      <c r="DJ125" s="963"/>
      <c r="DK125" s="963"/>
      <c r="DL125" s="963" t="s">
        <v>139</v>
      </c>
      <c r="DM125" s="963"/>
      <c r="DN125" s="963"/>
      <c r="DO125" s="963"/>
      <c r="DP125" s="963"/>
      <c r="DQ125" s="963" t="s">
        <v>441</v>
      </c>
      <c r="DR125" s="963"/>
      <c r="DS125" s="963"/>
      <c r="DT125" s="963"/>
      <c r="DU125" s="963"/>
      <c r="DV125" s="964" t="s">
        <v>440</v>
      </c>
      <c r="DW125" s="964"/>
      <c r="DX125" s="964"/>
      <c r="DY125" s="964"/>
      <c r="DZ125" s="965"/>
    </row>
    <row r="126" spans="1:130" s="221" customFormat="1" ht="26.25" customHeight="1" thickBot="1" x14ac:dyDescent="0.2">
      <c r="A126" s="1089"/>
      <c r="B126" s="981"/>
      <c r="C126" s="954" t="s">
        <v>468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440</v>
      </c>
      <c r="AB126" s="991"/>
      <c r="AC126" s="991"/>
      <c r="AD126" s="991"/>
      <c r="AE126" s="992"/>
      <c r="AF126" s="993" t="s">
        <v>440</v>
      </c>
      <c r="AG126" s="991"/>
      <c r="AH126" s="991"/>
      <c r="AI126" s="991"/>
      <c r="AJ126" s="992"/>
      <c r="AK126" s="993" t="s">
        <v>139</v>
      </c>
      <c r="AL126" s="991"/>
      <c r="AM126" s="991"/>
      <c r="AN126" s="991"/>
      <c r="AO126" s="992"/>
      <c r="AP126" s="994" t="s">
        <v>463</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484</v>
      </c>
      <c r="CQ126" s="955"/>
      <c r="CR126" s="955"/>
      <c r="CS126" s="955"/>
      <c r="CT126" s="955"/>
      <c r="CU126" s="955"/>
      <c r="CV126" s="955"/>
      <c r="CW126" s="955"/>
      <c r="CX126" s="955"/>
      <c r="CY126" s="955"/>
      <c r="CZ126" s="955"/>
      <c r="DA126" s="955"/>
      <c r="DB126" s="955"/>
      <c r="DC126" s="955"/>
      <c r="DD126" s="955"/>
      <c r="DE126" s="955"/>
      <c r="DF126" s="956"/>
      <c r="DG126" s="957" t="s">
        <v>440</v>
      </c>
      <c r="DH126" s="958"/>
      <c r="DI126" s="958"/>
      <c r="DJ126" s="958"/>
      <c r="DK126" s="958"/>
      <c r="DL126" s="958" t="s">
        <v>139</v>
      </c>
      <c r="DM126" s="958"/>
      <c r="DN126" s="958"/>
      <c r="DO126" s="958"/>
      <c r="DP126" s="958"/>
      <c r="DQ126" s="958" t="s">
        <v>441</v>
      </c>
      <c r="DR126" s="958"/>
      <c r="DS126" s="958"/>
      <c r="DT126" s="958"/>
      <c r="DU126" s="958"/>
      <c r="DV126" s="959" t="s">
        <v>440</v>
      </c>
      <c r="DW126" s="959"/>
      <c r="DX126" s="959"/>
      <c r="DY126" s="959"/>
      <c r="DZ126" s="960"/>
    </row>
    <row r="127" spans="1:130" s="221" customFormat="1" ht="26.25" customHeight="1" x14ac:dyDescent="0.15">
      <c r="A127" s="1090"/>
      <c r="B127" s="983"/>
      <c r="C127" s="1005" t="s">
        <v>485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148</v>
      </c>
      <c r="AB127" s="991"/>
      <c r="AC127" s="991"/>
      <c r="AD127" s="991"/>
      <c r="AE127" s="992"/>
      <c r="AF127" s="993">
        <v>147</v>
      </c>
      <c r="AG127" s="991"/>
      <c r="AH127" s="991"/>
      <c r="AI127" s="991"/>
      <c r="AJ127" s="992"/>
      <c r="AK127" s="993" t="s">
        <v>440</v>
      </c>
      <c r="AL127" s="991"/>
      <c r="AM127" s="991"/>
      <c r="AN127" s="991"/>
      <c r="AO127" s="992"/>
      <c r="AP127" s="994" t="s">
        <v>440</v>
      </c>
      <c r="AQ127" s="995"/>
      <c r="AR127" s="995"/>
      <c r="AS127" s="995"/>
      <c r="AT127" s="996"/>
      <c r="AU127" s="223"/>
      <c r="AV127" s="223"/>
      <c r="AW127" s="223"/>
      <c r="AX127" s="1063" t="s">
        <v>486</v>
      </c>
      <c r="AY127" s="1064"/>
      <c r="AZ127" s="1064"/>
      <c r="BA127" s="1064"/>
      <c r="BB127" s="1064"/>
      <c r="BC127" s="1064"/>
      <c r="BD127" s="1064"/>
      <c r="BE127" s="1065"/>
      <c r="BF127" s="1066" t="s">
        <v>487</v>
      </c>
      <c r="BG127" s="1064"/>
      <c r="BH127" s="1064"/>
      <c r="BI127" s="1064"/>
      <c r="BJ127" s="1064"/>
      <c r="BK127" s="1064"/>
      <c r="BL127" s="1065"/>
      <c r="BM127" s="1066" t="s">
        <v>488</v>
      </c>
      <c r="BN127" s="1064"/>
      <c r="BO127" s="1064"/>
      <c r="BP127" s="1064"/>
      <c r="BQ127" s="1064"/>
      <c r="BR127" s="1064"/>
      <c r="BS127" s="1065"/>
      <c r="BT127" s="1066" t="s">
        <v>489</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490</v>
      </c>
      <c r="CQ127" s="955"/>
      <c r="CR127" s="955"/>
      <c r="CS127" s="955"/>
      <c r="CT127" s="955"/>
      <c r="CU127" s="955"/>
      <c r="CV127" s="955"/>
      <c r="CW127" s="955"/>
      <c r="CX127" s="955"/>
      <c r="CY127" s="955"/>
      <c r="CZ127" s="955"/>
      <c r="DA127" s="955"/>
      <c r="DB127" s="955"/>
      <c r="DC127" s="955"/>
      <c r="DD127" s="955"/>
      <c r="DE127" s="955"/>
      <c r="DF127" s="956"/>
      <c r="DG127" s="957" t="s">
        <v>139</v>
      </c>
      <c r="DH127" s="958"/>
      <c r="DI127" s="958"/>
      <c r="DJ127" s="958"/>
      <c r="DK127" s="958"/>
      <c r="DL127" s="958" t="s">
        <v>440</v>
      </c>
      <c r="DM127" s="958"/>
      <c r="DN127" s="958"/>
      <c r="DO127" s="958"/>
      <c r="DP127" s="958"/>
      <c r="DQ127" s="958" t="s">
        <v>440</v>
      </c>
      <c r="DR127" s="958"/>
      <c r="DS127" s="958"/>
      <c r="DT127" s="958"/>
      <c r="DU127" s="958"/>
      <c r="DV127" s="959" t="s">
        <v>440</v>
      </c>
      <c r="DW127" s="959"/>
      <c r="DX127" s="959"/>
      <c r="DY127" s="959"/>
      <c r="DZ127" s="960"/>
    </row>
    <row r="128" spans="1:130" s="221" customFormat="1" ht="26.25" customHeight="1" thickBot="1" x14ac:dyDescent="0.2">
      <c r="A128" s="1073" t="s">
        <v>491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492</v>
      </c>
      <c r="X128" s="1075"/>
      <c r="Y128" s="1075"/>
      <c r="Z128" s="1076"/>
      <c r="AA128" s="1077">
        <v>136389</v>
      </c>
      <c r="AB128" s="1078"/>
      <c r="AC128" s="1078"/>
      <c r="AD128" s="1078"/>
      <c r="AE128" s="1079"/>
      <c r="AF128" s="1080">
        <v>191852</v>
      </c>
      <c r="AG128" s="1078"/>
      <c r="AH128" s="1078"/>
      <c r="AI128" s="1078"/>
      <c r="AJ128" s="1079"/>
      <c r="AK128" s="1080">
        <v>217111</v>
      </c>
      <c r="AL128" s="1078"/>
      <c r="AM128" s="1078"/>
      <c r="AN128" s="1078"/>
      <c r="AO128" s="1079"/>
      <c r="AP128" s="1081"/>
      <c r="AQ128" s="1082"/>
      <c r="AR128" s="1082"/>
      <c r="AS128" s="1082"/>
      <c r="AT128" s="1083"/>
      <c r="AU128" s="223"/>
      <c r="AV128" s="223"/>
      <c r="AW128" s="223"/>
      <c r="AX128" s="928" t="s">
        <v>493</v>
      </c>
      <c r="AY128" s="929"/>
      <c r="AZ128" s="929"/>
      <c r="BA128" s="929"/>
      <c r="BB128" s="929"/>
      <c r="BC128" s="929"/>
      <c r="BD128" s="929"/>
      <c r="BE128" s="930"/>
      <c r="BF128" s="1084" t="s">
        <v>139</v>
      </c>
      <c r="BG128" s="1085"/>
      <c r="BH128" s="1085"/>
      <c r="BI128" s="1085"/>
      <c r="BJ128" s="1085"/>
      <c r="BK128" s="1085"/>
      <c r="BL128" s="1086"/>
      <c r="BM128" s="1084">
        <v>13.43</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494</v>
      </c>
      <c r="CQ128" s="758"/>
      <c r="CR128" s="758"/>
      <c r="CS128" s="758"/>
      <c r="CT128" s="758"/>
      <c r="CU128" s="758"/>
      <c r="CV128" s="758"/>
      <c r="CW128" s="758"/>
      <c r="CX128" s="758"/>
      <c r="CY128" s="758"/>
      <c r="CZ128" s="758"/>
      <c r="DA128" s="758"/>
      <c r="DB128" s="758"/>
      <c r="DC128" s="758"/>
      <c r="DD128" s="758"/>
      <c r="DE128" s="758"/>
      <c r="DF128" s="1068"/>
      <c r="DG128" s="1069" t="s">
        <v>463</v>
      </c>
      <c r="DH128" s="1070"/>
      <c r="DI128" s="1070"/>
      <c r="DJ128" s="1070"/>
      <c r="DK128" s="1070"/>
      <c r="DL128" s="1070" t="s">
        <v>440</v>
      </c>
      <c r="DM128" s="1070"/>
      <c r="DN128" s="1070"/>
      <c r="DO128" s="1070"/>
      <c r="DP128" s="1070"/>
      <c r="DQ128" s="1070" t="s">
        <v>440</v>
      </c>
      <c r="DR128" s="1070"/>
      <c r="DS128" s="1070"/>
      <c r="DT128" s="1070"/>
      <c r="DU128" s="1070"/>
      <c r="DV128" s="1071" t="s">
        <v>440</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495</v>
      </c>
      <c r="X129" s="1103"/>
      <c r="Y129" s="1103"/>
      <c r="Z129" s="1104"/>
      <c r="AA129" s="990">
        <v>8855362</v>
      </c>
      <c r="AB129" s="991"/>
      <c r="AC129" s="991"/>
      <c r="AD129" s="991"/>
      <c r="AE129" s="992"/>
      <c r="AF129" s="993">
        <v>9070301</v>
      </c>
      <c r="AG129" s="991"/>
      <c r="AH129" s="991"/>
      <c r="AI129" s="991"/>
      <c r="AJ129" s="992"/>
      <c r="AK129" s="993">
        <v>9464979</v>
      </c>
      <c r="AL129" s="991"/>
      <c r="AM129" s="991"/>
      <c r="AN129" s="991"/>
      <c r="AO129" s="992"/>
      <c r="AP129" s="1105"/>
      <c r="AQ129" s="1106"/>
      <c r="AR129" s="1106"/>
      <c r="AS129" s="1106"/>
      <c r="AT129" s="1107"/>
      <c r="AU129" s="224"/>
      <c r="AV129" s="224"/>
      <c r="AW129" s="224"/>
      <c r="AX129" s="1097" t="s">
        <v>496</v>
      </c>
      <c r="AY129" s="955"/>
      <c r="AZ129" s="955"/>
      <c r="BA129" s="955"/>
      <c r="BB129" s="955"/>
      <c r="BC129" s="955"/>
      <c r="BD129" s="955"/>
      <c r="BE129" s="956"/>
      <c r="BF129" s="1098" t="s">
        <v>139</v>
      </c>
      <c r="BG129" s="1099"/>
      <c r="BH129" s="1099"/>
      <c r="BI129" s="1099"/>
      <c r="BJ129" s="1099"/>
      <c r="BK129" s="1099"/>
      <c r="BL129" s="1100"/>
      <c r="BM129" s="1098">
        <v>18.43</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497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498</v>
      </c>
      <c r="X130" s="1103"/>
      <c r="Y130" s="1103"/>
      <c r="Z130" s="1104"/>
      <c r="AA130" s="990">
        <v>1785669</v>
      </c>
      <c r="AB130" s="991"/>
      <c r="AC130" s="991"/>
      <c r="AD130" s="991"/>
      <c r="AE130" s="992"/>
      <c r="AF130" s="993">
        <v>1640375</v>
      </c>
      <c r="AG130" s="991"/>
      <c r="AH130" s="991"/>
      <c r="AI130" s="991"/>
      <c r="AJ130" s="992"/>
      <c r="AK130" s="993">
        <v>1590176</v>
      </c>
      <c r="AL130" s="991"/>
      <c r="AM130" s="991"/>
      <c r="AN130" s="991"/>
      <c r="AO130" s="992"/>
      <c r="AP130" s="1105"/>
      <c r="AQ130" s="1106"/>
      <c r="AR130" s="1106"/>
      <c r="AS130" s="1106"/>
      <c r="AT130" s="1107"/>
      <c r="AU130" s="224"/>
      <c r="AV130" s="224"/>
      <c r="AW130" s="224"/>
      <c r="AX130" s="1097" t="s">
        <v>499</v>
      </c>
      <c r="AY130" s="955"/>
      <c r="AZ130" s="955"/>
      <c r="BA130" s="955"/>
      <c r="BB130" s="955"/>
      <c r="BC130" s="955"/>
      <c r="BD130" s="955"/>
      <c r="BE130" s="956"/>
      <c r="BF130" s="1133">
        <v>8.4</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500</v>
      </c>
      <c r="X131" s="1140"/>
      <c r="Y131" s="1140"/>
      <c r="Z131" s="1141"/>
      <c r="AA131" s="1036">
        <v>7069693</v>
      </c>
      <c r="AB131" s="1018"/>
      <c r="AC131" s="1018"/>
      <c r="AD131" s="1018"/>
      <c r="AE131" s="1019"/>
      <c r="AF131" s="1017">
        <v>7429926</v>
      </c>
      <c r="AG131" s="1018"/>
      <c r="AH131" s="1018"/>
      <c r="AI131" s="1018"/>
      <c r="AJ131" s="1019"/>
      <c r="AK131" s="1017">
        <v>7874803</v>
      </c>
      <c r="AL131" s="1018"/>
      <c r="AM131" s="1018"/>
      <c r="AN131" s="1018"/>
      <c r="AO131" s="1019"/>
      <c r="AP131" s="1142"/>
      <c r="AQ131" s="1143"/>
      <c r="AR131" s="1143"/>
      <c r="AS131" s="1143"/>
      <c r="AT131" s="1144"/>
      <c r="AU131" s="224"/>
      <c r="AV131" s="224"/>
      <c r="AW131" s="224"/>
      <c r="AX131" s="1115" t="s">
        <v>501</v>
      </c>
      <c r="AY131" s="758"/>
      <c r="AZ131" s="758"/>
      <c r="BA131" s="758"/>
      <c r="BB131" s="758"/>
      <c r="BC131" s="758"/>
      <c r="BD131" s="758"/>
      <c r="BE131" s="1068"/>
      <c r="BF131" s="1116">
        <v>40.9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502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503</v>
      </c>
      <c r="W132" s="1126"/>
      <c r="X132" s="1126"/>
      <c r="Y132" s="1126"/>
      <c r="Z132" s="1127"/>
      <c r="AA132" s="1128">
        <v>7.0778462370000002</v>
      </c>
      <c r="AB132" s="1129"/>
      <c r="AC132" s="1129"/>
      <c r="AD132" s="1129"/>
      <c r="AE132" s="1130"/>
      <c r="AF132" s="1131">
        <v>8.2096241600000006</v>
      </c>
      <c r="AG132" s="1129"/>
      <c r="AH132" s="1129"/>
      <c r="AI132" s="1129"/>
      <c r="AJ132" s="1130"/>
      <c r="AK132" s="1131">
        <v>10.05879131</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504</v>
      </c>
      <c r="W133" s="1109"/>
      <c r="X133" s="1109"/>
      <c r="Y133" s="1109"/>
      <c r="Z133" s="1110"/>
      <c r="AA133" s="1111">
        <v>6.8</v>
      </c>
      <c r="AB133" s="1112"/>
      <c r="AC133" s="1112"/>
      <c r="AD133" s="1112"/>
      <c r="AE133" s="1113"/>
      <c r="AF133" s="1111">
        <v>7.4</v>
      </c>
      <c r="AG133" s="1112"/>
      <c r="AH133" s="1112"/>
      <c r="AI133" s="1112"/>
      <c r="AJ133" s="1113"/>
      <c r="AK133" s="1111">
        <v>8.4</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LtjYBkOCJqDmN7tHlFbCZRU07ovSkWm3CMymQni/a/26svN6ahTlUcGQbKRP1xMQC0N5WTgJltTSxMxMuUjkQ==" saltValue="n2ieY25JrupI5EmSDCi2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85" zoomScaleNormal="85" zoomScaleSheetLayoutView="85" workbookViewId="0">
      <selection activeCell="E37" sqref="E37:S3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bZiokBb5zRHFrCjUC8LCgYfj97E3iy6RWAF9tmX8BmbIh76PHAMwc1/ZTBHrkCiJA9HreUuh9AhANrNoY3cb1g==" saltValue="OIQqoT2Udg4W4ohZp37VHA=="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70" zoomScaleNormal="70" zoomScaleSheetLayoutView="55" workbookViewId="0">
      <selection activeCell="E37" sqref="E37:S37"/>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Sxi0hrQQfeXn+peVa8UM+zA6J9nNjNU6mcq1d0s/Nkim8t0x4V4CGLimCKFkoqGfBzxkjo58V1b776+5VdKkg==" saltValue="FcLiOskiYRq2GLIrvluAog==" spinCount="100000"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election activeCell="E37" sqref="E37:S37"/>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513</v>
      </c>
      <c r="AL9" s="1149"/>
      <c r="AM9" s="1149"/>
      <c r="AN9" s="1150"/>
      <c r="AO9" s="272">
        <v>2920288</v>
      </c>
      <c r="AP9" s="272">
        <v>98402</v>
      </c>
      <c r="AQ9" s="273">
        <v>104625</v>
      </c>
      <c r="AR9" s="274">
        <v>-5.9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514</v>
      </c>
      <c r="AL10" s="1149"/>
      <c r="AM10" s="1149"/>
      <c r="AN10" s="1150"/>
      <c r="AO10" s="275">
        <v>388559</v>
      </c>
      <c r="AP10" s="275">
        <v>13093</v>
      </c>
      <c r="AQ10" s="276">
        <v>9752</v>
      </c>
      <c r="AR10" s="277">
        <v>34.299999999999997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515</v>
      </c>
      <c r="AL11" s="1149"/>
      <c r="AM11" s="1149"/>
      <c r="AN11" s="1150"/>
      <c r="AO11" s="275">
        <v>51509</v>
      </c>
      <c r="AP11" s="275">
        <v>1736</v>
      </c>
      <c r="AQ11" s="276">
        <v>1608</v>
      </c>
      <c r="AR11" s="277">
        <v>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516</v>
      </c>
      <c r="AL12" s="1149"/>
      <c r="AM12" s="1149"/>
      <c r="AN12" s="1150"/>
      <c r="AO12" s="275" t="s">
        <v>517</v>
      </c>
      <c r="AP12" s="275" t="s">
        <v>517</v>
      </c>
      <c r="AQ12" s="276">
        <v>4</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518</v>
      </c>
      <c r="AL13" s="1149"/>
      <c r="AM13" s="1149"/>
      <c r="AN13" s="1150"/>
      <c r="AO13" s="275">
        <v>78870</v>
      </c>
      <c r="AP13" s="275">
        <v>2658</v>
      </c>
      <c r="AQ13" s="276">
        <v>4175</v>
      </c>
      <c r="AR13" s="277">
        <v>-36.299999999999997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519</v>
      </c>
      <c r="AL14" s="1149"/>
      <c r="AM14" s="1149"/>
      <c r="AN14" s="1150"/>
      <c r="AO14" s="275">
        <v>4330</v>
      </c>
      <c r="AP14" s="275">
        <v>146</v>
      </c>
      <c r="AQ14" s="276">
        <v>2340</v>
      </c>
      <c r="AR14" s="277">
        <v>-93.8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520</v>
      </c>
      <c r="AL15" s="1152"/>
      <c r="AM15" s="1152"/>
      <c r="AN15" s="1153"/>
      <c r="AO15" s="275">
        <v>-212647</v>
      </c>
      <c r="AP15" s="275">
        <v>-7165</v>
      </c>
      <c r="AQ15" s="276">
        <v>-8060</v>
      </c>
      <c r="AR15" s="277">
        <v>-11.1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188</v>
      </c>
      <c r="AL16" s="1152"/>
      <c r="AM16" s="1152"/>
      <c r="AN16" s="1153"/>
      <c r="AO16" s="275">
        <v>3230909</v>
      </c>
      <c r="AP16" s="275">
        <v>108869</v>
      </c>
      <c r="AQ16" s="276">
        <v>114444</v>
      </c>
      <c r="AR16" s="277">
        <v>-4.9000000000000004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525</v>
      </c>
      <c r="AL21" s="1155"/>
      <c r="AM21" s="1155"/>
      <c r="AN21" s="1156"/>
      <c r="AO21" s="288">
        <v>8.42</v>
      </c>
      <c r="AP21" s="289">
        <v>10.6</v>
      </c>
      <c r="AQ21" s="290">
        <v>-2.1800000000000002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526</v>
      </c>
      <c r="AL22" s="1155"/>
      <c r="AM22" s="1155"/>
      <c r="AN22" s="1156"/>
      <c r="AO22" s="293">
        <v>99</v>
      </c>
      <c r="AP22" s="294">
        <v>97.5</v>
      </c>
      <c r="AQ22" s="295">
        <v>1.5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527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530</v>
      </c>
      <c r="AL32" s="1163"/>
      <c r="AM32" s="1163"/>
      <c r="AN32" s="1164"/>
      <c r="AO32" s="303">
        <v>1945467</v>
      </c>
      <c r="AP32" s="303">
        <v>65555</v>
      </c>
      <c r="AQ32" s="304">
        <v>72468</v>
      </c>
      <c r="AR32" s="305">
        <v>-9.5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531</v>
      </c>
      <c r="AL33" s="1163"/>
      <c r="AM33" s="1163"/>
      <c r="AN33" s="1164"/>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532</v>
      </c>
      <c r="AL34" s="1163"/>
      <c r="AM34" s="1163"/>
      <c r="AN34" s="1164"/>
      <c r="AO34" s="303" t="s">
        <v>517</v>
      </c>
      <c r="AP34" s="303" t="s">
        <v>517</v>
      </c>
      <c r="AQ34" s="304">
        <v>1</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533</v>
      </c>
      <c r="AL35" s="1163"/>
      <c r="AM35" s="1163"/>
      <c r="AN35" s="1164"/>
      <c r="AO35" s="303">
        <v>581552</v>
      </c>
      <c r="AP35" s="303">
        <v>19596</v>
      </c>
      <c r="AQ35" s="304">
        <v>17710</v>
      </c>
      <c r="AR35" s="305">
        <v>10.6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534</v>
      </c>
      <c r="AL36" s="1163"/>
      <c r="AM36" s="1163"/>
      <c r="AN36" s="1164"/>
      <c r="AO36" s="303">
        <v>72378</v>
      </c>
      <c r="AP36" s="303">
        <v>2439</v>
      </c>
      <c r="AQ36" s="304">
        <v>2475</v>
      </c>
      <c r="AR36" s="305">
        <v>-1.5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535</v>
      </c>
      <c r="AL37" s="1163"/>
      <c r="AM37" s="1163"/>
      <c r="AN37" s="1164"/>
      <c r="AO37" s="303" t="s">
        <v>517</v>
      </c>
      <c r="AP37" s="303" t="s">
        <v>517</v>
      </c>
      <c r="AQ37" s="304">
        <v>637</v>
      </c>
      <c r="AR37" s="305" t="s">
        <v>517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536</v>
      </c>
      <c r="AL38" s="1166"/>
      <c r="AM38" s="1166"/>
      <c r="AN38" s="1167"/>
      <c r="AO38" s="306" t="s">
        <v>517</v>
      </c>
      <c r="AP38" s="306" t="s">
        <v>517</v>
      </c>
      <c r="AQ38" s="307">
        <v>2</v>
      </c>
      <c r="AR38" s="295" t="s">
        <v>517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537</v>
      </c>
      <c r="AL39" s="1166"/>
      <c r="AM39" s="1166"/>
      <c r="AN39" s="1167"/>
      <c r="AO39" s="303">
        <v>-217111</v>
      </c>
      <c r="AP39" s="303">
        <v>-7316</v>
      </c>
      <c r="AQ39" s="304">
        <v>-3769</v>
      </c>
      <c r="AR39" s="305">
        <v>94.1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538</v>
      </c>
      <c r="AL40" s="1163"/>
      <c r="AM40" s="1163"/>
      <c r="AN40" s="1164"/>
      <c r="AO40" s="303">
        <v>-1590176</v>
      </c>
      <c r="AP40" s="303">
        <v>-53583</v>
      </c>
      <c r="AQ40" s="304">
        <v>-62733</v>
      </c>
      <c r="AR40" s="305">
        <v>-14.6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297</v>
      </c>
      <c r="AL41" s="1169"/>
      <c r="AM41" s="1169"/>
      <c r="AN41" s="1170"/>
      <c r="AO41" s="303">
        <v>792110</v>
      </c>
      <c r="AP41" s="303">
        <v>26691</v>
      </c>
      <c r="AQ41" s="304">
        <v>26792</v>
      </c>
      <c r="AR41" s="305">
        <v>-0.4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508</v>
      </c>
      <c r="AN49" s="1159" t="s">
        <v>542</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2499151</v>
      </c>
      <c r="AN51" s="325">
        <v>82168</v>
      </c>
      <c r="AO51" s="326">
        <v>92</v>
      </c>
      <c r="AP51" s="327">
        <v>88968</v>
      </c>
      <c r="AQ51" s="328">
        <v>6.8</v>
      </c>
      <c r="AR51" s="329">
        <v>85.2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397634</v>
      </c>
      <c r="AN52" s="333">
        <v>13074</v>
      </c>
      <c r="AO52" s="334">
        <v>13</v>
      </c>
      <c r="AP52" s="335">
        <v>45482</v>
      </c>
      <c r="AQ52" s="336">
        <v>5.5</v>
      </c>
      <c r="AR52" s="337">
        <v>7.5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1806979</v>
      </c>
      <c r="AN53" s="325">
        <v>59717</v>
      </c>
      <c r="AO53" s="326">
        <v>-27.3</v>
      </c>
      <c r="AP53" s="327">
        <v>85173</v>
      </c>
      <c r="AQ53" s="328">
        <v>-4.3</v>
      </c>
      <c r="AR53" s="329">
        <v>-23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874120</v>
      </c>
      <c r="AN54" s="333">
        <v>28888</v>
      </c>
      <c r="AO54" s="334">
        <v>121</v>
      </c>
      <c r="AP54" s="335">
        <v>43913</v>
      </c>
      <c r="AQ54" s="336">
        <v>-3.4</v>
      </c>
      <c r="AR54" s="337">
        <v>124.4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3046989</v>
      </c>
      <c r="AN55" s="325">
        <v>101303</v>
      </c>
      <c r="AO55" s="326">
        <v>69.599999999999994</v>
      </c>
      <c r="AP55" s="327">
        <v>94081</v>
      </c>
      <c r="AQ55" s="328">
        <v>10.5</v>
      </c>
      <c r="AR55" s="329">
        <v>59.1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1282865</v>
      </c>
      <c r="AN56" s="333">
        <v>42651</v>
      </c>
      <c r="AO56" s="334">
        <v>47.6</v>
      </c>
      <c r="AP56" s="335">
        <v>48949</v>
      </c>
      <c r="AQ56" s="336">
        <v>11.5</v>
      </c>
      <c r="AR56" s="337">
        <v>36.1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1003395</v>
      </c>
      <c r="AN57" s="325">
        <v>33526</v>
      </c>
      <c r="AO57" s="326">
        <v>-66.900000000000006</v>
      </c>
      <c r="AP57" s="327">
        <v>92632</v>
      </c>
      <c r="AQ57" s="328">
        <v>-1.5</v>
      </c>
      <c r="AR57" s="329">
        <v>-65.400000000000006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370881</v>
      </c>
      <c r="AN58" s="333">
        <v>12392</v>
      </c>
      <c r="AO58" s="334">
        <v>-70.900000000000006</v>
      </c>
      <c r="AP58" s="335">
        <v>47978</v>
      </c>
      <c r="AQ58" s="336">
        <v>-2</v>
      </c>
      <c r="AR58" s="337">
        <v>-68.900000000000006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1904828</v>
      </c>
      <c r="AN59" s="325">
        <v>64185</v>
      </c>
      <c r="AO59" s="326">
        <v>91.4</v>
      </c>
      <c r="AP59" s="327">
        <v>96469</v>
      </c>
      <c r="AQ59" s="328">
        <v>4.0999999999999996</v>
      </c>
      <c r="AR59" s="329">
        <v>87.3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773574</v>
      </c>
      <c r="AN60" s="333">
        <v>26066</v>
      </c>
      <c r="AO60" s="334">
        <v>110.3</v>
      </c>
      <c r="AP60" s="335">
        <v>49775</v>
      </c>
      <c r="AQ60" s="336">
        <v>3.7</v>
      </c>
      <c r="AR60" s="337">
        <v>106.6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2052268</v>
      </c>
      <c r="AN61" s="340">
        <v>68180</v>
      </c>
      <c r="AO61" s="341">
        <v>31.8</v>
      </c>
      <c r="AP61" s="342">
        <v>91465</v>
      </c>
      <c r="AQ61" s="343">
        <v>3.1</v>
      </c>
      <c r="AR61" s="329">
        <v>28.7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739815</v>
      </c>
      <c r="AN62" s="333">
        <v>24614</v>
      </c>
      <c r="AO62" s="334">
        <v>44.2</v>
      </c>
      <c r="AP62" s="335">
        <v>47219</v>
      </c>
      <c r="AQ62" s="336">
        <v>3.1</v>
      </c>
      <c r="AR62" s="337">
        <v>41.1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MfeWZ/1Hot1kZNJ0lKnwO4C9GO9JyWWSTfSyX7S1R9RrL1sJtsFLB5SDVM3xsTHMKac0FhcxEP81YwOlKg2sw==" saltValue="jKkv4WKbaWN2URkACIPG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64" zoomScale="70" zoomScaleNormal="70" zoomScaleSheetLayoutView="55" workbookViewId="0">
      <selection activeCell="E37" sqref="E37:S37"/>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YkHDXlbeXrnW+NB9K/3qWG5xwZeeCpMzdHjk06nnV3eK9/VfHnpoDjDAh/nGC9CYICUle0r6rciw1VswoUISFw==" saltValue="Yb9ie8eC/Dwq9jACi1Ei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49" zoomScale="70" zoomScaleNormal="70" zoomScaleSheetLayoutView="55" workbookViewId="0">
      <selection activeCell="E37" sqref="E37:S3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PE2V5KIm16goIrNal5uUw8/zq7nmlSuJRgAnrgjCOPKTBcw9Qjt/6f7Z1Qd896dlx4rndzOXTK7y+LJU63Nw/Q==" saltValue="o5KLSWCmnUyDjyZ4eZY2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80" zoomScaleNormal="80" zoomScaleSheetLayoutView="100" workbookViewId="0">
      <selection activeCell="E37" sqref="E37:S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1" t="s">
        <v>3</v>
      </c>
      <c r="D47" s="1171"/>
      <c r="E47" s="1172"/>
      <c r="F47" s="11">
        <v>7.99</v>
      </c>
      <c r="G47" s="12">
        <v>8.06</v>
      </c>
      <c r="H47" s="12">
        <v>10.51</v>
      </c>
      <c r="I47" s="12">
        <v>9.9600000000000009</v>
      </c>
      <c r="J47" s="13">
        <v>16.989999999999998</v>
      </c>
    </row>
    <row r="48" spans="2:10" ht="57.75" customHeight="1" x14ac:dyDescent="0.15">
      <c r="B48" s="14"/>
      <c r="C48" s="1173" t="s">
        <v>4</v>
      </c>
      <c r="D48" s="1173"/>
      <c r="E48" s="1174"/>
      <c r="F48" s="15">
        <v>4.0199999999999996</v>
      </c>
      <c r="G48" s="16">
        <v>4.46</v>
      </c>
      <c r="H48" s="16">
        <v>5.6</v>
      </c>
      <c r="I48" s="16">
        <v>6.4</v>
      </c>
      <c r="J48" s="17">
        <v>7.47</v>
      </c>
    </row>
    <row r="49" spans="2:10" ht="57.75" customHeight="1" thickBot="1" x14ac:dyDescent="0.2">
      <c r="B49" s="18"/>
      <c r="C49" s="1175" t="s">
        <v>5</v>
      </c>
      <c r="D49" s="1175"/>
      <c r="E49" s="1176"/>
      <c r="F49" s="19" t="s">
        <v>563</v>
      </c>
      <c r="G49" s="20" t="s">
        <v>564</v>
      </c>
      <c r="H49" s="20">
        <v>1.4</v>
      </c>
      <c r="I49" s="20" t="s">
        <v>565</v>
      </c>
      <c r="J49" s="21">
        <v>5.91</v>
      </c>
    </row>
    <row r="50" spans="2:10" x14ac:dyDescent="0.15"/>
  </sheetData>
  <sheetProtection algorithmName="SHA-512" hashValue="5h7f+BlsmH0DcOyzDQ0RnT/NYEDIICBfRziT7EE3ny+uF9zB4rDT2Hi51S8CF8Aa0jASLr6qq2AvwNo95/Uw5g==" saltValue="qyjCQrOvO+Ki/kfcRSiO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2023-10-03T00:54:03Z</cp:lastPrinted>
  <dcterms:created xsi:type="dcterms:W3CDTF">2023-02-20T05:17:08Z</dcterms:created>
  <dcterms:modified xsi:type="dcterms:W3CDTF">2023-10-03T00:59:53Z</dcterms:modified>
  <cp:category/>
</cp:coreProperties>
</file>