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C35" i="10"/>
  <c r="C34" i="10"/>
  <c r="U34" i="10" l="1"/>
  <c r="U35" i="10" s="1"/>
  <c r="U36" i="10" s="1"/>
  <c r="AM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BE34" i="10"/>
  <c r="BE35" i="10" s="1"/>
  <c r="BW34" i="10" s="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<sst xmlns="http://schemas.openxmlformats.org/spreadsheetml/2006/main" count="1129" uniqueCount="635">
  <si>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</si>
  <si>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</si>
  <si>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</si>
  <si>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</si>
  <si>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</si>
  <si>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</si>
  <si>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</si>
  <si>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</si>
  <si>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</si>
  <si>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</si>
  <si>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</si>
  <si>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</si>
  <si>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</si>
  <si>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</si>
  <si>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</si>
  <si>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</si>
  <si>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</si>
  <si>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</si>
  <si>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</si>
  <si>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</si>
  <si>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</si>
  <si>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</si>
  <si>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</si>
  <si>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</si>
  <si>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</si>
  <si>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</si>
  <si>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</si>
  <si>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</si>
  <si>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</si>
  <si>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</si>
  <si>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</si>
  <si>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</si>
  <si>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</si>
  <si>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</si>
  <si>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</si>
  <si>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</si>
  <si>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</si>
  <si>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</si>
  <si>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</si>
  <si>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</si>
  <si>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</si>
  <si>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</si>
  <si>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</si>
  <si>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</si>
  <si>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</si>
  <si>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</si>
  <si>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</si>
  <si>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</si>
  <si>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</si>
  <si>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</si>
  <si>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</si>
  <si>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</si>
  <si>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</si>
  <si>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</si>
  <si>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</si>
  <si>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</si>
  <si>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</si>
  <si>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</si>
  <si>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</si>
  <si>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</si>
  <si>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</si>
  <si>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</si>
  <si>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</si>
  <si>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</si>
  <si>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</si>
  <si>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</si>
  <si>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</si>
  <si>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</si>
  <si>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</si>
  <si>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</si>
  <si>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</si>
  <si>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</si>
  <si>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</si>
  <si>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</si>
  <si>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</si>
  <si>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</si>
  <si>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</si>
  <si>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</si>
  <si>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</si>
  <si>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</si>
  <si>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</si>
  <si>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</si>
  <si>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</si>
  <si>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</si>
  <si>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</si>
  <si>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</si>
  <si>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</si>
  <si>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</si>
  <si>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</si>
  <si>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</si>
  <si>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</si>
  <si>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</si>
  <si>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</si>
  <si>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</si>
  <si>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</si>
  <si>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</si>
  <si>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</si>
  <si>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</si>
  <si>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安曇野市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</si>
  <si>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</si>
  <si>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</si>
  <si>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</si>
  <si>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</si>
  <si>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</si>
  <si>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</si>
  <si>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</si>
  <si>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</si>
  <si>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</si>
  <si>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</si>
  <si>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</si>
  <si>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</si>
  <si>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</si>
  <si>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</si>
  <si>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</si>
  <si>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</si>
  <si>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</si>
  <si>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</si>
  <si>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</si>
  <si>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</si>
  <si>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</si>
  <si>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</si>
  <si>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</si>
  <si>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</si>
  <si>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</si>
  <si>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</si>
  <si>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</si>
  <si>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</si>
  <si>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</si>
  <si>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</si>
  <si>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</si>
  <si>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</si>
  <si>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</si>
  <si>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</si>
  <si>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</si>
  <si>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</si>
  <si>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</si>
  <si>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</si>
  <si>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</si>
  <si>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</si>
  <si>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</si>
  <si>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</si>
  <si>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</si>
  <si>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</si>
  <si>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</si>
  <si>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</si>
  <si>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</si>
  <si>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</si>
  <si>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</si>
  <si>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</si>
  <si>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</si>
  <si>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</si>
  <si>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</si>
  <si>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</si>
  <si>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</si>
  <si>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</si>
  <si>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</si>
  <si>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</si>
  <si>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</si>
  <si>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</si>
  <si>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</si>
  <si>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</si>
  <si>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</si>
  <si>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</si>
  <si>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</si>
  <si>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</si>
  <si>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</si>
  <si>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</si>
  <si>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</si>
  <si>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</si>
  <si>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</si>
  <si>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</si>
  <si>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</si>
  <si>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</si>
  <si>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</si>
  <si>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</si>
  <si>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</si>
  <si>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</si>
  <si>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</si>
  <si>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</si>
  <si>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</si>
  <si>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</si>
  <si>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</si>
  <si>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</si>
  <si>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</si>
  <si>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</si>
  <si>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</si>
  <si>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</si>
  <si>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</si>
  <si>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</si>
  <si>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</si>
  <si>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</si>
  <si>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</si>
  <si>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</si>
  <si>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</si>
  <si>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</si>
  <si>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</si>
  <si>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</si>
  <si>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</si>
  <si>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</si>
  <si>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</si>
  <si>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</si>
  <si>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</si>
  <si>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</si>
  <si>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</si>
  <si>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</si>
  <si>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</si>
  <si>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</si>
  <si>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</si>
  <si>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</si>
  <si>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</si>
  <si>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</si>
  <si>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</si>
  <si>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</si>
  <si>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</si>
  <si>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長野県安曇野市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</si>
  <si>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</si>
  <si>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</si>
  <si>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</si>
  <si>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</si>
  <si>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</si>
  <si>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</si>
  <si>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</si>
  <si>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</si>
  <si>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</si>
  <si>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</si>
  <si>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</si>
  <si>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</si>
  <si>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</si>
  <si>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</si>
  <si>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</si>
  <si>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</si>
  <si>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</si>
  <si>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</si>
  <si>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</si>
  <si>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</si>
  <si>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</si>
  <si>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</si>
  <si>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</si>
  <si>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</si>
  <si>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</si>
  <si>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</si>
  <si>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</si>
  <si>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</si>
  <si>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</si>
  <si>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</si>
  <si>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</si>
  <si>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</si>
  <si>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</si>
  <si>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</si>
  <si>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</si>
  <si>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</si>
  <si>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</si>
  <si>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</si>
  <si>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</si>
  <si>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</si>
  <si>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</si>
  <si>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</si>
  <si>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</si>
  <si>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</si>
  <si>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</si>
  <si>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</si>
  <si>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</si>
  <si>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</si>
  <si>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</si>
  <si>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</si>
  <si>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</si>
  <si>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</si>
  <si>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</si>
  <si>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</si>
  <si>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</si>
  <si>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</si>
  <si>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</si>
  <si>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</si>
  <si>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</si>
  <si>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</si>
  <si>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</si>
  <si>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</si>
  <si>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</si>
  <si>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</si>
  <si>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</si>
  <si>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</si>
  <si>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</si>
  <si>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</si>
  <si>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</si>
  <si>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</si>
  <si>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</si>
  <si>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</si>
  <si>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</si>
  <si>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</si>
  <si>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</si>
  <si>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</si>
  <si>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</si>
  <si>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</si>
  <si>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</si>
  <si>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</si>
  <si>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</si>
  <si>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</si>
  <si>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</si>
  <si>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</si>
  <si>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</si>
  <si>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</si>
  <si>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</si>
  <si>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</si>
  <si>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</si>
  <si>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</si>
  <si>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</si>
  <si>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</si>
  <si>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</si>
  <si>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</si>
  <si>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</si>
  <si>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</si>
  <si>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</si>
  <si>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</si>
  <si>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</si>
  <si>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</si>
  <si>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</si>
  <si>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</si>
  <si>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</si>
  <si>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</si>
  <si>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</si>
  <si>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</si>
  <si>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</si>
  <si>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</si>
  <si>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</si>
  <si>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</si>
  <si>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</si>
  <si>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</si>
  <si>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</si>
  <si>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</si>
  <si>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</si>
  <si>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</si>
  <si>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</si>
  <si>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</si>
  <si>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</si>
  <si>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</si>
  <si>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</si>
  <si>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</si>
  <si>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</si>
  <si>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</si>
  <si>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</si>
  <si>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</si>
  <si>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</si>
  <si>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</si>
  <si>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</si>
  <si>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</si>
  <si>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</si>
  <si>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</si>
  <si>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</si>
  <si>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</si>
  <si>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</si>
  <si>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</si>
  <si>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</si>
  <si>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</si>
  <si>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</si>
  <si>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</si>
  <si>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</si>
  <si>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</si>
  <si>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</si>
  <si>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</si>
  <si>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</si>
  <si>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</si>
  <si>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</si>
  <si>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</si>
  <si>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</si>
  <si>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</si>
  <si>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</si>
  <si>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</si>
  <si>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</si>
  <si>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長野県安曇野市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</si>
  <si>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</si>
  <si>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</si>
  <si>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</si>
  <si>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</si>
  <si>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</si>
  <si>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</si>
  <si>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</si>
  <si>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</si>
  <si>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</si>
  <si>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</si>
  <si>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</si>
  <si>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</si>
  <si>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</si>
  <si>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</si>
  <si>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</si>
  <si>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</si>
  <si>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</si>
  <si>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</si>
  <si>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</si>
  <si>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</si>
  <si>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</si>
  <si>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</si>
  <si>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</si>
  <si>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</si>
  <si>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</si>
  <si>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</si>
  <si>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</si>
  <si>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</si>
  <si>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</si>
  <si>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</si>
  <si>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</si>
  <si>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</si>
  <si>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</si>
  <si>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</si>
  <si>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</si>
  <si>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</si>
  <si>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</si>
  <si>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</si>
  <si>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</si>
  <si>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</si>
  <si>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</si>
  <si>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有明荘特別会計</t>
    <phoneticPr fontId="5"/>
  </si>
  <si>
    <t>法非適用企業</t>
    <phoneticPr fontId="5"/>
  </si>
  <si>
    <t>産業団地造成事業特別会計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</si>
  <si>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</si>
  <si>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</si>
  <si>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</si>
  <si>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</si>
  <si>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</si>
  <si>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</si>
  <si>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</si>
  <si>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</si>
  <si>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</si>
  <si>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</si>
  <si>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</si>
  <si>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</si>
  <si>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</si>
  <si>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</si>
  <si>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</si>
  <si>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</si>
  <si>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</si>
  <si>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</si>
  <si>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</si>
  <si>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</si>
  <si>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</si>
  <si>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</si>
  <si>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</si>
  <si>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</si>
  <si>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</si>
  <si>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</si>
  <si>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</si>
  <si>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</si>
  <si>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</si>
  <si>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</si>
  <si>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</si>
  <si>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</si>
  <si>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</si>
  <si>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</si>
  <si>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</si>
  <si>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</si>
  <si>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</si>
  <si>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</si>
  <si>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</si>
  <si>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</si>
  <si>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</si>
  <si>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</si>
  <si>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</si>
  <si>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</si>
  <si>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</si>
  <si>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</si>
  <si>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</si>
  <si>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</si>
  <si>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</si>
  <si>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</si>
  <si>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</si>
  <si>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</si>
  <si>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</si>
  <si>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</si>
  <si>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</si>
  <si>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</si>
  <si>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</si>
  <si>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</si>
  <si>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</si>
  <si>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</si>
  <si>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</si>
  <si>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</si>
  <si>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</si>
  <si>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</si>
  <si>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</si>
  <si>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</si>
  <si>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産業団地造成事業特別会計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</si>
  <si>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</si>
  <si>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</si>
  <si>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</si>
  <si>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</si>
  <si>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</si>
  <si>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</si>
  <si>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</si>
  <si>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</si>
  <si>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</si>
  <si>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</si>
  <si>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</si>
  <si>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</si>
  <si>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</si>
  <si>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</si>
  <si>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</si>
  <si>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</si>
  <si>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</si>
  <si>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</si>
  <si>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</si>
  <si>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</si>
  <si>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</si>
  <si>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</si>
  <si>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</si>
  <si>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</si>
  <si>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</si>
  <si>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</si>
  <si>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</si>
  <si>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</si>
  <si>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</si>
  <si>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</si>
  <si>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</si>
  <si>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</si>
  <si>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</si>
  <si>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</si>
  <si>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</si>
  <si>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</si>
  <si>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</si>
  <si>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</si>
  <si>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</si>
  <si>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</si>
  <si>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</si>
  <si>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</si>
  <si>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</si>
  <si>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</si>
  <si>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</si>
  <si>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</si>
  <si>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</si>
  <si>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</si>
  <si>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</si>
  <si>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</si>
  <si>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</si>
  <si>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</si>
  <si>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</si>
  <si>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</si>
  <si>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</si>
  <si>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</si>
  <si>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</si>
  <si>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</si>
  <si>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</si>
  <si>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</si>
  <si>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</si>
  <si>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</si>
  <si>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</si>
  <si>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</si>
  <si>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</si>
  <si>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</si>
  <si>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</si>
  <si>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</si>
  <si>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</si>
  <si>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</si>
  <si>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</si>
  <si>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</si>
  <si>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</si>
  <si>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</si>
  <si>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</si>
  <si>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</si>
  <si>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</si>
  <si>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</si>
  <si>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</si>
  <si>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</si>
  <si>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</si>
  <si>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</si>
  <si>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</si>
  <si>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</si>
  <si>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</si>
  <si>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</si>
  <si>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</si>
  <si>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</si>
  <si>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</si>
  <si>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</si>
  <si>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</si>
  <si>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</si>
  <si>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</si>
  <si>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0.27</t>
  </si>
  <si>
    <t>▲ 0.92</t>
  </si>
  <si>
    <t>水道事業会計</t>
  </si>
  <si>
    <t>下水道事業会計</t>
  </si>
  <si>
    <t>一般会計</t>
  </si>
  <si>
    <t>介護保険特別会計</t>
  </si>
  <si>
    <t>国民健康保険特別会計</t>
  </si>
  <si>
    <t>後期高齢者医療特別会計</t>
  </si>
  <si>
    <t>有明荘特別会計</t>
  </si>
  <si>
    <t>産業団地造成事業特別会計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</si>
  <si>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</si>
  <si>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</si>
  <si>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</si>
  <si>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</si>
  <si>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</si>
  <si>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</si>
  <si>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</si>
  <si>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</si>
  <si>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</si>
  <si>
    <t>公共施設整備基金</t>
  </si>
  <si>
    <t>安曇野市ふるさと寄附基金</t>
  </si>
  <si>
    <t>公式スポーツ施設整備基金</t>
  </si>
  <si>
    <t>福祉基金</t>
  </si>
  <si>
    <t>社団法人豊科開発公社</t>
    <rPh sb="0" eb="2">
      <t>シャダン</t>
    </rPh>
    <rPh sb="2" eb="4">
      <t>ホウジン</t>
    </rPh>
    <rPh sb="4" eb="6">
      <t>トヨシナ</t>
    </rPh>
    <rPh sb="6" eb="8">
      <t>カイハツ</t>
    </rPh>
    <rPh sb="8" eb="10">
      <t>コウシャ</t>
    </rPh>
    <phoneticPr fontId="26"/>
  </si>
  <si>
    <t>ほりでーゆー四季の郷</t>
    <rPh sb="6" eb="8">
      <t>シキ</t>
    </rPh>
    <rPh sb="9" eb="10">
      <t>ゴウ</t>
    </rPh>
    <phoneticPr fontId="26"/>
  </si>
  <si>
    <t>穂高温泉供給株式会社</t>
    <rPh sb="0" eb="2">
      <t>ホタカ</t>
    </rPh>
    <rPh sb="2" eb="4">
      <t>オンセン</t>
    </rPh>
    <rPh sb="4" eb="6">
      <t>キョウキュウ</t>
    </rPh>
    <rPh sb="6" eb="8">
      <t>カブシキ</t>
    </rPh>
    <rPh sb="8" eb="10">
      <t>カイシャ</t>
    </rPh>
    <phoneticPr fontId="26"/>
  </si>
  <si>
    <t>ファインビュー室山</t>
    <rPh sb="7" eb="9">
      <t>ムロヤマ</t>
    </rPh>
    <phoneticPr fontId="26"/>
  </si>
  <si>
    <t>三郷農業振興公社</t>
    <rPh sb="0" eb="2">
      <t>ミサト</t>
    </rPh>
    <rPh sb="2" eb="4">
      <t>ノウギョウ</t>
    </rPh>
    <rPh sb="4" eb="6">
      <t>シンコウ</t>
    </rPh>
    <rPh sb="6" eb="8">
      <t>コウシャ</t>
    </rPh>
    <phoneticPr fontId="26"/>
  </si>
  <si>
    <t>安曇野市土地開発公社</t>
    <rPh sb="0" eb="3">
      <t>アズミノ</t>
    </rPh>
    <rPh sb="3" eb="4">
      <t>シ</t>
    </rPh>
    <rPh sb="4" eb="6">
      <t>トチ</t>
    </rPh>
    <rPh sb="6" eb="8">
      <t>カイハツ</t>
    </rPh>
    <rPh sb="8" eb="10">
      <t>コウシャ</t>
    </rPh>
    <phoneticPr fontId="26"/>
  </si>
  <si>
    <t>安曇野市・松本市山林組合</t>
  </si>
  <si>
    <t>松塩筑木曽老人福祉施設組合</t>
  </si>
  <si>
    <t>長野県地方税滞納整理機構</t>
  </si>
  <si>
    <t>長野県市町村自治振興組合</t>
  </si>
  <si>
    <t>長野県市町村総合事務組合（非常勤職員公務災害補償特別会計）</t>
  </si>
  <si>
    <t>長野県市町村総合事務組合（一般会計）</t>
  </si>
  <si>
    <t>長野県後期高齢者医療広域連合(後期高齢者医療事業会計）</t>
  </si>
  <si>
    <t>長野県後期高齢者医療広域連合(一般会計）</t>
  </si>
  <si>
    <t>安曇野・松本行政事務組合</t>
  </si>
  <si>
    <t>松塩安筑老人福祉施設組合</t>
  </si>
  <si>
    <t>安曇野松筑広域環境施設組合</t>
  </si>
  <si>
    <t>穂高広域施設組合</t>
  </si>
  <si>
    <t>松本広域連合（一般会計）</t>
    <rPh sb="0" eb="2">
      <t>マツモト</t>
    </rPh>
    <rPh sb="2" eb="4">
      <t>コウイキ</t>
    </rPh>
    <rPh sb="4" eb="6">
      <t>レンゴウ</t>
    </rPh>
    <rPh sb="7" eb="9">
      <t>イッパン</t>
    </rPh>
    <rPh sb="9" eb="11">
      <t>カイケイ</t>
    </rPh>
    <phoneticPr fontId="26"/>
  </si>
  <si>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6"/>
  </si>
  <si>
    <t>-</t>
    <phoneticPr fontId="2"/>
  </si>
  <si>
    <t>-</t>
    <phoneticPr fontId="2"/>
  </si>
  <si>
    <t>-</t>
    <phoneticPr fontId="2"/>
  </si>
  <si>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</si>
  <si>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</si>
  <si>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</si>
  <si>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</si>
  <si>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</si>
  <si>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</si>
  <si>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</si>
  <si>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</si>
  <si>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</si>
  <si>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</si>
  <si>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</si>
  <si>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</si>
  <si>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</si>
  <si>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</si>
  <si>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将来負担比率及び有形固定資産減価償却率ともに類似団体の平均値を下回る数値となっている。
有形固定資産減価償却率については、前年度より増加となっているが、新総合体育館の建設、公共施設再配置計画に基づく資産の総量適正化及び学校施設等の長寿命化を推進することで減少を見込んでいる。</t>
    <phoneticPr fontId="5"/>
  </si>
  <si>
    <t>年々、将来負担比率、実質公債費比率ともに改善傾向にある。
将来負担比率は、充当可能特定歳入のうち、都市計画税の導入がない中、類似団体の平均値より低い水準で推移している。今後も交付税措置率が高い起債を活用するなど、一般財源負担の抑制を図っていく。
実質公債費比率については、過去から類似団体の平均値を上回っている。これは、新本庁舎建設など必要不可欠な起債事業を旧合併特例事業債の発行可能期間に集中して実施していることなどが要因と考えられ、充当可能な特定財源の確保も課題となっている。両比率ともさらなる健全化に向け、今後も事業量の最適化による発行額抑制と公債負担の平準化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</si>
</sst>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4" xfId="16" applyFont="1" applyBorder="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99B7-40AA-920A-F4C8EE2AD2C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70418</c:v>
                </c:pt>
                <c:pt idx="1">
                  <c:v>63217</c:v>
                </c:pt>
                <c:pt idx="2">
                  <c:v>56562</c:v>
                </c:pt>
                <c:pt idx="3">
                  <c:v>49549</c:v>
                </c:pt>
                <c:pt idx="4">
                  <c:v>57362</c:v>
                </c:pt>
              </c:numCache>
            </c:numRef>
          </c:val>
          <c:smooth val="0"/>
          <c:extLst>
            <c:ext xmlns:c16="http://schemas.microsoft.com/office/drawing/2014/chart" uri="{C3380CC4-5D6E-409C-BE32-E72D297353CC}">
              <c16:uniqueId val="{00000001-99B7-40AA-920A-F4C8EE2AD2C6}"/>
            </c:ext>
          </c:extLst>
        </c:ser>
        <c:dLbls>
          <c:showLegendKey val="0"/>
          <c:showVal val="0"/>
          <c:showCatName val="0"/>
          <c:showSerName val="0"/>
          <c:showPercent val="0"/>
          <c:showBubbleSize val="0"/>
        </c:dLbls>
        <c:marker val="1"/>
        <c:smooth val="0"/>
        <c:axId val="392503800"/>
        <c:axId val="392504976"/>
      </c:lineChart>
      <c:catAx>
        <c:axId val="392503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504976"/>
        <c:crosses val="autoZero"/>
        <c:auto val="1"/>
        <c:lblAlgn val="ctr"/>
        <c:lblOffset val="100"/>
        <c:tickLblSkip val="1"/>
        <c:tickMarkSkip val="1"/>
        <c:noMultiLvlLbl val="0"/>
      </c:catAx>
      <c:valAx>
        <c:axId val="39250497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2503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2.57</c:v>
                </c:pt>
                <c:pt idx="1">
                  <c:v>2.44</c:v>
                </c:pt>
                <c:pt idx="2">
                  <c:v>2.62</c:v>
                </c:pt>
                <c:pt idx="3">
                  <c:v>2.79</c:v>
                </c:pt>
                <c:pt idx="4">
                  <c:v>2.88</c:v>
                </c:pt>
              </c:numCache>
            </c:numRef>
          </c:val>
          <c:extLst>
            <c:ext xmlns:c16="http://schemas.microsoft.com/office/drawing/2014/chart" uri="{C3380CC4-5D6E-409C-BE32-E72D297353CC}">
              <c16:uniqueId val="{00000000-9E4B-45F9-9703-897204003F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19.53</c:v>
                </c:pt>
                <c:pt idx="1">
                  <c:v>19.04</c:v>
                </c:pt>
                <c:pt idx="2">
                  <c:v>20.61</c:v>
                </c:pt>
                <c:pt idx="3">
                  <c:v>20.9</c:v>
                </c:pt>
                <c:pt idx="4">
                  <c:v>20.2</c:v>
                </c:pt>
              </c:numCache>
            </c:numRef>
          </c:val>
          <c:extLst>
            <c:ext xmlns:c16="http://schemas.microsoft.com/office/drawing/2014/chart" uri="{C3380CC4-5D6E-409C-BE32-E72D297353CC}">
              <c16:uniqueId val="{00000001-9E4B-45F9-9703-897204003FEF}"/>
            </c:ext>
          </c:extLst>
        </c:ser>
        <c:dLbls>
          <c:showLegendKey val="0"/>
          <c:showVal val="0"/>
          <c:showCatName val="0"/>
          <c:showSerName val="0"/>
          <c:showPercent val="0"/>
          <c:showBubbleSize val="0"/>
        </c:dLbls>
        <c:gapWidth val="250"/>
        <c:overlap val="100"/>
        <c:axId val="392508896"/>
        <c:axId val="392509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-0.27</c:v>
                </c:pt>
                <c:pt idx="1">
                  <c:v>-0.92</c:v>
                </c:pt>
                <c:pt idx="2">
                  <c:v>1.45</c:v>
                </c:pt>
                <c:pt idx="3">
                  <c:v>0.46</c:v>
                </c:pt>
                <c:pt idx="4">
                  <c:v>0.04</c:v>
                </c:pt>
              </c:numCache>
            </c:numRef>
          </c:val>
          <c:smooth val="0"/>
          <c:extLst>
            <c:ext xmlns:c16="http://schemas.microsoft.com/office/drawing/2014/chart" uri="{C3380CC4-5D6E-409C-BE32-E72D297353CC}">
              <c16:uniqueId val="{00000002-9E4B-45F9-9703-897204003FEF}"/>
            </c:ext>
          </c:extLst>
        </c:ser>
        <c:dLbls>
          <c:showLegendKey val="0"/>
          <c:showVal val="0"/>
          <c:showCatName val="0"/>
          <c:showSerName val="0"/>
          <c:showPercent val="0"/>
          <c:showBubbleSize val="0"/>
        </c:dLbls>
        <c:marker val="1"/>
        <c:smooth val="0"/>
        <c:axId val="392508896"/>
        <c:axId val="392509288"/>
      </c:lineChart>
      <c:catAx>
        <c:axId val="39250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2509288"/>
        <c:crosses val="autoZero"/>
        <c:auto val="1"/>
        <c:lblAlgn val="ctr"/>
        <c:lblOffset val="100"/>
        <c:tickLblSkip val="1"/>
        <c:tickMarkSkip val="1"/>
        <c:noMultiLvlLbl val="0"/>
      </c:catAx>
      <c:valAx>
        <c:axId val="392509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50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1.23</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7147-4667-ACAC-27FE8EE6D0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47-4667-ACAC-27FE8EE6D092}"/>
            </c:ext>
          </c:extLst>
        </c:ser>
        <c:ser>
          <c:idx val="2"/>
          <c:order val="2"/>
          <c:tx>
            <c:strRef>
              <c:f>データシート!$A$29</c:f>
              <c:strCache>
                <c:ptCount val="1"/>
                <c:pt idx="0">
                  <c:v>産業団地造成事業特別会計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147-4667-ACAC-27FE8EE6D092}"/>
            </c:ext>
          </c:extLst>
        </c:ser>
        <c:ser>
          <c:idx val="3"/>
          <c:order val="3"/>
          <c:tx>
            <c:strRef>
              <c:f>データシート!$A$30</c:f>
              <c:strCache>
                <c:ptCount val="1"/>
                <c:pt idx="0">
                  <c:v>有明荘特別会計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7147-4667-ACAC-27FE8EE6D09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0.06</c:v>
                </c:pt>
                <c:pt idx="2">
                  <c:v>#N/A</c:v>
                </c:pt>
                <c:pt idx="3">
                  <c:v>7.0000000000000007E-2</c:v>
                </c:pt>
                <c:pt idx="4">
                  <c:v>#N/A</c:v>
                </c:pt>
                <c:pt idx="5">
                  <c:v>0.08</c:v>
                </c:pt>
                <c:pt idx="6">
                  <c:v>#N/A</c:v>
                </c:pt>
                <c:pt idx="7">
                  <c:v>0.09</c:v>
                </c:pt>
                <c:pt idx="8">
                  <c:v>#N/A</c:v>
                </c:pt>
                <c:pt idx="9">
                  <c:v>0.1</c:v>
                </c:pt>
              </c:numCache>
            </c:numRef>
          </c:val>
          <c:extLst>
            <c:ext xmlns:c16="http://schemas.microsoft.com/office/drawing/2014/chart" uri="{C3380CC4-5D6E-409C-BE32-E72D297353CC}">
              <c16:uniqueId val="{00000004-7147-4667-ACAC-27FE8EE6D09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1.49</c:v>
                </c:pt>
                <c:pt idx="2">
                  <c:v>#N/A</c:v>
                </c:pt>
                <c:pt idx="3">
                  <c:v>1.83</c:v>
                </c:pt>
                <c:pt idx="4">
                  <c:v>#N/A</c:v>
                </c:pt>
                <c:pt idx="5">
                  <c:v>1.1399999999999999</c:v>
                </c:pt>
                <c:pt idx="6">
                  <c:v>#N/A</c:v>
                </c:pt>
                <c:pt idx="7">
                  <c:v>0.36</c:v>
                </c:pt>
                <c:pt idx="8">
                  <c:v>#N/A</c:v>
                </c:pt>
                <c:pt idx="9">
                  <c:v>0.25</c:v>
                </c:pt>
              </c:numCache>
            </c:numRef>
          </c:val>
          <c:extLst>
            <c:ext xmlns:c16="http://schemas.microsoft.com/office/drawing/2014/chart" uri="{C3380CC4-5D6E-409C-BE32-E72D297353CC}">
              <c16:uniqueId val="{00000005-7147-4667-ACAC-27FE8EE6D0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0.54</c:v>
                </c:pt>
                <c:pt idx="4">
                  <c:v>#N/A</c:v>
                </c:pt>
                <c:pt idx="5">
                  <c:v>0.57999999999999996</c:v>
                </c:pt>
                <c:pt idx="6">
                  <c:v>#N/A</c:v>
                </c:pt>
                <c:pt idx="7">
                  <c:v>0.82</c:v>
                </c:pt>
                <c:pt idx="8">
                  <c:v>#N/A</c:v>
                </c:pt>
                <c:pt idx="9">
                  <c:v>0.54</c:v>
                </c:pt>
              </c:numCache>
            </c:numRef>
          </c:val>
          <c:extLst>
            <c:ext xmlns:c16="http://schemas.microsoft.com/office/drawing/2014/chart" uri="{C3380CC4-5D6E-409C-BE32-E72D297353CC}">
              <c16:uniqueId val="{00000006-7147-4667-ACAC-27FE8EE6D09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2.56</c:v>
                </c:pt>
                <c:pt idx="2">
                  <c:v>#N/A</c:v>
                </c:pt>
                <c:pt idx="3">
                  <c:v>2.44</c:v>
                </c:pt>
                <c:pt idx="4">
                  <c:v>#N/A</c:v>
                </c:pt>
                <c:pt idx="5">
                  <c:v>2.62</c:v>
                </c:pt>
                <c:pt idx="6">
                  <c:v>#N/A</c:v>
                </c:pt>
                <c:pt idx="7">
                  <c:v>2.79</c:v>
                </c:pt>
                <c:pt idx="8">
                  <c:v>#N/A</c:v>
                </c:pt>
                <c:pt idx="9">
                  <c:v>2.88</c:v>
                </c:pt>
              </c:numCache>
            </c:numRef>
          </c:val>
          <c:extLst>
            <c:ext xmlns:c16="http://schemas.microsoft.com/office/drawing/2014/chart" uri="{C3380CC4-5D6E-409C-BE32-E72D297353CC}">
              <c16:uniqueId val="{00000007-7147-4667-ACAC-27FE8EE6D09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2.76</c:v>
                </c:pt>
                <c:pt idx="4">
                  <c:v>#N/A</c:v>
                </c:pt>
                <c:pt idx="5">
                  <c:v>2.4500000000000002</c:v>
                </c:pt>
                <c:pt idx="6">
                  <c:v>#N/A</c:v>
                </c:pt>
                <c:pt idx="7">
                  <c:v>3.29</c:v>
                </c:pt>
                <c:pt idx="8">
                  <c:v>#N/A</c:v>
                </c:pt>
                <c:pt idx="9">
                  <c:v>3.68</c:v>
                </c:pt>
              </c:numCache>
            </c:numRef>
          </c:val>
          <c:extLst>
            <c:ext xmlns:c16="http://schemas.microsoft.com/office/drawing/2014/chart" uri="{C3380CC4-5D6E-409C-BE32-E72D297353CC}">
              <c16:uniqueId val="{00000008-7147-4667-ACAC-27FE8EE6D0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12.63</c:v>
                </c:pt>
                <c:pt idx="2">
                  <c:v>#N/A</c:v>
                </c:pt>
                <c:pt idx="3">
                  <c:v>12.51</c:v>
                </c:pt>
                <c:pt idx="4">
                  <c:v>#N/A</c:v>
                </c:pt>
                <c:pt idx="5">
                  <c:v>12.24</c:v>
                </c:pt>
                <c:pt idx="6">
                  <c:v>#N/A</c:v>
                </c:pt>
                <c:pt idx="7">
                  <c:v>11.48</c:v>
                </c:pt>
                <c:pt idx="8">
                  <c:v>#N/A</c:v>
                </c:pt>
                <c:pt idx="9">
                  <c:v>10.66</c:v>
                </c:pt>
              </c:numCache>
            </c:numRef>
          </c:val>
          <c:extLst>
            <c:ext xmlns:c16="http://schemas.microsoft.com/office/drawing/2014/chart" uri="{C3380CC4-5D6E-409C-BE32-E72D297353CC}">
              <c16:uniqueId val="{00000009-7147-4667-ACAC-27FE8EE6D092}"/>
            </c:ext>
          </c:extLst>
        </c:ser>
        <c:dLbls>
          <c:showLegendKey val="0"/>
          <c:showVal val="0"/>
          <c:showCatName val="0"/>
          <c:showSerName val="0"/>
          <c:showPercent val="0"/>
          <c:showBubbleSize val="0"/>
        </c:dLbls>
        <c:gapWidth val="150"/>
        <c:overlap val="100"/>
        <c:axId val="392503408"/>
        <c:axId val="392506152"/>
      </c:barChart>
      <c:catAx>
        <c:axId val="39250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506152"/>
        <c:crosses val="autoZero"/>
        <c:auto val="1"/>
        <c:lblAlgn val="ctr"/>
        <c:lblOffset val="100"/>
        <c:tickLblSkip val="1"/>
        <c:tickMarkSkip val="1"/>
        <c:noMultiLvlLbl val="0"/>
      </c:catAx>
      <c:valAx>
        <c:axId val="392506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503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4970</c:v>
                </c:pt>
                <c:pt idx="5">
                  <c:v>5255</c:v>
                </c:pt>
                <c:pt idx="8">
                  <c:v>5105</c:v>
                </c:pt>
                <c:pt idx="11">
                  <c:v>4822</c:v>
                </c:pt>
                <c:pt idx="14">
                  <c:v>5425</c:v>
                </c:pt>
              </c:numCache>
            </c:numRef>
          </c:val>
          <c:extLst>
            <c:ext xmlns:c16="http://schemas.microsoft.com/office/drawing/2014/chart" uri="{C3380CC4-5D6E-409C-BE32-E72D297353CC}">
              <c16:uniqueId val="{00000000-BF23-45E3-BC0F-5E1871AAC5D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BF23-45E3-BC0F-5E1871AAC5D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195</c:v>
                </c:pt>
                <c:pt idx="3">
                  <c:v>184</c:v>
                </c:pt>
                <c:pt idx="6">
                  <c:v>131</c:v>
                </c:pt>
                <c:pt idx="9">
                  <c:v>101</c:v>
                </c:pt>
                <c:pt idx="12">
                  <c:v>97</c:v>
                </c:pt>
              </c:numCache>
            </c:numRef>
          </c:val>
          <c:extLst>
            <c:ext xmlns:c16="http://schemas.microsoft.com/office/drawing/2014/chart" uri="{C3380CC4-5D6E-409C-BE32-E72D297353CC}">
              <c16:uniqueId val="{00000002-BF23-45E3-BC0F-5E1871AAC5D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164</c:v>
                </c:pt>
                <c:pt idx="3">
                  <c:v>125</c:v>
                </c:pt>
                <c:pt idx="6">
                  <c:v>125</c:v>
                </c:pt>
                <c:pt idx="9">
                  <c:v>91</c:v>
                </c:pt>
                <c:pt idx="12">
                  <c:v>95</c:v>
                </c:pt>
              </c:numCache>
            </c:numRef>
          </c:val>
          <c:extLst>
            <c:ext xmlns:c16="http://schemas.microsoft.com/office/drawing/2014/chart" uri="{C3380CC4-5D6E-409C-BE32-E72D297353CC}">
              <c16:uniqueId val="{00000003-BF23-45E3-BC0F-5E1871AAC5D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2331</c:v>
                </c:pt>
                <c:pt idx="3">
                  <c:v>2110</c:v>
                </c:pt>
                <c:pt idx="6">
                  <c:v>2154</c:v>
                </c:pt>
                <c:pt idx="9">
                  <c:v>2141</c:v>
                </c:pt>
                <c:pt idx="12">
                  <c:v>2015</c:v>
                </c:pt>
              </c:numCache>
            </c:numRef>
          </c:val>
          <c:extLst>
            <c:ext xmlns:c16="http://schemas.microsoft.com/office/drawing/2014/chart" uri="{C3380CC4-5D6E-409C-BE32-E72D297353CC}">
              <c16:uniqueId val="{00000004-BF23-45E3-BC0F-5E1871AAC5D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23-45E3-BC0F-5E1871AAC5D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23-45E3-BC0F-5E1871AAC5D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4436</c:v>
                </c:pt>
                <c:pt idx="3">
                  <c:v>4784</c:v>
                </c:pt>
                <c:pt idx="6">
                  <c:v>4503</c:v>
                </c:pt>
                <c:pt idx="9">
                  <c:v>4560</c:v>
                </c:pt>
                <c:pt idx="12">
                  <c:v>5276</c:v>
                </c:pt>
              </c:numCache>
            </c:numRef>
          </c:val>
          <c:extLst>
            <c:ext xmlns:c16="http://schemas.microsoft.com/office/drawing/2014/chart" uri="{C3380CC4-5D6E-409C-BE32-E72D297353CC}">
              <c16:uniqueId val="{00000007-BF23-45E3-BC0F-5E1871AAC5D7}"/>
            </c:ext>
          </c:extLst>
        </c:ser>
        <c:dLbls>
          <c:showLegendKey val="0"/>
          <c:showVal val="0"/>
          <c:showCatName val="0"/>
          <c:showSerName val="0"/>
          <c:showPercent val="0"/>
          <c:showBubbleSize val="0"/>
        </c:dLbls>
        <c:gapWidth val="100"/>
        <c:overlap val="100"/>
        <c:axId val="392503016"/>
        <c:axId val="392506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2157</c:v>
                </c:pt>
                <c:pt idx="2">
                  <c:v>#N/A</c:v>
                </c:pt>
                <c:pt idx="3">
                  <c:v>#N/A</c:v>
                </c:pt>
                <c:pt idx="4">
                  <c:v>1948</c:v>
                </c:pt>
                <c:pt idx="5">
                  <c:v>#N/A</c:v>
                </c:pt>
                <c:pt idx="6">
                  <c:v>#N/A</c:v>
                </c:pt>
                <c:pt idx="7">
                  <c:v>1808</c:v>
                </c:pt>
                <c:pt idx="8">
                  <c:v>#N/A</c:v>
                </c:pt>
                <c:pt idx="9">
                  <c:v>#N/A</c:v>
                </c:pt>
                <c:pt idx="10">
                  <c:v>2071</c:v>
                </c:pt>
                <c:pt idx="11">
                  <c:v>#N/A</c:v>
                </c:pt>
                <c:pt idx="12">
                  <c:v>#N/A</c:v>
                </c:pt>
                <c:pt idx="13">
                  <c:v>2058</c:v>
                </c:pt>
                <c:pt idx="14">
                  <c:v>#N/A</c:v>
                </c:pt>
              </c:numCache>
            </c:numRef>
          </c:val>
          <c:smooth val="0"/>
          <c:extLst>
            <c:ext xmlns:c16="http://schemas.microsoft.com/office/drawing/2014/chart" uri="{C3380CC4-5D6E-409C-BE32-E72D297353CC}">
              <c16:uniqueId val="{00000008-BF23-45E3-BC0F-5E1871AAC5D7}"/>
            </c:ext>
          </c:extLst>
        </c:ser>
        <c:dLbls>
          <c:showLegendKey val="0"/>
          <c:showVal val="0"/>
          <c:showCatName val="0"/>
          <c:showSerName val="0"/>
          <c:showPercent val="0"/>
          <c:showBubbleSize val="0"/>
        </c:dLbls>
        <c:marker val="1"/>
        <c:smooth val="0"/>
        <c:axId val="392503016"/>
        <c:axId val="392506544"/>
      </c:lineChart>
      <c:catAx>
        <c:axId val="392503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2506544"/>
        <c:crosses val="autoZero"/>
        <c:auto val="1"/>
        <c:lblAlgn val="ctr"/>
        <c:lblOffset val="100"/>
        <c:tickLblSkip val="1"/>
        <c:tickMarkSkip val="1"/>
        <c:noMultiLvlLbl val="0"/>
      </c:catAx>
      <c:valAx>
        <c:axId val="39250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503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58263</c:v>
                </c:pt>
                <c:pt idx="5">
                  <c:v>56945</c:v>
                </c:pt>
                <c:pt idx="8">
                  <c:v>55436</c:v>
                </c:pt>
                <c:pt idx="11">
                  <c:v>53906</c:v>
                </c:pt>
                <c:pt idx="14">
                  <c:v>51913</c:v>
                </c:pt>
              </c:numCache>
            </c:numRef>
          </c:val>
          <c:extLst>
            <c:ext xmlns:c16="http://schemas.microsoft.com/office/drawing/2014/chart" uri="{C3380CC4-5D6E-409C-BE32-E72D297353CC}">
              <c16:uniqueId val="{00000000-4472-43A1-B84D-D240C92889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187</c:v>
                </c:pt>
                <c:pt idx="5">
                  <c:v>157</c:v>
                </c:pt>
                <c:pt idx="8">
                  <c:v>166</c:v>
                </c:pt>
                <c:pt idx="11">
                  <c:v>167</c:v>
                </c:pt>
                <c:pt idx="14">
                  <c:v>154</c:v>
                </c:pt>
              </c:numCache>
            </c:numRef>
          </c:val>
          <c:extLst>
            <c:ext xmlns:c16="http://schemas.microsoft.com/office/drawing/2014/chart" uri="{C3380CC4-5D6E-409C-BE32-E72D297353CC}">
              <c16:uniqueId val="{00000001-4472-43A1-B84D-D240C92889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13964</c:v>
                </c:pt>
                <c:pt idx="5">
                  <c:v>13166</c:v>
                </c:pt>
                <c:pt idx="8">
                  <c:v>13658</c:v>
                </c:pt>
                <c:pt idx="11">
                  <c:v>14073</c:v>
                </c:pt>
                <c:pt idx="14">
                  <c:v>14136</c:v>
                </c:pt>
              </c:numCache>
            </c:numRef>
          </c:val>
          <c:extLst>
            <c:ext xmlns:c16="http://schemas.microsoft.com/office/drawing/2014/chart" uri="{C3380CC4-5D6E-409C-BE32-E72D297353CC}">
              <c16:uniqueId val="{00000002-4472-43A1-B84D-D240C92889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472-43A1-B84D-D240C92889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472-43A1-B84D-D240C92889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472-43A1-B84D-D240C92889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6763</c:v>
                </c:pt>
                <c:pt idx="3">
                  <c:v>6724</c:v>
                </c:pt>
                <c:pt idx="6">
                  <c:v>6513</c:v>
                </c:pt>
                <c:pt idx="9">
                  <c:v>6490</c:v>
                </c:pt>
                <c:pt idx="12">
                  <c:v>6470</c:v>
                </c:pt>
              </c:numCache>
            </c:numRef>
          </c:val>
          <c:extLst>
            <c:ext xmlns:c16="http://schemas.microsoft.com/office/drawing/2014/chart" uri="{C3380CC4-5D6E-409C-BE32-E72D297353CC}">
              <c16:uniqueId val="{00000006-4472-43A1-B84D-D240C92889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513</c:v>
                </c:pt>
                <c:pt idx="3">
                  <c:v>411</c:v>
                </c:pt>
                <c:pt idx="6">
                  <c:v>311</c:v>
                </c:pt>
                <c:pt idx="9">
                  <c:v>270</c:v>
                </c:pt>
                <c:pt idx="12">
                  <c:v>206</c:v>
                </c:pt>
              </c:numCache>
            </c:numRef>
          </c:val>
          <c:extLst>
            <c:ext xmlns:c16="http://schemas.microsoft.com/office/drawing/2014/chart" uri="{C3380CC4-5D6E-409C-BE32-E72D297353CC}">
              <c16:uniqueId val="{00000007-4472-43A1-B84D-D240C92889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27127</c:v>
                </c:pt>
                <c:pt idx="3">
                  <c:v>25454</c:v>
                </c:pt>
                <c:pt idx="6">
                  <c:v>24241</c:v>
                </c:pt>
                <c:pt idx="9">
                  <c:v>22912</c:v>
                </c:pt>
                <c:pt idx="12">
                  <c:v>21114</c:v>
                </c:pt>
              </c:numCache>
            </c:numRef>
          </c:val>
          <c:extLst>
            <c:ext xmlns:c16="http://schemas.microsoft.com/office/drawing/2014/chart" uri="{C3380CC4-5D6E-409C-BE32-E72D297353CC}">
              <c16:uniqueId val="{00000008-4472-43A1-B84D-D240C92889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757</c:v>
                </c:pt>
                <c:pt idx="3">
                  <c:v>551</c:v>
                </c:pt>
                <c:pt idx="6">
                  <c:v>554</c:v>
                </c:pt>
                <c:pt idx="9">
                  <c:v>419</c:v>
                </c:pt>
                <c:pt idx="12">
                  <c:v>261</c:v>
                </c:pt>
              </c:numCache>
            </c:numRef>
          </c:val>
          <c:extLst>
            <c:ext xmlns:c16="http://schemas.microsoft.com/office/drawing/2014/chart" uri="{C3380CC4-5D6E-409C-BE32-E72D297353CC}">
              <c16:uniqueId val="{00000009-4472-43A1-B84D-D240C92889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42081</c:v>
                </c:pt>
                <c:pt idx="3">
                  <c:v>41757</c:v>
                </c:pt>
                <c:pt idx="6">
                  <c:v>41383</c:v>
                </c:pt>
                <c:pt idx="9">
                  <c:v>40741</c:v>
                </c:pt>
                <c:pt idx="12">
                  <c:v>40343</c:v>
                </c:pt>
              </c:numCache>
            </c:numRef>
          </c:val>
          <c:extLst>
            <c:ext xmlns:c16="http://schemas.microsoft.com/office/drawing/2014/chart" uri="{C3380CC4-5D6E-409C-BE32-E72D297353CC}">
              <c16:uniqueId val="{0000000A-4472-43A1-B84D-D240C9288966}"/>
            </c:ext>
          </c:extLst>
        </c:ser>
        <c:dLbls>
          <c:showLegendKey val="0"/>
          <c:showVal val="0"/>
          <c:showCatName val="0"/>
          <c:showSerName val="0"/>
          <c:showPercent val="0"/>
          <c:showBubbleSize val="0"/>
        </c:dLbls>
        <c:gapWidth val="100"/>
        <c:overlap val="100"/>
        <c:axId val="392508504"/>
        <c:axId val="392501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4827</c:v>
                </c:pt>
                <c:pt idx="2">
                  <c:v>#N/A</c:v>
                </c:pt>
                <c:pt idx="3">
                  <c:v>#N/A</c:v>
                </c:pt>
                <c:pt idx="4">
                  <c:v>4629</c:v>
                </c:pt>
                <c:pt idx="5">
                  <c:v>#N/A</c:v>
                </c:pt>
                <c:pt idx="6">
                  <c:v>#N/A</c:v>
                </c:pt>
                <c:pt idx="7">
                  <c:v>3742</c:v>
                </c:pt>
                <c:pt idx="8">
                  <c:v>#N/A</c:v>
                </c:pt>
                <c:pt idx="9">
                  <c:v>#N/A</c:v>
                </c:pt>
                <c:pt idx="10">
                  <c:v>2685</c:v>
                </c:pt>
                <c:pt idx="11">
                  <c:v>#N/A</c:v>
                </c:pt>
                <c:pt idx="12">
                  <c:v>#N/A</c:v>
                </c:pt>
                <c:pt idx="13">
                  <c:v>2189</c:v>
                </c:pt>
                <c:pt idx="14">
                  <c:v>#N/A</c:v>
                </c:pt>
              </c:numCache>
            </c:numRef>
          </c:val>
          <c:smooth val="0"/>
          <c:extLst>
            <c:ext xmlns:c16="http://schemas.microsoft.com/office/drawing/2014/chart" uri="{C3380CC4-5D6E-409C-BE32-E72D297353CC}">
              <c16:uniqueId val="{0000000B-4472-43A1-B84D-D240C9288966}"/>
            </c:ext>
          </c:extLst>
        </c:ser>
        <c:dLbls>
          <c:showLegendKey val="0"/>
          <c:showVal val="0"/>
          <c:showCatName val="0"/>
          <c:showSerName val="0"/>
          <c:showPercent val="0"/>
          <c:showBubbleSize val="0"/>
        </c:dLbls>
        <c:marker val="1"/>
        <c:smooth val="0"/>
        <c:axId val="392508504"/>
        <c:axId val="392501840"/>
      </c:lineChart>
      <c:catAx>
        <c:axId val="392508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2501840"/>
        <c:crosses val="autoZero"/>
        <c:auto val="1"/>
        <c:lblAlgn val="ctr"/>
        <c:lblOffset val="100"/>
        <c:tickLblSkip val="1"/>
        <c:tickMarkSkip val="1"/>
        <c:noMultiLvlLbl val="0"/>
      </c:catAx>
      <c:valAx>
        <c:axId val="392501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2508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5284</c:v>
                </c:pt>
                <c:pt idx="1">
                  <c:v>5357</c:v>
                </c:pt>
                <c:pt idx="2">
                  <c:v>5325</c:v>
                </c:pt>
              </c:numCache>
            </c:numRef>
          </c:val>
          <c:extLst>
            <c:ext xmlns:c16="http://schemas.microsoft.com/office/drawing/2014/chart" uri="{C3380CC4-5D6E-409C-BE32-E72D297353CC}">
              <c16:uniqueId val="{00000000-50B8-4567-A729-8181EFE620C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1509</c:v>
                </c:pt>
                <c:pt idx="1">
                  <c:v>1513</c:v>
                </c:pt>
                <c:pt idx="2">
                  <c:v>1517</c:v>
                </c:pt>
              </c:numCache>
            </c:numRef>
          </c:val>
          <c:extLst>
            <c:ext xmlns:c16="http://schemas.microsoft.com/office/drawing/2014/chart" uri="{C3380CC4-5D6E-409C-BE32-E72D297353CC}">
              <c16:uniqueId val="{00000001-50B8-4567-A729-8181EFE620C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7914</c:v>
                </c:pt>
                <c:pt idx="1">
                  <c:v>8557</c:v>
                </c:pt>
                <c:pt idx="2">
                  <c:v>8701</c:v>
                </c:pt>
              </c:numCache>
            </c:numRef>
          </c:val>
          <c:extLst>
            <c:ext xmlns:c16="http://schemas.microsoft.com/office/drawing/2014/chart" uri="{C3380CC4-5D6E-409C-BE32-E72D297353CC}">
              <c16:uniqueId val="{00000002-50B8-4567-A729-8181EFE620C6}"/>
            </c:ext>
          </c:extLst>
        </c:ser>
        <c:dLbls>
          <c:showLegendKey val="0"/>
          <c:showVal val="0"/>
          <c:showCatName val="0"/>
          <c:showSerName val="0"/>
          <c:showPercent val="0"/>
          <c:showBubbleSize val="0"/>
        </c:dLbls>
        <c:gapWidth val="120"/>
        <c:overlap val="100"/>
        <c:axId val="401295640"/>
        <c:axId val="401294856"/>
      </c:barChart>
      <c:catAx>
        <c:axId val="40129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1294856"/>
        <c:crosses val="autoZero"/>
        <c:auto val="1"/>
        <c:lblAlgn val="ctr"/>
        <c:lblOffset val="100"/>
        <c:tickLblSkip val="1"/>
        <c:tickMarkSkip val="1"/>
        <c:noMultiLvlLbl val="0"/>
      </c:catAx>
      <c:valAx>
        <c:axId val="401294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1295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{7DE8099C-0EDD-4B44-840F-D2D2399D3350}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D6C-4135-8D58-888B18A84B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{2215EE50-788C-49BB-8453-5A46DB191276}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6C-4135-8D58-888B18A84B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{53909E96-F9FE-48AF-B5EE-674096642CD3}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6C-4135-8D58-888B18A84B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{61452698-F2FE-4F96-8902-2ED487EF0031}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6C-4135-8D58-888B18A84B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{2A24FEE9-802C-4BD8-B8E7-F6A0A7A91199}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6C-4135-8D58-888B18A84B6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{F1E9196D-0A8D-4222-B1EB-BAD6FF44A0D9}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D6C-4135-8D58-888B18A84B6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{10DDCB4E-650E-4738-B150-1E10A9EF3692}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D6C-4135-8D58-888B18A84B6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{D4FAC271-06B0-4674-A839-1788998245AC}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D6C-4135-8D58-888B18A84B6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{EE4F4E9C-FAAB-4706-AC10-CFE7021C7424}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D6C-4135-8D58-888B18A84B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50.8</c:v>
                </c:pt>
                <c:pt idx="16">
                  <c:v>52</c:v>
                </c:pt>
                <c:pt idx="24">
                  <c:v>53.8</c:v>
                </c:pt>
                <c:pt idx="32">
                  <c:v>55.4</c:v>
                </c:pt>
              </c:numCache>
            </c:numRef>
          </c:xVal>
          <c:yVal>
            <c:numRef>
              <c:f>公会計指標分析・財政指標組合せ分析表!$BP$51:$DC$51</c:f>
              <c:numCache>
                <c:formatCode>#,##0.0;"▲ "#,##0.0</c:formatCode>
                <c:ptCount val="40"/>
                <c:pt idx="8">
                  <c:v>22.2</c:v>
                </c:pt>
                <c:pt idx="16">
                  <c:v>18.2</c:v>
                </c:pt>
                <c:pt idx="24">
                  <c:v>12.8</c:v>
                </c:pt>
                <c:pt idx="32">
                  <c:v>10.4</c:v>
                </c:pt>
              </c:numCache>
            </c:numRef>
          </c:yVal>
          <c:smooth val="0"/>
          <c:extLst>
            <c:ext xmlns:c16="http://schemas.microsoft.com/office/drawing/2014/chart" uri="{C3380CC4-5D6E-409C-BE32-E72D297353CC}">
              <c16:uniqueId val="{00000009-0D6C-4135-8D58-888B18A84B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{8ADF6FC8-6E68-43DD-AADD-75EF8D543FA4}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D6C-4135-8D58-888B18A84B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{549441E2-C459-4E7D-8A37-9695A3240312}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6C-4135-8D58-888B18A84B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{1BA49DFE-ED84-4B18-AC56-354F67F142F5}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6C-4135-8D58-888B18A84B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{8BACC991-57F4-4F44-BDBE-25DFEC9760BD}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6C-4135-8D58-888B18A84B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{47D8FF9D-542D-4809-84E6-302B8D241E5D}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6C-4135-8D58-888B18A84B6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{E067FA76-44C5-4744-A951-CF28E16919D6}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D6C-4135-8D58-888B18A84B6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{6ADBB6D5-54AC-4516-A2A7-1E39044672B4}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D6C-4135-8D58-888B18A84B6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{CC07305D-F3B7-4E68-9116-EAE75E62C5C6}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D6C-4135-8D58-888B18A84B6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{7FE24C26-8C6C-41DE-B307-DEC0C3818730}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D6C-4135-8D58-888B18A84B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58.9</c:v>
                </c:pt>
                <c:pt idx="24">
                  <c:v>59.9</c:v>
                </c:pt>
                <c:pt idx="32">
                  <c:v>60.7</c:v>
                </c:pt>
              </c:numCache>
            </c:numRef>
          </c:xVal>
          <c:yVal>
            <c:numRef>
              <c:f>公会計指標分析・財政指標組合せ分析表!$BP$55:$DC$55</c:f>
              <c:numCache>
                <c:formatCode>#,##0.0;"▲ "#,##0.0</c:formatCode>
                <c:ptCount val="40"/>
                <c:pt idx="8">
                  <c:v>32.5</c:v>
                </c:pt>
                <c:pt idx="16">
                  <c:v>30.2</c:v>
                </c:pt>
                <c:pt idx="24">
                  <c:v>25.4</c:v>
                </c:pt>
                <c:pt idx="32">
                  <c:v>22.9</c:v>
                </c:pt>
              </c:numCache>
            </c:numRef>
          </c:yVal>
          <c:smooth val="0"/>
          <c:extLst>
            <c:ext xmlns:c16="http://schemas.microsoft.com/office/drawing/2014/chart" uri="{C3380CC4-5D6E-409C-BE32-E72D297353CC}">
              <c16:uniqueId val="{00000013-0D6C-4135-8D58-888B18A84B66}"/>
            </c:ext>
          </c:extLst>
        </c:ser>
        <c:dLbls>
          <c:showLegendKey val="0"/>
          <c:showVal val="1"/>
          <c:showCatName val="0"/>
          <c:showSerName val="0"/>
          <c:showPercent val="0"/>
          <c:showBubbleSize val="0"/>
        </c:dLbls>
        <c:axId val="401298384"/>
        <c:axId val="401293288"/>
      </c:scatterChart>
      <c:valAx>
        <c:axId val="401298384"/>
        <c:scaling>
          <c:orientation val="minMax"/>
          <c:max val="61.6"/>
          <c:min val="50.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293288"/>
        <c:crosses val="autoZero"/>
        <c:crossBetween val="midCat"/>
      </c:valAx>
      <c:valAx>
        <c:axId val="401293288"/>
        <c:scaling>
          <c:orientation val="minMax"/>
          <c:max val="37"/>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1298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{33D14B8A-4263-4BF6-88F4-6D010ED4324E}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CA7-4FF2-BEC6-0F06B63BD4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{425F0664-FB14-4E13-A6E1-0C6BF3E01430}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A7-4FF2-BEC6-0F06B63BD4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{DB10CCDD-25D5-4C8B-B51F-C703CE8379F0}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A7-4FF2-BEC6-0F06B63BD4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{8E320570-9328-4771-A061-F4179054706E}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A7-4FF2-BEC6-0F06B63BD4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{70122382-1578-4C71-8427-772FCF6D222E}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A7-4FF2-BEC6-0F06B63BD47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{93D1F7F4-98AF-460D-A385-ADA9D3B2E385}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CA7-4FF2-BEC6-0F06B63BD47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{F46C9545-6D92-4A92-9B69-B1B909C4FCF6}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CA7-4FF2-BEC6-0F06B63BD47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{69B6EDEC-218D-4DC3-875B-FF4C3740B078}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CA7-4FF2-BEC6-0F06B63BD47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{C4403C24-AC9A-42A3-A3D7-1FED012F5184}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CA7-4FF2-BEC6-0F06B63BD4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9.6</c:v>
                </c:pt>
                <c:pt idx="16">
                  <c:v>9.4</c:v>
                </c:pt>
                <c:pt idx="24">
                  <c:v>9.3000000000000007</c:v>
                </c:pt>
                <c:pt idx="32">
                  <c:v>9.5</c:v>
                </c:pt>
              </c:numCache>
            </c:numRef>
          </c:xVal>
          <c:yVal>
            <c:numRef>
              <c:f>公会計指標分析・財政指標組合せ分析表!$BP$73:$DC$73</c:f>
              <c:numCache>
                <c:formatCode>#,##0.0;"▲ "#,##0.0</c:formatCode>
                <c:ptCount val="40"/>
                <c:pt idx="0">
                  <c:v>22.5</c:v>
                </c:pt>
                <c:pt idx="8">
                  <c:v>22.2</c:v>
                </c:pt>
                <c:pt idx="16">
                  <c:v>18.2</c:v>
                </c:pt>
                <c:pt idx="24">
                  <c:v>12.8</c:v>
                </c:pt>
                <c:pt idx="32">
                  <c:v>10.4</c:v>
                </c:pt>
              </c:numCache>
            </c:numRef>
          </c:yVal>
          <c:smooth val="0"/>
          <c:extLst>
            <c:ext xmlns:c16="http://schemas.microsoft.com/office/drawing/2014/chart" uri="{C3380CC4-5D6E-409C-BE32-E72D297353CC}">
              <c16:uniqueId val="{00000009-DCA7-4FF2-BEC6-0F06B63BD47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{9D04AE9A-8196-43F3-AECA-ABBE6A4E9F86}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CA7-4FF2-BEC6-0F06B63BD47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{ED621407-BD5B-4655-8417-31A70F3ED3AB}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A7-4FF2-BEC6-0F06B63BD4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{56177E9A-266B-4098-9F75-1A6D6D95F56C}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A7-4FF2-BEC6-0F06B63BD4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{82B77256-37D0-4505-A044-945F453C6B2A}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A7-4FF2-BEC6-0F06B63BD4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{583548B9-FF14-47AA-89AF-7698150B1ECB}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A7-4FF2-BEC6-0F06B63BD47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{E51F2133-521D-4E43-AE12-F63C635F8552}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CA7-4FF2-BEC6-0F06B63BD47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{AB2C602B-FABE-4036-AB95-D4B5181F7A80}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CA7-4FF2-BEC6-0F06B63BD47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{5A47868F-FD99-41C2-8137-5586F61A5FDC}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CA7-4FF2-BEC6-0F06B63BD47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{A7C8C43B-E9D7-4FB1-B7B0-35E58A4C1AB7}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CA7-4FF2-BEC6-0F06B63BD4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DCA7-4FF2-BEC6-0F06B63BD475}"/>
            </c:ext>
          </c:extLst>
        </c:ser>
        <c:dLbls>
          <c:showLegendKey val="0"/>
          <c:showVal val="1"/>
          <c:showCatName val="0"/>
          <c:showSerName val="0"/>
          <c:showPercent val="0"/>
          <c:showBubbleSize val="0"/>
        </c:dLbls>
        <c:axId val="401295248"/>
        <c:axId val="401300736"/>
      </c:scatterChart>
      <c:valAx>
        <c:axId val="401295248"/>
        <c:scaling>
          <c:orientation val="minMax"/>
          <c:max val="10.799999999999999"/>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1300736"/>
        <c:crosses val="autoZero"/>
        <c:crossBetween val="midCat"/>
      </c:valAx>
      <c:valAx>
        <c:axId val="401300736"/>
        <c:scaling>
          <c:orientation val="minMax"/>
          <c:max val="4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12952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年度に比べ、令和元年度の元利償還金は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1,646</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千円増額、準元利償還金は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2,602</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千円減額となり、元利償還金との合計で</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9,043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千円の増額となりました。また、元利償還金及び準元利償還金等、公債費負担となる合計から、交付税算入分を引いた後の実負担額については</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1,612</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元利償還金及び準元利償還金等、公債費負担の合計に対する交付税算入分は、令和元年度</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72.3</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％となり、市税等で賄う額が約</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％となっています。なお、その要因としては合併以降に借入れた地方債は、臨時財政対策債（交付税算入</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％）と合併特例債（交付税算入</a:t>
          </a:r>
          <a:r>
            <a:rPr kumimoji="0"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70</a:t>
          </a: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％）が全体の大部分を占めており、旧町村で借入れた地方債の償還が終了する一方、合併以降に借入れた地方債の元利償還金が増加し、合併特例債や臨時財政対策債の占める割合が増加したことが要因です。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満期一括償還地方債なし</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mn-lt"/>
              <a:ea typeface="+mn-ea"/>
              <a:cs typeface="+mn-cs"/>
            </a:rPr>
            <a:t>　</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分子のうち将来負担額は昨年度比で</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3,865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千円減額となりました。項目ごとにみると、地方債新規発行額</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千円（借換債を除く）に対し、地方債償還額（元金分）</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千円であったことから、地方債の現在高は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9,830</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千円減額となりました。公営企業債等繰入見込額は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9,812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千円減額となり、これは下水道事業の地方債残高が</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千円減少したことが大きく起因しています。また、組合負担等見込額は償還終了に伴い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6,400</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千円減額となっています。</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退職手当負担見込額は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1,986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千円減額となりました。債務負担行為に基づく支出予定額は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5,836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千円減額で、将来負担額の総額は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9,299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千円となり、昨年度より、</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3,865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財政調整基金などの充当可能基金は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6,293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千円増額、充当可能特定歳入は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1,296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万円減額でした。また、基準財政需要額算入見込額は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9,284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千円減額となりました。これは、公債費算入分</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5,215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千円減額、事業費補正分が</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3,732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千円減額したことが大きな要因となっています。</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r>
          <a:b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以上を合わせ、充当可能財源等の総額は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万円となりました。昨年度より、</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4,287</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千円減となりました。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9,299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千円）から充当可能財源等の総額（</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662</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383</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万円）を引いた後の実質的な将来負担額は</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8,916</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9,578</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万円減額）です。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長野県安曇野市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15,543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財政調整基金は、取崩額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上回</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り、減額となったが、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ふるさと寄附を原資とした「ふるさと寄附基金」が好調な寄附に支えられ、残高を着実に増やしたことにより、増となった。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基金の活用や残高については、実施計画や財政計画に則り適正な規模を確保し健全財政の堅持に努めたい。</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・地域振興基金：市民連携の強化と支え合う地域社会を目指した地域振興事業の推進に寄与することを目的とした基金。地域に根差した地区公民館活動や、市民活動事業を使途とする。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曇野市ふるさと寄附基金：安曇野市を応援するために寄せられた寄附金を、それぞれの寄附者の思いを実現する事業の推進に寄与することを目的としした基金。「健康長寿のまちづくり」「豊かな人を育むまちづくり」「活力に満ちた産業があるまちづくり」「出産・子育て環境が充実したまちづくり」「防災力・減災力の強化に向けたまちづくり」「市長が選定する施策」をテーマに選定された事業への使途を行っ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・公式スポーツ施設整備基金：</a:t>
          </a:r>
          <a:r>
            <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安曇野市公式スポーツ施設整備計画に掲げる施設の整備に寄与することを目的とした基金。具体的には新総合体育館整備への使途を検討。</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・公共施設整備基金：当初想定していた取崩額が財源調整等で減少したため、積立額が増加した。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ふるさと寄附基金：テーマに沿った事業に対する賛同者が増えたことによる増加。</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133</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・公式スポーツ施設整備基金：</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年度に完成予定の新総合体育館の整備費に活用の予定</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・ふるさと寄附基金：</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６つのテーマの沿った事業に必要な財源として活用する予定。</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5,325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合併以降、財政調整基金については着実に残高を増加させてきたが、Ｈ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年度から普通交付税の合併算定替えの段階的縮減が始まったため、減額に転じ</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Ｈ</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年度については、経済・雇用情勢の改善に伴う市税収入の増などにより、増額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となったが、Ｒ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年度は減額となった</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基金の活用や残高については、実施計画や財政計画に則り適正な規模を確保し健全財政の堅持に努めたい。</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昨年度より</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1,517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基金の取崩を行わなかったため、利子分のみ増加している。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財政計画では、公債費に対する充当財源として活用を見込んでいるため、ピークを迎える</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年以降、減債基金は減少していく方向である。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有形固定資産減価償却率については、前年度から</a:t>
          </a:r>
          <a:r>
            <a:rPr kumimoji="1" lang="en-US" altLang="ja-JP" sz="1100">
              <a:solidFill>
                <a:srgbClr val="FF0000"/>
              </a:solidFill>
              <a:latin typeface="ＭＳ Ｐゴシック" panose="020B0600070205080204" pitchFamily="50" charset="-128"/>
              <a:ea typeface="ＭＳ Ｐゴシック" panose="020B0600070205080204" pitchFamily="50" charset="-128"/>
            </a:rPr>
            <a:t>1.6</a:t>
          </a:r>
          <a:r>
            <a:rPr kumimoji="1" lang="ja-JP" altLang="en-US" sz="1100">
              <a:solidFill>
                <a:srgbClr val="FF0000"/>
              </a:solidFill>
              <a:latin typeface="ＭＳ Ｐゴシック" panose="020B0600070205080204" pitchFamily="50" charset="-128"/>
              <a:ea typeface="ＭＳ Ｐゴシック" panose="020B0600070205080204" pitchFamily="50" charset="-128"/>
            </a:rPr>
            <a:t>ポイント</a:t>
          </a:r>
          <a:r>
            <a:rPr kumimoji="1" lang="ja-JP" altLang="en-US" sz="1100">
              <a:latin typeface="ＭＳ Ｐゴシック" panose="020B0600070205080204" pitchFamily="50" charset="-128"/>
              <a:ea typeface="ＭＳ Ｐゴシック" panose="020B0600070205080204" pitchFamily="50" charset="-128"/>
            </a:rPr>
            <a:t>増加したものの、類似団体の平均値を下回る水準で推移している。</a:t>
          </a:r>
        </a:p>
        <a:p>
          <a:r>
            <a:rPr kumimoji="1" lang="ja-JP" altLang="en-US" sz="1100">
              <a:latin typeface="ＭＳ Ｐゴシック" panose="020B0600070205080204" pitchFamily="50" charset="-128"/>
              <a:ea typeface="ＭＳ Ｐゴシック" panose="020B0600070205080204" pitchFamily="50" charset="-128"/>
            </a:rPr>
            <a:t>今後は、新総合体育館の建設及び公共施設再配置計画に基づく資産の総量適正化や学校施設等の長寿命化を推進することで減少を見込んでいる。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4440555"/>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583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5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055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0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0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49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491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113483</xdr:rowOff>
    </xdr:from>
    <xdr:to>
      <xdr:col>23</xdr:col>
      <xdr:colOff>136525</xdr:colOff>
      <xdr:row>29</xdr:row>
      <xdr:rowOff>43633</xdr:rowOff>
    </xdr:to>
    <xdr:sp macro="" textlink="">
      <xdr:nvSpPr>
        <xdr:cNvPr id="83" name="楕円 82"/>
        <xdr:cNvSpPr/>
      </xdr:nvSpPr>
      <xdr:spPr>
        <a:xfrm>
          <a:off x="4711700" y="491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136360</xdr:rowOff>
    </xdr:from>
    <xdr:ext cx="405111" cy="259045"/>
    <xdr:sp macro="" textlink="">
      <xdr:nvSpPr>
        <xdr:cNvPr id="84" name="有形固定資産減価償却率該当値テキスト"/>
        <xdr:cNvSpPr txBox="1"/>
      </xdr:nvSpPr>
      <xdr:spPr>
        <a:xfrm>
          <a:off x="4813300" y="4765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5" name="楕円 84"/>
        <xdr:cNvSpPr/>
      </xdr:nvSpPr>
      <xdr:spPr>
        <a:xfrm>
          <a:off x="4000500" y="486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28</xdr:row>
      <xdr:rowOff>164283</xdr:rowOff>
    </xdr:to>
    <xdr:cxnSp macro="">
      <xdr:nvCxnSpPr>
        <xdr:cNvPr id="86" name="直線コネクタ 85"/>
        <xdr:cNvCxnSpPr/>
      </xdr:nvCxnSpPr>
      <xdr:spPr>
        <a:xfrm>
          <a:off x="4051300" y="4915535"/>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8618</xdr:rowOff>
    </xdr:from>
    <xdr:to>
      <xdr:col>15</xdr:col>
      <xdr:colOff>187325</xdr:colOff>
      <xdr:row>28</xdr:row>
      <xdr:rowOff>110218</xdr:rowOff>
    </xdr:to>
    <xdr:sp macro="" textlink="">
      <xdr:nvSpPr>
        <xdr:cNvPr id="87" name="楕円 86"/>
        <xdr:cNvSpPr/>
      </xdr:nvSpPr>
      <xdr:spPr>
        <a:xfrm>
          <a:off x="3238500" y="480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59418</xdr:rowOff>
    </xdr:from>
    <xdr:to>
      <xdr:col>19</xdr:col>
      <xdr:colOff>136525</xdr:colOff>
      <xdr:row>28</xdr:row>
      <xdr:rowOff>114935</xdr:rowOff>
    </xdr:to>
    <xdr:cxnSp macro="">
      <xdr:nvCxnSpPr>
        <xdr:cNvPr id="88" name="直線コネクタ 87"/>
        <xdr:cNvCxnSpPr/>
      </xdr:nvCxnSpPr>
      <xdr:spPr>
        <a:xfrm>
          <a:off x="3289300" y="4860018"/>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143056</xdr:rowOff>
    </xdr:from>
    <xdr:to>
      <xdr:col>11</xdr:col>
      <xdr:colOff>187325</xdr:colOff>
      <xdr:row>28</xdr:row>
      <xdr:rowOff>73206</xdr:rowOff>
    </xdr:to>
    <xdr:sp macro="" textlink="">
      <xdr:nvSpPr>
        <xdr:cNvPr id="89" name="楕円 88"/>
        <xdr:cNvSpPr/>
      </xdr:nvSpPr>
      <xdr:spPr>
        <a:xfrm>
          <a:off x="2476500" y="47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22406</xdr:rowOff>
    </xdr:from>
    <xdr:to>
      <xdr:col>15</xdr:col>
      <xdr:colOff>136525</xdr:colOff>
      <xdr:row>28</xdr:row>
      <xdr:rowOff>59418</xdr:rowOff>
    </xdr:to>
    <xdr:cxnSp macro="">
      <xdr:nvCxnSpPr>
        <xdr:cNvPr id="90" name="直線コネクタ 89"/>
        <xdr:cNvCxnSpPr/>
      </xdr:nvCxnSpPr>
      <xdr:spPr>
        <a:xfrm>
          <a:off x="2527300" y="4823006"/>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1" name="n_1aveValue有形固定資産減価償却率"/>
        <xdr:cNvSpPr txBox="1"/>
      </xdr:nvSpPr>
      <xdr:spPr>
        <a:xfrm>
          <a:off x="3836044" y="5145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2" name="n_2aveValue有形固定資産減価償却率"/>
        <xdr:cNvSpPr txBox="1"/>
      </xdr:nvSpPr>
      <xdr:spPr>
        <a:xfrm>
          <a:off x="3086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3" name="n_3aveValue有形固定資産減価償却率"/>
        <xdr:cNvSpPr txBox="1"/>
      </xdr:nvSpPr>
      <xdr:spPr>
        <a:xfrm>
          <a:off x="2324744" y="5056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60160</xdr:rowOff>
    </xdr:from>
    <xdr:ext cx="405111" cy="259045"/>
    <xdr:sp macro="" textlink="">
      <xdr:nvSpPr>
        <xdr:cNvPr id="94" name="n_4aveValue有形固定資産減価償却率"/>
        <xdr:cNvSpPr txBox="1"/>
      </xdr:nvSpPr>
      <xdr:spPr>
        <a:xfrm>
          <a:off x="1562744" y="4689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95" name="n_1mainValue有形固定資産減価償却率"/>
        <xdr:cNvSpPr txBox="1"/>
      </xdr:nvSpPr>
      <xdr:spPr>
        <a:xfrm>
          <a:off x="3836044" y="463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126745</xdr:rowOff>
    </xdr:from>
    <xdr:ext cx="405111" cy="259045"/>
    <xdr:sp macro="" textlink="">
      <xdr:nvSpPr>
        <xdr:cNvPr id="96" name="n_2mainValue有形固定資産減価償却率"/>
        <xdr:cNvSpPr txBox="1"/>
      </xdr:nvSpPr>
      <xdr:spPr>
        <a:xfrm>
          <a:off x="3086744" y="458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89733</xdr:rowOff>
    </xdr:from>
    <xdr:ext cx="405111" cy="259045"/>
    <xdr:sp macro="" textlink="">
      <xdr:nvSpPr>
        <xdr:cNvPr id="97" name="n_3mainValue有形固定資産減価償却率"/>
        <xdr:cNvSpPr txBox="1"/>
      </xdr:nvSpPr>
      <xdr:spPr>
        <a:xfrm>
          <a:off x="2324744" y="4547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債務償還年数は、類似団体の平均値を下回っている。</a:t>
          </a:r>
        </a:p>
        <a:p>
          <a:r>
            <a:rPr kumimoji="1" lang="ja-JP" altLang="en-US" sz="1100">
              <a:latin typeface="ＭＳ Ｐゴシック" panose="020B0600070205080204" pitchFamily="50" charset="-128"/>
              <a:ea typeface="ＭＳ Ｐゴシック" panose="020B0600070205080204" pitchFamily="50" charset="-128"/>
            </a:rPr>
            <a:t>地方債の発行を抑制することで地方債残高が前年度に比べて</a:t>
          </a:r>
          <a:r>
            <a:rPr kumimoji="1" lang="en-US" altLang="ja-JP" sz="1100">
              <a:solidFill>
                <a:srgbClr val="FF0000"/>
              </a:solidFill>
              <a:latin typeface="ＭＳ Ｐゴシック" panose="020B0600070205080204" pitchFamily="50" charset="-128"/>
              <a:ea typeface="ＭＳ Ｐゴシック" panose="020B0600070205080204" pitchFamily="50" charset="-128"/>
            </a:rPr>
            <a:t>3</a:t>
          </a:r>
          <a:r>
            <a:rPr kumimoji="1" lang="ja-JP" altLang="en-US" sz="1100">
              <a:solidFill>
                <a:srgbClr val="FF0000"/>
              </a:solidFill>
              <a:latin typeface="ＭＳ Ｐゴシック" panose="020B0600070205080204" pitchFamily="50" charset="-128"/>
              <a:ea typeface="ＭＳ Ｐゴシック" panose="020B0600070205080204" pitchFamily="50" charset="-128"/>
            </a:rPr>
            <a:t>億</a:t>
          </a:r>
          <a:r>
            <a:rPr kumimoji="1" lang="en-US" altLang="ja-JP" sz="1100">
              <a:solidFill>
                <a:srgbClr val="FF0000"/>
              </a:solidFill>
              <a:latin typeface="ＭＳ Ｐゴシック" panose="020B0600070205080204" pitchFamily="50" charset="-128"/>
              <a:ea typeface="ＭＳ Ｐゴシック" panose="020B0600070205080204" pitchFamily="50" charset="-128"/>
            </a:rPr>
            <a:t>9,800</a:t>
          </a:r>
          <a:r>
            <a:rPr kumimoji="1" lang="ja-JP" altLang="en-US" sz="1100">
              <a:solidFill>
                <a:srgbClr val="FF0000"/>
              </a:solidFill>
              <a:latin typeface="ＭＳ Ｐゴシック" panose="020B0600070205080204" pitchFamily="50" charset="-128"/>
              <a:ea typeface="ＭＳ Ｐゴシック" panose="020B0600070205080204" pitchFamily="50" charset="-128"/>
            </a:rPr>
            <a:t>万円減少</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また、ラスパイレル指数は、類似団体の平均と比較しても低い水準で推移しており、第３次安曇野市行財政改革大綱に基づき、適正な定員管理と組織の充実に取り組み、職務内容及び事務量に応じた精査を実施し、適正配置を行うことで人件費を前年度に比べて</a:t>
          </a:r>
          <a:r>
            <a:rPr kumimoji="1" lang="en-US" altLang="ja-JP" sz="1100">
              <a:solidFill>
                <a:srgbClr val="FF0000"/>
              </a:solidFill>
              <a:latin typeface="ＭＳ Ｐゴシック" panose="020B0600070205080204" pitchFamily="50" charset="-128"/>
              <a:ea typeface="ＭＳ Ｐゴシック" panose="020B0600070205080204" pitchFamily="50" charset="-128"/>
            </a:rPr>
            <a:t>1.4</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減少となっていることなどが要因と考えられる。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6" name="直線コネクタ 125"/>
        <xdr:cNvCxnSpPr/>
      </xdr:nvCxnSpPr>
      <xdr:spPr>
        <a:xfrm flipV="1">
          <a:off x="14793595" y="4541308"/>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27" name="債務償還比率最小値テキスト"/>
        <xdr:cNvSpPr txBox="1"/>
      </xdr:nvSpPr>
      <xdr:spPr>
        <a:xfrm>
          <a:off x="14846300" y="60266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28" name="直線コネクタ 127"/>
        <xdr:cNvCxnSpPr/>
      </xdr:nvCxnSpPr>
      <xdr:spPr>
        <a:xfrm>
          <a:off x="14706600" y="6022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95719</xdr:rowOff>
    </xdr:from>
    <xdr:ext cx="469744" cy="259045"/>
    <xdr:sp macro="" textlink="">
      <xdr:nvSpPr>
        <xdr:cNvPr id="131" name="債務償還比率平均値テキスト"/>
        <xdr:cNvSpPr txBox="1"/>
      </xdr:nvSpPr>
      <xdr:spPr>
        <a:xfrm>
          <a:off x="14846300" y="523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2" name="フローチャート: 判断 131"/>
        <xdr:cNvSpPr/>
      </xdr:nvSpPr>
      <xdr:spPr>
        <a:xfrm>
          <a:off x="14744700" y="526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3" name="フローチャート: 判断 132"/>
        <xdr:cNvSpPr/>
      </xdr:nvSpPr>
      <xdr:spPr>
        <a:xfrm>
          <a:off x="14033500" y="526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4" name="フローチャート: 判断 133"/>
        <xdr:cNvSpPr/>
      </xdr:nvSpPr>
      <xdr:spPr>
        <a:xfrm>
          <a:off x="13271500" y="525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5" name="フローチャート: 判断 134"/>
        <xdr:cNvSpPr/>
      </xdr:nvSpPr>
      <xdr:spPr>
        <a:xfrm>
          <a:off x="12509500" y="525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6" name="フローチャート: 判断 135"/>
        <xdr:cNvSpPr/>
      </xdr:nvSpPr>
      <xdr:spPr>
        <a:xfrm>
          <a:off x="11747500" y="520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111344</xdr:rowOff>
    </xdr:from>
    <xdr:to>
      <xdr:col>76</xdr:col>
      <xdr:colOff>73025</xdr:colOff>
      <xdr:row>30</xdr:row>
      <xdr:rowOff>41494</xdr:rowOff>
    </xdr:to>
    <xdr:sp macro="" textlink="">
      <xdr:nvSpPr>
        <xdr:cNvPr id="142" name="楕円 141"/>
        <xdr:cNvSpPr/>
      </xdr:nvSpPr>
      <xdr:spPr>
        <a:xfrm>
          <a:off x="14744700" y="50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134221</xdr:rowOff>
    </xdr:from>
    <xdr:ext cx="469744" cy="259045"/>
    <xdr:sp macro="" textlink="">
      <xdr:nvSpPr>
        <xdr:cNvPr id="143" name="債務償還比率該当値テキスト"/>
        <xdr:cNvSpPr txBox="1"/>
      </xdr:nvSpPr>
      <xdr:spPr>
        <a:xfrm>
          <a:off x="14846300" y="493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170596</xdr:rowOff>
    </xdr:from>
    <xdr:to>
      <xdr:col>72</xdr:col>
      <xdr:colOff>123825</xdr:colOff>
      <xdr:row>30</xdr:row>
      <xdr:rowOff>100746</xdr:rowOff>
    </xdr:to>
    <xdr:sp macro="" textlink="">
      <xdr:nvSpPr>
        <xdr:cNvPr id="144" name="楕円 143"/>
        <xdr:cNvSpPr/>
      </xdr:nvSpPr>
      <xdr:spPr>
        <a:xfrm>
          <a:off x="14033500" y="51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162144</xdr:rowOff>
    </xdr:from>
    <xdr:to>
      <xdr:col>76</xdr:col>
      <xdr:colOff>22225</xdr:colOff>
      <xdr:row>30</xdr:row>
      <xdr:rowOff>49946</xdr:rowOff>
    </xdr:to>
    <xdr:cxnSp macro="">
      <xdr:nvCxnSpPr>
        <xdr:cNvPr id="145" name="直線コネクタ 144"/>
        <xdr:cNvCxnSpPr/>
      </xdr:nvCxnSpPr>
      <xdr:spPr>
        <a:xfrm flipV="1">
          <a:off x="14084300" y="5134194"/>
          <a:ext cx="711200" cy="5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48323</xdr:rowOff>
    </xdr:from>
    <xdr:to>
      <xdr:col>68</xdr:col>
      <xdr:colOff>123825</xdr:colOff>
      <xdr:row>30</xdr:row>
      <xdr:rowOff>149923</xdr:rowOff>
    </xdr:to>
    <xdr:sp macro="" textlink="">
      <xdr:nvSpPr>
        <xdr:cNvPr id="146" name="楕円 145"/>
        <xdr:cNvSpPr/>
      </xdr:nvSpPr>
      <xdr:spPr>
        <a:xfrm>
          <a:off x="13271500" y="51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49946</xdr:rowOff>
    </xdr:from>
    <xdr:to>
      <xdr:col>72</xdr:col>
      <xdr:colOff>73025</xdr:colOff>
      <xdr:row>30</xdr:row>
      <xdr:rowOff>99123</xdr:rowOff>
    </xdr:to>
    <xdr:cxnSp macro="">
      <xdr:nvCxnSpPr>
        <xdr:cNvPr id="147" name="直線コネクタ 146"/>
        <xdr:cNvCxnSpPr/>
      </xdr:nvCxnSpPr>
      <xdr:spPr>
        <a:xfrm flipV="1">
          <a:off x="13322300" y="5193446"/>
          <a:ext cx="762000" cy="4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73032</xdr:rowOff>
    </xdr:from>
    <xdr:to>
      <xdr:col>64</xdr:col>
      <xdr:colOff>123825</xdr:colOff>
      <xdr:row>31</xdr:row>
      <xdr:rowOff>3182</xdr:rowOff>
    </xdr:to>
    <xdr:sp macro="" textlink="">
      <xdr:nvSpPr>
        <xdr:cNvPr id="148" name="楕円 147"/>
        <xdr:cNvSpPr/>
      </xdr:nvSpPr>
      <xdr:spPr>
        <a:xfrm>
          <a:off x="12509500" y="52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99123</xdr:rowOff>
    </xdr:from>
    <xdr:to>
      <xdr:col>68</xdr:col>
      <xdr:colOff>73025</xdr:colOff>
      <xdr:row>30</xdr:row>
      <xdr:rowOff>123832</xdr:rowOff>
    </xdr:to>
    <xdr:cxnSp macro="">
      <xdr:nvCxnSpPr>
        <xdr:cNvPr id="149" name="直線コネクタ 148"/>
        <xdr:cNvCxnSpPr/>
      </xdr:nvCxnSpPr>
      <xdr:spPr>
        <a:xfrm flipV="1">
          <a:off x="12560300" y="5242623"/>
          <a:ext cx="762000" cy="2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35609</xdr:rowOff>
    </xdr:from>
    <xdr:to>
      <xdr:col>60</xdr:col>
      <xdr:colOff>123825</xdr:colOff>
      <xdr:row>30</xdr:row>
      <xdr:rowOff>137209</xdr:rowOff>
    </xdr:to>
    <xdr:sp macro="" textlink="">
      <xdr:nvSpPr>
        <xdr:cNvPr id="150" name="楕円 149"/>
        <xdr:cNvSpPr/>
      </xdr:nvSpPr>
      <xdr:spPr>
        <a:xfrm>
          <a:off x="11747500" y="517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86409</xdr:rowOff>
    </xdr:from>
    <xdr:to>
      <xdr:col>64</xdr:col>
      <xdr:colOff>73025</xdr:colOff>
      <xdr:row>30</xdr:row>
      <xdr:rowOff>123832</xdr:rowOff>
    </xdr:to>
    <xdr:cxnSp macro="">
      <xdr:nvCxnSpPr>
        <xdr:cNvPr id="151" name="直線コネクタ 150"/>
        <xdr:cNvCxnSpPr/>
      </xdr:nvCxnSpPr>
      <xdr:spPr>
        <a:xfrm>
          <a:off x="11798300" y="5229909"/>
          <a:ext cx="762000" cy="3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38809</xdr:rowOff>
    </xdr:from>
    <xdr:ext cx="469744" cy="259045"/>
    <xdr:sp macro="" textlink="">
      <xdr:nvSpPr>
        <xdr:cNvPr id="152" name="n_1aveValue債務償還比率"/>
        <xdr:cNvSpPr txBox="1"/>
      </xdr:nvSpPr>
      <xdr:spPr>
        <a:xfrm>
          <a:off x="13836727" y="535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3" name="n_2aveValue債務償還比率"/>
        <xdr:cNvSpPr txBox="1"/>
      </xdr:nvSpPr>
      <xdr:spPr>
        <a:xfrm>
          <a:off x="13087427" y="534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4" name="n_3aveValue債務償還比率"/>
        <xdr:cNvSpPr txBox="1"/>
      </xdr:nvSpPr>
      <xdr:spPr>
        <a:xfrm>
          <a:off x="12325427" y="53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5" name="n_4aveValue債務償還比率"/>
        <xdr:cNvSpPr txBox="1"/>
      </xdr:nvSpPr>
      <xdr:spPr>
        <a:xfrm>
          <a:off x="11563427" y="530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117273</xdr:rowOff>
    </xdr:from>
    <xdr:ext cx="469744" cy="259045"/>
    <xdr:sp macro="" textlink="">
      <xdr:nvSpPr>
        <xdr:cNvPr id="156" name="n_1mainValue債務償還比率"/>
        <xdr:cNvSpPr txBox="1"/>
      </xdr:nvSpPr>
      <xdr:spPr>
        <a:xfrm>
          <a:off x="13836727" y="491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166450</xdr:rowOff>
    </xdr:from>
    <xdr:ext cx="469744" cy="259045"/>
    <xdr:sp macro="" textlink="">
      <xdr:nvSpPr>
        <xdr:cNvPr id="157" name="n_2mainValue債務償還比率"/>
        <xdr:cNvSpPr txBox="1"/>
      </xdr:nvSpPr>
      <xdr:spPr>
        <a:xfrm>
          <a:off x="13087427" y="496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19709</xdr:rowOff>
    </xdr:from>
    <xdr:ext cx="469744" cy="259045"/>
    <xdr:sp macro="" textlink="">
      <xdr:nvSpPr>
        <xdr:cNvPr id="158" name="n_3mainValue債務償還比率"/>
        <xdr:cNvSpPr txBox="1"/>
      </xdr:nvSpPr>
      <xdr:spPr>
        <a:xfrm>
          <a:off x="12325427" y="49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153736</xdr:rowOff>
    </xdr:from>
    <xdr:ext cx="469744" cy="259045"/>
    <xdr:sp macro="" textlink="">
      <xdr:nvSpPr>
        <xdr:cNvPr id="159" name="n_4mainValue債務償還比率"/>
        <xdr:cNvSpPr txBox="1"/>
      </xdr:nvSpPr>
      <xdr:spPr>
        <a:xfrm>
          <a:off x="11563427" y="495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43705</xdr:rowOff>
    </xdr:from>
    <xdr:ext cx="405111" cy="259045"/>
    <xdr:sp macro="" textlink="">
      <xdr:nvSpPr>
        <xdr:cNvPr id="60" name="【道路】&#10;有形固定資産減価償却率平均値テキスト"/>
        <xdr:cNvSpPr txBox="1"/>
      </xdr:nvSpPr>
      <xdr:spPr>
        <a:xfrm>
          <a:off x="4673600" y="6558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73406</xdr:rowOff>
    </xdr:from>
    <xdr:to>
      <xdr:col>24</xdr:col>
      <xdr:colOff>114300</xdr:colOff>
      <xdr:row>40</xdr:row>
      <xdr:rowOff>3556</xdr:rowOff>
    </xdr:to>
    <xdr:sp macro="" textlink="">
      <xdr:nvSpPr>
        <xdr:cNvPr id="71" name="楕円 70"/>
        <xdr:cNvSpPr/>
      </xdr:nvSpPr>
      <xdr:spPr>
        <a:xfrm>
          <a:off x="45847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51833</xdr:rowOff>
    </xdr:from>
    <xdr:ext cx="405111" cy="259045"/>
    <xdr:sp macro="" textlink="">
      <xdr:nvSpPr>
        <xdr:cNvPr id="72" name="【道路】&#10;有形固定資産減価償却率該当値テキスト"/>
        <xdr:cNvSpPr txBox="1"/>
      </xdr:nvSpPr>
      <xdr:spPr>
        <a:xfrm>
          <a:off x="4673600"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34544</xdr:rowOff>
    </xdr:from>
    <xdr:to>
      <xdr:col>20</xdr:col>
      <xdr:colOff>38100</xdr:colOff>
      <xdr:row>39</xdr:row>
      <xdr:rowOff>136144</xdr:rowOff>
    </xdr:to>
    <xdr:sp macro="" textlink="">
      <xdr:nvSpPr>
        <xdr:cNvPr id="73" name="楕円 72"/>
        <xdr:cNvSpPr/>
      </xdr:nvSpPr>
      <xdr:spPr>
        <a:xfrm>
          <a:off x="3746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85344</xdr:rowOff>
    </xdr:from>
    <xdr:to>
      <xdr:col>24</xdr:col>
      <xdr:colOff>63500</xdr:colOff>
      <xdr:row>39</xdr:row>
      <xdr:rowOff>124206</xdr:rowOff>
    </xdr:to>
    <xdr:cxnSp macro="">
      <xdr:nvCxnSpPr>
        <xdr:cNvPr id="74" name="直線コネクタ 73"/>
        <xdr:cNvCxnSpPr/>
      </xdr:nvCxnSpPr>
      <xdr:spPr>
        <a:xfrm>
          <a:off x="3797300" y="677189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157988</xdr:rowOff>
    </xdr:from>
    <xdr:to>
      <xdr:col>15</xdr:col>
      <xdr:colOff>101600</xdr:colOff>
      <xdr:row>39</xdr:row>
      <xdr:rowOff>88138</xdr:rowOff>
    </xdr:to>
    <xdr:sp macro="" textlink="">
      <xdr:nvSpPr>
        <xdr:cNvPr id="75" name="楕円 74"/>
        <xdr:cNvSpPr/>
      </xdr:nvSpPr>
      <xdr:spPr>
        <a:xfrm>
          <a:off x="2857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37338</xdr:rowOff>
    </xdr:from>
    <xdr:to>
      <xdr:col>19</xdr:col>
      <xdr:colOff>177800</xdr:colOff>
      <xdr:row>39</xdr:row>
      <xdr:rowOff>85344</xdr:rowOff>
    </xdr:to>
    <xdr:cxnSp macro="">
      <xdr:nvCxnSpPr>
        <xdr:cNvPr id="76" name="直線コネクタ 75"/>
        <xdr:cNvCxnSpPr/>
      </xdr:nvCxnSpPr>
      <xdr:spPr>
        <a:xfrm>
          <a:off x="2908300" y="672388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119126</xdr:rowOff>
    </xdr:from>
    <xdr:to>
      <xdr:col>10</xdr:col>
      <xdr:colOff>165100</xdr:colOff>
      <xdr:row>39</xdr:row>
      <xdr:rowOff>49276</xdr:rowOff>
    </xdr:to>
    <xdr:sp macro="" textlink="">
      <xdr:nvSpPr>
        <xdr:cNvPr id="77" name="楕円 76"/>
        <xdr:cNvSpPr/>
      </xdr:nvSpPr>
      <xdr:spPr>
        <a:xfrm>
          <a:off x="19685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169926</xdr:rowOff>
    </xdr:from>
    <xdr:to>
      <xdr:col>15</xdr:col>
      <xdr:colOff>50800</xdr:colOff>
      <xdr:row>39</xdr:row>
      <xdr:rowOff>37338</xdr:rowOff>
    </xdr:to>
    <xdr:cxnSp macro="">
      <xdr:nvCxnSpPr>
        <xdr:cNvPr id="78" name="直線コネクタ 77"/>
        <xdr:cNvCxnSpPr/>
      </xdr:nvCxnSpPr>
      <xdr:spPr>
        <a:xfrm>
          <a:off x="2019300" y="668502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9"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79519</xdr:rowOff>
    </xdr:from>
    <xdr:ext cx="405111" cy="259045"/>
    <xdr:sp macro="" textlink="">
      <xdr:nvSpPr>
        <xdr:cNvPr id="80" name="n_2aveValue【道路】&#10;有形固定資産減価償却率"/>
        <xdr:cNvSpPr txBox="1"/>
      </xdr:nvSpPr>
      <xdr:spPr>
        <a:xfrm>
          <a:off x="2705744" y="642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52087</xdr:rowOff>
    </xdr:from>
    <xdr:ext cx="405111" cy="259045"/>
    <xdr:sp macro="" textlink="">
      <xdr:nvSpPr>
        <xdr:cNvPr id="81" name="n_3aveValue【道路】&#10;有形固定資産減価償却率"/>
        <xdr:cNvSpPr txBox="1"/>
      </xdr:nvSpPr>
      <xdr:spPr>
        <a:xfrm>
          <a:off x="1816744"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118381</xdr:rowOff>
    </xdr:from>
    <xdr:ext cx="405111" cy="259045"/>
    <xdr:sp macro="" textlink="">
      <xdr:nvSpPr>
        <xdr:cNvPr id="82" name="n_4aveValue【道路】&#10;有形固定資産減価償却率"/>
        <xdr:cNvSpPr txBox="1"/>
      </xdr:nvSpPr>
      <xdr:spPr>
        <a:xfrm>
          <a:off x="927744" y="629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127271</xdr:rowOff>
    </xdr:from>
    <xdr:ext cx="405111" cy="259045"/>
    <xdr:sp macro="" textlink="">
      <xdr:nvSpPr>
        <xdr:cNvPr id="83" name="n_1mainValue【道路】&#10;有形固定資産減価償却率"/>
        <xdr:cNvSpPr txBox="1"/>
      </xdr:nvSpPr>
      <xdr:spPr>
        <a:xfrm>
          <a:off x="3582044" y="681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79265</xdr:rowOff>
    </xdr:from>
    <xdr:ext cx="405111" cy="259045"/>
    <xdr:sp macro="" textlink="">
      <xdr:nvSpPr>
        <xdr:cNvPr id="84" name="n_2mainValue【道路】&#10;有形固定資産減価償却率"/>
        <xdr:cNvSpPr txBox="1"/>
      </xdr:nvSpPr>
      <xdr:spPr>
        <a:xfrm>
          <a:off x="2705744" y="676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40403</xdr:rowOff>
    </xdr:from>
    <xdr:ext cx="405111" cy="259045"/>
    <xdr:sp macro="" textlink="">
      <xdr:nvSpPr>
        <xdr:cNvPr id="85" name="n_3mainValue【道路】&#10;有形固定資産減価償却率"/>
        <xdr:cNvSpPr txBox="1"/>
      </xdr:nvSpPr>
      <xdr:spPr>
        <a:xfrm>
          <a:off x="1816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9" name="テキスト ボックス 98"/>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1" name="テキスト ボックス 100"/>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3" name="テキスト ボックス 102"/>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5" name="テキスト ボックス 104"/>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7" name="テキスト ボックス 106"/>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1" name="直線コネクタ 110"/>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2"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3" name="直線コネクタ 112"/>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4"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5" name="直線コネクタ 114"/>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93014</xdr:rowOff>
    </xdr:from>
    <xdr:ext cx="534377" cy="259045"/>
    <xdr:sp macro="" textlink="">
      <xdr:nvSpPr>
        <xdr:cNvPr id="116" name="【道路】&#10;一人当たり延長平均値テキスト"/>
        <xdr:cNvSpPr txBox="1"/>
      </xdr:nvSpPr>
      <xdr:spPr>
        <a:xfrm>
          <a:off x="10515600" y="6608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17" name="フローチャート: 判断 116"/>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18" name="フローチャート: 判断 117"/>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19" name="フローチャート: 判断 118"/>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0" name="フローチャート: 判断 119"/>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1" name="フローチャート: 判断 120"/>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100185</xdr:rowOff>
    </xdr:from>
    <xdr:to>
      <xdr:col>55</xdr:col>
      <xdr:colOff>50800</xdr:colOff>
      <xdr:row>39</xdr:row>
      <xdr:rowOff>30335</xdr:rowOff>
    </xdr:to>
    <xdr:sp macro="" textlink="">
      <xdr:nvSpPr>
        <xdr:cNvPr id="127" name="楕円 126"/>
        <xdr:cNvSpPr/>
      </xdr:nvSpPr>
      <xdr:spPr>
        <a:xfrm>
          <a:off x="10426700" y="66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123062</xdr:rowOff>
    </xdr:from>
    <xdr:ext cx="534377" cy="259045"/>
    <xdr:sp macro="" textlink="">
      <xdr:nvSpPr>
        <xdr:cNvPr id="128" name="【道路】&#10;一人当たり延長該当値テキスト"/>
        <xdr:cNvSpPr txBox="1"/>
      </xdr:nvSpPr>
      <xdr:spPr>
        <a:xfrm>
          <a:off x="10515600" y="646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101753</xdr:rowOff>
    </xdr:from>
    <xdr:to>
      <xdr:col>50</xdr:col>
      <xdr:colOff>165100</xdr:colOff>
      <xdr:row>39</xdr:row>
      <xdr:rowOff>31903</xdr:rowOff>
    </xdr:to>
    <xdr:sp macro="" textlink="">
      <xdr:nvSpPr>
        <xdr:cNvPr id="129" name="楕円 128"/>
        <xdr:cNvSpPr/>
      </xdr:nvSpPr>
      <xdr:spPr>
        <a:xfrm>
          <a:off x="9588500" y="66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150985</xdr:rowOff>
    </xdr:from>
    <xdr:to>
      <xdr:col>55</xdr:col>
      <xdr:colOff>0</xdr:colOff>
      <xdr:row>38</xdr:row>
      <xdr:rowOff>152553</xdr:rowOff>
    </xdr:to>
    <xdr:cxnSp macro="">
      <xdr:nvCxnSpPr>
        <xdr:cNvPr id="130" name="直線コネクタ 129"/>
        <xdr:cNvCxnSpPr/>
      </xdr:nvCxnSpPr>
      <xdr:spPr>
        <a:xfrm flipV="1">
          <a:off x="9639300" y="6666085"/>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103777</xdr:rowOff>
    </xdr:from>
    <xdr:to>
      <xdr:col>46</xdr:col>
      <xdr:colOff>38100</xdr:colOff>
      <xdr:row>39</xdr:row>
      <xdr:rowOff>33927</xdr:rowOff>
    </xdr:to>
    <xdr:sp macro="" textlink="">
      <xdr:nvSpPr>
        <xdr:cNvPr id="131" name="楕円 130"/>
        <xdr:cNvSpPr/>
      </xdr:nvSpPr>
      <xdr:spPr>
        <a:xfrm>
          <a:off x="8699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152553</xdr:rowOff>
    </xdr:from>
    <xdr:to>
      <xdr:col>50</xdr:col>
      <xdr:colOff>114300</xdr:colOff>
      <xdr:row>38</xdr:row>
      <xdr:rowOff>154577</xdr:rowOff>
    </xdr:to>
    <xdr:cxnSp macro="">
      <xdr:nvCxnSpPr>
        <xdr:cNvPr id="132" name="直線コネクタ 131"/>
        <xdr:cNvCxnSpPr/>
      </xdr:nvCxnSpPr>
      <xdr:spPr>
        <a:xfrm flipV="1">
          <a:off x="8750300" y="6667653"/>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102699</xdr:rowOff>
    </xdr:from>
    <xdr:to>
      <xdr:col>41</xdr:col>
      <xdr:colOff>101600</xdr:colOff>
      <xdr:row>39</xdr:row>
      <xdr:rowOff>32849</xdr:rowOff>
    </xdr:to>
    <xdr:sp macro="" textlink="">
      <xdr:nvSpPr>
        <xdr:cNvPr id="133" name="楕円 132"/>
        <xdr:cNvSpPr/>
      </xdr:nvSpPr>
      <xdr:spPr>
        <a:xfrm>
          <a:off x="7810500" y="66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153499</xdr:rowOff>
    </xdr:from>
    <xdr:to>
      <xdr:col>45</xdr:col>
      <xdr:colOff>177800</xdr:colOff>
      <xdr:row>38</xdr:row>
      <xdr:rowOff>154577</xdr:rowOff>
    </xdr:to>
    <xdr:cxnSp macro="">
      <xdr:nvCxnSpPr>
        <xdr:cNvPr id="134" name="直線コネクタ 133"/>
        <xdr:cNvCxnSpPr/>
      </xdr:nvCxnSpPr>
      <xdr:spPr>
        <a:xfrm>
          <a:off x="7861300" y="6668599"/>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29724</xdr:rowOff>
    </xdr:from>
    <xdr:ext cx="534377" cy="259045"/>
    <xdr:sp macro="" textlink="">
      <xdr:nvSpPr>
        <xdr:cNvPr id="135" name="n_1aveValue【道路】&#10;一人当たり延長"/>
        <xdr:cNvSpPr txBox="1"/>
      </xdr:nvSpPr>
      <xdr:spPr>
        <a:xfrm>
          <a:off x="93594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58626</xdr:rowOff>
    </xdr:from>
    <xdr:ext cx="534377" cy="259045"/>
    <xdr:sp macro="" textlink="">
      <xdr:nvSpPr>
        <xdr:cNvPr id="136" name="n_2aveValue【道路】&#10;一人当たり延長"/>
        <xdr:cNvSpPr txBox="1"/>
      </xdr:nvSpPr>
      <xdr:spPr>
        <a:xfrm>
          <a:off x="8483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37"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38"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48429</xdr:rowOff>
    </xdr:from>
    <xdr:ext cx="534377" cy="259045"/>
    <xdr:sp macro="" textlink="">
      <xdr:nvSpPr>
        <xdr:cNvPr id="139" name="n_1mainValue【道路】&#10;一人当たり延長"/>
        <xdr:cNvSpPr txBox="1"/>
      </xdr:nvSpPr>
      <xdr:spPr>
        <a:xfrm>
          <a:off x="9359411" y="63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50454</xdr:rowOff>
    </xdr:from>
    <xdr:ext cx="534377" cy="259045"/>
    <xdr:sp macro="" textlink="">
      <xdr:nvSpPr>
        <xdr:cNvPr id="140" name="n_2mainValue【道路】&#10;一人当たり延長"/>
        <xdr:cNvSpPr txBox="1"/>
      </xdr:nvSpPr>
      <xdr:spPr>
        <a:xfrm>
          <a:off x="8483111" y="63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23976</xdr:rowOff>
    </xdr:from>
    <xdr:ext cx="534377" cy="259045"/>
    <xdr:sp macro="" textlink="">
      <xdr:nvSpPr>
        <xdr:cNvPr id="141" name="n_3mainValue【道路】&#10;一人当たり延長"/>
        <xdr:cNvSpPr txBox="1"/>
      </xdr:nvSpPr>
      <xdr:spPr>
        <a:xfrm>
          <a:off x="7594111" y="671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67" name="直線コネクタ 166"/>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68"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69" name="直線コネクタ 168"/>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0"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1" name="直線コネクタ 170"/>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2"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3" name="フローチャート: 判断 172"/>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74" name="フローチャート: 判断 173"/>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75" name="フローチャート: 判断 174"/>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6" name="フローチャート: 判断 175"/>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7" name="フローチャート: 判断 176"/>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83" name="楕円 182"/>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84" name="【橋りょう・トンネル】&#10;有形固定資産減価償却率該当値テキスト"/>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119017</xdr:rowOff>
    </xdr:from>
    <xdr:to>
      <xdr:col>20</xdr:col>
      <xdr:colOff>38100</xdr:colOff>
      <xdr:row>61</xdr:row>
      <xdr:rowOff>49167</xdr:rowOff>
    </xdr:to>
    <xdr:sp macro="" textlink="">
      <xdr:nvSpPr>
        <xdr:cNvPr id="185" name="楕円 184"/>
        <xdr:cNvSpPr/>
      </xdr:nvSpPr>
      <xdr:spPr>
        <a:xfrm>
          <a:off x="3746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13063</xdr:rowOff>
    </xdr:to>
    <xdr:cxnSp macro="">
      <xdr:nvCxnSpPr>
        <xdr:cNvPr id="186" name="直線コネクタ 185"/>
        <xdr:cNvCxnSpPr/>
      </xdr:nvCxnSpPr>
      <xdr:spPr>
        <a:xfrm>
          <a:off x="3797300" y="1045681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102688</xdr:rowOff>
    </xdr:from>
    <xdr:to>
      <xdr:col>15</xdr:col>
      <xdr:colOff>101600</xdr:colOff>
      <xdr:row>61</xdr:row>
      <xdr:rowOff>32838</xdr:rowOff>
    </xdr:to>
    <xdr:sp macro="" textlink="">
      <xdr:nvSpPr>
        <xdr:cNvPr id="187" name="楕円 186"/>
        <xdr:cNvSpPr/>
      </xdr:nvSpPr>
      <xdr:spPr>
        <a:xfrm>
          <a:off x="2857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153488</xdr:rowOff>
    </xdr:from>
    <xdr:to>
      <xdr:col>19</xdr:col>
      <xdr:colOff>177800</xdr:colOff>
      <xdr:row>60</xdr:row>
      <xdr:rowOff>169817</xdr:rowOff>
    </xdr:to>
    <xdr:cxnSp macro="">
      <xdr:nvCxnSpPr>
        <xdr:cNvPr id="188" name="直線コネクタ 187"/>
        <xdr:cNvCxnSpPr/>
      </xdr:nvCxnSpPr>
      <xdr:spPr>
        <a:xfrm>
          <a:off x="2908300" y="104404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9" name="楕円 188"/>
        <xdr:cNvSpPr/>
      </xdr:nvSpPr>
      <xdr:spPr>
        <a:xfrm>
          <a:off x="1968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142059</xdr:rowOff>
    </xdr:from>
    <xdr:to>
      <xdr:col>15</xdr:col>
      <xdr:colOff>50800</xdr:colOff>
      <xdr:row>60</xdr:row>
      <xdr:rowOff>153488</xdr:rowOff>
    </xdr:to>
    <xdr:cxnSp macro="">
      <xdr:nvCxnSpPr>
        <xdr:cNvPr id="190" name="直線コネクタ 189"/>
        <xdr:cNvCxnSpPr/>
      </xdr:nvCxnSpPr>
      <xdr:spPr>
        <a:xfrm>
          <a:off x="2019300" y="1042905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1"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192"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93"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4"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40294</xdr:rowOff>
    </xdr:from>
    <xdr:ext cx="405111" cy="259045"/>
    <xdr:sp macro="" textlink="">
      <xdr:nvSpPr>
        <xdr:cNvPr id="195" name="n_1mainValue【橋りょう・トンネル】&#10;有形固定資産減価償却率"/>
        <xdr:cNvSpPr txBox="1"/>
      </xdr:nvSpPr>
      <xdr:spPr>
        <a:xfrm>
          <a:off x="35820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23965</xdr:rowOff>
    </xdr:from>
    <xdr:ext cx="405111" cy="259045"/>
    <xdr:sp macro="" textlink="">
      <xdr:nvSpPr>
        <xdr:cNvPr id="196" name="n_2mainValue【橋りょう・トンネル】&#10;有形固定資産減価償却率"/>
        <xdr:cNvSpPr txBox="1"/>
      </xdr:nvSpPr>
      <xdr:spPr>
        <a:xfrm>
          <a:off x="2705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97" name="n_3mainValue【橋りょう・トンネ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1" name="テキスト ボックス 21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3" name="テキスト ボックス 21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5" name="テキスト ボックス 21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21" name="直線コネクタ 220"/>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22"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23" name="直線コネクタ 222"/>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24"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25" name="直線コネクタ 224"/>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26"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27" name="フローチャート: 判断 226"/>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28" name="フローチャート: 判断 227"/>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29" name="フローチャート: 判断 228"/>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0" name="フローチャート: 判断 229"/>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31" name="フローチャート: 判断 230"/>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162713</xdr:rowOff>
    </xdr:from>
    <xdr:to>
      <xdr:col>55</xdr:col>
      <xdr:colOff>50800</xdr:colOff>
      <xdr:row>64</xdr:row>
      <xdr:rowOff>92863</xdr:rowOff>
    </xdr:to>
    <xdr:sp macro="" textlink="">
      <xdr:nvSpPr>
        <xdr:cNvPr id="237" name="楕円 236"/>
        <xdr:cNvSpPr/>
      </xdr:nvSpPr>
      <xdr:spPr>
        <a:xfrm>
          <a:off x="10426700" y="109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77640</xdr:rowOff>
    </xdr:from>
    <xdr:ext cx="534377" cy="259045"/>
    <xdr:sp macro="" textlink="">
      <xdr:nvSpPr>
        <xdr:cNvPr id="238" name="【橋りょう・トンネル】&#10;一人当たり有形固定資産（償却資産）額該当値テキスト"/>
        <xdr:cNvSpPr txBox="1"/>
      </xdr:nvSpPr>
      <xdr:spPr>
        <a:xfrm>
          <a:off x="10515600" y="108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163263</xdr:rowOff>
    </xdr:from>
    <xdr:to>
      <xdr:col>50</xdr:col>
      <xdr:colOff>165100</xdr:colOff>
      <xdr:row>64</xdr:row>
      <xdr:rowOff>93413</xdr:rowOff>
    </xdr:to>
    <xdr:sp macro="" textlink="">
      <xdr:nvSpPr>
        <xdr:cNvPr id="239" name="楕円 238"/>
        <xdr:cNvSpPr/>
      </xdr:nvSpPr>
      <xdr:spPr>
        <a:xfrm>
          <a:off x="9588500" y="109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42063</xdr:rowOff>
    </xdr:from>
    <xdr:to>
      <xdr:col>55</xdr:col>
      <xdr:colOff>0</xdr:colOff>
      <xdr:row>64</xdr:row>
      <xdr:rowOff>42613</xdr:rowOff>
    </xdr:to>
    <xdr:cxnSp macro="">
      <xdr:nvCxnSpPr>
        <xdr:cNvPr id="240" name="直線コネクタ 239"/>
        <xdr:cNvCxnSpPr/>
      </xdr:nvCxnSpPr>
      <xdr:spPr>
        <a:xfrm flipV="1">
          <a:off x="9639300" y="11014863"/>
          <a:ext cx="8382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163686</xdr:rowOff>
    </xdr:from>
    <xdr:to>
      <xdr:col>46</xdr:col>
      <xdr:colOff>38100</xdr:colOff>
      <xdr:row>64</xdr:row>
      <xdr:rowOff>93836</xdr:rowOff>
    </xdr:to>
    <xdr:sp macro="" textlink="">
      <xdr:nvSpPr>
        <xdr:cNvPr id="241" name="楕円 240"/>
        <xdr:cNvSpPr/>
      </xdr:nvSpPr>
      <xdr:spPr>
        <a:xfrm>
          <a:off x="8699500" y="109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42613</xdr:rowOff>
    </xdr:from>
    <xdr:to>
      <xdr:col>50</xdr:col>
      <xdr:colOff>114300</xdr:colOff>
      <xdr:row>64</xdr:row>
      <xdr:rowOff>43036</xdr:rowOff>
    </xdr:to>
    <xdr:cxnSp macro="">
      <xdr:nvCxnSpPr>
        <xdr:cNvPr id="242" name="直線コネクタ 241"/>
        <xdr:cNvCxnSpPr/>
      </xdr:nvCxnSpPr>
      <xdr:spPr>
        <a:xfrm flipV="1">
          <a:off x="8750300" y="11015413"/>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164240</xdr:rowOff>
    </xdr:from>
    <xdr:to>
      <xdr:col>41</xdr:col>
      <xdr:colOff>101600</xdr:colOff>
      <xdr:row>64</xdr:row>
      <xdr:rowOff>94390</xdr:rowOff>
    </xdr:to>
    <xdr:sp macro="" textlink="">
      <xdr:nvSpPr>
        <xdr:cNvPr id="243" name="楕円 242"/>
        <xdr:cNvSpPr/>
      </xdr:nvSpPr>
      <xdr:spPr>
        <a:xfrm>
          <a:off x="7810500" y="109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43036</xdr:rowOff>
    </xdr:from>
    <xdr:to>
      <xdr:col>45</xdr:col>
      <xdr:colOff>177800</xdr:colOff>
      <xdr:row>64</xdr:row>
      <xdr:rowOff>43590</xdr:rowOff>
    </xdr:to>
    <xdr:cxnSp macro="">
      <xdr:nvCxnSpPr>
        <xdr:cNvPr id="244" name="直線コネクタ 243"/>
        <xdr:cNvCxnSpPr/>
      </xdr:nvCxnSpPr>
      <xdr:spPr>
        <a:xfrm flipV="1">
          <a:off x="7861300" y="11015836"/>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45"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46"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47"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48"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84540</xdr:rowOff>
    </xdr:from>
    <xdr:ext cx="534377" cy="259045"/>
    <xdr:sp macro="" textlink="">
      <xdr:nvSpPr>
        <xdr:cNvPr id="249" name="n_1mainValue【橋りょう・トンネル】&#10;一人当たり有形固定資産（償却資産）額"/>
        <xdr:cNvSpPr txBox="1"/>
      </xdr:nvSpPr>
      <xdr:spPr>
        <a:xfrm>
          <a:off x="9359411" y="1105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84963</xdr:rowOff>
    </xdr:from>
    <xdr:ext cx="534377" cy="259045"/>
    <xdr:sp macro="" textlink="">
      <xdr:nvSpPr>
        <xdr:cNvPr id="250" name="n_2mainValue【橋りょう・トンネル】&#10;一人当たり有形固定資産（償却資産）額"/>
        <xdr:cNvSpPr txBox="1"/>
      </xdr:nvSpPr>
      <xdr:spPr>
        <a:xfrm>
          <a:off x="8483111" y="110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85517</xdr:rowOff>
    </xdr:from>
    <xdr:ext cx="534377" cy="259045"/>
    <xdr:sp macro="" textlink="">
      <xdr:nvSpPr>
        <xdr:cNvPr id="251" name="n_3mainValue【橋りょう・トンネル】&#10;一人当たり有形固定資産（償却資産）額"/>
        <xdr:cNvSpPr txBox="1"/>
      </xdr:nvSpPr>
      <xdr:spPr>
        <a:xfrm>
          <a:off x="7594111" y="1105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77" name="直線コネクタ 276"/>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80"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81" name="直線コネクタ 280"/>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82"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83" name="フローチャート: 判断 282"/>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84" name="フローチャート: 判断 283"/>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85" name="フローチャート: 判断 284"/>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86" name="フローチャート: 判断 285"/>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87" name="フローチャート: 判断 286"/>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93436</xdr:rowOff>
    </xdr:from>
    <xdr:to>
      <xdr:col>24</xdr:col>
      <xdr:colOff>114300</xdr:colOff>
      <xdr:row>83</xdr:row>
      <xdr:rowOff>23586</xdr:rowOff>
    </xdr:to>
    <xdr:sp macro="" textlink="">
      <xdr:nvSpPr>
        <xdr:cNvPr id="293" name="楕円 292"/>
        <xdr:cNvSpPr/>
      </xdr:nvSpPr>
      <xdr:spPr>
        <a:xfrm>
          <a:off x="45847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116313</xdr:rowOff>
    </xdr:from>
    <xdr:ext cx="405111" cy="259045"/>
    <xdr:sp macro="" textlink="">
      <xdr:nvSpPr>
        <xdr:cNvPr id="294" name="【公営住宅】&#10;有形固定資産減価償却率該当値テキスト"/>
        <xdr:cNvSpPr txBox="1"/>
      </xdr:nvSpPr>
      <xdr:spPr>
        <a:xfrm>
          <a:off x="4673600" y="1400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75474</xdr:rowOff>
    </xdr:from>
    <xdr:to>
      <xdr:col>20</xdr:col>
      <xdr:colOff>38100</xdr:colOff>
      <xdr:row>83</xdr:row>
      <xdr:rowOff>5624</xdr:rowOff>
    </xdr:to>
    <xdr:sp macro="" textlink="">
      <xdr:nvSpPr>
        <xdr:cNvPr id="295" name="楕円 294"/>
        <xdr:cNvSpPr/>
      </xdr:nvSpPr>
      <xdr:spPr>
        <a:xfrm>
          <a:off x="3746500" y="1413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126274</xdr:rowOff>
    </xdr:from>
    <xdr:to>
      <xdr:col>24</xdr:col>
      <xdr:colOff>63500</xdr:colOff>
      <xdr:row>82</xdr:row>
      <xdr:rowOff>144236</xdr:rowOff>
    </xdr:to>
    <xdr:cxnSp macro="">
      <xdr:nvCxnSpPr>
        <xdr:cNvPr id="296" name="直線コネクタ 295"/>
        <xdr:cNvCxnSpPr/>
      </xdr:nvCxnSpPr>
      <xdr:spPr>
        <a:xfrm>
          <a:off x="3797300" y="1418517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54248</xdr:rowOff>
    </xdr:from>
    <xdr:to>
      <xdr:col>15</xdr:col>
      <xdr:colOff>101600</xdr:colOff>
      <xdr:row>82</xdr:row>
      <xdr:rowOff>155848</xdr:rowOff>
    </xdr:to>
    <xdr:sp macro="" textlink="">
      <xdr:nvSpPr>
        <xdr:cNvPr id="297" name="楕円 296"/>
        <xdr:cNvSpPr/>
      </xdr:nvSpPr>
      <xdr:spPr>
        <a:xfrm>
          <a:off x="2857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105048</xdr:rowOff>
    </xdr:from>
    <xdr:to>
      <xdr:col>19</xdr:col>
      <xdr:colOff>177800</xdr:colOff>
      <xdr:row>82</xdr:row>
      <xdr:rowOff>126274</xdr:rowOff>
    </xdr:to>
    <xdr:cxnSp macro="">
      <xdr:nvCxnSpPr>
        <xdr:cNvPr id="298" name="直線コネクタ 297"/>
        <xdr:cNvCxnSpPr/>
      </xdr:nvCxnSpPr>
      <xdr:spPr>
        <a:xfrm>
          <a:off x="2908300" y="1416394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165281</xdr:rowOff>
    </xdr:from>
    <xdr:to>
      <xdr:col>10</xdr:col>
      <xdr:colOff>165100</xdr:colOff>
      <xdr:row>82</xdr:row>
      <xdr:rowOff>95431</xdr:rowOff>
    </xdr:to>
    <xdr:sp macro="" textlink="">
      <xdr:nvSpPr>
        <xdr:cNvPr id="299" name="楕円 298"/>
        <xdr:cNvSpPr/>
      </xdr:nvSpPr>
      <xdr:spPr>
        <a:xfrm>
          <a:off x="1968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44631</xdr:rowOff>
    </xdr:from>
    <xdr:to>
      <xdr:col>15</xdr:col>
      <xdr:colOff>50800</xdr:colOff>
      <xdr:row>82</xdr:row>
      <xdr:rowOff>105048</xdr:rowOff>
    </xdr:to>
    <xdr:cxnSp macro="">
      <xdr:nvCxnSpPr>
        <xdr:cNvPr id="300" name="直線コネクタ 299"/>
        <xdr:cNvCxnSpPr/>
      </xdr:nvCxnSpPr>
      <xdr:spPr>
        <a:xfrm>
          <a:off x="2019300" y="1410353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01"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02"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03"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04"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22151</xdr:rowOff>
    </xdr:from>
    <xdr:ext cx="405111" cy="259045"/>
    <xdr:sp macro="" textlink="">
      <xdr:nvSpPr>
        <xdr:cNvPr id="305" name="n_1mainValue【公営住宅】&#10;有形固定資産減価償却率"/>
        <xdr:cNvSpPr txBox="1"/>
      </xdr:nvSpPr>
      <xdr:spPr>
        <a:xfrm>
          <a:off x="3582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925</xdr:rowOff>
    </xdr:from>
    <xdr:ext cx="405111" cy="259045"/>
    <xdr:sp macro="" textlink="">
      <xdr:nvSpPr>
        <xdr:cNvPr id="306" name="n_2mainValue【公営住宅】&#10;有形固定資産減価償却率"/>
        <xdr:cNvSpPr txBox="1"/>
      </xdr:nvSpPr>
      <xdr:spPr>
        <a:xfrm>
          <a:off x="2705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111958</xdr:rowOff>
    </xdr:from>
    <xdr:ext cx="405111" cy="259045"/>
    <xdr:sp macro="" textlink="">
      <xdr:nvSpPr>
        <xdr:cNvPr id="307" name="n_3mainValue【公営住宅】&#10;有形固定資産減価償却率"/>
        <xdr:cNvSpPr txBox="1"/>
      </xdr:nvSpPr>
      <xdr:spPr>
        <a:xfrm>
          <a:off x="1816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8" name="直線コネクタ 31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9" name="テキスト ボックス 31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2" name="直線コネクタ 32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3" name="テキスト ボックス 32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4" name="直線コネクタ 32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5" name="テキスト ボックス 32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27" name="直線コネクタ 326"/>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28"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29" name="直線コネクタ 328"/>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30"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31" name="直線コネクタ 330"/>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32"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33" name="フローチャート: 判断 332"/>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34" name="フローチャート: 判断 333"/>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35" name="フローチャート: 判断 334"/>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36" name="フローチャート: 判断 335"/>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37" name="フローチャート: 判断 336"/>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8" name="テキスト ボックス 33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9" name="テキスト ボックス 33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0" name="テキスト ボックス 33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1" name="テキスト ボックス 34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2" name="テキスト ボックス 34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101028</xdr:rowOff>
    </xdr:from>
    <xdr:to>
      <xdr:col>55</xdr:col>
      <xdr:colOff>50800</xdr:colOff>
      <xdr:row>85</xdr:row>
      <xdr:rowOff>31178</xdr:rowOff>
    </xdr:to>
    <xdr:sp macro="" textlink="">
      <xdr:nvSpPr>
        <xdr:cNvPr id="343" name="楕円 342"/>
        <xdr:cNvSpPr/>
      </xdr:nvSpPr>
      <xdr:spPr>
        <a:xfrm>
          <a:off x="10426700" y="1450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15955</xdr:rowOff>
    </xdr:from>
    <xdr:ext cx="469744" cy="259045"/>
    <xdr:sp macro="" textlink="">
      <xdr:nvSpPr>
        <xdr:cNvPr id="344" name="【公営住宅】&#10;一人当たり面積該当値テキスト"/>
        <xdr:cNvSpPr txBox="1"/>
      </xdr:nvSpPr>
      <xdr:spPr>
        <a:xfrm>
          <a:off x="10515600" y="144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45" name="楕円 344"/>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151828</xdr:rowOff>
    </xdr:from>
    <xdr:to>
      <xdr:col>55</xdr:col>
      <xdr:colOff>0</xdr:colOff>
      <xdr:row>84</xdr:row>
      <xdr:rowOff>152400</xdr:rowOff>
    </xdr:to>
    <xdr:cxnSp macro="">
      <xdr:nvCxnSpPr>
        <xdr:cNvPr id="346" name="直線コネクタ 345"/>
        <xdr:cNvCxnSpPr/>
      </xdr:nvCxnSpPr>
      <xdr:spPr>
        <a:xfrm flipV="1">
          <a:off x="9639300" y="14553628"/>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47" name="楕円 346"/>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48" name="直線コネクタ 347"/>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99313</xdr:rowOff>
    </xdr:from>
    <xdr:to>
      <xdr:col>41</xdr:col>
      <xdr:colOff>101600</xdr:colOff>
      <xdr:row>85</xdr:row>
      <xdr:rowOff>29463</xdr:rowOff>
    </xdr:to>
    <xdr:sp macro="" textlink="">
      <xdr:nvSpPr>
        <xdr:cNvPr id="349" name="楕円 348"/>
        <xdr:cNvSpPr/>
      </xdr:nvSpPr>
      <xdr:spPr>
        <a:xfrm>
          <a:off x="781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150113</xdr:rowOff>
    </xdr:from>
    <xdr:to>
      <xdr:col>45</xdr:col>
      <xdr:colOff>177800</xdr:colOff>
      <xdr:row>84</xdr:row>
      <xdr:rowOff>152400</xdr:rowOff>
    </xdr:to>
    <xdr:cxnSp macro="">
      <xdr:nvCxnSpPr>
        <xdr:cNvPr id="350" name="直線コネクタ 349"/>
        <xdr:cNvCxnSpPr/>
      </xdr:nvCxnSpPr>
      <xdr:spPr>
        <a:xfrm>
          <a:off x="7861300" y="1455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51"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52"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53"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54"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55" name="n_1mainValue【公営住宅】&#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56" name="n_2mainValue【公営住宅】&#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20590</xdr:rowOff>
    </xdr:from>
    <xdr:ext cx="469744" cy="259045"/>
    <xdr:sp macro="" textlink="">
      <xdr:nvSpPr>
        <xdr:cNvPr id="357" name="n_3mainValue【公営住宅】&#10;一人当たり面積"/>
        <xdr:cNvSpPr txBox="1"/>
      </xdr:nvSpPr>
      <xdr:spPr>
        <a:xfrm>
          <a:off x="7626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4" name="正方形/長方形 3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5" name="正方形/長方形 3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6" name="正方形/長方形 3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7" name="正方形/長方形 3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8" name="正方形/長方形 3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9" name="正方形/長方形 3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0" name="正方形/長方形 3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1" name="正方形/長方形 3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2" name="テキスト ボックス 3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3" name="直線コネクタ 3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4" name="テキスト ボックス 3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5" name="直線コネクタ 38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6" name="テキスト ボックス 38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7" name="直線コネクタ 38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8" name="テキスト ボックス 38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9" name="直線コネクタ 38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0" name="テキスト ボックス 38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1" name="直線コネクタ 39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2" name="テキスト ボックス 39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3" name="直線コネクタ 39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4" name="テキスト ボックス 39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5" name="直線コネクタ 3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6" name="テキスト ボックス 39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398" name="直線コネクタ 397"/>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399"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00" name="直線コネクタ 399"/>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01"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02" name="直線コネクタ 401"/>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403" name="【認定こども園・幼稚園・保育所】&#10;有形固定資産減価償却率平均値テキスト"/>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04" name="フローチャート: 判断 403"/>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05" name="フローチャート: 判断 404"/>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06" name="フローチャート: 判断 405"/>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07" name="フローチャート: 判断 406"/>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08" name="フローチャート: 判断 407"/>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160655</xdr:rowOff>
    </xdr:from>
    <xdr:to>
      <xdr:col>85</xdr:col>
      <xdr:colOff>177800</xdr:colOff>
      <xdr:row>34</xdr:row>
      <xdr:rowOff>90805</xdr:rowOff>
    </xdr:to>
    <xdr:sp macro="" textlink="">
      <xdr:nvSpPr>
        <xdr:cNvPr id="414" name="楕円 413"/>
        <xdr:cNvSpPr/>
      </xdr:nvSpPr>
      <xdr:spPr>
        <a:xfrm>
          <a:off x="162687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12082</xdr:rowOff>
    </xdr:from>
    <xdr:ext cx="405111" cy="259045"/>
    <xdr:sp macro="" textlink="">
      <xdr:nvSpPr>
        <xdr:cNvPr id="415" name="【認定こども園・幼稚園・保育所】&#10;有形固定資産減価償却率該当値テキスト"/>
        <xdr:cNvSpPr txBox="1"/>
      </xdr:nvSpPr>
      <xdr:spPr>
        <a:xfrm>
          <a:off x="16357600" y="566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16" name="楕円 415"/>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40005</xdr:rowOff>
    </xdr:from>
    <xdr:to>
      <xdr:col>85</xdr:col>
      <xdr:colOff>127000</xdr:colOff>
      <xdr:row>34</xdr:row>
      <xdr:rowOff>146685</xdr:rowOff>
    </xdr:to>
    <xdr:cxnSp macro="">
      <xdr:nvCxnSpPr>
        <xdr:cNvPr id="417" name="直線コネクタ 416"/>
        <xdr:cNvCxnSpPr/>
      </xdr:nvCxnSpPr>
      <xdr:spPr>
        <a:xfrm flipV="1">
          <a:off x="15481300" y="5869305"/>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50165</xdr:rowOff>
    </xdr:from>
    <xdr:to>
      <xdr:col>76</xdr:col>
      <xdr:colOff>165100</xdr:colOff>
      <xdr:row>34</xdr:row>
      <xdr:rowOff>151765</xdr:rowOff>
    </xdr:to>
    <xdr:sp macro="" textlink="">
      <xdr:nvSpPr>
        <xdr:cNvPr id="418" name="楕円 417"/>
        <xdr:cNvSpPr/>
      </xdr:nvSpPr>
      <xdr:spPr>
        <a:xfrm>
          <a:off x="14541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100965</xdr:rowOff>
    </xdr:from>
    <xdr:to>
      <xdr:col>81</xdr:col>
      <xdr:colOff>50800</xdr:colOff>
      <xdr:row>34</xdr:row>
      <xdr:rowOff>146685</xdr:rowOff>
    </xdr:to>
    <xdr:cxnSp macro="">
      <xdr:nvCxnSpPr>
        <xdr:cNvPr id="419" name="直線コネクタ 418"/>
        <xdr:cNvCxnSpPr/>
      </xdr:nvCxnSpPr>
      <xdr:spPr>
        <a:xfrm>
          <a:off x="14592300" y="59302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90170</xdr:rowOff>
    </xdr:from>
    <xdr:to>
      <xdr:col>72</xdr:col>
      <xdr:colOff>38100</xdr:colOff>
      <xdr:row>35</xdr:row>
      <xdr:rowOff>20320</xdr:rowOff>
    </xdr:to>
    <xdr:sp macro="" textlink="">
      <xdr:nvSpPr>
        <xdr:cNvPr id="420" name="楕円 419"/>
        <xdr:cNvSpPr/>
      </xdr:nvSpPr>
      <xdr:spPr>
        <a:xfrm>
          <a:off x="13652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100965</xdr:rowOff>
    </xdr:from>
    <xdr:to>
      <xdr:col>76</xdr:col>
      <xdr:colOff>114300</xdr:colOff>
      <xdr:row>34</xdr:row>
      <xdr:rowOff>140970</xdr:rowOff>
    </xdr:to>
    <xdr:cxnSp macro="">
      <xdr:nvCxnSpPr>
        <xdr:cNvPr id="421" name="直線コネクタ 420"/>
        <xdr:cNvCxnSpPr/>
      </xdr:nvCxnSpPr>
      <xdr:spPr>
        <a:xfrm flipV="1">
          <a:off x="13703300" y="59302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59072</xdr:rowOff>
    </xdr:from>
    <xdr:ext cx="405111" cy="259045"/>
    <xdr:sp macro="" textlink="">
      <xdr:nvSpPr>
        <xdr:cNvPr id="422" name="n_1aveValue【認定こども園・幼稚園・保育所】&#10;有形固定資産減価償却率"/>
        <xdr:cNvSpPr txBox="1"/>
      </xdr:nvSpPr>
      <xdr:spPr>
        <a:xfrm>
          <a:off x="152660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23"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24782</xdr:rowOff>
    </xdr:from>
    <xdr:ext cx="405111" cy="259045"/>
    <xdr:sp macro="" textlink="">
      <xdr:nvSpPr>
        <xdr:cNvPr id="424" name="n_3aveValue【認定こども園・幼稚園・保育所】&#10;有形固定資産減価償却率"/>
        <xdr:cNvSpPr txBox="1"/>
      </xdr:nvSpPr>
      <xdr:spPr>
        <a:xfrm>
          <a:off x="13500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25"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42562</xdr:rowOff>
    </xdr:from>
    <xdr:ext cx="405111" cy="259045"/>
    <xdr:sp macro="" textlink="">
      <xdr:nvSpPr>
        <xdr:cNvPr id="426" name="n_1mainValue【認定こども園・幼稚園・保育所】&#10;有形固定資産減価償却率"/>
        <xdr:cNvSpPr txBox="1"/>
      </xdr:nvSpPr>
      <xdr:spPr>
        <a:xfrm>
          <a:off x="152660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168292</xdr:rowOff>
    </xdr:from>
    <xdr:ext cx="405111" cy="259045"/>
    <xdr:sp macro="" textlink="">
      <xdr:nvSpPr>
        <xdr:cNvPr id="427" name="n_2mainValue【認定こども園・幼稚園・保育所】&#10;有形固定資産減価償却率"/>
        <xdr:cNvSpPr txBox="1"/>
      </xdr:nvSpPr>
      <xdr:spPr>
        <a:xfrm>
          <a:off x="14389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36847</xdr:rowOff>
    </xdr:from>
    <xdr:ext cx="405111" cy="259045"/>
    <xdr:sp macro="" textlink="">
      <xdr:nvSpPr>
        <xdr:cNvPr id="428" name="n_3mainValue【認定こども園・幼稚園・保育所】&#10;有形固定資産減価償却率"/>
        <xdr:cNvSpPr txBox="1"/>
      </xdr:nvSpPr>
      <xdr:spPr>
        <a:xfrm>
          <a:off x="1350074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0" name="テキスト ボックス 4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2" name="テキスト ボックス 4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4" name="テキスト ボックス 4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6" name="テキスト ボックス 4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8" name="テキスト ボックス 4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50" name="直線コネクタ 449"/>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51"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52" name="直線コネクタ 451"/>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53"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54" name="直線コネクタ 453"/>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81551</xdr:rowOff>
    </xdr:from>
    <xdr:ext cx="469744" cy="259045"/>
    <xdr:sp macro="" textlink="">
      <xdr:nvSpPr>
        <xdr:cNvPr id="455" name="【認定こども園・幼稚園・保育所】&#10;一人当たり面積平均値テキスト"/>
        <xdr:cNvSpPr txBox="1"/>
      </xdr:nvSpPr>
      <xdr:spPr>
        <a:xfrm>
          <a:off x="22199600" y="6768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56" name="フローチャート: 判断 455"/>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57" name="フローチャート: 判断 456"/>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58" name="フローチャート: 判断 457"/>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59" name="フローチャート: 判断 458"/>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60" name="フローチャート: 判断 459"/>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112268</xdr:rowOff>
    </xdr:from>
    <xdr:to>
      <xdr:col>116</xdr:col>
      <xdr:colOff>114300</xdr:colOff>
      <xdr:row>38</xdr:row>
      <xdr:rowOff>42418</xdr:rowOff>
    </xdr:to>
    <xdr:sp macro="" textlink="">
      <xdr:nvSpPr>
        <xdr:cNvPr id="466" name="楕円 465"/>
        <xdr:cNvSpPr/>
      </xdr:nvSpPr>
      <xdr:spPr>
        <a:xfrm>
          <a:off x="221107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135145</xdr:rowOff>
    </xdr:from>
    <xdr:ext cx="469744" cy="259045"/>
    <xdr:sp macro="" textlink="">
      <xdr:nvSpPr>
        <xdr:cNvPr id="467" name="【認定こども園・幼稚園・保育所】&#10;一人当たり面積該当値テキスト"/>
        <xdr:cNvSpPr txBox="1"/>
      </xdr:nvSpPr>
      <xdr:spPr>
        <a:xfrm>
          <a:off x="22199600" y="630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116840</xdr:rowOff>
    </xdr:from>
    <xdr:to>
      <xdr:col>112</xdr:col>
      <xdr:colOff>38100</xdr:colOff>
      <xdr:row>38</xdr:row>
      <xdr:rowOff>46990</xdr:rowOff>
    </xdr:to>
    <xdr:sp macro="" textlink="">
      <xdr:nvSpPr>
        <xdr:cNvPr id="468" name="楕円 467"/>
        <xdr:cNvSpPr/>
      </xdr:nvSpPr>
      <xdr:spPr>
        <a:xfrm>
          <a:off x="21272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163068</xdr:rowOff>
    </xdr:from>
    <xdr:to>
      <xdr:col>116</xdr:col>
      <xdr:colOff>63500</xdr:colOff>
      <xdr:row>37</xdr:row>
      <xdr:rowOff>167640</xdr:rowOff>
    </xdr:to>
    <xdr:cxnSp macro="">
      <xdr:nvCxnSpPr>
        <xdr:cNvPr id="469" name="直線コネクタ 468"/>
        <xdr:cNvCxnSpPr/>
      </xdr:nvCxnSpPr>
      <xdr:spPr>
        <a:xfrm flipV="1">
          <a:off x="21323300" y="650671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146558</xdr:rowOff>
    </xdr:from>
    <xdr:to>
      <xdr:col>107</xdr:col>
      <xdr:colOff>101600</xdr:colOff>
      <xdr:row>38</xdr:row>
      <xdr:rowOff>76708</xdr:rowOff>
    </xdr:to>
    <xdr:sp macro="" textlink="">
      <xdr:nvSpPr>
        <xdr:cNvPr id="470" name="楕円 469"/>
        <xdr:cNvSpPr/>
      </xdr:nvSpPr>
      <xdr:spPr>
        <a:xfrm>
          <a:off x="20383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167640</xdr:rowOff>
    </xdr:from>
    <xdr:to>
      <xdr:col>111</xdr:col>
      <xdr:colOff>177800</xdr:colOff>
      <xdr:row>38</xdr:row>
      <xdr:rowOff>25908</xdr:rowOff>
    </xdr:to>
    <xdr:cxnSp macro="">
      <xdr:nvCxnSpPr>
        <xdr:cNvPr id="471" name="直線コネクタ 470"/>
        <xdr:cNvCxnSpPr/>
      </xdr:nvCxnSpPr>
      <xdr:spPr>
        <a:xfrm flipV="1">
          <a:off x="20434300" y="651129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xdr:rowOff>
    </xdr:from>
    <xdr:to>
      <xdr:col>102</xdr:col>
      <xdr:colOff>165100</xdr:colOff>
      <xdr:row>38</xdr:row>
      <xdr:rowOff>101854</xdr:rowOff>
    </xdr:to>
    <xdr:sp macro="" textlink="">
      <xdr:nvSpPr>
        <xdr:cNvPr id="472" name="楕円 471"/>
        <xdr:cNvSpPr/>
      </xdr:nvSpPr>
      <xdr:spPr>
        <a:xfrm>
          <a:off x="19494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25908</xdr:rowOff>
    </xdr:from>
    <xdr:to>
      <xdr:col>107</xdr:col>
      <xdr:colOff>50800</xdr:colOff>
      <xdr:row>38</xdr:row>
      <xdr:rowOff>51054</xdr:rowOff>
    </xdr:to>
    <xdr:cxnSp macro="">
      <xdr:nvCxnSpPr>
        <xdr:cNvPr id="473" name="直線コネクタ 472"/>
        <xdr:cNvCxnSpPr/>
      </xdr:nvCxnSpPr>
      <xdr:spPr>
        <a:xfrm flipV="1">
          <a:off x="19545300" y="654100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12971</xdr:rowOff>
    </xdr:from>
    <xdr:ext cx="469744" cy="259045"/>
    <xdr:sp macro="" textlink="">
      <xdr:nvSpPr>
        <xdr:cNvPr id="474" name="n_1aveValue【認定こども園・幼稚園・保育所】&#10;一人当たり面積"/>
        <xdr:cNvSpPr txBox="1"/>
      </xdr:nvSpPr>
      <xdr:spPr>
        <a:xfrm>
          <a:off x="210757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12971</xdr:rowOff>
    </xdr:from>
    <xdr:ext cx="469744" cy="259045"/>
    <xdr:sp macro="" textlink="">
      <xdr:nvSpPr>
        <xdr:cNvPr id="475" name="n_2aveValue【認定こども園・幼稚園・保育所】&#10;一人当たり面積"/>
        <xdr:cNvSpPr txBox="1"/>
      </xdr:nvSpPr>
      <xdr:spPr>
        <a:xfrm>
          <a:off x="20199427"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8399</xdr:rowOff>
    </xdr:from>
    <xdr:ext cx="469744" cy="259045"/>
    <xdr:sp macro="" textlink="">
      <xdr:nvSpPr>
        <xdr:cNvPr id="476" name="n_3aveValue【認定こども園・幼稚園・保育所】&#10;一人当たり面積"/>
        <xdr:cNvSpPr txBox="1"/>
      </xdr:nvSpPr>
      <xdr:spPr>
        <a:xfrm>
          <a:off x="193104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477"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63517</xdr:rowOff>
    </xdr:from>
    <xdr:ext cx="469744" cy="259045"/>
    <xdr:sp macro="" textlink="">
      <xdr:nvSpPr>
        <xdr:cNvPr id="478" name="n_1mainValue【認定こども園・幼稚園・保育所】&#10;一人当たり面積"/>
        <xdr:cNvSpPr txBox="1"/>
      </xdr:nvSpPr>
      <xdr:spPr>
        <a:xfrm>
          <a:off x="21075727"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93235</xdr:rowOff>
    </xdr:from>
    <xdr:ext cx="469744" cy="259045"/>
    <xdr:sp macro="" textlink="">
      <xdr:nvSpPr>
        <xdr:cNvPr id="479" name="n_2mainValue【認定こども園・幼稚園・保育所】&#10;一人当たり面積"/>
        <xdr:cNvSpPr txBox="1"/>
      </xdr:nvSpPr>
      <xdr:spPr>
        <a:xfrm>
          <a:off x="20199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118381</xdr:rowOff>
    </xdr:from>
    <xdr:ext cx="469744" cy="259045"/>
    <xdr:sp macro="" textlink="">
      <xdr:nvSpPr>
        <xdr:cNvPr id="480" name="n_3mainValue【認定こども園・幼稚園・保育所】&#10;一人当たり面積"/>
        <xdr:cNvSpPr txBox="1"/>
      </xdr:nvSpPr>
      <xdr:spPr>
        <a:xfrm>
          <a:off x="19310427"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2" name="直線コネクタ 4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3" name="テキスト ボックス 4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4" name="直線コネクタ 4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5" name="テキスト ボックス 4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6" name="直線コネクタ 4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7" name="テキスト ボックス 4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8" name="直線コネクタ 4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9" name="テキスト ボックス 4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0" name="直線コネクタ 4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01" name="テキスト ボックス 50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04" name="直線コネクタ 503"/>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05"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06" name="直線コネクタ 505"/>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07"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08" name="直線コネクタ 507"/>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09"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10" name="フローチャート: 判断 509"/>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11" name="フローチャート: 判断 510"/>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12" name="フローチャート: 判断 511"/>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13" name="フローチャート: 判断 512"/>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14" name="フローチャート: 判断 513"/>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36830</xdr:rowOff>
    </xdr:from>
    <xdr:to>
      <xdr:col>85</xdr:col>
      <xdr:colOff>177800</xdr:colOff>
      <xdr:row>62</xdr:row>
      <xdr:rowOff>138430</xdr:rowOff>
    </xdr:to>
    <xdr:sp macro="" textlink="">
      <xdr:nvSpPr>
        <xdr:cNvPr id="520" name="楕円 519"/>
        <xdr:cNvSpPr/>
      </xdr:nvSpPr>
      <xdr:spPr>
        <a:xfrm>
          <a:off x="162687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15257</xdr:rowOff>
    </xdr:from>
    <xdr:ext cx="405111" cy="259045"/>
    <xdr:sp macro="" textlink="">
      <xdr:nvSpPr>
        <xdr:cNvPr id="521" name="【学校施設】&#10;有形固定資産減価償却率該当値テキスト"/>
        <xdr:cNvSpPr txBox="1"/>
      </xdr:nvSpPr>
      <xdr:spPr>
        <a:xfrm>
          <a:off x="163576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95885</xdr:rowOff>
    </xdr:from>
    <xdr:to>
      <xdr:col>81</xdr:col>
      <xdr:colOff>101600</xdr:colOff>
      <xdr:row>63</xdr:row>
      <xdr:rowOff>26035</xdr:rowOff>
    </xdr:to>
    <xdr:sp macro="" textlink="">
      <xdr:nvSpPr>
        <xdr:cNvPr id="522" name="楕円 521"/>
        <xdr:cNvSpPr/>
      </xdr:nvSpPr>
      <xdr:spPr>
        <a:xfrm>
          <a:off x="15430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87630</xdr:rowOff>
    </xdr:from>
    <xdr:to>
      <xdr:col>85</xdr:col>
      <xdr:colOff>127000</xdr:colOff>
      <xdr:row>62</xdr:row>
      <xdr:rowOff>146685</xdr:rowOff>
    </xdr:to>
    <xdr:cxnSp macro="">
      <xdr:nvCxnSpPr>
        <xdr:cNvPr id="523" name="直線コネクタ 522"/>
        <xdr:cNvCxnSpPr/>
      </xdr:nvCxnSpPr>
      <xdr:spPr>
        <a:xfrm flipV="1">
          <a:off x="15481300" y="1071753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76835</xdr:rowOff>
    </xdr:from>
    <xdr:to>
      <xdr:col>76</xdr:col>
      <xdr:colOff>165100</xdr:colOff>
      <xdr:row>63</xdr:row>
      <xdr:rowOff>6985</xdr:rowOff>
    </xdr:to>
    <xdr:sp macro="" textlink="">
      <xdr:nvSpPr>
        <xdr:cNvPr id="524" name="楕円 523"/>
        <xdr:cNvSpPr/>
      </xdr:nvSpPr>
      <xdr:spPr>
        <a:xfrm>
          <a:off x="14541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127635</xdr:rowOff>
    </xdr:from>
    <xdr:to>
      <xdr:col>81</xdr:col>
      <xdr:colOff>50800</xdr:colOff>
      <xdr:row>62</xdr:row>
      <xdr:rowOff>146685</xdr:rowOff>
    </xdr:to>
    <xdr:cxnSp macro="">
      <xdr:nvCxnSpPr>
        <xdr:cNvPr id="525" name="直線コネクタ 524"/>
        <xdr:cNvCxnSpPr/>
      </xdr:nvCxnSpPr>
      <xdr:spPr>
        <a:xfrm>
          <a:off x="14592300" y="1075753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55880</xdr:rowOff>
    </xdr:from>
    <xdr:to>
      <xdr:col>72</xdr:col>
      <xdr:colOff>38100</xdr:colOff>
      <xdr:row>62</xdr:row>
      <xdr:rowOff>157480</xdr:rowOff>
    </xdr:to>
    <xdr:sp macro="" textlink="">
      <xdr:nvSpPr>
        <xdr:cNvPr id="526" name="楕円 525"/>
        <xdr:cNvSpPr/>
      </xdr:nvSpPr>
      <xdr:spPr>
        <a:xfrm>
          <a:off x="13652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106680</xdr:rowOff>
    </xdr:from>
    <xdr:to>
      <xdr:col>76</xdr:col>
      <xdr:colOff>114300</xdr:colOff>
      <xdr:row>62</xdr:row>
      <xdr:rowOff>127635</xdr:rowOff>
    </xdr:to>
    <xdr:cxnSp macro="">
      <xdr:nvCxnSpPr>
        <xdr:cNvPr id="527" name="直線コネクタ 526"/>
        <xdr:cNvCxnSpPr/>
      </xdr:nvCxnSpPr>
      <xdr:spPr>
        <a:xfrm>
          <a:off x="13703300" y="107365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28"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29"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30"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31"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17162</xdr:rowOff>
    </xdr:from>
    <xdr:ext cx="405111" cy="259045"/>
    <xdr:sp macro="" textlink="">
      <xdr:nvSpPr>
        <xdr:cNvPr id="532" name="n_1mainValue【学校施設】&#10;有形固定資産減価償却率"/>
        <xdr:cNvSpPr txBox="1"/>
      </xdr:nvSpPr>
      <xdr:spPr>
        <a:xfrm>
          <a:off x="152660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169562</xdr:rowOff>
    </xdr:from>
    <xdr:ext cx="405111" cy="259045"/>
    <xdr:sp macro="" textlink="">
      <xdr:nvSpPr>
        <xdr:cNvPr id="533" name="n_2mainValue【学校施設】&#10;有形固定資産減価償却率"/>
        <xdr:cNvSpPr txBox="1"/>
      </xdr:nvSpPr>
      <xdr:spPr>
        <a:xfrm>
          <a:off x="14389744"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148607</xdr:rowOff>
    </xdr:from>
    <xdr:ext cx="405111" cy="259045"/>
    <xdr:sp macro="" textlink="">
      <xdr:nvSpPr>
        <xdr:cNvPr id="534" name="n_3mainValue【学校施設】&#10;有形固定資産減価償却率"/>
        <xdr:cNvSpPr txBox="1"/>
      </xdr:nvSpPr>
      <xdr:spPr>
        <a:xfrm>
          <a:off x="13500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5" name="直線コネクタ 54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6" name="テキスト ボックス 54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7" name="直線コネクタ 54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48" name="テキスト ボックス 54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49" name="直線コネクタ 54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0" name="テキスト ボックス 54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1" name="直線コネクタ 55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2" name="テキスト ボックス 55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3" name="直線コネクタ 55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4" name="テキスト ボックス 55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5" name="直線コネクタ 55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6" name="テキスト ボックス 55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60" name="直線コネクタ 559"/>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61"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62" name="直線コネクタ 561"/>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63"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64" name="直線コネクタ 563"/>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65"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66" name="フローチャート: 判断 565"/>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67" name="フローチャート: 判断 566"/>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68" name="フローチャート: 判断 567"/>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69" name="フローチャート: 判断 568"/>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70" name="フローチャート: 判断 569"/>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81244</xdr:rowOff>
    </xdr:from>
    <xdr:to>
      <xdr:col>116</xdr:col>
      <xdr:colOff>114300</xdr:colOff>
      <xdr:row>64</xdr:row>
      <xdr:rowOff>11394</xdr:rowOff>
    </xdr:to>
    <xdr:sp macro="" textlink="">
      <xdr:nvSpPr>
        <xdr:cNvPr id="576" name="楕円 575"/>
        <xdr:cNvSpPr/>
      </xdr:nvSpPr>
      <xdr:spPr>
        <a:xfrm>
          <a:off x="22110700" y="108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577"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83312</xdr:rowOff>
    </xdr:from>
    <xdr:to>
      <xdr:col>112</xdr:col>
      <xdr:colOff>38100</xdr:colOff>
      <xdr:row>64</xdr:row>
      <xdr:rowOff>13462</xdr:rowOff>
    </xdr:to>
    <xdr:sp macro="" textlink="">
      <xdr:nvSpPr>
        <xdr:cNvPr id="578" name="楕円 577"/>
        <xdr:cNvSpPr/>
      </xdr:nvSpPr>
      <xdr:spPr>
        <a:xfrm>
          <a:off x="21272500" y="108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132044</xdr:rowOff>
    </xdr:from>
    <xdr:to>
      <xdr:col>116</xdr:col>
      <xdr:colOff>63500</xdr:colOff>
      <xdr:row>63</xdr:row>
      <xdr:rowOff>134112</xdr:rowOff>
    </xdr:to>
    <xdr:cxnSp macro="">
      <xdr:nvCxnSpPr>
        <xdr:cNvPr id="579" name="直線コネクタ 578"/>
        <xdr:cNvCxnSpPr/>
      </xdr:nvCxnSpPr>
      <xdr:spPr>
        <a:xfrm flipV="1">
          <a:off x="21323300" y="10933394"/>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83748</xdr:rowOff>
    </xdr:from>
    <xdr:to>
      <xdr:col>107</xdr:col>
      <xdr:colOff>101600</xdr:colOff>
      <xdr:row>64</xdr:row>
      <xdr:rowOff>13898</xdr:rowOff>
    </xdr:to>
    <xdr:sp macro="" textlink="">
      <xdr:nvSpPr>
        <xdr:cNvPr id="580" name="楕円 579"/>
        <xdr:cNvSpPr/>
      </xdr:nvSpPr>
      <xdr:spPr>
        <a:xfrm>
          <a:off x="20383500" y="10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134112</xdr:rowOff>
    </xdr:from>
    <xdr:to>
      <xdr:col>111</xdr:col>
      <xdr:colOff>177800</xdr:colOff>
      <xdr:row>63</xdr:row>
      <xdr:rowOff>134548</xdr:rowOff>
    </xdr:to>
    <xdr:cxnSp macro="">
      <xdr:nvCxnSpPr>
        <xdr:cNvPr id="581" name="直線コネクタ 580"/>
        <xdr:cNvCxnSpPr/>
      </xdr:nvCxnSpPr>
      <xdr:spPr>
        <a:xfrm flipV="1">
          <a:off x="20434300" y="10935462"/>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83856</xdr:rowOff>
    </xdr:from>
    <xdr:to>
      <xdr:col>102</xdr:col>
      <xdr:colOff>165100</xdr:colOff>
      <xdr:row>64</xdr:row>
      <xdr:rowOff>14006</xdr:rowOff>
    </xdr:to>
    <xdr:sp macro="" textlink="">
      <xdr:nvSpPr>
        <xdr:cNvPr id="582" name="楕円 581"/>
        <xdr:cNvSpPr/>
      </xdr:nvSpPr>
      <xdr:spPr>
        <a:xfrm>
          <a:off x="19494500" y="1088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134548</xdr:rowOff>
    </xdr:from>
    <xdr:to>
      <xdr:col>107</xdr:col>
      <xdr:colOff>50800</xdr:colOff>
      <xdr:row>63</xdr:row>
      <xdr:rowOff>134656</xdr:rowOff>
    </xdr:to>
    <xdr:cxnSp macro="">
      <xdr:nvCxnSpPr>
        <xdr:cNvPr id="583" name="直線コネクタ 582"/>
        <xdr:cNvCxnSpPr/>
      </xdr:nvCxnSpPr>
      <xdr:spPr>
        <a:xfrm flipV="1">
          <a:off x="19545300" y="10935898"/>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584"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585"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586"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587"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4589</xdr:rowOff>
    </xdr:from>
    <xdr:ext cx="469744" cy="259045"/>
    <xdr:sp macro="" textlink="">
      <xdr:nvSpPr>
        <xdr:cNvPr id="588" name="n_1mainValue【学校施設】&#10;一人当たり面積"/>
        <xdr:cNvSpPr txBox="1"/>
      </xdr:nvSpPr>
      <xdr:spPr>
        <a:xfrm>
          <a:off x="21075727" y="1097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5025</xdr:rowOff>
    </xdr:from>
    <xdr:ext cx="469744" cy="259045"/>
    <xdr:sp macro="" textlink="">
      <xdr:nvSpPr>
        <xdr:cNvPr id="589" name="n_2mainValue【学校施設】&#10;一人当たり面積"/>
        <xdr:cNvSpPr txBox="1"/>
      </xdr:nvSpPr>
      <xdr:spPr>
        <a:xfrm>
          <a:off x="20199427" y="1097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5133</xdr:rowOff>
    </xdr:from>
    <xdr:ext cx="469744" cy="259045"/>
    <xdr:sp macro="" textlink="">
      <xdr:nvSpPr>
        <xdr:cNvPr id="590" name="n_3mainValue【学校施設】&#10;一人当たり面積"/>
        <xdr:cNvSpPr txBox="1"/>
      </xdr:nvSpPr>
      <xdr:spPr>
        <a:xfrm>
          <a:off x="19310427" y="1097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16" name="直線コネクタ 615"/>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19"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20" name="直線コネクタ 619"/>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21"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22" name="フローチャート: 判断 62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23" name="フローチャート: 判断 62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24" name="フローチャート: 判断 623"/>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25" name="フローチャート: 判断 624"/>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26" name="フローチャート: 判断 625"/>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32" name="楕円 631"/>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633" name="【児童館】&#10;有形固定資産減価償却率該当値テキスト"/>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162016</xdr:rowOff>
    </xdr:from>
    <xdr:to>
      <xdr:col>81</xdr:col>
      <xdr:colOff>101600</xdr:colOff>
      <xdr:row>82</xdr:row>
      <xdr:rowOff>92166</xdr:rowOff>
    </xdr:to>
    <xdr:sp macro="" textlink="">
      <xdr:nvSpPr>
        <xdr:cNvPr id="634" name="楕円 633"/>
        <xdr:cNvSpPr/>
      </xdr:nvSpPr>
      <xdr:spPr>
        <a:xfrm>
          <a:off x="15430500" y="140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41366</xdr:rowOff>
    </xdr:from>
    <xdr:to>
      <xdr:col>85</xdr:col>
      <xdr:colOff>127000</xdr:colOff>
      <xdr:row>82</xdr:row>
      <xdr:rowOff>72389</xdr:rowOff>
    </xdr:to>
    <xdr:cxnSp macro="">
      <xdr:nvCxnSpPr>
        <xdr:cNvPr id="635" name="直線コネクタ 634"/>
        <xdr:cNvCxnSpPr/>
      </xdr:nvCxnSpPr>
      <xdr:spPr>
        <a:xfrm>
          <a:off x="15481300" y="14100266"/>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636" name="楕円 635"/>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82</xdr:row>
      <xdr:rowOff>41366</xdr:rowOff>
    </xdr:to>
    <xdr:cxnSp macro="">
      <xdr:nvCxnSpPr>
        <xdr:cNvPr id="637" name="直線コネクタ 636"/>
        <xdr:cNvCxnSpPr/>
      </xdr:nvCxnSpPr>
      <xdr:spPr>
        <a:xfrm>
          <a:off x="14592300" y="13879830"/>
          <a:ext cx="889000" cy="2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38" name="楕円 637"/>
        <xdr:cNvSpPr/>
      </xdr:nvSpPr>
      <xdr:spPr>
        <a:xfrm>
          <a:off x="13652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163830</xdr:rowOff>
    </xdr:from>
    <xdr:to>
      <xdr:col>76</xdr:col>
      <xdr:colOff>114300</xdr:colOff>
      <xdr:row>82</xdr:row>
      <xdr:rowOff>77288</xdr:rowOff>
    </xdr:to>
    <xdr:cxnSp macro="">
      <xdr:nvCxnSpPr>
        <xdr:cNvPr id="639" name="直線コネクタ 638"/>
        <xdr:cNvCxnSpPr/>
      </xdr:nvCxnSpPr>
      <xdr:spPr>
        <a:xfrm flipV="1">
          <a:off x="13703300" y="13879830"/>
          <a:ext cx="889000" cy="2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40" name="n_1ave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41"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642" name="n_3aveValue【児童館】&#10;有形固定資産減価償却率"/>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43"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108693</xdr:rowOff>
    </xdr:from>
    <xdr:ext cx="405111" cy="259045"/>
    <xdr:sp macro="" textlink="">
      <xdr:nvSpPr>
        <xdr:cNvPr id="644" name="n_1mainValue【児童館】&#10;有形固定資産減価償却率"/>
        <xdr:cNvSpPr txBox="1"/>
      </xdr:nvSpPr>
      <xdr:spPr>
        <a:xfrm>
          <a:off x="15266044" y="1382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645" name="n_2mainValue【児童館】&#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646" name="n_3mainValue【児童館】&#10;有形固定資産減価償却率"/>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668" name="直線コネクタ 667"/>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69"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0" name="直線コネクタ 66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71"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72" name="直線コネクタ 671"/>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673"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674" name="フローチャート: 判断 673"/>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75" name="フローチャート: 判断 674"/>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676" name="フローチャート: 判断 675"/>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77" name="フローチャート: 判断 676"/>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78" name="フローチャート: 判断 677"/>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21589</xdr:rowOff>
    </xdr:from>
    <xdr:to>
      <xdr:col>116</xdr:col>
      <xdr:colOff>114300</xdr:colOff>
      <xdr:row>77</xdr:row>
      <xdr:rowOff>123189</xdr:rowOff>
    </xdr:to>
    <xdr:sp macro="" textlink="">
      <xdr:nvSpPr>
        <xdr:cNvPr id="684" name="楕円 683"/>
        <xdr:cNvSpPr/>
      </xdr:nvSpPr>
      <xdr:spPr>
        <a:xfrm>
          <a:off x="221107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146066</xdr:rowOff>
    </xdr:from>
    <xdr:ext cx="469744" cy="259045"/>
    <xdr:sp macro="" textlink="">
      <xdr:nvSpPr>
        <xdr:cNvPr id="685" name="【児童館】&#10;一人当たり面積該当値テキスト"/>
        <xdr:cNvSpPr txBox="1"/>
      </xdr:nvSpPr>
      <xdr:spPr>
        <a:xfrm>
          <a:off x="22199600"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21589</xdr:rowOff>
    </xdr:from>
    <xdr:to>
      <xdr:col>112</xdr:col>
      <xdr:colOff>38100</xdr:colOff>
      <xdr:row>77</xdr:row>
      <xdr:rowOff>123189</xdr:rowOff>
    </xdr:to>
    <xdr:sp macro="" textlink="">
      <xdr:nvSpPr>
        <xdr:cNvPr id="686" name="楕円 685"/>
        <xdr:cNvSpPr/>
      </xdr:nvSpPr>
      <xdr:spPr>
        <a:xfrm>
          <a:off x="21272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72389</xdr:rowOff>
    </xdr:from>
    <xdr:to>
      <xdr:col>116</xdr:col>
      <xdr:colOff>63500</xdr:colOff>
      <xdr:row>77</xdr:row>
      <xdr:rowOff>72389</xdr:rowOff>
    </xdr:to>
    <xdr:cxnSp macro="">
      <xdr:nvCxnSpPr>
        <xdr:cNvPr id="687" name="直線コネクタ 686"/>
        <xdr:cNvCxnSpPr/>
      </xdr:nvCxnSpPr>
      <xdr:spPr>
        <a:xfrm>
          <a:off x="21323300" y="13274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21589</xdr:rowOff>
    </xdr:from>
    <xdr:to>
      <xdr:col>107</xdr:col>
      <xdr:colOff>101600</xdr:colOff>
      <xdr:row>77</xdr:row>
      <xdr:rowOff>123189</xdr:rowOff>
    </xdr:to>
    <xdr:sp macro="" textlink="">
      <xdr:nvSpPr>
        <xdr:cNvPr id="688" name="楕円 687"/>
        <xdr:cNvSpPr/>
      </xdr:nvSpPr>
      <xdr:spPr>
        <a:xfrm>
          <a:off x="20383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72389</xdr:rowOff>
    </xdr:from>
    <xdr:to>
      <xdr:col>111</xdr:col>
      <xdr:colOff>177800</xdr:colOff>
      <xdr:row>77</xdr:row>
      <xdr:rowOff>72389</xdr:rowOff>
    </xdr:to>
    <xdr:cxnSp macro="">
      <xdr:nvCxnSpPr>
        <xdr:cNvPr id="689" name="直線コネクタ 688"/>
        <xdr:cNvCxnSpPr/>
      </xdr:nvCxnSpPr>
      <xdr:spPr>
        <a:xfrm>
          <a:off x="20434300" y="132740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44450</xdr:rowOff>
    </xdr:from>
    <xdr:to>
      <xdr:col>102</xdr:col>
      <xdr:colOff>165100</xdr:colOff>
      <xdr:row>77</xdr:row>
      <xdr:rowOff>146050</xdr:rowOff>
    </xdr:to>
    <xdr:sp macro="" textlink="">
      <xdr:nvSpPr>
        <xdr:cNvPr id="690" name="楕円 689"/>
        <xdr:cNvSpPr/>
      </xdr:nvSpPr>
      <xdr:spPr>
        <a:xfrm>
          <a:off x="19494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72389</xdr:rowOff>
    </xdr:from>
    <xdr:to>
      <xdr:col>107</xdr:col>
      <xdr:colOff>50800</xdr:colOff>
      <xdr:row>77</xdr:row>
      <xdr:rowOff>95250</xdr:rowOff>
    </xdr:to>
    <xdr:cxnSp macro="">
      <xdr:nvCxnSpPr>
        <xdr:cNvPr id="691" name="直線コネクタ 690"/>
        <xdr:cNvCxnSpPr/>
      </xdr:nvCxnSpPr>
      <xdr:spPr>
        <a:xfrm flipV="1">
          <a:off x="19545300" y="13274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692"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693" name="n_2aveValue【児童館】&#10;一人当たり面積"/>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694" name="n_3aveValue【児童館】&#10;一人当たり面積"/>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5"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75</xdr:row>
      <xdr:rowOff>139716</xdr:rowOff>
    </xdr:from>
    <xdr:ext cx="469744" cy="259045"/>
    <xdr:sp macro="" textlink="">
      <xdr:nvSpPr>
        <xdr:cNvPr id="696" name="n_1mainValue【児童館】&#10;一人当たり面積"/>
        <xdr:cNvSpPr txBox="1"/>
      </xdr:nvSpPr>
      <xdr:spPr>
        <a:xfrm>
          <a:off x="21075727" y="1299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139716</xdr:rowOff>
    </xdr:from>
    <xdr:ext cx="469744" cy="259045"/>
    <xdr:sp macro="" textlink="">
      <xdr:nvSpPr>
        <xdr:cNvPr id="697" name="n_2mainValue【児童館】&#10;一人当たり面積"/>
        <xdr:cNvSpPr txBox="1"/>
      </xdr:nvSpPr>
      <xdr:spPr>
        <a:xfrm>
          <a:off x="20199427" y="1299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162577</xdr:rowOff>
    </xdr:from>
    <xdr:ext cx="469744" cy="259045"/>
    <xdr:sp macro="" textlink="">
      <xdr:nvSpPr>
        <xdr:cNvPr id="698" name="n_3mainValue【児童館】&#10;一人当たり面積"/>
        <xdr:cNvSpPr txBox="1"/>
      </xdr:nvSpPr>
      <xdr:spPr>
        <a:xfrm>
          <a:off x="19310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9" name="テキスト ボックス 7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0" name="直線コネクタ 70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1" name="テキスト ボックス 71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2" name="直線コネクタ 71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3" name="テキスト ボックス 71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4" name="直線コネクタ 71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5" name="テキスト ボックス 71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6" name="直線コネクタ 71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7" name="テキスト ボックス 71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8" name="直線コネクタ 71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9" name="テキスト ボックス 71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0" name="直線コネクタ 71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1" name="テキスト ボックス 72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24" name="直線コネクタ 723"/>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25"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26" name="直線コネクタ 725"/>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27"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28" name="直線コネクタ 727"/>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729"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30" name="フローチャート: 判断 729"/>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31" name="フローチャート: 判断 730"/>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32" name="フローチャート: 判断 731"/>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33" name="フローチャート: 判断 732"/>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34" name="フローチャート: 判断 733"/>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126637</xdr:rowOff>
    </xdr:from>
    <xdr:to>
      <xdr:col>85</xdr:col>
      <xdr:colOff>177800</xdr:colOff>
      <xdr:row>103</xdr:row>
      <xdr:rowOff>56787</xdr:rowOff>
    </xdr:to>
    <xdr:sp macro="" textlink="">
      <xdr:nvSpPr>
        <xdr:cNvPr id="740" name="楕円 739"/>
        <xdr:cNvSpPr/>
      </xdr:nvSpPr>
      <xdr:spPr>
        <a:xfrm>
          <a:off x="162687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149514</xdr:rowOff>
    </xdr:from>
    <xdr:ext cx="405111" cy="259045"/>
    <xdr:sp macro="" textlink="">
      <xdr:nvSpPr>
        <xdr:cNvPr id="741" name="【公民館】&#10;有形固定資産減価償却率該当値テキスト"/>
        <xdr:cNvSpPr txBox="1"/>
      </xdr:nvSpPr>
      <xdr:spPr>
        <a:xfrm>
          <a:off x="16357600" y="1746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89081</xdr:rowOff>
    </xdr:from>
    <xdr:to>
      <xdr:col>81</xdr:col>
      <xdr:colOff>101600</xdr:colOff>
      <xdr:row>103</xdr:row>
      <xdr:rowOff>19231</xdr:rowOff>
    </xdr:to>
    <xdr:sp macro="" textlink="">
      <xdr:nvSpPr>
        <xdr:cNvPr id="742" name="楕円 741"/>
        <xdr:cNvSpPr/>
      </xdr:nvSpPr>
      <xdr:spPr>
        <a:xfrm>
          <a:off x="15430500" y="175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139881</xdr:rowOff>
    </xdr:from>
    <xdr:to>
      <xdr:col>85</xdr:col>
      <xdr:colOff>127000</xdr:colOff>
      <xdr:row>103</xdr:row>
      <xdr:rowOff>5987</xdr:rowOff>
    </xdr:to>
    <xdr:cxnSp macro="">
      <xdr:nvCxnSpPr>
        <xdr:cNvPr id="743" name="直線コネクタ 742"/>
        <xdr:cNvCxnSpPr/>
      </xdr:nvCxnSpPr>
      <xdr:spPr>
        <a:xfrm>
          <a:off x="15481300" y="176277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53158</xdr:rowOff>
    </xdr:from>
    <xdr:to>
      <xdr:col>76</xdr:col>
      <xdr:colOff>165100</xdr:colOff>
      <xdr:row>102</xdr:row>
      <xdr:rowOff>154758</xdr:rowOff>
    </xdr:to>
    <xdr:sp macro="" textlink="">
      <xdr:nvSpPr>
        <xdr:cNvPr id="744" name="楕円 743"/>
        <xdr:cNvSpPr/>
      </xdr:nvSpPr>
      <xdr:spPr>
        <a:xfrm>
          <a:off x="14541500" y="1754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103958</xdr:rowOff>
    </xdr:from>
    <xdr:to>
      <xdr:col>81</xdr:col>
      <xdr:colOff>50800</xdr:colOff>
      <xdr:row>102</xdr:row>
      <xdr:rowOff>139881</xdr:rowOff>
    </xdr:to>
    <xdr:cxnSp macro="">
      <xdr:nvCxnSpPr>
        <xdr:cNvPr id="745" name="直線コネクタ 744"/>
        <xdr:cNvCxnSpPr/>
      </xdr:nvCxnSpPr>
      <xdr:spPr>
        <a:xfrm>
          <a:off x="14592300" y="175918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74386</xdr:rowOff>
    </xdr:from>
    <xdr:to>
      <xdr:col>72</xdr:col>
      <xdr:colOff>38100</xdr:colOff>
      <xdr:row>103</xdr:row>
      <xdr:rowOff>4536</xdr:rowOff>
    </xdr:to>
    <xdr:sp macro="" textlink="">
      <xdr:nvSpPr>
        <xdr:cNvPr id="746" name="楕円 745"/>
        <xdr:cNvSpPr/>
      </xdr:nvSpPr>
      <xdr:spPr>
        <a:xfrm>
          <a:off x="1365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103958</xdr:rowOff>
    </xdr:from>
    <xdr:to>
      <xdr:col>76</xdr:col>
      <xdr:colOff>114300</xdr:colOff>
      <xdr:row>102</xdr:row>
      <xdr:rowOff>125186</xdr:rowOff>
    </xdr:to>
    <xdr:cxnSp macro="">
      <xdr:nvCxnSpPr>
        <xdr:cNvPr id="747" name="直線コネクタ 746"/>
        <xdr:cNvCxnSpPr/>
      </xdr:nvCxnSpPr>
      <xdr:spPr>
        <a:xfrm flipV="1">
          <a:off x="13703300" y="175918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748"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749"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750" name="n_3aveValue【公民館】&#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51"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35758</xdr:rowOff>
    </xdr:from>
    <xdr:ext cx="405111" cy="259045"/>
    <xdr:sp macro="" textlink="">
      <xdr:nvSpPr>
        <xdr:cNvPr id="752" name="n_1mainValue【公民館】&#10;有形固定資産減価償却率"/>
        <xdr:cNvSpPr txBox="1"/>
      </xdr:nvSpPr>
      <xdr:spPr>
        <a:xfrm>
          <a:off x="15266044" y="1735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171285</xdr:rowOff>
    </xdr:from>
    <xdr:ext cx="405111" cy="259045"/>
    <xdr:sp macro="" textlink="">
      <xdr:nvSpPr>
        <xdr:cNvPr id="753" name="n_2mainValue【公民館】&#10;有形固定資産減価償却率"/>
        <xdr:cNvSpPr txBox="1"/>
      </xdr:nvSpPr>
      <xdr:spPr>
        <a:xfrm>
          <a:off x="14389744" y="1731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21063</xdr:rowOff>
    </xdr:from>
    <xdr:ext cx="405111" cy="259045"/>
    <xdr:sp macro="" textlink="">
      <xdr:nvSpPr>
        <xdr:cNvPr id="754" name="n_3mainValue【公民館】&#10;有形固定資産減価償却率"/>
        <xdr:cNvSpPr txBox="1"/>
      </xdr:nvSpPr>
      <xdr:spPr>
        <a:xfrm>
          <a:off x="13500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5" name="直線コネクタ 76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6" name="テキスト ボックス 76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7" name="直線コネクタ 76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8" name="テキスト ボックス 76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9" name="直線コネクタ 76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0" name="テキスト ボックス 76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1" name="直線コネクタ 77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2" name="テキスト ボックス 77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776" name="直線コネクタ 775"/>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7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78" name="直線コネクタ 77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79"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80" name="直線コネクタ 779"/>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781"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782" name="フローチャート: 判断 781"/>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783" name="フローチャート: 判断 782"/>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784" name="フローチャート: 判断 78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785" name="フローチャート: 判断 784"/>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786" name="フローチャート: 判断 785"/>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792" name="楕円 791"/>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793" name="【公民館】&#10;一人当たり面積該当値テキスト"/>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82550</xdr:rowOff>
    </xdr:from>
    <xdr:to>
      <xdr:col>112</xdr:col>
      <xdr:colOff>38100</xdr:colOff>
      <xdr:row>107</xdr:row>
      <xdr:rowOff>12700</xdr:rowOff>
    </xdr:to>
    <xdr:sp macro="" textlink="">
      <xdr:nvSpPr>
        <xdr:cNvPr id="794" name="楕円 793"/>
        <xdr:cNvSpPr/>
      </xdr:nvSpPr>
      <xdr:spPr>
        <a:xfrm>
          <a:off x="21272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133350</xdr:rowOff>
    </xdr:to>
    <xdr:cxnSp macro="">
      <xdr:nvCxnSpPr>
        <xdr:cNvPr id="795" name="直線コネクタ 794"/>
        <xdr:cNvCxnSpPr/>
      </xdr:nvCxnSpPr>
      <xdr:spPr>
        <a:xfrm>
          <a:off x="21323300" y="18307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84837</xdr:rowOff>
    </xdr:from>
    <xdr:to>
      <xdr:col>107</xdr:col>
      <xdr:colOff>101600</xdr:colOff>
      <xdr:row>107</xdr:row>
      <xdr:rowOff>14987</xdr:rowOff>
    </xdr:to>
    <xdr:sp macro="" textlink="">
      <xdr:nvSpPr>
        <xdr:cNvPr id="796" name="楕円 795"/>
        <xdr:cNvSpPr/>
      </xdr:nvSpPr>
      <xdr:spPr>
        <a:xfrm>
          <a:off x="20383500" y="182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133350</xdr:rowOff>
    </xdr:from>
    <xdr:to>
      <xdr:col>111</xdr:col>
      <xdr:colOff>177800</xdr:colOff>
      <xdr:row>106</xdr:row>
      <xdr:rowOff>135637</xdr:rowOff>
    </xdr:to>
    <xdr:cxnSp macro="">
      <xdr:nvCxnSpPr>
        <xdr:cNvPr id="797" name="直線コネクタ 796"/>
        <xdr:cNvCxnSpPr/>
      </xdr:nvCxnSpPr>
      <xdr:spPr>
        <a:xfrm flipV="1">
          <a:off x="20434300" y="18307050"/>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98" name="楕円 797"/>
        <xdr:cNvSpPr/>
      </xdr:nvSpPr>
      <xdr:spPr>
        <a:xfrm>
          <a:off x="19494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131063</xdr:rowOff>
    </xdr:from>
    <xdr:to>
      <xdr:col>107</xdr:col>
      <xdr:colOff>50800</xdr:colOff>
      <xdr:row>106</xdr:row>
      <xdr:rowOff>135637</xdr:rowOff>
    </xdr:to>
    <xdr:cxnSp macro="">
      <xdr:nvCxnSpPr>
        <xdr:cNvPr id="799" name="直線コネクタ 798"/>
        <xdr:cNvCxnSpPr/>
      </xdr:nvCxnSpPr>
      <xdr:spPr>
        <a:xfrm>
          <a:off x="19545300" y="183047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00"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01"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02"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03"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3827</xdr:rowOff>
    </xdr:from>
    <xdr:ext cx="469744" cy="259045"/>
    <xdr:sp macro="" textlink="">
      <xdr:nvSpPr>
        <xdr:cNvPr id="804" name="n_1mainValue【公民館】&#10;一人当たり面積"/>
        <xdr:cNvSpPr txBox="1"/>
      </xdr:nvSpPr>
      <xdr:spPr>
        <a:xfrm>
          <a:off x="21075727" y="183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6114</xdr:rowOff>
    </xdr:from>
    <xdr:ext cx="469744" cy="259045"/>
    <xdr:sp macro="" textlink="">
      <xdr:nvSpPr>
        <xdr:cNvPr id="805" name="n_2mainValue【公民館】&#10;一人当たり面積"/>
        <xdr:cNvSpPr txBox="1"/>
      </xdr:nvSpPr>
      <xdr:spPr>
        <a:xfrm>
          <a:off x="20199427" y="1835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06" name="n_3main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類似団体と比較して特に有形固定資産減価償却率が高くなっている施設は、学校であり、特に低くなっている施設は、認定こども園である。　</a:t>
          </a:r>
          <a:endParaRPr lang="ja-JP" altLang="ja-JP" sz="1400">
            <a:effectLst/>
          </a:endParaRPr>
        </a:p>
        <a:p>
          <a:r>
            <a:rPr kumimoji="1" lang="ja-JP" altLang="ja-JP" sz="1100">
              <a:solidFill>
                <a:schemeClr val="dk1"/>
              </a:solidFill>
              <a:effectLst/>
              <a:latin typeface="+mn-lt"/>
              <a:ea typeface="+mn-ea"/>
              <a:cs typeface="+mn-cs"/>
            </a:rPr>
            <a:t>学校施設については、昭和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年代に建設された施設が多いことから有形固定資産減価償却率が高くなっている。現在、長寿命化改良工事や大規模改修工事を計画的に進めている。　　　　　　　　　　　　　　　　　　　　　　　　　　　　　　　</a:t>
          </a:r>
          <a:endParaRPr lang="ja-JP" altLang="ja-JP" sz="1400">
            <a:effectLst/>
          </a:endParaRPr>
        </a:p>
        <a:p>
          <a:r>
            <a:rPr kumimoji="1" lang="ja-JP" altLang="ja-JP" sz="1100">
              <a:solidFill>
                <a:schemeClr val="dk1"/>
              </a:solidFill>
              <a:effectLst/>
              <a:latin typeface="+mn-lt"/>
              <a:ea typeface="+mn-ea"/>
              <a:cs typeface="+mn-cs"/>
            </a:rPr>
            <a:t>認定こども園については、平成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年の町村合併以降、５地域にあった子ども園の計画的な建替えを行っている結果、有形固定資産減価償却率が低くなっている。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74" name="楕円 73"/>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25417</xdr:rowOff>
    </xdr:from>
    <xdr:ext cx="405111" cy="259045"/>
    <xdr:sp macro="" textlink="">
      <xdr:nvSpPr>
        <xdr:cNvPr id="75" name="【図書館】&#10;有形固定資産減価償却率該当値テキスト"/>
        <xdr:cNvSpPr txBox="1"/>
      </xdr:nvSpPr>
      <xdr:spPr>
        <a:xfrm>
          <a:off x="4673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126637</xdr:rowOff>
    </xdr:from>
    <xdr:to>
      <xdr:col>20</xdr:col>
      <xdr:colOff>38100</xdr:colOff>
      <xdr:row>35</xdr:row>
      <xdr:rowOff>56787</xdr:rowOff>
    </xdr:to>
    <xdr:sp macro="" textlink="">
      <xdr:nvSpPr>
        <xdr:cNvPr id="76" name="楕円 75"/>
        <xdr:cNvSpPr/>
      </xdr:nvSpPr>
      <xdr:spPr>
        <a:xfrm>
          <a:off x="3746500" y="595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5987</xdr:rowOff>
    </xdr:from>
    <xdr:to>
      <xdr:col>24</xdr:col>
      <xdr:colOff>63500</xdr:colOff>
      <xdr:row>35</xdr:row>
      <xdr:rowOff>53340</xdr:rowOff>
    </xdr:to>
    <xdr:cxnSp macro="">
      <xdr:nvCxnSpPr>
        <xdr:cNvPr id="77" name="直線コネクタ 76"/>
        <xdr:cNvCxnSpPr/>
      </xdr:nvCxnSpPr>
      <xdr:spPr>
        <a:xfrm>
          <a:off x="3797300" y="600673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76019</xdr:rowOff>
    </xdr:from>
    <xdr:to>
      <xdr:col>15</xdr:col>
      <xdr:colOff>101600</xdr:colOff>
      <xdr:row>35</xdr:row>
      <xdr:rowOff>6169</xdr:rowOff>
    </xdr:to>
    <xdr:sp macro="" textlink="">
      <xdr:nvSpPr>
        <xdr:cNvPr id="78" name="楕円 77"/>
        <xdr:cNvSpPr/>
      </xdr:nvSpPr>
      <xdr:spPr>
        <a:xfrm>
          <a:off x="2857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126819</xdr:rowOff>
    </xdr:from>
    <xdr:to>
      <xdr:col>19</xdr:col>
      <xdr:colOff>177800</xdr:colOff>
      <xdr:row>35</xdr:row>
      <xdr:rowOff>5987</xdr:rowOff>
    </xdr:to>
    <xdr:cxnSp macro="">
      <xdr:nvCxnSpPr>
        <xdr:cNvPr id="79" name="直線コネクタ 78"/>
        <xdr:cNvCxnSpPr/>
      </xdr:nvCxnSpPr>
      <xdr:spPr>
        <a:xfrm>
          <a:off x="2908300" y="59561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131536</xdr:rowOff>
    </xdr:from>
    <xdr:to>
      <xdr:col>10</xdr:col>
      <xdr:colOff>165100</xdr:colOff>
      <xdr:row>35</xdr:row>
      <xdr:rowOff>61686</xdr:rowOff>
    </xdr:to>
    <xdr:sp macro="" textlink="">
      <xdr:nvSpPr>
        <xdr:cNvPr id="80" name="楕円 79"/>
        <xdr:cNvSpPr/>
      </xdr:nvSpPr>
      <xdr:spPr>
        <a:xfrm>
          <a:off x="1968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126819</xdr:rowOff>
    </xdr:from>
    <xdr:to>
      <xdr:col>15</xdr:col>
      <xdr:colOff>50800</xdr:colOff>
      <xdr:row>35</xdr:row>
      <xdr:rowOff>10886</xdr:rowOff>
    </xdr:to>
    <xdr:cxnSp macro="">
      <xdr:nvCxnSpPr>
        <xdr:cNvPr id="81" name="直線コネクタ 80"/>
        <xdr:cNvCxnSpPr/>
      </xdr:nvCxnSpPr>
      <xdr:spPr>
        <a:xfrm flipV="1">
          <a:off x="2019300" y="595611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2" name="n_1aveValue【図書館】&#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3"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4"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73314</xdr:rowOff>
    </xdr:from>
    <xdr:ext cx="405111" cy="259045"/>
    <xdr:sp macro="" textlink="">
      <xdr:nvSpPr>
        <xdr:cNvPr id="86" name="n_1mainValue【図書館】&#10;有形固定資産減価償却率"/>
        <xdr:cNvSpPr txBox="1"/>
      </xdr:nvSpPr>
      <xdr:spPr>
        <a:xfrm>
          <a:off x="3582044" y="573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22696</xdr:rowOff>
    </xdr:from>
    <xdr:ext cx="405111" cy="259045"/>
    <xdr:sp macro="" textlink="">
      <xdr:nvSpPr>
        <xdr:cNvPr id="87" name="n_2mainValue【図書館】&#10;有形固定資産減価償却率"/>
        <xdr:cNvSpPr txBox="1"/>
      </xdr:nvSpPr>
      <xdr:spPr>
        <a:xfrm>
          <a:off x="27057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78213</xdr:rowOff>
    </xdr:from>
    <xdr:ext cx="405111" cy="259045"/>
    <xdr:sp macro="" textlink="">
      <xdr:nvSpPr>
        <xdr:cNvPr id="88" name="n_3mainValue【図書館】&#10;有形固定資産減価償却率"/>
        <xdr:cNvSpPr txBox="1"/>
      </xdr:nvSpPr>
      <xdr:spPr>
        <a:xfrm>
          <a:off x="1816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2" name="直線コネクタ 111"/>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3"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4" name="直線コネクタ 113"/>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5"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6" name="直線コネクタ 115"/>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17"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18" name="フローチャート: 判断 117"/>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19" name="フローチャート: 判断 118"/>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0" name="フローチャート: 判断 119"/>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1" name="フローチャート: 判断 120"/>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2" name="フローチャート: 判断 121"/>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63500</xdr:rowOff>
    </xdr:from>
    <xdr:to>
      <xdr:col>55</xdr:col>
      <xdr:colOff>50800</xdr:colOff>
      <xdr:row>34</xdr:row>
      <xdr:rowOff>165100</xdr:rowOff>
    </xdr:to>
    <xdr:sp macro="" textlink="">
      <xdr:nvSpPr>
        <xdr:cNvPr id="128" name="楕円 127"/>
        <xdr:cNvSpPr/>
      </xdr:nvSpPr>
      <xdr:spPr>
        <a:xfrm>
          <a:off x="104267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86377</xdr:rowOff>
    </xdr:from>
    <xdr:ext cx="469744" cy="259045"/>
    <xdr:sp macro="" textlink="">
      <xdr:nvSpPr>
        <xdr:cNvPr id="129" name="【図書館】&#10;一人当たり面積該当値テキスト"/>
        <xdr:cNvSpPr txBox="1"/>
      </xdr:nvSpPr>
      <xdr:spPr>
        <a:xfrm>
          <a:off x="10515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63500</xdr:rowOff>
    </xdr:from>
    <xdr:to>
      <xdr:col>50</xdr:col>
      <xdr:colOff>165100</xdr:colOff>
      <xdr:row>34</xdr:row>
      <xdr:rowOff>165100</xdr:rowOff>
    </xdr:to>
    <xdr:sp macro="" textlink="">
      <xdr:nvSpPr>
        <xdr:cNvPr id="130" name="楕円 129"/>
        <xdr:cNvSpPr/>
      </xdr:nvSpPr>
      <xdr:spPr>
        <a:xfrm>
          <a:off x="9588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114300</xdr:rowOff>
    </xdr:from>
    <xdr:to>
      <xdr:col>55</xdr:col>
      <xdr:colOff>0</xdr:colOff>
      <xdr:row>34</xdr:row>
      <xdr:rowOff>114300</xdr:rowOff>
    </xdr:to>
    <xdr:cxnSp macro="">
      <xdr:nvCxnSpPr>
        <xdr:cNvPr id="131" name="直線コネクタ 130"/>
        <xdr:cNvCxnSpPr/>
      </xdr:nvCxnSpPr>
      <xdr:spPr>
        <a:xfrm>
          <a:off x="9639300" y="594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6350</xdr:rowOff>
    </xdr:from>
    <xdr:to>
      <xdr:col>46</xdr:col>
      <xdr:colOff>38100</xdr:colOff>
      <xdr:row>34</xdr:row>
      <xdr:rowOff>107950</xdr:rowOff>
    </xdr:to>
    <xdr:sp macro="" textlink="">
      <xdr:nvSpPr>
        <xdr:cNvPr id="132" name="楕円 131"/>
        <xdr:cNvSpPr/>
      </xdr:nvSpPr>
      <xdr:spPr>
        <a:xfrm>
          <a:off x="8699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57150</xdr:rowOff>
    </xdr:from>
    <xdr:to>
      <xdr:col>50</xdr:col>
      <xdr:colOff>114300</xdr:colOff>
      <xdr:row>34</xdr:row>
      <xdr:rowOff>114300</xdr:rowOff>
    </xdr:to>
    <xdr:cxnSp macro="">
      <xdr:nvCxnSpPr>
        <xdr:cNvPr id="133" name="直線コネクタ 132"/>
        <xdr:cNvCxnSpPr/>
      </xdr:nvCxnSpPr>
      <xdr:spPr>
        <a:xfrm>
          <a:off x="8750300" y="5886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139700</xdr:rowOff>
    </xdr:from>
    <xdr:to>
      <xdr:col>41</xdr:col>
      <xdr:colOff>101600</xdr:colOff>
      <xdr:row>36</xdr:row>
      <xdr:rowOff>69850</xdr:rowOff>
    </xdr:to>
    <xdr:sp macro="" textlink="">
      <xdr:nvSpPr>
        <xdr:cNvPr id="134" name="楕円 133"/>
        <xdr:cNvSpPr/>
      </xdr:nvSpPr>
      <xdr:spPr>
        <a:xfrm>
          <a:off x="781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57150</xdr:rowOff>
    </xdr:from>
    <xdr:to>
      <xdr:col>45</xdr:col>
      <xdr:colOff>177800</xdr:colOff>
      <xdr:row>36</xdr:row>
      <xdr:rowOff>19050</xdr:rowOff>
    </xdr:to>
    <xdr:cxnSp macro="">
      <xdr:nvCxnSpPr>
        <xdr:cNvPr id="135" name="直線コネクタ 134"/>
        <xdr:cNvCxnSpPr/>
      </xdr:nvCxnSpPr>
      <xdr:spPr>
        <a:xfrm flipV="1">
          <a:off x="7861300" y="58864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36"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37"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39"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10177</xdr:rowOff>
    </xdr:from>
    <xdr:ext cx="469744" cy="259045"/>
    <xdr:sp macro="" textlink="">
      <xdr:nvSpPr>
        <xdr:cNvPr id="140" name="n_1mainValue【図書館】&#10;一人当たり面積"/>
        <xdr:cNvSpPr txBox="1"/>
      </xdr:nvSpPr>
      <xdr:spPr>
        <a:xfrm>
          <a:off x="9391727"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124477</xdr:rowOff>
    </xdr:from>
    <xdr:ext cx="469744" cy="259045"/>
    <xdr:sp macro="" textlink="">
      <xdr:nvSpPr>
        <xdr:cNvPr id="141" name="n_2mainValue【図書館】&#10;一人当たり面積"/>
        <xdr:cNvSpPr txBox="1"/>
      </xdr:nvSpPr>
      <xdr:spPr>
        <a:xfrm>
          <a:off x="8515427" y="56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86377</xdr:rowOff>
    </xdr:from>
    <xdr:ext cx="469744" cy="259045"/>
    <xdr:sp macro="" textlink="">
      <xdr:nvSpPr>
        <xdr:cNvPr id="142" name="n_3mainValue【図書館】&#10;一人当たり面積"/>
        <xdr:cNvSpPr txBox="1"/>
      </xdr:nvSpPr>
      <xdr:spPr>
        <a:xfrm>
          <a:off x="7626427" y="59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67" name="直線コネクタ 166"/>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0"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1" name="直線コネクタ 17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2"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3" name="フローチャート: 判断 172"/>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4" name="フローチャート: 判断 17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75" name="フローチャート: 判断 174"/>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76" name="フローチャート: 判断 175"/>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7" name="フローチャート: 判断 176"/>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83" name="楕円 182"/>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162577</xdr:rowOff>
    </xdr:from>
    <xdr:ext cx="405111" cy="259045"/>
    <xdr:sp macro="" textlink="">
      <xdr:nvSpPr>
        <xdr:cNvPr id="184" name="【体育館・プール】&#10;有形固定資産減価償却率該当値テキスト"/>
        <xdr:cNvSpPr txBox="1"/>
      </xdr:nvSpPr>
      <xdr:spPr>
        <a:xfrm>
          <a:off x="4673600"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97790</xdr:rowOff>
    </xdr:from>
    <xdr:to>
      <xdr:col>20</xdr:col>
      <xdr:colOff>38100</xdr:colOff>
      <xdr:row>59</xdr:row>
      <xdr:rowOff>27940</xdr:rowOff>
    </xdr:to>
    <xdr:sp macro="" textlink="">
      <xdr:nvSpPr>
        <xdr:cNvPr id="185" name="楕円 184"/>
        <xdr:cNvSpPr/>
      </xdr:nvSpPr>
      <xdr:spPr>
        <a:xfrm>
          <a:off x="3746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148590</xdr:rowOff>
    </xdr:from>
    <xdr:to>
      <xdr:col>24</xdr:col>
      <xdr:colOff>63500</xdr:colOff>
      <xdr:row>59</xdr:row>
      <xdr:rowOff>19050</xdr:rowOff>
    </xdr:to>
    <xdr:cxnSp macro="">
      <xdr:nvCxnSpPr>
        <xdr:cNvPr id="186" name="直線コネクタ 185"/>
        <xdr:cNvCxnSpPr/>
      </xdr:nvCxnSpPr>
      <xdr:spPr>
        <a:xfrm>
          <a:off x="3797300" y="100926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17780</xdr:rowOff>
    </xdr:from>
    <xdr:to>
      <xdr:col>15</xdr:col>
      <xdr:colOff>101600</xdr:colOff>
      <xdr:row>59</xdr:row>
      <xdr:rowOff>119380</xdr:rowOff>
    </xdr:to>
    <xdr:sp macro="" textlink="">
      <xdr:nvSpPr>
        <xdr:cNvPr id="187" name="楕円 186"/>
        <xdr:cNvSpPr/>
      </xdr:nvSpPr>
      <xdr:spPr>
        <a:xfrm>
          <a:off x="2857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68580</xdr:rowOff>
    </xdr:to>
    <xdr:cxnSp macro="">
      <xdr:nvCxnSpPr>
        <xdr:cNvPr id="188" name="直線コネクタ 187"/>
        <xdr:cNvCxnSpPr/>
      </xdr:nvCxnSpPr>
      <xdr:spPr>
        <a:xfrm flipV="1">
          <a:off x="2908300" y="100926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9" name="楕円 188"/>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68580</xdr:rowOff>
    </xdr:from>
    <xdr:to>
      <xdr:col>15</xdr:col>
      <xdr:colOff>50800</xdr:colOff>
      <xdr:row>60</xdr:row>
      <xdr:rowOff>45720</xdr:rowOff>
    </xdr:to>
    <xdr:cxnSp macro="">
      <xdr:nvCxnSpPr>
        <xdr:cNvPr id="190" name="直線コネクタ 189"/>
        <xdr:cNvCxnSpPr/>
      </xdr:nvCxnSpPr>
      <xdr:spPr>
        <a:xfrm flipV="1">
          <a:off x="2019300" y="101841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1"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2"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33037</xdr:rowOff>
    </xdr:from>
    <xdr:ext cx="405111" cy="259045"/>
    <xdr:sp macro="" textlink="">
      <xdr:nvSpPr>
        <xdr:cNvPr id="193" name="n_3aveValue【体育館・プール】&#10;有形固定資産減価償却率"/>
        <xdr:cNvSpPr txBox="1"/>
      </xdr:nvSpPr>
      <xdr:spPr>
        <a:xfrm>
          <a:off x="1816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4"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44467</xdr:rowOff>
    </xdr:from>
    <xdr:ext cx="405111" cy="259045"/>
    <xdr:sp macro="" textlink="">
      <xdr:nvSpPr>
        <xdr:cNvPr id="195" name="n_1mainValue【体育館・プール】&#10;有形固定資産減価償却率"/>
        <xdr:cNvSpPr txBox="1"/>
      </xdr:nvSpPr>
      <xdr:spPr>
        <a:xfrm>
          <a:off x="35820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135907</xdr:rowOff>
    </xdr:from>
    <xdr:ext cx="405111" cy="259045"/>
    <xdr:sp macro="" textlink="">
      <xdr:nvSpPr>
        <xdr:cNvPr id="196" name="n_2mainValue【体育館・プール】&#10;有形固定資産減価償却率"/>
        <xdr:cNvSpPr txBox="1"/>
      </xdr:nvSpPr>
      <xdr:spPr>
        <a:xfrm>
          <a:off x="2705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197" name="n_3mainValue【体育館・プー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9" name="テキスト ボックス 2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1" name="テキスト ボックス 2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3" name="テキスト ボックス 2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5" name="テキスト ボックス 2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7" name="テキスト ボックス 2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9" name="テキスト ボックス 2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21" name="直線コネクタ 220"/>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22"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23" name="直線コネクタ 222"/>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24"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25" name="直線コネクタ 224"/>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26"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27" name="フローチャート: 判断 226"/>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28" name="フローチャート: 判断 227"/>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29" name="フローチャート: 判断 228"/>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0" name="フローチャート: 判断 229"/>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31" name="フローチャート: 判断 230"/>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72390</xdr:rowOff>
    </xdr:from>
    <xdr:to>
      <xdr:col>55</xdr:col>
      <xdr:colOff>50800</xdr:colOff>
      <xdr:row>63</xdr:row>
      <xdr:rowOff>2540</xdr:rowOff>
    </xdr:to>
    <xdr:sp macro="" textlink="">
      <xdr:nvSpPr>
        <xdr:cNvPr id="237" name="楕円 236"/>
        <xdr:cNvSpPr/>
      </xdr:nvSpPr>
      <xdr:spPr>
        <a:xfrm>
          <a:off x="10426700" y="107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50817</xdr:rowOff>
    </xdr:from>
    <xdr:ext cx="469744" cy="259045"/>
    <xdr:sp macro="" textlink="">
      <xdr:nvSpPr>
        <xdr:cNvPr id="238" name="【体育館・プール】&#10;一人当たり面積該当値テキスト"/>
        <xdr:cNvSpPr txBox="1"/>
      </xdr:nvSpPr>
      <xdr:spPr>
        <a:xfrm>
          <a:off x="10515600"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73660</xdr:rowOff>
    </xdr:from>
    <xdr:to>
      <xdr:col>50</xdr:col>
      <xdr:colOff>165100</xdr:colOff>
      <xdr:row>63</xdr:row>
      <xdr:rowOff>3810</xdr:rowOff>
    </xdr:to>
    <xdr:sp macro="" textlink="">
      <xdr:nvSpPr>
        <xdr:cNvPr id="239" name="楕円 238"/>
        <xdr:cNvSpPr/>
      </xdr:nvSpPr>
      <xdr:spPr>
        <a:xfrm>
          <a:off x="9588500" y="107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123190</xdr:rowOff>
    </xdr:from>
    <xdr:to>
      <xdr:col>55</xdr:col>
      <xdr:colOff>0</xdr:colOff>
      <xdr:row>62</xdr:row>
      <xdr:rowOff>124460</xdr:rowOff>
    </xdr:to>
    <xdr:cxnSp macro="">
      <xdr:nvCxnSpPr>
        <xdr:cNvPr id="240" name="直線コネクタ 239"/>
        <xdr:cNvCxnSpPr/>
      </xdr:nvCxnSpPr>
      <xdr:spPr>
        <a:xfrm flipV="1">
          <a:off x="9639300" y="107530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54610</xdr:rowOff>
    </xdr:from>
    <xdr:to>
      <xdr:col>46</xdr:col>
      <xdr:colOff>38100</xdr:colOff>
      <xdr:row>62</xdr:row>
      <xdr:rowOff>156210</xdr:rowOff>
    </xdr:to>
    <xdr:sp macro="" textlink="">
      <xdr:nvSpPr>
        <xdr:cNvPr id="241" name="楕円 240"/>
        <xdr:cNvSpPr/>
      </xdr:nvSpPr>
      <xdr:spPr>
        <a:xfrm>
          <a:off x="8699500" y="106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105410</xdr:rowOff>
    </xdr:from>
    <xdr:to>
      <xdr:col>50</xdr:col>
      <xdr:colOff>114300</xdr:colOff>
      <xdr:row>62</xdr:row>
      <xdr:rowOff>124460</xdr:rowOff>
    </xdr:to>
    <xdr:cxnSp macro="">
      <xdr:nvCxnSpPr>
        <xdr:cNvPr id="242" name="直線コネクタ 241"/>
        <xdr:cNvCxnSpPr/>
      </xdr:nvCxnSpPr>
      <xdr:spPr>
        <a:xfrm>
          <a:off x="8750300" y="10735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81280</xdr:rowOff>
    </xdr:from>
    <xdr:to>
      <xdr:col>41</xdr:col>
      <xdr:colOff>101600</xdr:colOff>
      <xdr:row>63</xdr:row>
      <xdr:rowOff>11430</xdr:rowOff>
    </xdr:to>
    <xdr:sp macro="" textlink="">
      <xdr:nvSpPr>
        <xdr:cNvPr id="243" name="楕円 242"/>
        <xdr:cNvSpPr/>
      </xdr:nvSpPr>
      <xdr:spPr>
        <a:xfrm>
          <a:off x="78105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105410</xdr:rowOff>
    </xdr:from>
    <xdr:to>
      <xdr:col>45</xdr:col>
      <xdr:colOff>177800</xdr:colOff>
      <xdr:row>62</xdr:row>
      <xdr:rowOff>132080</xdr:rowOff>
    </xdr:to>
    <xdr:cxnSp macro="">
      <xdr:nvCxnSpPr>
        <xdr:cNvPr id="244" name="直線コネクタ 243"/>
        <xdr:cNvCxnSpPr/>
      </xdr:nvCxnSpPr>
      <xdr:spPr>
        <a:xfrm flipV="1">
          <a:off x="7861300" y="10735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45"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46"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7"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48"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166387</xdr:rowOff>
    </xdr:from>
    <xdr:ext cx="469744" cy="259045"/>
    <xdr:sp macro="" textlink="">
      <xdr:nvSpPr>
        <xdr:cNvPr id="249" name="n_1mainValue【体育館・プール】&#10;一人当たり面積"/>
        <xdr:cNvSpPr txBox="1"/>
      </xdr:nvSpPr>
      <xdr:spPr>
        <a:xfrm>
          <a:off x="9391727" y="107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1287</xdr:rowOff>
    </xdr:from>
    <xdr:ext cx="469744" cy="259045"/>
    <xdr:sp macro="" textlink="">
      <xdr:nvSpPr>
        <xdr:cNvPr id="250" name="n_2mainValue【体育館・プール】&#10;一人当たり面積"/>
        <xdr:cNvSpPr txBox="1"/>
      </xdr:nvSpPr>
      <xdr:spPr>
        <a:xfrm>
          <a:off x="8515427" y="1045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2557</xdr:rowOff>
    </xdr:from>
    <xdr:ext cx="469744" cy="259045"/>
    <xdr:sp macro="" textlink="">
      <xdr:nvSpPr>
        <xdr:cNvPr id="251" name="n_3mainValue【体育館・プール】&#10;一人当たり面積"/>
        <xdr:cNvSpPr txBox="1"/>
      </xdr:nvSpPr>
      <xdr:spPr>
        <a:xfrm>
          <a:off x="7626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3" name="直線コネクタ 26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4" name="テキスト ボックス 26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5" name="直線コネクタ 26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6" name="テキスト ボックス 26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7" name="直線コネクタ 26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8" name="テキスト ボックス 26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9" name="直線コネクタ 26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0" name="テキスト ボックス 26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1" name="直線コネクタ 27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2" name="テキスト ボックス 27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3" name="直線コネクタ 27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4" name="テキスト ボックス 27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77" name="直線コネクタ 276"/>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78"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79" name="直線コネクタ 278"/>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80"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81" name="直線コネクタ 280"/>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82"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3" name="フローチャート: 判断 282"/>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84" name="フローチャート: 判断 283"/>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85" name="フローチャート: 判断 284"/>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86" name="フローチャート: 判断 285"/>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87" name="フローチャート: 判断 286"/>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42818</xdr:rowOff>
    </xdr:from>
    <xdr:to>
      <xdr:col>24</xdr:col>
      <xdr:colOff>114300</xdr:colOff>
      <xdr:row>82</xdr:row>
      <xdr:rowOff>144418</xdr:rowOff>
    </xdr:to>
    <xdr:sp macro="" textlink="">
      <xdr:nvSpPr>
        <xdr:cNvPr id="293" name="楕円 292"/>
        <xdr:cNvSpPr/>
      </xdr:nvSpPr>
      <xdr:spPr>
        <a:xfrm>
          <a:off x="4584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65695</xdr:rowOff>
    </xdr:from>
    <xdr:ext cx="405111" cy="259045"/>
    <xdr:sp macro="" textlink="">
      <xdr:nvSpPr>
        <xdr:cNvPr id="294" name="【福祉施設】&#10;有形固定資産減価償却率該当値テキスト"/>
        <xdr:cNvSpPr txBox="1"/>
      </xdr:nvSpPr>
      <xdr:spPr>
        <a:xfrm>
          <a:off x="4673600"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28121</xdr:rowOff>
    </xdr:from>
    <xdr:to>
      <xdr:col>20</xdr:col>
      <xdr:colOff>38100</xdr:colOff>
      <xdr:row>82</xdr:row>
      <xdr:rowOff>129721</xdr:rowOff>
    </xdr:to>
    <xdr:sp macro="" textlink="">
      <xdr:nvSpPr>
        <xdr:cNvPr id="295" name="楕円 294"/>
        <xdr:cNvSpPr/>
      </xdr:nvSpPr>
      <xdr:spPr>
        <a:xfrm>
          <a:off x="3746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78921</xdr:rowOff>
    </xdr:from>
    <xdr:to>
      <xdr:col>24</xdr:col>
      <xdr:colOff>63500</xdr:colOff>
      <xdr:row>82</xdr:row>
      <xdr:rowOff>93618</xdr:rowOff>
    </xdr:to>
    <xdr:cxnSp macro="">
      <xdr:nvCxnSpPr>
        <xdr:cNvPr id="296" name="直線コネクタ 295"/>
        <xdr:cNvCxnSpPr/>
      </xdr:nvCxnSpPr>
      <xdr:spPr>
        <a:xfrm>
          <a:off x="3797300" y="14137821"/>
          <a:ext cx="8382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148952</xdr:rowOff>
    </xdr:from>
    <xdr:to>
      <xdr:col>15</xdr:col>
      <xdr:colOff>101600</xdr:colOff>
      <xdr:row>82</xdr:row>
      <xdr:rowOff>79102</xdr:rowOff>
    </xdr:to>
    <xdr:sp macro="" textlink="">
      <xdr:nvSpPr>
        <xdr:cNvPr id="297" name="楕円 296"/>
        <xdr:cNvSpPr/>
      </xdr:nvSpPr>
      <xdr:spPr>
        <a:xfrm>
          <a:off x="2857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28302</xdr:rowOff>
    </xdr:from>
    <xdr:to>
      <xdr:col>19</xdr:col>
      <xdr:colOff>177800</xdr:colOff>
      <xdr:row>82</xdr:row>
      <xdr:rowOff>78921</xdr:rowOff>
    </xdr:to>
    <xdr:cxnSp macro="">
      <xdr:nvCxnSpPr>
        <xdr:cNvPr id="298" name="直線コネクタ 297"/>
        <xdr:cNvCxnSpPr/>
      </xdr:nvCxnSpPr>
      <xdr:spPr>
        <a:xfrm>
          <a:off x="2908300" y="1408720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108131</xdr:rowOff>
    </xdr:from>
    <xdr:to>
      <xdr:col>10</xdr:col>
      <xdr:colOff>165100</xdr:colOff>
      <xdr:row>82</xdr:row>
      <xdr:rowOff>38281</xdr:rowOff>
    </xdr:to>
    <xdr:sp macro="" textlink="">
      <xdr:nvSpPr>
        <xdr:cNvPr id="299" name="楕円 298"/>
        <xdr:cNvSpPr/>
      </xdr:nvSpPr>
      <xdr:spPr>
        <a:xfrm>
          <a:off x="1968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158931</xdr:rowOff>
    </xdr:from>
    <xdr:to>
      <xdr:col>15</xdr:col>
      <xdr:colOff>50800</xdr:colOff>
      <xdr:row>82</xdr:row>
      <xdr:rowOff>28302</xdr:rowOff>
    </xdr:to>
    <xdr:cxnSp macro="">
      <xdr:nvCxnSpPr>
        <xdr:cNvPr id="300" name="直線コネクタ 299"/>
        <xdr:cNvCxnSpPr/>
      </xdr:nvCxnSpPr>
      <xdr:spPr>
        <a:xfrm>
          <a:off x="2019300" y="140463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01"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02"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03"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04"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146248</xdr:rowOff>
    </xdr:from>
    <xdr:ext cx="405111" cy="259045"/>
    <xdr:sp macro="" textlink="">
      <xdr:nvSpPr>
        <xdr:cNvPr id="305" name="n_1mainValue【福祉施設】&#10;有形固定資産減価償却率"/>
        <xdr:cNvSpPr txBox="1"/>
      </xdr:nvSpPr>
      <xdr:spPr>
        <a:xfrm>
          <a:off x="3582044" y="1386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95629</xdr:rowOff>
    </xdr:from>
    <xdr:ext cx="405111" cy="259045"/>
    <xdr:sp macro="" textlink="">
      <xdr:nvSpPr>
        <xdr:cNvPr id="306" name="n_2mainValue【福祉施設】&#10;有形固定資産減価償却率"/>
        <xdr:cNvSpPr txBox="1"/>
      </xdr:nvSpPr>
      <xdr:spPr>
        <a:xfrm>
          <a:off x="2705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54808</xdr:rowOff>
    </xdr:from>
    <xdr:ext cx="405111" cy="259045"/>
    <xdr:sp macro="" textlink="">
      <xdr:nvSpPr>
        <xdr:cNvPr id="307" name="n_3mainValue【福祉施設】&#10;有形固定資産減価償却率"/>
        <xdr:cNvSpPr txBox="1"/>
      </xdr:nvSpPr>
      <xdr:spPr>
        <a:xfrm>
          <a:off x="1816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31" name="直線コネクタ 330"/>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32"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33" name="直線コネクタ 332"/>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34"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35" name="直線コネクタ 334"/>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36"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37" name="フローチャート: 判断 336"/>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38" name="フローチャート: 判断 337"/>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39" name="フローチャート: 判断 338"/>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40" name="フローチャート: 判断 339"/>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41" name="フローチャート: 判断 340"/>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7" name="楕円 346"/>
        <xdr:cNvSpPr/>
      </xdr:nvSpPr>
      <xdr:spPr>
        <a:xfrm>
          <a:off x="10426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16527</xdr:rowOff>
    </xdr:from>
    <xdr:ext cx="469744" cy="259045"/>
    <xdr:sp macro="" textlink="">
      <xdr:nvSpPr>
        <xdr:cNvPr id="348" name="【福祉施設】&#10;一人当たり面積該当値テキスト"/>
        <xdr:cNvSpPr txBox="1"/>
      </xdr:nvSpPr>
      <xdr:spPr>
        <a:xfrm>
          <a:off x="10515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101600</xdr:rowOff>
    </xdr:from>
    <xdr:to>
      <xdr:col>50</xdr:col>
      <xdr:colOff>165100</xdr:colOff>
      <xdr:row>86</xdr:row>
      <xdr:rowOff>31750</xdr:rowOff>
    </xdr:to>
    <xdr:sp macro="" textlink="">
      <xdr:nvSpPr>
        <xdr:cNvPr id="349" name="楕円 348"/>
        <xdr:cNvSpPr/>
      </xdr:nvSpPr>
      <xdr:spPr>
        <a:xfrm>
          <a:off x="958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152400</xdr:rowOff>
    </xdr:from>
    <xdr:to>
      <xdr:col>55</xdr:col>
      <xdr:colOff>0</xdr:colOff>
      <xdr:row>85</xdr:row>
      <xdr:rowOff>152400</xdr:rowOff>
    </xdr:to>
    <xdr:cxnSp macro="">
      <xdr:nvCxnSpPr>
        <xdr:cNvPr id="350" name="直線コネクタ 349"/>
        <xdr:cNvCxnSpPr/>
      </xdr:nvCxnSpPr>
      <xdr:spPr>
        <a:xfrm>
          <a:off x="96393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44450</xdr:rowOff>
    </xdr:from>
    <xdr:to>
      <xdr:col>46</xdr:col>
      <xdr:colOff>38100</xdr:colOff>
      <xdr:row>85</xdr:row>
      <xdr:rowOff>146050</xdr:rowOff>
    </xdr:to>
    <xdr:sp macro="" textlink="">
      <xdr:nvSpPr>
        <xdr:cNvPr id="351" name="楕円 350"/>
        <xdr:cNvSpPr/>
      </xdr:nvSpPr>
      <xdr:spPr>
        <a:xfrm>
          <a:off x="8699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95250</xdr:rowOff>
    </xdr:from>
    <xdr:to>
      <xdr:col>50</xdr:col>
      <xdr:colOff>114300</xdr:colOff>
      <xdr:row>85</xdr:row>
      <xdr:rowOff>152400</xdr:rowOff>
    </xdr:to>
    <xdr:cxnSp macro="">
      <xdr:nvCxnSpPr>
        <xdr:cNvPr id="352" name="直線コネクタ 351"/>
        <xdr:cNvCxnSpPr/>
      </xdr:nvCxnSpPr>
      <xdr:spPr>
        <a:xfrm>
          <a:off x="8750300" y="14668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48261</xdr:rowOff>
    </xdr:from>
    <xdr:to>
      <xdr:col>41</xdr:col>
      <xdr:colOff>101600</xdr:colOff>
      <xdr:row>85</xdr:row>
      <xdr:rowOff>149861</xdr:rowOff>
    </xdr:to>
    <xdr:sp macro="" textlink="">
      <xdr:nvSpPr>
        <xdr:cNvPr id="353" name="楕円 352"/>
        <xdr:cNvSpPr/>
      </xdr:nvSpPr>
      <xdr:spPr>
        <a:xfrm>
          <a:off x="7810500" y="1462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95250</xdr:rowOff>
    </xdr:from>
    <xdr:to>
      <xdr:col>45</xdr:col>
      <xdr:colOff>177800</xdr:colOff>
      <xdr:row>85</xdr:row>
      <xdr:rowOff>99061</xdr:rowOff>
    </xdr:to>
    <xdr:cxnSp macro="">
      <xdr:nvCxnSpPr>
        <xdr:cNvPr id="354" name="直線コネクタ 353"/>
        <xdr:cNvCxnSpPr/>
      </xdr:nvCxnSpPr>
      <xdr:spPr>
        <a:xfrm flipV="1">
          <a:off x="7861300" y="14668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116857</xdr:rowOff>
    </xdr:from>
    <xdr:ext cx="469744" cy="259045"/>
    <xdr:sp macro="" textlink="">
      <xdr:nvSpPr>
        <xdr:cNvPr id="355" name="n_1aveValue【福祉施設】&#10;一人当たり面積"/>
        <xdr:cNvSpPr txBox="1"/>
      </xdr:nvSpPr>
      <xdr:spPr>
        <a:xfrm>
          <a:off x="9391727" y="141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56"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57"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58"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22877</xdr:rowOff>
    </xdr:from>
    <xdr:ext cx="469744" cy="259045"/>
    <xdr:sp macro="" textlink="">
      <xdr:nvSpPr>
        <xdr:cNvPr id="359" name="n_1mainValue【福祉施設】&#10;一人当たり面積"/>
        <xdr:cNvSpPr txBox="1"/>
      </xdr:nvSpPr>
      <xdr:spPr>
        <a:xfrm>
          <a:off x="93917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137177</xdr:rowOff>
    </xdr:from>
    <xdr:ext cx="469744" cy="259045"/>
    <xdr:sp macro="" textlink="">
      <xdr:nvSpPr>
        <xdr:cNvPr id="360" name="n_2mainValue【福祉施設】&#10;一人当たり面積"/>
        <xdr:cNvSpPr txBox="1"/>
      </xdr:nvSpPr>
      <xdr:spPr>
        <a:xfrm>
          <a:off x="8515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140988</xdr:rowOff>
    </xdr:from>
    <xdr:ext cx="469744" cy="259045"/>
    <xdr:sp macro="" textlink="">
      <xdr:nvSpPr>
        <xdr:cNvPr id="361" name="n_3mainValue【福祉施設】&#10;一人当たり面積"/>
        <xdr:cNvSpPr txBox="1"/>
      </xdr:nvSpPr>
      <xdr:spPr>
        <a:xfrm>
          <a:off x="76264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3" name="直線コネクタ 37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4" name="テキスト ボックス 37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5" name="直線コネクタ 37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6" name="テキスト ボックス 37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7" name="直線コネクタ 37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8" name="テキスト ボックス 37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9" name="直線コネクタ 37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0" name="テキスト ボックス 37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1" name="直線コネクタ 38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2" name="テキスト ボックス 38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3" name="直線コネクタ 38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4" name="テキスト ボックス 38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87" name="直線コネクタ 386"/>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8"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9" name="直線コネクタ 388"/>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390"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391" name="直線コネクタ 390"/>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392"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393" name="フローチャート: 判断 392"/>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394" name="フローチャート: 判断 393"/>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95" name="フローチャート: 判断 394"/>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396" name="フローチャート: 判断 395"/>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97" name="フローチャート: 判断 396"/>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146231</xdr:rowOff>
    </xdr:from>
    <xdr:to>
      <xdr:col>24</xdr:col>
      <xdr:colOff>114300</xdr:colOff>
      <xdr:row>102</xdr:row>
      <xdr:rowOff>76381</xdr:rowOff>
    </xdr:to>
    <xdr:sp macro="" textlink="">
      <xdr:nvSpPr>
        <xdr:cNvPr id="403" name="楕円 402"/>
        <xdr:cNvSpPr/>
      </xdr:nvSpPr>
      <xdr:spPr>
        <a:xfrm>
          <a:off x="45847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169108</xdr:rowOff>
    </xdr:from>
    <xdr:ext cx="405111" cy="259045"/>
    <xdr:sp macro="" textlink="">
      <xdr:nvSpPr>
        <xdr:cNvPr id="404" name="【市民会館】&#10;有形固定資産減価償却率該当値テキスト"/>
        <xdr:cNvSpPr txBox="1"/>
      </xdr:nvSpPr>
      <xdr:spPr>
        <a:xfrm>
          <a:off x="4673600" y="1731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98879</xdr:rowOff>
    </xdr:from>
    <xdr:to>
      <xdr:col>20</xdr:col>
      <xdr:colOff>38100</xdr:colOff>
      <xdr:row>102</xdr:row>
      <xdr:rowOff>29029</xdr:rowOff>
    </xdr:to>
    <xdr:sp macro="" textlink="">
      <xdr:nvSpPr>
        <xdr:cNvPr id="405" name="楕円 404"/>
        <xdr:cNvSpPr/>
      </xdr:nvSpPr>
      <xdr:spPr>
        <a:xfrm>
          <a:off x="3746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149679</xdr:rowOff>
    </xdr:from>
    <xdr:to>
      <xdr:col>24</xdr:col>
      <xdr:colOff>63500</xdr:colOff>
      <xdr:row>102</xdr:row>
      <xdr:rowOff>25581</xdr:rowOff>
    </xdr:to>
    <xdr:cxnSp macro="">
      <xdr:nvCxnSpPr>
        <xdr:cNvPr id="406" name="直線コネクタ 405"/>
        <xdr:cNvCxnSpPr/>
      </xdr:nvCxnSpPr>
      <xdr:spPr>
        <a:xfrm>
          <a:off x="3797300" y="1746612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49893</xdr:rowOff>
    </xdr:from>
    <xdr:to>
      <xdr:col>15</xdr:col>
      <xdr:colOff>101600</xdr:colOff>
      <xdr:row>101</xdr:row>
      <xdr:rowOff>151493</xdr:rowOff>
    </xdr:to>
    <xdr:sp macro="" textlink="">
      <xdr:nvSpPr>
        <xdr:cNvPr id="407" name="楕円 406"/>
        <xdr:cNvSpPr/>
      </xdr:nvSpPr>
      <xdr:spPr>
        <a:xfrm>
          <a:off x="2857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100693</xdr:rowOff>
    </xdr:from>
    <xdr:to>
      <xdr:col>19</xdr:col>
      <xdr:colOff>177800</xdr:colOff>
      <xdr:row>101</xdr:row>
      <xdr:rowOff>149679</xdr:rowOff>
    </xdr:to>
    <xdr:cxnSp macro="">
      <xdr:nvCxnSpPr>
        <xdr:cNvPr id="408" name="直線コネクタ 407"/>
        <xdr:cNvCxnSpPr/>
      </xdr:nvCxnSpPr>
      <xdr:spPr>
        <a:xfrm>
          <a:off x="2908300" y="174171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09"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10"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11"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12"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45556</xdr:rowOff>
    </xdr:from>
    <xdr:ext cx="405111" cy="259045"/>
    <xdr:sp macro="" textlink="">
      <xdr:nvSpPr>
        <xdr:cNvPr id="413" name="n_1mainValue【市民会館】&#10;有形固定資産減価償却率"/>
        <xdr:cNvSpPr txBox="1"/>
      </xdr:nvSpPr>
      <xdr:spPr>
        <a:xfrm>
          <a:off x="358204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168020</xdr:rowOff>
    </xdr:from>
    <xdr:ext cx="405111" cy="259045"/>
    <xdr:sp macro="" textlink="">
      <xdr:nvSpPr>
        <xdr:cNvPr id="414" name="n_2mainValue【市民会館】&#10;有形固定資産減価償却率"/>
        <xdr:cNvSpPr txBox="1"/>
      </xdr:nvSpPr>
      <xdr:spPr>
        <a:xfrm>
          <a:off x="2705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5" name="直線コネクタ 42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6" name="テキスト ボックス 42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7" name="直線コネクタ 42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8" name="テキスト ボックス 42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9" name="直線コネクタ 42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0" name="テキスト ボックス 42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1" name="直線コネクタ 43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2" name="テキスト ボックス 43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3" name="直線コネクタ 4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4" name="テキスト ボックス 4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36" name="直線コネクタ 435"/>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37"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38" name="直線コネクタ 437"/>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39"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40" name="直線コネクタ 439"/>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41"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42" name="フローチャート: 判断 441"/>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3" name="フローチャート: 判断 442"/>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4" name="フローチャート: 判断 443"/>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45" name="フローチャート: 判断 444"/>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46" name="フローチャート: 判断 445"/>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7" name="テキスト ボックス 4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8" name="テキスト ボックス 4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9" name="テキスト ボックス 4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0" name="テキスト ボックス 4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1" name="テキスト ボックス 4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148844</xdr:rowOff>
    </xdr:from>
    <xdr:to>
      <xdr:col>55</xdr:col>
      <xdr:colOff>50800</xdr:colOff>
      <xdr:row>107</xdr:row>
      <xdr:rowOff>78994</xdr:rowOff>
    </xdr:to>
    <xdr:sp macro="" textlink="">
      <xdr:nvSpPr>
        <xdr:cNvPr id="452" name="楕円 451"/>
        <xdr:cNvSpPr/>
      </xdr:nvSpPr>
      <xdr:spPr>
        <a:xfrm>
          <a:off x="104267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63771</xdr:rowOff>
    </xdr:from>
    <xdr:ext cx="469744" cy="259045"/>
    <xdr:sp macro="" textlink="">
      <xdr:nvSpPr>
        <xdr:cNvPr id="453" name="【市民会館】&#10;一人当たり面積該当値テキスト"/>
        <xdr:cNvSpPr txBox="1"/>
      </xdr:nvSpPr>
      <xdr:spPr>
        <a:xfrm>
          <a:off x="10515600" y="1823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148844</xdr:rowOff>
    </xdr:from>
    <xdr:to>
      <xdr:col>50</xdr:col>
      <xdr:colOff>165100</xdr:colOff>
      <xdr:row>107</xdr:row>
      <xdr:rowOff>78994</xdr:rowOff>
    </xdr:to>
    <xdr:sp macro="" textlink="">
      <xdr:nvSpPr>
        <xdr:cNvPr id="454" name="楕円 453"/>
        <xdr:cNvSpPr/>
      </xdr:nvSpPr>
      <xdr:spPr>
        <a:xfrm>
          <a:off x="9588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28194</xdr:rowOff>
    </xdr:from>
    <xdr:to>
      <xdr:col>55</xdr:col>
      <xdr:colOff>0</xdr:colOff>
      <xdr:row>107</xdr:row>
      <xdr:rowOff>28194</xdr:rowOff>
    </xdr:to>
    <xdr:cxnSp macro="">
      <xdr:nvCxnSpPr>
        <xdr:cNvPr id="455" name="直線コネクタ 454"/>
        <xdr:cNvCxnSpPr/>
      </xdr:nvCxnSpPr>
      <xdr:spPr>
        <a:xfrm>
          <a:off x="9639300" y="1837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148844</xdr:rowOff>
    </xdr:from>
    <xdr:to>
      <xdr:col>46</xdr:col>
      <xdr:colOff>38100</xdr:colOff>
      <xdr:row>107</xdr:row>
      <xdr:rowOff>78994</xdr:rowOff>
    </xdr:to>
    <xdr:sp macro="" textlink="">
      <xdr:nvSpPr>
        <xdr:cNvPr id="456" name="楕円 455"/>
        <xdr:cNvSpPr/>
      </xdr:nvSpPr>
      <xdr:spPr>
        <a:xfrm>
          <a:off x="8699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28194</xdr:rowOff>
    </xdr:from>
    <xdr:to>
      <xdr:col>50</xdr:col>
      <xdr:colOff>114300</xdr:colOff>
      <xdr:row>107</xdr:row>
      <xdr:rowOff>28194</xdr:rowOff>
    </xdr:to>
    <xdr:cxnSp macro="">
      <xdr:nvCxnSpPr>
        <xdr:cNvPr id="457" name="直線コネクタ 456"/>
        <xdr:cNvCxnSpPr/>
      </xdr:nvCxnSpPr>
      <xdr:spPr>
        <a:xfrm>
          <a:off x="8750300" y="18373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58"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59"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60"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61"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70121</xdr:rowOff>
    </xdr:from>
    <xdr:ext cx="469744" cy="259045"/>
    <xdr:sp macro="" textlink="">
      <xdr:nvSpPr>
        <xdr:cNvPr id="462" name="n_1mainValue【市民会館】&#10;一人当たり面積"/>
        <xdr:cNvSpPr txBox="1"/>
      </xdr:nvSpPr>
      <xdr:spPr>
        <a:xfrm>
          <a:off x="9391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70121</xdr:rowOff>
    </xdr:from>
    <xdr:ext cx="469744" cy="259045"/>
    <xdr:sp macro="" textlink="">
      <xdr:nvSpPr>
        <xdr:cNvPr id="463" name="n_2mainValue【市民会館】&#10;一人当たり面積"/>
        <xdr:cNvSpPr txBox="1"/>
      </xdr:nvSpPr>
      <xdr:spPr>
        <a:xfrm>
          <a:off x="8515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5" name="直線コネクタ 4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6" name="テキスト ボックス 47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7" name="直線コネクタ 4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8" name="テキスト ボックス 4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9" name="直線コネクタ 4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0" name="テキスト ボックス 4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1" name="直線コネクタ 4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2" name="テキスト ボックス 4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3" name="直線コネクタ 4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4" name="テキスト ボックス 4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5" name="直線コネクタ 4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6" name="テキスト ボックス 48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7" name="直線コネクタ 4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489" name="直線コネクタ 48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49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491" name="直線コネクタ 49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9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93" name="直線コネクタ 49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79301</xdr:rowOff>
    </xdr:from>
    <xdr:ext cx="405111" cy="259045"/>
    <xdr:sp macro="" textlink="">
      <xdr:nvSpPr>
        <xdr:cNvPr id="494" name="【一般廃棄物処理施設】&#10;有形固定資産減価償却率平均値テキスト"/>
        <xdr:cNvSpPr txBox="1"/>
      </xdr:nvSpPr>
      <xdr:spPr>
        <a:xfrm>
          <a:off x="16357600" y="642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495" name="フローチャート: 判断 49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496" name="フローチャート: 判断 49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97" name="フローチャート: 判断 49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98" name="フローチャート: 判断 49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99" name="フローチャート: 判断 49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5806</xdr:rowOff>
    </xdr:from>
    <xdr:to>
      <xdr:col>85</xdr:col>
      <xdr:colOff>177800</xdr:colOff>
      <xdr:row>39</xdr:row>
      <xdr:rowOff>107406</xdr:rowOff>
    </xdr:to>
    <xdr:sp macro="" textlink="">
      <xdr:nvSpPr>
        <xdr:cNvPr id="505" name="楕円 504"/>
        <xdr:cNvSpPr/>
      </xdr:nvSpPr>
      <xdr:spPr>
        <a:xfrm>
          <a:off x="162687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155683</xdr:rowOff>
    </xdr:from>
    <xdr:ext cx="405111" cy="259045"/>
    <xdr:sp macro="" textlink="">
      <xdr:nvSpPr>
        <xdr:cNvPr id="506" name="【一般廃棄物処理施設】&#10;有形固定資産減価償却率該当値テキスト"/>
        <xdr:cNvSpPr txBox="1"/>
      </xdr:nvSpPr>
      <xdr:spPr>
        <a:xfrm>
          <a:off x="163576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129903</xdr:rowOff>
    </xdr:from>
    <xdr:to>
      <xdr:col>81</xdr:col>
      <xdr:colOff>101600</xdr:colOff>
      <xdr:row>39</xdr:row>
      <xdr:rowOff>60053</xdr:rowOff>
    </xdr:to>
    <xdr:sp macro="" textlink="">
      <xdr:nvSpPr>
        <xdr:cNvPr id="507" name="楕円 506"/>
        <xdr:cNvSpPr/>
      </xdr:nvSpPr>
      <xdr:spPr>
        <a:xfrm>
          <a:off x="15430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9253</xdr:rowOff>
    </xdr:from>
    <xdr:to>
      <xdr:col>85</xdr:col>
      <xdr:colOff>127000</xdr:colOff>
      <xdr:row>39</xdr:row>
      <xdr:rowOff>56606</xdr:rowOff>
    </xdr:to>
    <xdr:cxnSp macro="">
      <xdr:nvCxnSpPr>
        <xdr:cNvPr id="508" name="直線コネクタ 507"/>
        <xdr:cNvCxnSpPr/>
      </xdr:nvCxnSpPr>
      <xdr:spPr>
        <a:xfrm>
          <a:off x="15481300" y="669580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125004</xdr:rowOff>
    </xdr:from>
    <xdr:to>
      <xdr:col>76</xdr:col>
      <xdr:colOff>165100</xdr:colOff>
      <xdr:row>39</xdr:row>
      <xdr:rowOff>55154</xdr:rowOff>
    </xdr:to>
    <xdr:sp macro="" textlink="">
      <xdr:nvSpPr>
        <xdr:cNvPr id="509" name="楕円 508"/>
        <xdr:cNvSpPr/>
      </xdr:nvSpPr>
      <xdr:spPr>
        <a:xfrm>
          <a:off x="14541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xdr:rowOff>
    </xdr:from>
    <xdr:to>
      <xdr:col>81</xdr:col>
      <xdr:colOff>50800</xdr:colOff>
      <xdr:row>39</xdr:row>
      <xdr:rowOff>9253</xdr:rowOff>
    </xdr:to>
    <xdr:cxnSp macro="">
      <xdr:nvCxnSpPr>
        <xdr:cNvPr id="510" name="直線コネクタ 509"/>
        <xdr:cNvCxnSpPr/>
      </xdr:nvCxnSpPr>
      <xdr:spPr>
        <a:xfrm>
          <a:off x="14592300" y="66909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511" name="楕円 510"/>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4354</xdr:rowOff>
    </xdr:to>
    <xdr:cxnSp macro="">
      <xdr:nvCxnSpPr>
        <xdr:cNvPr id="512" name="直線コネクタ 511"/>
        <xdr:cNvCxnSpPr/>
      </xdr:nvCxnSpPr>
      <xdr:spPr>
        <a:xfrm>
          <a:off x="13703300" y="6659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133730</xdr:rowOff>
    </xdr:from>
    <xdr:ext cx="405111" cy="259045"/>
    <xdr:sp macro="" textlink="">
      <xdr:nvSpPr>
        <xdr:cNvPr id="513" name="n_1aveValue【一般廃棄物処理施設】&#10;有形固定資産減価償却率"/>
        <xdr:cNvSpPr txBox="1"/>
      </xdr:nvSpPr>
      <xdr:spPr>
        <a:xfrm>
          <a:off x="15266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14"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15"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16"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51180</xdr:rowOff>
    </xdr:from>
    <xdr:ext cx="405111" cy="259045"/>
    <xdr:sp macro="" textlink="">
      <xdr:nvSpPr>
        <xdr:cNvPr id="517" name="n_1mainValue【一般廃棄物処理施設】&#10;有形固定資産減価償却率"/>
        <xdr:cNvSpPr txBox="1"/>
      </xdr:nvSpPr>
      <xdr:spPr>
        <a:xfrm>
          <a:off x="152660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46281</xdr:rowOff>
    </xdr:from>
    <xdr:ext cx="405111" cy="259045"/>
    <xdr:sp macro="" textlink="">
      <xdr:nvSpPr>
        <xdr:cNvPr id="518" name="n_2mainValue【一般廃棄物処理施設】&#10;有形固定資産減価償却率"/>
        <xdr:cNvSpPr txBox="1"/>
      </xdr:nvSpPr>
      <xdr:spPr>
        <a:xfrm>
          <a:off x="14389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519" name="n_3mainValue【一般廃棄物処理施設】&#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41" name="直線コネクタ 540"/>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42"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43" name="直線コネクタ 542"/>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44"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45" name="直線コネクタ 544"/>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5807</xdr:rowOff>
    </xdr:from>
    <xdr:ext cx="534377" cy="259045"/>
    <xdr:sp macro="" textlink="">
      <xdr:nvSpPr>
        <xdr:cNvPr id="546" name="【一般廃棄物処理施設】&#10;一人当たり有形固定資産（償却資産）額平均値テキスト"/>
        <xdr:cNvSpPr txBox="1"/>
      </xdr:nvSpPr>
      <xdr:spPr>
        <a:xfrm>
          <a:off x="22199600" y="6692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47" name="フローチャート: 判断 546"/>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48" name="フローチャート: 判断 547"/>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49" name="フローチャート: 判断 548"/>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50" name="フローチャート: 判断 549"/>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51" name="フローチャート: 判断 550"/>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164558</xdr:rowOff>
    </xdr:from>
    <xdr:to>
      <xdr:col>116</xdr:col>
      <xdr:colOff>114300</xdr:colOff>
      <xdr:row>39</xdr:row>
      <xdr:rowOff>94708</xdr:rowOff>
    </xdr:to>
    <xdr:sp macro="" textlink="">
      <xdr:nvSpPr>
        <xdr:cNvPr id="557" name="楕円 556"/>
        <xdr:cNvSpPr/>
      </xdr:nvSpPr>
      <xdr:spPr>
        <a:xfrm>
          <a:off x="22110700" y="667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15985</xdr:rowOff>
    </xdr:from>
    <xdr:ext cx="534377" cy="259045"/>
    <xdr:sp macro="" textlink="">
      <xdr:nvSpPr>
        <xdr:cNvPr id="558" name="【一般廃棄物処理施設】&#10;一人当たり有形固定資産（償却資産）額該当値テキスト"/>
        <xdr:cNvSpPr txBox="1"/>
      </xdr:nvSpPr>
      <xdr:spPr>
        <a:xfrm>
          <a:off x="22199600" y="653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155346</xdr:rowOff>
    </xdr:from>
    <xdr:to>
      <xdr:col>112</xdr:col>
      <xdr:colOff>38100</xdr:colOff>
      <xdr:row>39</xdr:row>
      <xdr:rowOff>85496</xdr:rowOff>
    </xdr:to>
    <xdr:sp macro="" textlink="">
      <xdr:nvSpPr>
        <xdr:cNvPr id="559" name="楕円 558"/>
        <xdr:cNvSpPr/>
      </xdr:nvSpPr>
      <xdr:spPr>
        <a:xfrm>
          <a:off x="21272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34696</xdr:rowOff>
    </xdr:from>
    <xdr:to>
      <xdr:col>116</xdr:col>
      <xdr:colOff>63500</xdr:colOff>
      <xdr:row>39</xdr:row>
      <xdr:rowOff>43908</xdr:rowOff>
    </xdr:to>
    <xdr:cxnSp macro="">
      <xdr:nvCxnSpPr>
        <xdr:cNvPr id="560" name="直線コネクタ 559"/>
        <xdr:cNvCxnSpPr/>
      </xdr:nvCxnSpPr>
      <xdr:spPr>
        <a:xfrm>
          <a:off x="21323300" y="6721246"/>
          <a:ext cx="8382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157924</xdr:rowOff>
    </xdr:from>
    <xdr:to>
      <xdr:col>107</xdr:col>
      <xdr:colOff>101600</xdr:colOff>
      <xdr:row>39</xdr:row>
      <xdr:rowOff>88074</xdr:rowOff>
    </xdr:to>
    <xdr:sp macro="" textlink="">
      <xdr:nvSpPr>
        <xdr:cNvPr id="561" name="楕円 560"/>
        <xdr:cNvSpPr/>
      </xdr:nvSpPr>
      <xdr:spPr>
        <a:xfrm>
          <a:off x="20383500" y="66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34696</xdr:rowOff>
    </xdr:from>
    <xdr:to>
      <xdr:col>111</xdr:col>
      <xdr:colOff>177800</xdr:colOff>
      <xdr:row>39</xdr:row>
      <xdr:rowOff>37274</xdr:rowOff>
    </xdr:to>
    <xdr:cxnSp macro="">
      <xdr:nvCxnSpPr>
        <xdr:cNvPr id="562" name="直線コネクタ 561"/>
        <xdr:cNvCxnSpPr/>
      </xdr:nvCxnSpPr>
      <xdr:spPr>
        <a:xfrm flipV="1">
          <a:off x="20434300" y="6721246"/>
          <a:ext cx="889000" cy="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164274</xdr:rowOff>
    </xdr:from>
    <xdr:to>
      <xdr:col>102</xdr:col>
      <xdr:colOff>165100</xdr:colOff>
      <xdr:row>39</xdr:row>
      <xdr:rowOff>94424</xdr:rowOff>
    </xdr:to>
    <xdr:sp macro="" textlink="">
      <xdr:nvSpPr>
        <xdr:cNvPr id="563" name="楕円 562"/>
        <xdr:cNvSpPr/>
      </xdr:nvSpPr>
      <xdr:spPr>
        <a:xfrm>
          <a:off x="19494500" y="66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37274</xdr:rowOff>
    </xdr:from>
    <xdr:to>
      <xdr:col>107</xdr:col>
      <xdr:colOff>50800</xdr:colOff>
      <xdr:row>39</xdr:row>
      <xdr:rowOff>43624</xdr:rowOff>
    </xdr:to>
    <xdr:cxnSp macro="">
      <xdr:nvCxnSpPr>
        <xdr:cNvPr id="564" name="直線コネクタ 563"/>
        <xdr:cNvCxnSpPr/>
      </xdr:nvCxnSpPr>
      <xdr:spPr>
        <a:xfrm flipV="1">
          <a:off x="19545300" y="6723824"/>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123554</xdr:rowOff>
    </xdr:from>
    <xdr:ext cx="534377" cy="259045"/>
    <xdr:sp macro="" textlink="">
      <xdr:nvSpPr>
        <xdr:cNvPr id="565" name="n_1aveValue【一般廃棄物処理施設】&#10;一人当たり有形固定資産（償却資産）額"/>
        <xdr:cNvSpPr txBox="1"/>
      </xdr:nvSpPr>
      <xdr:spPr>
        <a:xfrm>
          <a:off x="21043411" y="68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157515</xdr:rowOff>
    </xdr:from>
    <xdr:ext cx="534377" cy="259045"/>
    <xdr:sp macro="" textlink="">
      <xdr:nvSpPr>
        <xdr:cNvPr id="566" name="n_2aveValue【一般廃棄物処理施設】&#10;一人当たり有形固定資産（償却資産）額"/>
        <xdr:cNvSpPr txBox="1"/>
      </xdr:nvSpPr>
      <xdr:spPr>
        <a:xfrm>
          <a:off x="20167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170005</xdr:rowOff>
    </xdr:from>
    <xdr:ext cx="534377" cy="259045"/>
    <xdr:sp macro="" textlink="">
      <xdr:nvSpPr>
        <xdr:cNvPr id="567" name="n_3aveValue【一般廃棄物処理施設】&#10;一人当たり有形固定資産（償却資産）額"/>
        <xdr:cNvSpPr txBox="1"/>
      </xdr:nvSpPr>
      <xdr:spPr>
        <a:xfrm>
          <a:off x="19278111" y="685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68"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102023</xdr:rowOff>
    </xdr:from>
    <xdr:ext cx="534377" cy="259045"/>
    <xdr:sp macro="" textlink="">
      <xdr:nvSpPr>
        <xdr:cNvPr id="569" name="n_1mainValue【一般廃棄物処理施設】&#10;一人当たり有形固定資産（償却資産）額"/>
        <xdr:cNvSpPr txBox="1"/>
      </xdr:nvSpPr>
      <xdr:spPr>
        <a:xfrm>
          <a:off x="21043411" y="644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104601</xdr:rowOff>
    </xdr:from>
    <xdr:ext cx="534377" cy="259045"/>
    <xdr:sp macro="" textlink="">
      <xdr:nvSpPr>
        <xdr:cNvPr id="570" name="n_2mainValue【一般廃棄物処理施設】&#10;一人当たり有形固定資産（償却資産）額"/>
        <xdr:cNvSpPr txBox="1"/>
      </xdr:nvSpPr>
      <xdr:spPr>
        <a:xfrm>
          <a:off x="20167111" y="644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110951</xdr:rowOff>
    </xdr:from>
    <xdr:ext cx="534377" cy="259045"/>
    <xdr:sp macro="" textlink="">
      <xdr:nvSpPr>
        <xdr:cNvPr id="571" name="n_3mainValue【一般廃棄物処理施設】&#10;一人当たり有形固定資産（償却資産）額"/>
        <xdr:cNvSpPr txBox="1"/>
      </xdr:nvSpPr>
      <xdr:spPr>
        <a:xfrm>
          <a:off x="19278111" y="645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597" name="直線コネクタ 596"/>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59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599" name="直線コネクタ 59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00"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01" name="直線コネクタ 60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02"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03" name="フローチャート: 判断 602"/>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04" name="フローチャート: 判断 603"/>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05" name="フローチャート: 判断 60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06" name="フローチャート: 判断 605"/>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07" name="フローチャート: 判断 606"/>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156573</xdr:rowOff>
    </xdr:from>
    <xdr:to>
      <xdr:col>85</xdr:col>
      <xdr:colOff>177800</xdr:colOff>
      <xdr:row>59</xdr:row>
      <xdr:rowOff>86723</xdr:rowOff>
    </xdr:to>
    <xdr:sp macro="" textlink="">
      <xdr:nvSpPr>
        <xdr:cNvPr id="613" name="楕円 612"/>
        <xdr:cNvSpPr/>
      </xdr:nvSpPr>
      <xdr:spPr>
        <a:xfrm>
          <a:off x="162687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8000</xdr:rowOff>
    </xdr:from>
    <xdr:ext cx="405111" cy="259045"/>
    <xdr:sp macro="" textlink="">
      <xdr:nvSpPr>
        <xdr:cNvPr id="614" name="【保健センター・保健所】&#10;有形固定資産減価償却率該当値テキスト"/>
        <xdr:cNvSpPr txBox="1"/>
      </xdr:nvSpPr>
      <xdr:spPr>
        <a:xfrm>
          <a:off x="16357600" y="9952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615" name="楕円 614"/>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31024</xdr:rowOff>
    </xdr:from>
    <xdr:to>
      <xdr:col>85</xdr:col>
      <xdr:colOff>127000</xdr:colOff>
      <xdr:row>59</xdr:row>
      <xdr:rowOff>35923</xdr:rowOff>
    </xdr:to>
    <xdr:cxnSp macro="">
      <xdr:nvCxnSpPr>
        <xdr:cNvPr id="616" name="直線コネクタ 615"/>
        <xdr:cNvCxnSpPr/>
      </xdr:nvCxnSpPr>
      <xdr:spPr>
        <a:xfrm>
          <a:off x="15481300" y="1014657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136978</xdr:rowOff>
    </xdr:from>
    <xdr:to>
      <xdr:col>76</xdr:col>
      <xdr:colOff>165100</xdr:colOff>
      <xdr:row>59</xdr:row>
      <xdr:rowOff>67128</xdr:rowOff>
    </xdr:to>
    <xdr:sp macro="" textlink="">
      <xdr:nvSpPr>
        <xdr:cNvPr id="617" name="楕円 616"/>
        <xdr:cNvSpPr/>
      </xdr:nvSpPr>
      <xdr:spPr>
        <a:xfrm>
          <a:off x="145415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16328</xdr:rowOff>
    </xdr:from>
    <xdr:to>
      <xdr:col>81</xdr:col>
      <xdr:colOff>50800</xdr:colOff>
      <xdr:row>59</xdr:row>
      <xdr:rowOff>31024</xdr:rowOff>
    </xdr:to>
    <xdr:cxnSp macro="">
      <xdr:nvCxnSpPr>
        <xdr:cNvPr id="618" name="直線コネクタ 617"/>
        <xdr:cNvCxnSpPr/>
      </xdr:nvCxnSpPr>
      <xdr:spPr>
        <a:xfrm>
          <a:off x="14592300" y="101318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153307</xdr:rowOff>
    </xdr:from>
    <xdr:to>
      <xdr:col>72</xdr:col>
      <xdr:colOff>38100</xdr:colOff>
      <xdr:row>59</xdr:row>
      <xdr:rowOff>83457</xdr:rowOff>
    </xdr:to>
    <xdr:sp macro="" textlink="">
      <xdr:nvSpPr>
        <xdr:cNvPr id="619" name="楕円 618"/>
        <xdr:cNvSpPr/>
      </xdr:nvSpPr>
      <xdr:spPr>
        <a:xfrm>
          <a:off x="13652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16328</xdr:rowOff>
    </xdr:from>
    <xdr:to>
      <xdr:col>76</xdr:col>
      <xdr:colOff>114300</xdr:colOff>
      <xdr:row>59</xdr:row>
      <xdr:rowOff>32657</xdr:rowOff>
    </xdr:to>
    <xdr:cxnSp macro="">
      <xdr:nvCxnSpPr>
        <xdr:cNvPr id="620" name="直線コネクタ 619"/>
        <xdr:cNvCxnSpPr/>
      </xdr:nvCxnSpPr>
      <xdr:spPr>
        <a:xfrm flipV="1">
          <a:off x="13703300" y="1013187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21"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22"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130101</xdr:rowOff>
    </xdr:from>
    <xdr:ext cx="405111" cy="259045"/>
    <xdr:sp macro="" textlink="">
      <xdr:nvSpPr>
        <xdr:cNvPr id="623" name="n_3aveValue【保健センター・保健所】&#10;有形固定資産減価償却率"/>
        <xdr:cNvSpPr txBox="1"/>
      </xdr:nvSpPr>
      <xdr:spPr>
        <a:xfrm>
          <a:off x="13500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24"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98351</xdr:rowOff>
    </xdr:from>
    <xdr:ext cx="405111" cy="259045"/>
    <xdr:sp macro="" textlink="">
      <xdr:nvSpPr>
        <xdr:cNvPr id="625" name="n_1mainValue【保健センター・保健所】&#10;有形固定資産減価償却率"/>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83655</xdr:rowOff>
    </xdr:from>
    <xdr:ext cx="405111" cy="259045"/>
    <xdr:sp macro="" textlink="">
      <xdr:nvSpPr>
        <xdr:cNvPr id="626" name="n_2mainValue【保健センター・保健所】&#10;有形固定資産減価償却率"/>
        <xdr:cNvSpPr txBox="1"/>
      </xdr:nvSpPr>
      <xdr:spPr>
        <a:xfrm>
          <a:off x="14389744" y="985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99984</xdr:rowOff>
    </xdr:from>
    <xdr:ext cx="405111" cy="259045"/>
    <xdr:sp macro="" textlink="">
      <xdr:nvSpPr>
        <xdr:cNvPr id="627" name="n_3mainValue【保健センター・保健所】&#10;有形固定資産減価償却率"/>
        <xdr:cNvSpPr txBox="1"/>
      </xdr:nvSpPr>
      <xdr:spPr>
        <a:xfrm>
          <a:off x="13500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51" name="直線コネクタ 650"/>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52"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53" name="直線コネクタ 652"/>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54"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55" name="直線コネクタ 654"/>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56"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57" name="フローチャート: 判断 65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58" name="フローチャート: 判断 65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59" name="フローチャート: 判断 658"/>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60" name="フローチャート: 判断 659"/>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61" name="フローチャート: 判断 660"/>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67" name="楕円 666"/>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105427</xdr:rowOff>
    </xdr:from>
    <xdr:ext cx="469744" cy="259045"/>
    <xdr:sp macro="" textlink="">
      <xdr:nvSpPr>
        <xdr:cNvPr id="668" name="【保健センター・保健所】&#10;一人当たり面積該当値テキスト"/>
        <xdr:cNvSpPr txBox="1"/>
      </xdr:nvSpPr>
      <xdr:spPr>
        <a:xfrm>
          <a:off x="22199600"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82550</xdr:rowOff>
    </xdr:from>
    <xdr:to>
      <xdr:col>112</xdr:col>
      <xdr:colOff>38100</xdr:colOff>
      <xdr:row>62</xdr:row>
      <xdr:rowOff>12700</xdr:rowOff>
    </xdr:to>
    <xdr:sp macro="" textlink="">
      <xdr:nvSpPr>
        <xdr:cNvPr id="669" name="楕円 668"/>
        <xdr:cNvSpPr/>
      </xdr:nvSpPr>
      <xdr:spPr>
        <a:xfrm>
          <a:off x="2127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133350</xdr:rowOff>
    </xdr:to>
    <xdr:cxnSp macro="">
      <xdr:nvCxnSpPr>
        <xdr:cNvPr id="670" name="直線コネクタ 669"/>
        <xdr:cNvCxnSpPr/>
      </xdr:nvCxnSpPr>
      <xdr:spPr>
        <a:xfrm>
          <a:off x="21323300" y="1059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90170</xdr:rowOff>
    </xdr:from>
    <xdr:to>
      <xdr:col>107</xdr:col>
      <xdr:colOff>101600</xdr:colOff>
      <xdr:row>62</xdr:row>
      <xdr:rowOff>20320</xdr:rowOff>
    </xdr:to>
    <xdr:sp macro="" textlink="">
      <xdr:nvSpPr>
        <xdr:cNvPr id="671" name="楕円 670"/>
        <xdr:cNvSpPr/>
      </xdr:nvSpPr>
      <xdr:spPr>
        <a:xfrm>
          <a:off x="2038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133350</xdr:rowOff>
    </xdr:from>
    <xdr:to>
      <xdr:col>111</xdr:col>
      <xdr:colOff>177800</xdr:colOff>
      <xdr:row>61</xdr:row>
      <xdr:rowOff>140970</xdr:rowOff>
    </xdr:to>
    <xdr:cxnSp macro="">
      <xdr:nvCxnSpPr>
        <xdr:cNvPr id="672" name="直線コネクタ 671"/>
        <xdr:cNvCxnSpPr/>
      </xdr:nvCxnSpPr>
      <xdr:spPr>
        <a:xfrm flipV="1">
          <a:off x="20434300" y="1059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673" name="楕円 672"/>
        <xdr:cNvSpPr/>
      </xdr:nvSpPr>
      <xdr:spPr>
        <a:xfrm>
          <a:off x="19494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118110</xdr:rowOff>
    </xdr:from>
    <xdr:to>
      <xdr:col>107</xdr:col>
      <xdr:colOff>50800</xdr:colOff>
      <xdr:row>61</xdr:row>
      <xdr:rowOff>140970</xdr:rowOff>
    </xdr:to>
    <xdr:cxnSp macro="">
      <xdr:nvCxnSpPr>
        <xdr:cNvPr id="674" name="直線コネクタ 673"/>
        <xdr:cNvCxnSpPr/>
      </xdr:nvCxnSpPr>
      <xdr:spPr>
        <a:xfrm>
          <a:off x="19545300" y="10576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57167</xdr:rowOff>
    </xdr:from>
    <xdr:ext cx="469744" cy="259045"/>
    <xdr:sp macro="" textlink="">
      <xdr:nvSpPr>
        <xdr:cNvPr id="675"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676" name="n_2aveValue【保健センター・保健所】&#10;一人当たり面積"/>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49547</xdr:rowOff>
    </xdr:from>
    <xdr:ext cx="469744" cy="259045"/>
    <xdr:sp macro="" textlink="">
      <xdr:nvSpPr>
        <xdr:cNvPr id="677" name="n_3aveValue【保健センター・保健所】&#10;一人当たり面積"/>
        <xdr:cNvSpPr txBox="1"/>
      </xdr:nvSpPr>
      <xdr:spPr>
        <a:xfrm>
          <a:off x="19310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78"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29227</xdr:rowOff>
    </xdr:from>
    <xdr:ext cx="469744" cy="259045"/>
    <xdr:sp macro="" textlink="">
      <xdr:nvSpPr>
        <xdr:cNvPr id="679" name="n_1main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36847</xdr:rowOff>
    </xdr:from>
    <xdr:ext cx="469744" cy="259045"/>
    <xdr:sp macro="" textlink="">
      <xdr:nvSpPr>
        <xdr:cNvPr id="680" name="n_2mainValue【保健センター・保健所】&#10;一人当たり面積"/>
        <xdr:cNvSpPr txBox="1"/>
      </xdr:nvSpPr>
      <xdr:spPr>
        <a:xfrm>
          <a:off x="20199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681" name="n_3mainValue【保健センター・保健所】&#10;一人当たり面積"/>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0" name="テキスト ボックス 6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1" name="直線コネクタ 6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2" name="テキスト ボックス 69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3" name="直線コネクタ 69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4" name="テキスト ボックス 69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5" name="直線コネクタ 69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6" name="テキスト ボックス 69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7" name="直線コネクタ 69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8" name="テキスト ボックス 69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9" name="直線コネクタ 69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0" name="テキスト ボックス 69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1" name="直線コネクタ 70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2" name="テキスト ボックス 70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3" name="直線コネクタ 70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4" name="テキスト ボックス 70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07" name="直線コネクタ 706"/>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08"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09" name="直線コネクタ 708"/>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10"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11" name="直線コネクタ 710"/>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127743</xdr:rowOff>
    </xdr:from>
    <xdr:ext cx="405111" cy="259045"/>
    <xdr:sp macro="" textlink="">
      <xdr:nvSpPr>
        <xdr:cNvPr id="712" name="【消防施設】&#10;有形固定資産減価償却率平均値テキスト"/>
        <xdr:cNvSpPr txBox="1"/>
      </xdr:nvSpPr>
      <xdr:spPr>
        <a:xfrm>
          <a:off x="16357600" y="1401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13" name="フローチャート: 判断 712"/>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14" name="フローチャート: 判断 713"/>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15" name="フローチャート: 判断 714"/>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16" name="フローチャート: 判断 715"/>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17" name="フローチャート: 判断 716"/>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8" name="テキスト ボックス 7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9" name="テキスト ボックス 7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0" name="テキスト ボックス 7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1" name="テキスト ボックス 7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2" name="テキスト ボックス 7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60779</xdr:rowOff>
    </xdr:from>
    <xdr:to>
      <xdr:col>85</xdr:col>
      <xdr:colOff>177800</xdr:colOff>
      <xdr:row>85</xdr:row>
      <xdr:rowOff>162379</xdr:rowOff>
    </xdr:to>
    <xdr:sp macro="" textlink="">
      <xdr:nvSpPr>
        <xdr:cNvPr id="723" name="楕円 722"/>
        <xdr:cNvSpPr/>
      </xdr:nvSpPr>
      <xdr:spPr>
        <a:xfrm>
          <a:off x="16268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147156</xdr:rowOff>
    </xdr:from>
    <xdr:ext cx="405111" cy="259045"/>
    <xdr:sp macro="" textlink="">
      <xdr:nvSpPr>
        <xdr:cNvPr id="724" name="【消防施設】&#10;有形固定資産減価償却率該当値テキスト"/>
        <xdr:cNvSpPr txBox="1"/>
      </xdr:nvSpPr>
      <xdr:spPr>
        <a:xfrm>
          <a:off x="16357600" y="14548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72208</xdr:rowOff>
    </xdr:from>
    <xdr:to>
      <xdr:col>81</xdr:col>
      <xdr:colOff>101600</xdr:colOff>
      <xdr:row>86</xdr:row>
      <xdr:rowOff>2358</xdr:rowOff>
    </xdr:to>
    <xdr:sp macro="" textlink="">
      <xdr:nvSpPr>
        <xdr:cNvPr id="725" name="楕円 724"/>
        <xdr:cNvSpPr/>
      </xdr:nvSpPr>
      <xdr:spPr>
        <a:xfrm>
          <a:off x="15430500" y="146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111579</xdr:rowOff>
    </xdr:from>
    <xdr:to>
      <xdr:col>85</xdr:col>
      <xdr:colOff>127000</xdr:colOff>
      <xdr:row>85</xdr:row>
      <xdr:rowOff>123008</xdr:rowOff>
    </xdr:to>
    <xdr:cxnSp macro="">
      <xdr:nvCxnSpPr>
        <xdr:cNvPr id="726" name="直線コネクタ 725"/>
        <xdr:cNvCxnSpPr/>
      </xdr:nvCxnSpPr>
      <xdr:spPr>
        <a:xfrm flipV="1">
          <a:off x="15481300" y="1468482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46082</xdr:rowOff>
    </xdr:from>
    <xdr:to>
      <xdr:col>72</xdr:col>
      <xdr:colOff>38100</xdr:colOff>
      <xdr:row>84</xdr:row>
      <xdr:rowOff>147682</xdr:rowOff>
    </xdr:to>
    <xdr:sp macro="" textlink="">
      <xdr:nvSpPr>
        <xdr:cNvPr id="727" name="楕円 726"/>
        <xdr:cNvSpPr/>
      </xdr:nvSpPr>
      <xdr:spPr>
        <a:xfrm>
          <a:off x="13652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49909</xdr:rowOff>
    </xdr:from>
    <xdr:ext cx="405111" cy="259045"/>
    <xdr:sp macro="" textlink="">
      <xdr:nvSpPr>
        <xdr:cNvPr id="728"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29"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30"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731"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164935</xdr:rowOff>
    </xdr:from>
    <xdr:ext cx="405111" cy="259045"/>
    <xdr:sp macro="" textlink="">
      <xdr:nvSpPr>
        <xdr:cNvPr id="732" name="n_1mainValue【消防施設】&#10;有形固定資産減価償却率"/>
        <xdr:cNvSpPr txBox="1"/>
      </xdr:nvSpPr>
      <xdr:spPr>
        <a:xfrm>
          <a:off x="15266044" y="1473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138809</xdr:rowOff>
    </xdr:from>
    <xdr:ext cx="405111" cy="259045"/>
    <xdr:sp macro="" textlink="">
      <xdr:nvSpPr>
        <xdr:cNvPr id="733" name="n_3mainValue【消防施設】&#10;有形固定資産減価償却率"/>
        <xdr:cNvSpPr txBox="1"/>
      </xdr:nvSpPr>
      <xdr:spPr>
        <a:xfrm>
          <a:off x="13500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4" name="正方形/長方形 7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5" name="正方形/長方形 7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6" name="正方形/長方形 7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7" name="正方形/長方形 7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8" name="正方形/長方形 7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9" name="正方形/長方形 7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0" name="正方形/長方形 7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1" name="正方形/長方形 7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2" name="テキスト ボックス 7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3" name="直線コネクタ 7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4" name="直線コネクタ 74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5" name="テキスト ボックス 74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6" name="直線コネクタ 74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7" name="テキスト ボックス 74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8" name="直線コネクタ 74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9" name="テキスト ボックス 74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0" name="直線コネクタ 74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1" name="テキスト ボックス 75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2" name="直線コネクタ 7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3" name="テキスト ボックス 7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55" name="直線コネクタ 754"/>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5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57" name="直線コネクタ 75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758"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759" name="直線コネクタ 758"/>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760"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61" name="フローチャート: 判断 760"/>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762" name="フローチャート: 判断 761"/>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763" name="フローチャート: 判断 762"/>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764" name="フローチャート: 判断 763"/>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65" name="フローチャート: 判断 76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771" name="楕円 770"/>
        <xdr:cNvSpPr/>
      </xdr:nvSpPr>
      <xdr:spPr>
        <a:xfrm>
          <a:off x="221107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150892</xdr:rowOff>
    </xdr:from>
    <xdr:ext cx="469744" cy="259045"/>
    <xdr:sp macro="" textlink="">
      <xdr:nvSpPr>
        <xdr:cNvPr id="772" name="【消防施設】&#10;一人当たり面積該当値テキスト"/>
        <xdr:cNvSpPr txBox="1"/>
      </xdr:nvSpPr>
      <xdr:spPr>
        <a:xfrm>
          <a:off x="22199600"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163322</xdr:rowOff>
    </xdr:from>
    <xdr:to>
      <xdr:col>112</xdr:col>
      <xdr:colOff>38100</xdr:colOff>
      <xdr:row>84</xdr:row>
      <xdr:rowOff>93472</xdr:rowOff>
    </xdr:to>
    <xdr:sp macro="" textlink="">
      <xdr:nvSpPr>
        <xdr:cNvPr id="773" name="楕円 772"/>
        <xdr:cNvSpPr/>
      </xdr:nvSpPr>
      <xdr:spPr>
        <a:xfrm>
          <a:off x="21272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42672</xdr:rowOff>
    </xdr:from>
    <xdr:to>
      <xdr:col>116</xdr:col>
      <xdr:colOff>63500</xdr:colOff>
      <xdr:row>84</xdr:row>
      <xdr:rowOff>51815</xdr:rowOff>
    </xdr:to>
    <xdr:cxnSp macro="">
      <xdr:nvCxnSpPr>
        <xdr:cNvPr id="774" name="直線コネクタ 773"/>
        <xdr:cNvCxnSpPr/>
      </xdr:nvCxnSpPr>
      <xdr:spPr>
        <a:xfrm>
          <a:off x="21323300" y="144444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775" name="楕円 774"/>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167149</xdr:rowOff>
    </xdr:from>
    <xdr:ext cx="469744" cy="259045"/>
    <xdr:sp macro="" textlink="">
      <xdr:nvSpPr>
        <xdr:cNvPr id="776"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777"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778"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79"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84599</xdr:rowOff>
    </xdr:from>
    <xdr:ext cx="469744" cy="259045"/>
    <xdr:sp macro="" textlink="">
      <xdr:nvSpPr>
        <xdr:cNvPr id="780" name="n_1mainValue【消防施設】&#10;一人当たり面積"/>
        <xdr:cNvSpPr txBox="1"/>
      </xdr:nvSpPr>
      <xdr:spPr>
        <a:xfrm>
          <a:off x="21075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98314</xdr:rowOff>
    </xdr:from>
    <xdr:ext cx="469744" cy="259045"/>
    <xdr:sp macro="" textlink="">
      <xdr:nvSpPr>
        <xdr:cNvPr id="781" name="n_3mainValue【消防施設】&#10;一人当たり面積"/>
        <xdr:cNvSpPr txBox="1"/>
      </xdr:nvSpPr>
      <xdr:spPr>
        <a:xfrm>
          <a:off x="19310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2" name="正方形/長方形 7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3" name="正方形/長方形 7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4" name="正方形/長方形 7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5" name="正方形/長方形 7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6" name="正方形/長方形 7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7" name="正方形/長方形 7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8" name="正方形/長方形 7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9" name="正方形/長方形 7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0" name="テキスト ボックス 7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1" name="直線コネクタ 7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2" name="テキスト ボックス 79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3" name="直線コネクタ 7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4" name="テキスト ボックス 79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5" name="直線コネクタ 7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6" name="テキスト ボックス 7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7" name="直線コネクタ 7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8" name="テキスト ボックス 7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9" name="直線コネクタ 7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0" name="テキスト ボックス 7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1" name="直線コネクタ 8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2" name="テキスト ボックス 8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3" name="直線コネクタ 8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4" name="テキスト ボックス 80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5" name="直線コネクタ 8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07" name="直線コネクタ 806"/>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08"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09" name="直線コネクタ 808"/>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10"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11" name="直線コネクタ 810"/>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12" name="【庁舎】&#10;有形固定資産減価償却率平均値テキスト"/>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13" name="フローチャート: 判断 812"/>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14" name="フローチャート: 判断 813"/>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15" name="フローチャート: 判断 814"/>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16" name="フローチャート: 判断 815"/>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17" name="フローチャート: 判断 816"/>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8" name="テキスト ボックス 8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9" name="テキスト ボックス 8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0" name="テキスト ボックス 8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1" name="テキスト ボックス 8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2" name="テキスト ボックス 8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138068</xdr:rowOff>
    </xdr:from>
    <xdr:to>
      <xdr:col>85</xdr:col>
      <xdr:colOff>177800</xdr:colOff>
      <xdr:row>101</xdr:row>
      <xdr:rowOff>68218</xdr:rowOff>
    </xdr:to>
    <xdr:sp macro="" textlink="">
      <xdr:nvSpPr>
        <xdr:cNvPr id="823" name="楕円 822"/>
        <xdr:cNvSpPr/>
      </xdr:nvSpPr>
      <xdr:spPr>
        <a:xfrm>
          <a:off x="16268700" y="172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160945</xdr:rowOff>
    </xdr:from>
    <xdr:ext cx="405111" cy="259045"/>
    <xdr:sp macro="" textlink="">
      <xdr:nvSpPr>
        <xdr:cNvPr id="824" name="【庁舎】&#10;有形固定資産減価償却率該当値テキスト"/>
        <xdr:cNvSpPr txBox="1"/>
      </xdr:nvSpPr>
      <xdr:spPr>
        <a:xfrm>
          <a:off x="16357600" y="1713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107043</xdr:rowOff>
    </xdr:from>
    <xdr:to>
      <xdr:col>81</xdr:col>
      <xdr:colOff>101600</xdr:colOff>
      <xdr:row>101</xdr:row>
      <xdr:rowOff>37193</xdr:rowOff>
    </xdr:to>
    <xdr:sp macro="" textlink="">
      <xdr:nvSpPr>
        <xdr:cNvPr id="825" name="楕円 824"/>
        <xdr:cNvSpPr/>
      </xdr:nvSpPr>
      <xdr:spPr>
        <a:xfrm>
          <a:off x="15430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157843</xdr:rowOff>
    </xdr:from>
    <xdr:to>
      <xdr:col>85</xdr:col>
      <xdr:colOff>127000</xdr:colOff>
      <xdr:row>101</xdr:row>
      <xdr:rowOff>17418</xdr:rowOff>
    </xdr:to>
    <xdr:cxnSp macro="">
      <xdr:nvCxnSpPr>
        <xdr:cNvPr id="826" name="直線コネクタ 825"/>
        <xdr:cNvCxnSpPr/>
      </xdr:nvCxnSpPr>
      <xdr:spPr>
        <a:xfrm>
          <a:off x="15481300" y="1730284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79284</xdr:rowOff>
    </xdr:from>
    <xdr:to>
      <xdr:col>76</xdr:col>
      <xdr:colOff>165100</xdr:colOff>
      <xdr:row>101</xdr:row>
      <xdr:rowOff>9434</xdr:rowOff>
    </xdr:to>
    <xdr:sp macro="" textlink="">
      <xdr:nvSpPr>
        <xdr:cNvPr id="827" name="楕円 826"/>
        <xdr:cNvSpPr/>
      </xdr:nvSpPr>
      <xdr:spPr>
        <a:xfrm>
          <a:off x="14541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130084</xdr:rowOff>
    </xdr:from>
    <xdr:to>
      <xdr:col>81</xdr:col>
      <xdr:colOff>50800</xdr:colOff>
      <xdr:row>100</xdr:row>
      <xdr:rowOff>157843</xdr:rowOff>
    </xdr:to>
    <xdr:cxnSp macro="">
      <xdr:nvCxnSpPr>
        <xdr:cNvPr id="828" name="直線コネクタ 827"/>
        <xdr:cNvCxnSpPr/>
      </xdr:nvCxnSpPr>
      <xdr:spPr>
        <a:xfrm>
          <a:off x="14592300" y="1727508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41729</xdr:rowOff>
    </xdr:from>
    <xdr:to>
      <xdr:col>72</xdr:col>
      <xdr:colOff>38100</xdr:colOff>
      <xdr:row>100</xdr:row>
      <xdr:rowOff>143329</xdr:rowOff>
    </xdr:to>
    <xdr:sp macro="" textlink="">
      <xdr:nvSpPr>
        <xdr:cNvPr id="829" name="楕円 828"/>
        <xdr:cNvSpPr/>
      </xdr:nvSpPr>
      <xdr:spPr>
        <a:xfrm>
          <a:off x="136525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92529</xdr:rowOff>
    </xdr:from>
    <xdr:to>
      <xdr:col>76</xdr:col>
      <xdr:colOff>114300</xdr:colOff>
      <xdr:row>100</xdr:row>
      <xdr:rowOff>130084</xdr:rowOff>
    </xdr:to>
    <xdr:cxnSp macro="">
      <xdr:nvCxnSpPr>
        <xdr:cNvPr id="830" name="直線コネクタ 829"/>
        <xdr:cNvCxnSpPr/>
      </xdr:nvCxnSpPr>
      <xdr:spPr>
        <a:xfrm>
          <a:off x="13703300" y="172375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31"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32"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33"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34"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53720</xdr:rowOff>
    </xdr:from>
    <xdr:ext cx="405111" cy="259045"/>
    <xdr:sp macro="" textlink="">
      <xdr:nvSpPr>
        <xdr:cNvPr id="835" name="n_1mainValue【庁舎】&#10;有形固定資産減価償却率"/>
        <xdr:cNvSpPr txBox="1"/>
      </xdr:nvSpPr>
      <xdr:spPr>
        <a:xfrm>
          <a:off x="152660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25961</xdr:rowOff>
    </xdr:from>
    <xdr:ext cx="405111" cy="259045"/>
    <xdr:sp macro="" textlink="">
      <xdr:nvSpPr>
        <xdr:cNvPr id="836" name="n_2mainValue【庁舎】&#10;有形固定資産減価償却率"/>
        <xdr:cNvSpPr txBox="1"/>
      </xdr:nvSpPr>
      <xdr:spPr>
        <a:xfrm>
          <a:off x="143897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159856</xdr:rowOff>
    </xdr:from>
    <xdr:ext cx="340478" cy="259045"/>
    <xdr:sp macro="" textlink="">
      <xdr:nvSpPr>
        <xdr:cNvPr id="837" name="n_3mainValue【庁舎】&#10;有形固定資産減価償却率"/>
        <xdr:cNvSpPr txBox="1"/>
      </xdr:nvSpPr>
      <xdr:spPr>
        <a:xfrm>
          <a:off x="13533061" y="16961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8" name="正方形/長方形 8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9" name="正方形/長方形 8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0" name="正方形/長方形 8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1" name="正方形/長方形 8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2" name="正方形/長方形 8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3" name="正方形/長方形 8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4" name="正方形/長方形 8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5" name="正方形/長方形 8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6" name="テキスト ボックス 8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7" name="直線コネクタ 8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48" name="直線コネクタ 84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9" name="テキスト ボックス 84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0" name="直線コネクタ 84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1" name="テキスト ボックス 85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2" name="直線コネクタ 85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53" name="テキスト ボックス 85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54" name="直線コネクタ 85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55" name="テキスト ボックス 85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6" name="直線コネクタ 85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7" name="テキスト ボックス 85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8" name="直線コネクタ 85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9" name="テキスト ボックス 85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0" name="直線コネクタ 8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1" name="テキスト ボックス 8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863" name="直線コネクタ 862"/>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864"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865" name="直線コネクタ 864"/>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866"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867" name="直線コネクタ 866"/>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868"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69" name="フローチャート: 判断 868"/>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870" name="フローチャート: 判断 869"/>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871" name="フローチャート: 判断 870"/>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872" name="フローチャート: 判断 871"/>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873" name="フローチャート: 判断 872"/>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4" name="テキスト ボックス 8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5" name="テキスト ボックス 8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6" name="テキスト ボックス 8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7" name="テキスト ボックス 8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8" name="テキスト ボックス 8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23768</xdr:rowOff>
    </xdr:from>
    <xdr:to>
      <xdr:col>116</xdr:col>
      <xdr:colOff>114300</xdr:colOff>
      <xdr:row>106</xdr:row>
      <xdr:rowOff>125368</xdr:rowOff>
    </xdr:to>
    <xdr:sp macro="" textlink="">
      <xdr:nvSpPr>
        <xdr:cNvPr id="879" name="楕円 878"/>
        <xdr:cNvSpPr/>
      </xdr:nvSpPr>
      <xdr:spPr>
        <a:xfrm>
          <a:off x="22110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46645</xdr:rowOff>
    </xdr:from>
    <xdr:ext cx="469744" cy="259045"/>
    <xdr:sp macro="" textlink="">
      <xdr:nvSpPr>
        <xdr:cNvPr id="880" name="【庁舎】&#10;一人当たり面積該当値テキスト"/>
        <xdr:cNvSpPr txBox="1"/>
      </xdr:nvSpPr>
      <xdr:spPr>
        <a:xfrm>
          <a:off x="22199600" y="1804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25400</xdr:rowOff>
    </xdr:from>
    <xdr:to>
      <xdr:col>112</xdr:col>
      <xdr:colOff>38100</xdr:colOff>
      <xdr:row>106</xdr:row>
      <xdr:rowOff>127000</xdr:rowOff>
    </xdr:to>
    <xdr:sp macro="" textlink="">
      <xdr:nvSpPr>
        <xdr:cNvPr id="881" name="楕円 880"/>
        <xdr:cNvSpPr/>
      </xdr:nvSpPr>
      <xdr:spPr>
        <a:xfrm>
          <a:off x="2127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74568</xdr:rowOff>
    </xdr:from>
    <xdr:to>
      <xdr:col>116</xdr:col>
      <xdr:colOff>63500</xdr:colOff>
      <xdr:row>106</xdr:row>
      <xdr:rowOff>76200</xdr:rowOff>
    </xdr:to>
    <xdr:cxnSp macro="">
      <xdr:nvCxnSpPr>
        <xdr:cNvPr id="882" name="直線コネクタ 881"/>
        <xdr:cNvCxnSpPr/>
      </xdr:nvCxnSpPr>
      <xdr:spPr>
        <a:xfrm flipV="1">
          <a:off x="21323300" y="1824826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25400</xdr:rowOff>
    </xdr:from>
    <xdr:to>
      <xdr:col>107</xdr:col>
      <xdr:colOff>101600</xdr:colOff>
      <xdr:row>106</xdr:row>
      <xdr:rowOff>127000</xdr:rowOff>
    </xdr:to>
    <xdr:sp macro="" textlink="">
      <xdr:nvSpPr>
        <xdr:cNvPr id="883" name="楕円 882"/>
        <xdr:cNvSpPr/>
      </xdr:nvSpPr>
      <xdr:spPr>
        <a:xfrm>
          <a:off x="20383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76200</xdr:rowOff>
    </xdr:from>
    <xdr:to>
      <xdr:col>111</xdr:col>
      <xdr:colOff>177800</xdr:colOff>
      <xdr:row>106</xdr:row>
      <xdr:rowOff>76200</xdr:rowOff>
    </xdr:to>
    <xdr:cxnSp macro="">
      <xdr:nvCxnSpPr>
        <xdr:cNvPr id="884" name="直線コネクタ 883"/>
        <xdr:cNvCxnSpPr/>
      </xdr:nvCxnSpPr>
      <xdr:spPr>
        <a:xfrm>
          <a:off x="20434300" y="1824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43362</xdr:rowOff>
    </xdr:from>
    <xdr:to>
      <xdr:col>102</xdr:col>
      <xdr:colOff>165100</xdr:colOff>
      <xdr:row>106</xdr:row>
      <xdr:rowOff>144962</xdr:rowOff>
    </xdr:to>
    <xdr:sp macro="" textlink="">
      <xdr:nvSpPr>
        <xdr:cNvPr id="885" name="楕円 884"/>
        <xdr:cNvSpPr/>
      </xdr:nvSpPr>
      <xdr:spPr>
        <a:xfrm>
          <a:off x="19494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76200</xdr:rowOff>
    </xdr:from>
    <xdr:to>
      <xdr:col>107</xdr:col>
      <xdr:colOff>50800</xdr:colOff>
      <xdr:row>106</xdr:row>
      <xdr:rowOff>94162</xdr:rowOff>
    </xdr:to>
    <xdr:cxnSp macro="">
      <xdr:nvCxnSpPr>
        <xdr:cNvPr id="886" name="直線コネクタ 885"/>
        <xdr:cNvCxnSpPr/>
      </xdr:nvCxnSpPr>
      <xdr:spPr>
        <a:xfrm flipV="1">
          <a:off x="19545300" y="1824990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887"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888"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889"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70048</xdr:rowOff>
    </xdr:from>
    <xdr:ext cx="469744" cy="259045"/>
    <xdr:sp macro="" textlink="">
      <xdr:nvSpPr>
        <xdr:cNvPr id="890" name="n_4aveValue【庁舎】&#10;一人当たり面積"/>
        <xdr:cNvSpPr txBox="1"/>
      </xdr:nvSpPr>
      <xdr:spPr>
        <a:xfrm>
          <a:off x="18421427" y="1807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143527</xdr:rowOff>
    </xdr:from>
    <xdr:ext cx="469744" cy="259045"/>
    <xdr:sp macro="" textlink="">
      <xdr:nvSpPr>
        <xdr:cNvPr id="891" name="n_1mainValue【庁舎】&#10;一人当たり面積"/>
        <xdr:cNvSpPr txBox="1"/>
      </xdr:nvSpPr>
      <xdr:spPr>
        <a:xfrm>
          <a:off x="210757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143527</xdr:rowOff>
    </xdr:from>
    <xdr:ext cx="469744" cy="259045"/>
    <xdr:sp macro="" textlink="">
      <xdr:nvSpPr>
        <xdr:cNvPr id="892" name="n_2mainValue【庁舎】&#10;一人当たり面積"/>
        <xdr:cNvSpPr txBox="1"/>
      </xdr:nvSpPr>
      <xdr:spPr>
        <a:xfrm>
          <a:off x="20199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136089</xdr:rowOff>
    </xdr:from>
    <xdr:ext cx="469744" cy="259045"/>
    <xdr:sp macro="" textlink="">
      <xdr:nvSpPr>
        <xdr:cNvPr id="893" name="n_3mainValue【庁舎】&#10;一人当たり面積"/>
        <xdr:cNvSpPr txBox="1"/>
      </xdr:nvSpPr>
      <xdr:spPr>
        <a:xfrm>
          <a:off x="19310427" y="1830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4" name="正方形/長方形 8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5" name="正方形/長方形 8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6" name="テキスト ボックス 8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類似団体と比較して特に有形固定資産償却率が低くなっている施設は庁舎である。</a:t>
          </a:r>
          <a:endParaRPr lang="ja-JP" altLang="ja-JP" sz="1400">
            <a:effectLst/>
          </a:endParaRPr>
        </a:p>
        <a:p>
          <a:r>
            <a:rPr kumimoji="1" lang="ja-JP" altLang="ja-JP" sz="1100">
              <a:solidFill>
                <a:schemeClr val="dk1"/>
              </a:solidFill>
              <a:effectLst/>
              <a:latin typeface="+mn-lt"/>
              <a:ea typeface="+mn-ea"/>
              <a:cs typeface="+mn-cs"/>
            </a:rPr>
            <a:t>庁舎については、本庁舎が平成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年度に完成し、稼働年数も５年と比較的新しい施設である。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となった。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本指数は３カ年の平均だが、詳細をみると</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0.557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0.562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0.552</a:t>
          </a:r>
          <a:r>
            <a:rPr kumimoji="1" lang="ja-JP" altLang="en-US"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0.550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0.552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0.541</a:t>
          </a:r>
          <a:r>
            <a:rPr kumimoji="1" lang="ja-JP" altLang="en-US" sz="1300">
              <a:latin typeface="ＭＳ Ｐゴシック" panose="020B0600070205080204" pitchFamily="50" charset="-128"/>
              <a:ea typeface="ＭＳ Ｐゴシック" panose="020B0600070205080204" pitchFamily="50" charset="-128"/>
            </a:rPr>
            <a:t>）</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となる。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年度単年の財政力指数の減少は、合併特例債償還額の増額に伴い基準財政需要額が増加したことが影響している。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86.5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経常一般財源は前年度比</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7,271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270</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5,898</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千円。一方、経常経費充当一般財源等は前年度比</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6,351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千円の増で</a:t>
          </a:r>
          <a:r>
            <a:rPr kumimoji="1" lang="en-US" altLang="ja-JP" sz="1300">
              <a:latin typeface="ＭＳ Ｐゴシック" panose="020B0600070205080204" pitchFamily="50" charset="-128"/>
              <a:ea typeface="ＭＳ Ｐゴシック" panose="020B0600070205080204" pitchFamily="50" charset="-128"/>
            </a:rPr>
            <a:t>234</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872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千円。経常経費充当一般財源等の増額分が経常一般財源の増額分を上回ったため、経常収支比率は増加した。</a:t>
          </a:r>
        </a:p>
        <a:p>
          <a:r>
            <a:rPr kumimoji="1" lang="ja-JP" altLang="en-US" sz="1300">
              <a:latin typeface="ＭＳ Ｐゴシック" panose="020B0600070205080204" pitchFamily="50" charset="-128"/>
              <a:ea typeface="ＭＳ Ｐゴシック" panose="020B0600070205080204" pitchFamily="50" charset="-128"/>
            </a:rPr>
            <a:t>　経常経費充当一般財源等の増額要因は、公債費が増額したことによる。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46083</xdr:rowOff>
    </xdr:from>
    <xdr:to>
      <xdr:col>23</xdr:col>
      <xdr:colOff>133350</xdr:colOff>
      <xdr:row>60</xdr:row>
      <xdr:rowOff>94343</xdr:rowOff>
    </xdr:to>
    <xdr:cxnSp macro="">
      <xdr:nvCxnSpPr>
        <xdr:cNvPr id="134" name="直線コネクタ 133"/>
        <xdr:cNvCxnSpPr/>
      </xdr:nvCxnSpPr>
      <xdr:spPr>
        <a:xfrm>
          <a:off x="4114800" y="1033308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46083</xdr:rowOff>
    </xdr:from>
    <xdr:to>
      <xdr:col>19</xdr:col>
      <xdr:colOff>133350</xdr:colOff>
      <xdr:row>60</xdr:row>
      <xdr:rowOff>46083</xdr:rowOff>
    </xdr:to>
    <xdr:cxnSp macro="">
      <xdr:nvCxnSpPr>
        <xdr:cNvPr id="137" name="直線コネクタ 136"/>
        <xdr:cNvCxnSpPr/>
      </xdr:nvCxnSpPr>
      <xdr:spPr>
        <a:xfrm>
          <a:off x="3225800" y="10333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46083</xdr:rowOff>
    </xdr:from>
    <xdr:to>
      <xdr:col>15</xdr:col>
      <xdr:colOff>82550</xdr:colOff>
      <xdr:row>60</xdr:row>
      <xdr:rowOff>52977</xdr:rowOff>
    </xdr:to>
    <xdr:cxnSp macro="">
      <xdr:nvCxnSpPr>
        <xdr:cNvPr id="140" name="直線コネクタ 139"/>
        <xdr:cNvCxnSpPr/>
      </xdr:nvCxnSpPr>
      <xdr:spPr>
        <a:xfrm flipV="1">
          <a:off x="2336800" y="1033308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155484</xdr:rowOff>
    </xdr:from>
    <xdr:to>
      <xdr:col>11</xdr:col>
      <xdr:colOff>31750</xdr:colOff>
      <xdr:row>60</xdr:row>
      <xdr:rowOff>52977</xdr:rowOff>
    </xdr:to>
    <xdr:cxnSp macro="">
      <xdr:nvCxnSpPr>
        <xdr:cNvPr id="143" name="直線コネクタ 142"/>
        <xdr:cNvCxnSpPr/>
      </xdr:nvCxnSpPr>
      <xdr:spPr>
        <a:xfrm>
          <a:off x="1447800" y="1027103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62792</xdr:rowOff>
    </xdr:from>
    <xdr:ext cx="762000" cy="259045"/>
    <xdr:sp macro="" textlink="">
      <xdr:nvSpPr>
        <xdr:cNvPr id="145" name="テキスト ボックス 144"/>
        <xdr:cNvSpPr txBox="1"/>
      </xdr:nvSpPr>
      <xdr:spPr>
        <a:xfrm>
          <a:off x="1955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53" name="楕円 152"/>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60070</xdr:rowOff>
    </xdr:from>
    <xdr:ext cx="762000" cy="259045"/>
    <xdr:sp macro="" textlink="">
      <xdr:nvSpPr>
        <xdr:cNvPr id="154" name="財政構造の弾力性該当値テキスト"/>
        <xdr:cNvSpPr txBox="1"/>
      </xdr:nvSpPr>
      <xdr:spPr>
        <a:xfrm>
          <a:off x="5041900" y="101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166733</xdr:rowOff>
    </xdr:from>
    <xdr:to>
      <xdr:col>19</xdr:col>
      <xdr:colOff>184150</xdr:colOff>
      <xdr:row>60</xdr:row>
      <xdr:rowOff>96883</xdr:rowOff>
    </xdr:to>
    <xdr:sp macro="" textlink="">
      <xdr:nvSpPr>
        <xdr:cNvPr id="155" name="楕円 154"/>
        <xdr:cNvSpPr/>
      </xdr:nvSpPr>
      <xdr:spPr>
        <a:xfrm>
          <a:off x="4064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107060</xdr:rowOff>
    </xdr:from>
    <xdr:ext cx="736600" cy="259045"/>
    <xdr:sp macro="" textlink="">
      <xdr:nvSpPr>
        <xdr:cNvPr id="156" name="テキスト ボックス 155"/>
        <xdr:cNvSpPr txBox="1"/>
      </xdr:nvSpPr>
      <xdr:spPr>
        <a:xfrm>
          <a:off x="3733800" y="1005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166733</xdr:rowOff>
    </xdr:from>
    <xdr:to>
      <xdr:col>15</xdr:col>
      <xdr:colOff>133350</xdr:colOff>
      <xdr:row>60</xdr:row>
      <xdr:rowOff>96883</xdr:rowOff>
    </xdr:to>
    <xdr:sp macro="" textlink="">
      <xdr:nvSpPr>
        <xdr:cNvPr id="157" name="楕円 156"/>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107060</xdr:rowOff>
    </xdr:from>
    <xdr:ext cx="762000" cy="259045"/>
    <xdr:sp macro="" textlink="">
      <xdr:nvSpPr>
        <xdr:cNvPr id="158" name="テキスト ボックス 157"/>
        <xdr:cNvSpPr txBox="1"/>
      </xdr:nvSpPr>
      <xdr:spPr>
        <a:xfrm>
          <a:off x="2844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2177</xdr:rowOff>
    </xdr:from>
    <xdr:to>
      <xdr:col>11</xdr:col>
      <xdr:colOff>82550</xdr:colOff>
      <xdr:row>60</xdr:row>
      <xdr:rowOff>103777</xdr:rowOff>
    </xdr:to>
    <xdr:sp macro="" textlink="">
      <xdr:nvSpPr>
        <xdr:cNvPr id="159" name="楕円 158"/>
        <xdr:cNvSpPr/>
      </xdr:nvSpPr>
      <xdr:spPr>
        <a:xfrm>
          <a:off x="2286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113954</xdr:rowOff>
    </xdr:from>
    <xdr:ext cx="762000" cy="259045"/>
    <xdr:sp macro="" textlink="">
      <xdr:nvSpPr>
        <xdr:cNvPr id="160" name="テキスト ボックス 159"/>
        <xdr:cNvSpPr txBox="1"/>
      </xdr:nvSpPr>
      <xdr:spPr>
        <a:xfrm>
          <a:off x="1955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104684</xdr:rowOff>
    </xdr:from>
    <xdr:to>
      <xdr:col>7</xdr:col>
      <xdr:colOff>31750</xdr:colOff>
      <xdr:row>60</xdr:row>
      <xdr:rowOff>34834</xdr:rowOff>
    </xdr:to>
    <xdr:sp macro="" textlink="">
      <xdr:nvSpPr>
        <xdr:cNvPr id="161" name="楕円 160"/>
        <xdr:cNvSpPr/>
      </xdr:nvSpPr>
      <xdr:spPr>
        <a:xfrm>
          <a:off x="1397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45011</xdr:rowOff>
    </xdr:from>
    <xdr:ext cx="762000" cy="259045"/>
    <xdr:sp macro="" textlink="">
      <xdr:nvSpPr>
        <xdr:cNvPr id="162" name="テキスト ボックス 161"/>
        <xdr:cNvSpPr txBox="1"/>
      </xdr:nvSpPr>
      <xdr:spPr>
        <a:xfrm>
          <a:off x="1066800" y="998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1,778</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112,471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　内訳ごとに比較すると、人件費（事業費支弁を含む）△</a:t>
          </a:r>
          <a:r>
            <a:rPr kumimoji="1" lang="en-US" altLang="ja-JP" sz="1300">
              <a:latin typeface="ＭＳ Ｐゴシック" panose="020B0600070205080204" pitchFamily="50" charset="-128"/>
              <a:ea typeface="ＭＳ Ｐゴシック" panose="020B0600070205080204" pitchFamily="50" charset="-128"/>
            </a:rPr>
            <a:t>430</a:t>
          </a:r>
          <a:r>
            <a:rPr kumimoji="1" lang="ja-JP" altLang="en-US" sz="1300">
              <a:latin typeface="ＭＳ Ｐゴシック" panose="020B0600070205080204" pitchFamily="50" charset="-128"/>
              <a:ea typeface="ＭＳ Ｐゴシック" panose="020B0600070205080204" pitchFamily="50" charset="-128"/>
            </a:rPr>
            <a:t>円、維持補修費△</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円減額となり、物件費</a:t>
          </a:r>
          <a:r>
            <a:rPr kumimoji="1" lang="en-US" altLang="ja-JP" sz="1300">
              <a:latin typeface="ＭＳ Ｐゴシック" panose="020B0600070205080204" pitchFamily="50" charset="-128"/>
              <a:ea typeface="ＭＳ Ｐゴシック" panose="020B0600070205080204" pitchFamily="50" charset="-128"/>
            </a:rPr>
            <a:t>2,253</a:t>
          </a:r>
          <a:r>
            <a:rPr kumimoji="1" lang="ja-JP" altLang="en-US" sz="1300">
              <a:latin typeface="ＭＳ Ｐゴシック" panose="020B0600070205080204" pitchFamily="50" charset="-128"/>
              <a:ea typeface="ＭＳ Ｐゴシック" panose="020B0600070205080204" pitchFamily="50" charset="-128"/>
            </a:rPr>
            <a:t>円増額となっている。物件費の主な増額要因としては、ふるさと寄附件数の増加に伴う事務経費の増加が挙げられる。</a:t>
          </a: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今後も定員適正化計画に沿った人員削減、効率的な施設運営、行政評価による事務事業見直し及び行財政のスリム化を進め、一層の経費節減を目指す。</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96859</xdr:rowOff>
    </xdr:from>
    <xdr:to>
      <xdr:col>23</xdr:col>
      <xdr:colOff>133350</xdr:colOff>
      <xdr:row>81</xdr:row>
      <xdr:rowOff>114019</xdr:rowOff>
    </xdr:to>
    <xdr:cxnSp macro="">
      <xdr:nvCxnSpPr>
        <xdr:cNvPr id="195" name="直線コネクタ 194"/>
        <xdr:cNvCxnSpPr/>
      </xdr:nvCxnSpPr>
      <xdr:spPr>
        <a:xfrm>
          <a:off x="4114800" y="13984309"/>
          <a:ext cx="8382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96859</xdr:rowOff>
    </xdr:from>
    <xdr:to>
      <xdr:col>19</xdr:col>
      <xdr:colOff>133350</xdr:colOff>
      <xdr:row>81</xdr:row>
      <xdr:rowOff>105854</xdr:rowOff>
    </xdr:to>
    <xdr:cxnSp macro="">
      <xdr:nvCxnSpPr>
        <xdr:cNvPr id="198" name="直線コネクタ 197"/>
        <xdr:cNvCxnSpPr/>
      </xdr:nvCxnSpPr>
      <xdr:spPr>
        <a:xfrm flipV="1">
          <a:off x="3225800" y="13984309"/>
          <a:ext cx="889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105854</xdr:rowOff>
    </xdr:from>
    <xdr:to>
      <xdr:col>15</xdr:col>
      <xdr:colOff>82550</xdr:colOff>
      <xdr:row>81</xdr:row>
      <xdr:rowOff>119156</xdr:rowOff>
    </xdr:to>
    <xdr:cxnSp macro="">
      <xdr:nvCxnSpPr>
        <xdr:cNvPr id="201" name="直線コネクタ 200"/>
        <xdr:cNvCxnSpPr/>
      </xdr:nvCxnSpPr>
      <xdr:spPr>
        <a:xfrm flipV="1">
          <a:off x="2336800" y="13993304"/>
          <a:ext cx="889000" cy="1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119156</xdr:rowOff>
    </xdr:from>
    <xdr:to>
      <xdr:col>11</xdr:col>
      <xdr:colOff>31750</xdr:colOff>
      <xdr:row>81</xdr:row>
      <xdr:rowOff>137320</xdr:rowOff>
    </xdr:to>
    <xdr:cxnSp macro="">
      <xdr:nvCxnSpPr>
        <xdr:cNvPr id="204" name="直線コネクタ 203"/>
        <xdr:cNvCxnSpPr/>
      </xdr:nvCxnSpPr>
      <xdr:spPr>
        <a:xfrm flipV="1">
          <a:off x="1447800" y="14006606"/>
          <a:ext cx="889000" cy="1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63219</xdr:rowOff>
    </xdr:from>
    <xdr:to>
      <xdr:col>23</xdr:col>
      <xdr:colOff>184150</xdr:colOff>
      <xdr:row>81</xdr:row>
      <xdr:rowOff>164819</xdr:rowOff>
    </xdr:to>
    <xdr:sp macro="" textlink="">
      <xdr:nvSpPr>
        <xdr:cNvPr id="214" name="楕円 213"/>
        <xdr:cNvSpPr/>
      </xdr:nvSpPr>
      <xdr:spPr>
        <a:xfrm>
          <a:off x="4902200" y="139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79746</xdr:rowOff>
    </xdr:from>
    <xdr:ext cx="762000" cy="259045"/>
    <xdr:sp macro="" textlink="">
      <xdr:nvSpPr>
        <xdr:cNvPr id="215" name="人件費・物件費等の状況該当値テキスト"/>
        <xdr:cNvSpPr txBox="1"/>
      </xdr:nvSpPr>
      <xdr:spPr>
        <a:xfrm>
          <a:off x="5041900" y="1379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46059</xdr:rowOff>
    </xdr:from>
    <xdr:to>
      <xdr:col>19</xdr:col>
      <xdr:colOff>184150</xdr:colOff>
      <xdr:row>81</xdr:row>
      <xdr:rowOff>147659</xdr:rowOff>
    </xdr:to>
    <xdr:sp macro="" textlink="">
      <xdr:nvSpPr>
        <xdr:cNvPr id="216" name="楕円 215"/>
        <xdr:cNvSpPr/>
      </xdr:nvSpPr>
      <xdr:spPr>
        <a:xfrm>
          <a:off x="4064000" y="139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157836</xdr:rowOff>
    </xdr:from>
    <xdr:ext cx="736600" cy="259045"/>
    <xdr:sp macro="" textlink="">
      <xdr:nvSpPr>
        <xdr:cNvPr id="217" name="テキスト ボックス 216"/>
        <xdr:cNvSpPr txBox="1"/>
      </xdr:nvSpPr>
      <xdr:spPr>
        <a:xfrm>
          <a:off x="3733800" y="13702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55054</xdr:rowOff>
    </xdr:from>
    <xdr:to>
      <xdr:col>15</xdr:col>
      <xdr:colOff>133350</xdr:colOff>
      <xdr:row>81</xdr:row>
      <xdr:rowOff>156654</xdr:rowOff>
    </xdr:to>
    <xdr:sp macro="" textlink="">
      <xdr:nvSpPr>
        <xdr:cNvPr id="218" name="楕円 217"/>
        <xdr:cNvSpPr/>
      </xdr:nvSpPr>
      <xdr:spPr>
        <a:xfrm>
          <a:off x="3175000" y="139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166831</xdr:rowOff>
    </xdr:from>
    <xdr:ext cx="762000" cy="259045"/>
    <xdr:sp macro="" textlink="">
      <xdr:nvSpPr>
        <xdr:cNvPr id="219" name="テキスト ボックス 218"/>
        <xdr:cNvSpPr txBox="1"/>
      </xdr:nvSpPr>
      <xdr:spPr>
        <a:xfrm>
          <a:off x="2844800" y="1371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68356</xdr:rowOff>
    </xdr:from>
    <xdr:to>
      <xdr:col>11</xdr:col>
      <xdr:colOff>82550</xdr:colOff>
      <xdr:row>81</xdr:row>
      <xdr:rowOff>169956</xdr:rowOff>
    </xdr:to>
    <xdr:sp macro="" textlink="">
      <xdr:nvSpPr>
        <xdr:cNvPr id="220" name="楕円 219"/>
        <xdr:cNvSpPr/>
      </xdr:nvSpPr>
      <xdr:spPr>
        <a:xfrm>
          <a:off x="2286000" y="139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8683</xdr:rowOff>
    </xdr:from>
    <xdr:ext cx="762000" cy="259045"/>
    <xdr:sp macro="" textlink="">
      <xdr:nvSpPr>
        <xdr:cNvPr id="221" name="テキスト ボックス 220"/>
        <xdr:cNvSpPr txBox="1"/>
      </xdr:nvSpPr>
      <xdr:spPr>
        <a:xfrm>
          <a:off x="1955800" y="1372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86520</xdr:rowOff>
    </xdr:from>
    <xdr:to>
      <xdr:col>7</xdr:col>
      <xdr:colOff>31750</xdr:colOff>
      <xdr:row>82</xdr:row>
      <xdr:rowOff>16670</xdr:rowOff>
    </xdr:to>
    <xdr:sp macro="" textlink="">
      <xdr:nvSpPr>
        <xdr:cNvPr id="222" name="楕円 221"/>
        <xdr:cNvSpPr/>
      </xdr:nvSpPr>
      <xdr:spPr>
        <a:xfrm>
          <a:off x="1397000" y="139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26847</xdr:rowOff>
    </xdr:from>
    <xdr:ext cx="762000" cy="259045"/>
    <xdr:sp macro="" textlink="">
      <xdr:nvSpPr>
        <xdr:cNvPr id="223" name="テキスト ボックス 222"/>
        <xdr:cNvSpPr txBox="1"/>
      </xdr:nvSpPr>
      <xdr:spPr>
        <a:xfrm>
          <a:off x="1066800" y="1374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類似団体の平均及び全国市平均のいずれと比較しても低い水準で推移している。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今後とも給与体系の見直し、各種手当の効率化等に配慮しながら適正な給与水準の維持に努める。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66221</xdr:rowOff>
    </xdr:to>
    <xdr:cxnSp macro="">
      <xdr:nvCxnSpPr>
        <xdr:cNvPr id="259" name="直線コネクタ 258"/>
        <xdr:cNvCxnSpPr/>
      </xdr:nvCxnSpPr>
      <xdr:spPr>
        <a:xfrm>
          <a:off x="16179800" y="145705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14514</xdr:rowOff>
    </xdr:to>
    <xdr:cxnSp macro="">
      <xdr:nvCxnSpPr>
        <xdr:cNvPr id="262" name="直線コネクタ 261"/>
        <xdr:cNvCxnSpPr/>
      </xdr:nvCxnSpPr>
      <xdr:spPr>
        <a:xfrm flipV="1">
          <a:off x="15290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14514</xdr:rowOff>
    </xdr:to>
    <xdr:cxnSp macro="">
      <xdr:nvCxnSpPr>
        <xdr:cNvPr id="265" name="直線コネクタ 264"/>
        <xdr:cNvCxnSpPr/>
      </xdr:nvCxnSpPr>
      <xdr:spPr>
        <a:xfrm>
          <a:off x="14401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168729</xdr:rowOff>
    </xdr:to>
    <xdr:cxnSp macro="">
      <xdr:nvCxnSpPr>
        <xdr:cNvPr id="268" name="直線コネクタ 267"/>
        <xdr:cNvCxnSpPr/>
      </xdr:nvCxnSpPr>
      <xdr:spPr>
        <a:xfrm>
          <a:off x="13512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70" name="テキスト ボックス 269"/>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8" name="楕円 277"/>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9" name="給与水準   （国との比較）該当値テキスト"/>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135164</xdr:rowOff>
    </xdr:from>
    <xdr:to>
      <xdr:col>73</xdr:col>
      <xdr:colOff>44450</xdr:colOff>
      <xdr:row>85</xdr:row>
      <xdr:rowOff>65314</xdr:rowOff>
    </xdr:to>
    <xdr:sp macro="" textlink="">
      <xdr:nvSpPr>
        <xdr:cNvPr id="282" name="楕円 281"/>
        <xdr:cNvSpPr/>
      </xdr:nvSpPr>
      <xdr:spPr>
        <a:xfrm>
          <a:off x="15240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75491</xdr:rowOff>
    </xdr:from>
    <xdr:ext cx="762000" cy="259045"/>
    <xdr:sp macro="" textlink="">
      <xdr:nvSpPr>
        <xdr:cNvPr id="283" name="テキスト ボックス 282"/>
        <xdr:cNvSpPr txBox="1"/>
      </xdr:nvSpPr>
      <xdr:spPr>
        <a:xfrm>
          <a:off x="14909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4" name="楕円 283"/>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5" name="テキスト ボックス 284"/>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人口千人に対する人数は、前年度と変わらず</a:t>
          </a:r>
          <a:r>
            <a:rPr kumimoji="1" lang="en-US" altLang="ja-JP" sz="1300">
              <a:latin typeface="ＭＳ Ｐゴシック" panose="020B0600070205080204" pitchFamily="50" charset="-128"/>
              <a:ea typeface="ＭＳ Ｐゴシック" panose="020B0600070205080204" pitchFamily="50" charset="-128"/>
            </a:rPr>
            <a:t>6.74</a:t>
          </a:r>
          <a:r>
            <a:rPr kumimoji="1" lang="ja-JP" altLang="en-US" sz="1300">
              <a:latin typeface="ＭＳ Ｐゴシック" panose="020B0600070205080204" pitchFamily="50" charset="-128"/>
              <a:ea typeface="ＭＳ Ｐゴシック" panose="020B0600070205080204" pitchFamily="50" charset="-128"/>
            </a:rPr>
            <a:t>人となった。実際の人数は</a:t>
          </a:r>
          <a:r>
            <a:rPr kumimoji="1" lang="en-US" altLang="ja-JP" sz="1300">
              <a:latin typeface="ＭＳ Ｐゴシック" panose="020B0600070205080204" pitchFamily="50" charset="-128"/>
              <a:ea typeface="ＭＳ Ｐゴシック" panose="020B0600070205080204" pitchFamily="50" charset="-128"/>
            </a:rPr>
            <a:t>657</a:t>
          </a:r>
          <a:r>
            <a:rPr kumimoji="1" lang="ja-JP" altLang="en-US" sz="1300">
              <a:latin typeface="ＭＳ Ｐゴシック" panose="020B0600070205080204" pitchFamily="50" charset="-128"/>
              <a:ea typeface="ＭＳ Ｐゴシック" panose="020B0600070205080204" pitchFamily="50" charset="-128"/>
            </a:rPr>
            <a:t>人で前年度より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人の減となった。</a:t>
          </a:r>
        </a:p>
        <a:p>
          <a:r>
            <a:rPr kumimoji="1" lang="ja-JP" altLang="en-US" sz="1300">
              <a:latin typeface="ＭＳ Ｐゴシック" panose="020B0600070205080204" pitchFamily="50" charset="-128"/>
              <a:ea typeface="ＭＳ Ｐゴシック" panose="020B0600070205080204" pitchFamily="50" charset="-128"/>
            </a:rPr>
            <a:t>　定員適正化計画に沿った人員削減を進めている。今後も住民サービスの質の低下を招かない範囲で、さらなる効率的な行政運営ができるよう取り組んでいく。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75958</xdr:rowOff>
    </xdr:from>
    <xdr:to>
      <xdr:col>81</xdr:col>
      <xdr:colOff>44450</xdr:colOff>
      <xdr:row>60</xdr:row>
      <xdr:rowOff>75958</xdr:rowOff>
    </xdr:to>
    <xdr:cxnSp macro="">
      <xdr:nvCxnSpPr>
        <xdr:cNvPr id="324" name="直線コネクタ 323"/>
        <xdr:cNvCxnSpPr/>
      </xdr:nvCxnSpPr>
      <xdr:spPr>
        <a:xfrm>
          <a:off x="16179800" y="10362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75958</xdr:rowOff>
    </xdr:from>
    <xdr:to>
      <xdr:col>77</xdr:col>
      <xdr:colOff>44450</xdr:colOff>
      <xdr:row>60</xdr:row>
      <xdr:rowOff>78256</xdr:rowOff>
    </xdr:to>
    <xdr:cxnSp macro="">
      <xdr:nvCxnSpPr>
        <xdr:cNvPr id="327" name="直線コネクタ 326"/>
        <xdr:cNvCxnSpPr/>
      </xdr:nvCxnSpPr>
      <xdr:spPr>
        <a:xfrm flipV="1">
          <a:off x="15290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78256</xdr:rowOff>
    </xdr:from>
    <xdr:to>
      <xdr:col>72</xdr:col>
      <xdr:colOff>203200</xdr:colOff>
      <xdr:row>60</xdr:row>
      <xdr:rowOff>80554</xdr:rowOff>
    </xdr:to>
    <xdr:cxnSp macro="">
      <xdr:nvCxnSpPr>
        <xdr:cNvPr id="330" name="直線コネクタ 329"/>
        <xdr:cNvCxnSpPr/>
      </xdr:nvCxnSpPr>
      <xdr:spPr>
        <a:xfrm flipV="1">
          <a:off x="14401800" y="1036525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80554</xdr:rowOff>
    </xdr:to>
    <xdr:cxnSp macro="">
      <xdr:nvCxnSpPr>
        <xdr:cNvPr id="333" name="直線コネクタ 332"/>
        <xdr:cNvCxnSpPr/>
      </xdr:nvCxnSpPr>
      <xdr:spPr>
        <a:xfrm>
          <a:off x="13512800" y="1036410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25158</xdr:rowOff>
    </xdr:from>
    <xdr:to>
      <xdr:col>81</xdr:col>
      <xdr:colOff>95250</xdr:colOff>
      <xdr:row>60</xdr:row>
      <xdr:rowOff>126758</xdr:rowOff>
    </xdr:to>
    <xdr:sp macro="" textlink="">
      <xdr:nvSpPr>
        <xdr:cNvPr id="343" name="楕円 342"/>
        <xdr:cNvSpPr/>
      </xdr:nvSpPr>
      <xdr:spPr>
        <a:xfrm>
          <a:off x="169672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41685</xdr:rowOff>
    </xdr:from>
    <xdr:ext cx="762000" cy="259045"/>
    <xdr:sp macro="" textlink="">
      <xdr:nvSpPr>
        <xdr:cNvPr id="344" name="定員管理の状況該当値テキスト"/>
        <xdr:cNvSpPr txBox="1"/>
      </xdr:nvSpPr>
      <xdr:spPr>
        <a:xfrm>
          <a:off x="17106900" y="1015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25158</xdr:rowOff>
    </xdr:from>
    <xdr:to>
      <xdr:col>77</xdr:col>
      <xdr:colOff>95250</xdr:colOff>
      <xdr:row>60</xdr:row>
      <xdr:rowOff>126758</xdr:rowOff>
    </xdr:to>
    <xdr:sp macro="" textlink="">
      <xdr:nvSpPr>
        <xdr:cNvPr id="345" name="楕円 344"/>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136935</xdr:rowOff>
    </xdr:from>
    <xdr:ext cx="736600" cy="259045"/>
    <xdr:sp macro="" textlink="">
      <xdr:nvSpPr>
        <xdr:cNvPr id="346" name="テキスト ボックス 345"/>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27456</xdr:rowOff>
    </xdr:from>
    <xdr:to>
      <xdr:col>73</xdr:col>
      <xdr:colOff>44450</xdr:colOff>
      <xdr:row>60</xdr:row>
      <xdr:rowOff>129056</xdr:rowOff>
    </xdr:to>
    <xdr:sp macro="" textlink="">
      <xdr:nvSpPr>
        <xdr:cNvPr id="347" name="楕円 346"/>
        <xdr:cNvSpPr/>
      </xdr:nvSpPr>
      <xdr:spPr>
        <a:xfrm>
          <a:off x="15240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139233</xdr:rowOff>
    </xdr:from>
    <xdr:ext cx="762000" cy="259045"/>
    <xdr:sp macro="" textlink="">
      <xdr:nvSpPr>
        <xdr:cNvPr id="348" name="テキスト ボックス 347"/>
        <xdr:cNvSpPr txBox="1"/>
      </xdr:nvSpPr>
      <xdr:spPr>
        <a:xfrm>
          <a:off x="14909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29754</xdr:rowOff>
    </xdr:from>
    <xdr:to>
      <xdr:col>68</xdr:col>
      <xdr:colOff>203200</xdr:colOff>
      <xdr:row>60</xdr:row>
      <xdr:rowOff>131354</xdr:rowOff>
    </xdr:to>
    <xdr:sp macro="" textlink="">
      <xdr:nvSpPr>
        <xdr:cNvPr id="349" name="楕円 348"/>
        <xdr:cNvSpPr/>
      </xdr:nvSpPr>
      <xdr:spPr>
        <a:xfrm>
          <a:off x="14351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141531</xdr:rowOff>
    </xdr:from>
    <xdr:ext cx="762000" cy="259045"/>
    <xdr:sp macro="" textlink="">
      <xdr:nvSpPr>
        <xdr:cNvPr id="350" name="テキスト ボックス 349"/>
        <xdr:cNvSpPr txBox="1"/>
      </xdr:nvSpPr>
      <xdr:spPr>
        <a:xfrm>
          <a:off x="14020800" y="100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51" name="楕円 350"/>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52" name="テキスト ボックス 351"/>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本比率は３カ年の平均だが、詳細をみると</a:t>
          </a:r>
          <a:br>
            <a:rPr kumimoji="1" lang="ja-JP" altLang="en-US" sz="1300">
              <a:latin typeface="ＭＳ Ｐゴシック" panose="020B0600070205080204" pitchFamily="50" charset="-128"/>
              <a:ea typeface="ＭＳ Ｐゴシック" panose="020B0600070205080204" pitchFamily="50" charset="-128"/>
            </a:rPr>
          </a:b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a:t>
          </a:r>
        </a:p>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　   </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年度単年度では、前年度より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単年度の改善要因としては、一般会計から特別会計（特に下水道）への地方債充当繰出金が減少したことが挙げられる。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162378</xdr:rowOff>
    </xdr:from>
    <xdr:to>
      <xdr:col>81</xdr:col>
      <xdr:colOff>44450</xdr:colOff>
      <xdr:row>42</xdr:row>
      <xdr:rowOff>13909</xdr:rowOff>
    </xdr:to>
    <xdr:cxnSp macro="">
      <xdr:nvCxnSpPr>
        <xdr:cNvPr id="388" name="直線コネクタ 387"/>
        <xdr:cNvCxnSpPr/>
      </xdr:nvCxnSpPr>
      <xdr:spPr>
        <a:xfrm>
          <a:off x="16179800" y="7191828"/>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2419</xdr:rowOff>
    </xdr:to>
    <xdr:cxnSp macro="">
      <xdr:nvCxnSpPr>
        <xdr:cNvPr id="391" name="直線コネクタ 390"/>
        <xdr:cNvCxnSpPr/>
      </xdr:nvCxnSpPr>
      <xdr:spPr>
        <a:xfrm flipV="1">
          <a:off x="15290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25400</xdr:rowOff>
    </xdr:to>
    <xdr:cxnSp macro="">
      <xdr:nvCxnSpPr>
        <xdr:cNvPr id="394" name="直線コネクタ 393"/>
        <xdr:cNvCxnSpPr/>
      </xdr:nvCxnSpPr>
      <xdr:spPr>
        <a:xfrm flipV="1">
          <a:off x="14401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128815</xdr:rowOff>
    </xdr:to>
    <xdr:cxnSp macro="">
      <xdr:nvCxnSpPr>
        <xdr:cNvPr id="397" name="直線コネクタ 396"/>
        <xdr:cNvCxnSpPr/>
      </xdr:nvCxnSpPr>
      <xdr:spPr>
        <a:xfrm flipV="1">
          <a:off x="13512800" y="7226300"/>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407" name="楕円 406"/>
        <xdr:cNvSpPr/>
      </xdr:nvSpPr>
      <xdr:spPr>
        <a:xfrm>
          <a:off x="169672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106636</xdr:rowOff>
    </xdr:from>
    <xdr:ext cx="762000" cy="259045"/>
    <xdr:sp macro="" textlink="">
      <xdr:nvSpPr>
        <xdr:cNvPr id="408" name="公債費負担の状況該当値テキスト"/>
        <xdr:cNvSpPr txBox="1"/>
      </xdr:nvSpPr>
      <xdr:spPr>
        <a:xfrm>
          <a:off x="17106900" y="713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409" name="楕円 408"/>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410" name="テキスト ボックス 409"/>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411" name="楕円 410"/>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37996</xdr:rowOff>
    </xdr:from>
    <xdr:ext cx="762000" cy="259045"/>
    <xdr:sp macro="" textlink="">
      <xdr:nvSpPr>
        <xdr:cNvPr id="412" name="テキスト ボックス 411"/>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13" name="楕円 412"/>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14" name="テキスト ボックス 41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415" name="楕円 414"/>
        <xdr:cNvSpPr/>
      </xdr:nvSpPr>
      <xdr:spPr>
        <a:xfrm>
          <a:off x="13462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164392</xdr:rowOff>
    </xdr:from>
    <xdr:ext cx="762000" cy="259045"/>
    <xdr:sp macro="" textlink="">
      <xdr:nvSpPr>
        <xdr:cNvPr id="416" name="テキスト ボックス 415"/>
        <xdr:cNvSpPr txBox="1"/>
      </xdr:nvSpPr>
      <xdr:spPr>
        <a:xfrm>
          <a:off x="13131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主な改善要因は、下水道事業の地方債残高が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千円減少したことにより、将来負担額である公営企業債等　繰入見込額が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9,812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千円減額となったことが挙げられる。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32415</xdr:rowOff>
    </xdr:from>
    <xdr:to>
      <xdr:col>81</xdr:col>
      <xdr:colOff>44450</xdr:colOff>
      <xdr:row>14</xdr:row>
      <xdr:rowOff>59992</xdr:rowOff>
    </xdr:to>
    <xdr:cxnSp macro="">
      <xdr:nvCxnSpPr>
        <xdr:cNvPr id="452" name="直線コネクタ 451"/>
        <xdr:cNvCxnSpPr/>
      </xdr:nvCxnSpPr>
      <xdr:spPr>
        <a:xfrm flipV="1">
          <a:off x="16179800" y="2432715"/>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59992</xdr:rowOff>
    </xdr:from>
    <xdr:to>
      <xdr:col>77</xdr:col>
      <xdr:colOff>44450</xdr:colOff>
      <xdr:row>14</xdr:row>
      <xdr:rowOff>122041</xdr:rowOff>
    </xdr:to>
    <xdr:cxnSp macro="">
      <xdr:nvCxnSpPr>
        <xdr:cNvPr id="455" name="直線コネクタ 454"/>
        <xdr:cNvCxnSpPr/>
      </xdr:nvCxnSpPr>
      <xdr:spPr>
        <a:xfrm flipV="1">
          <a:off x="15290800" y="246029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122041</xdr:rowOff>
    </xdr:from>
    <xdr:to>
      <xdr:col>72</xdr:col>
      <xdr:colOff>203200</xdr:colOff>
      <xdr:row>14</xdr:row>
      <xdr:rowOff>168003</xdr:rowOff>
    </xdr:to>
    <xdr:cxnSp macro="">
      <xdr:nvCxnSpPr>
        <xdr:cNvPr id="458" name="直線コネクタ 457"/>
        <xdr:cNvCxnSpPr/>
      </xdr:nvCxnSpPr>
      <xdr:spPr>
        <a:xfrm flipV="1">
          <a:off x="14401800" y="2522341"/>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168003</xdr:rowOff>
    </xdr:from>
    <xdr:to>
      <xdr:col>68</xdr:col>
      <xdr:colOff>152400</xdr:colOff>
      <xdr:row>15</xdr:row>
      <xdr:rowOff>0</xdr:rowOff>
    </xdr:to>
    <xdr:cxnSp macro="">
      <xdr:nvCxnSpPr>
        <xdr:cNvPr id="461" name="直線コネクタ 460"/>
        <xdr:cNvCxnSpPr/>
      </xdr:nvCxnSpPr>
      <xdr:spPr>
        <a:xfrm flipV="1">
          <a:off x="13512800" y="256830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153065</xdr:rowOff>
    </xdr:from>
    <xdr:to>
      <xdr:col>81</xdr:col>
      <xdr:colOff>95250</xdr:colOff>
      <xdr:row>14</xdr:row>
      <xdr:rowOff>83215</xdr:rowOff>
    </xdr:to>
    <xdr:sp macro="" textlink="">
      <xdr:nvSpPr>
        <xdr:cNvPr id="471" name="楕円 470"/>
        <xdr:cNvSpPr/>
      </xdr:nvSpPr>
      <xdr:spPr>
        <a:xfrm>
          <a:off x="16967200" y="238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74342</xdr:rowOff>
    </xdr:from>
    <xdr:ext cx="762000" cy="259045"/>
    <xdr:sp macro="" textlink="">
      <xdr:nvSpPr>
        <xdr:cNvPr id="472" name="将来負担の状況該当値テキスト"/>
        <xdr:cNvSpPr txBox="1"/>
      </xdr:nvSpPr>
      <xdr:spPr>
        <a:xfrm>
          <a:off x="17106900" y="230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9192</xdr:rowOff>
    </xdr:from>
    <xdr:to>
      <xdr:col>77</xdr:col>
      <xdr:colOff>95250</xdr:colOff>
      <xdr:row>14</xdr:row>
      <xdr:rowOff>110792</xdr:rowOff>
    </xdr:to>
    <xdr:sp macro="" textlink="">
      <xdr:nvSpPr>
        <xdr:cNvPr id="473" name="楕円 472"/>
        <xdr:cNvSpPr/>
      </xdr:nvSpPr>
      <xdr:spPr>
        <a:xfrm>
          <a:off x="16129000" y="240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120969</xdr:rowOff>
    </xdr:from>
    <xdr:ext cx="736600" cy="259045"/>
    <xdr:sp macro="" textlink="">
      <xdr:nvSpPr>
        <xdr:cNvPr id="474" name="テキスト ボックス 473"/>
        <xdr:cNvSpPr txBox="1"/>
      </xdr:nvSpPr>
      <xdr:spPr>
        <a:xfrm>
          <a:off x="15798800" y="2178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71241</xdr:rowOff>
    </xdr:from>
    <xdr:to>
      <xdr:col>73</xdr:col>
      <xdr:colOff>44450</xdr:colOff>
      <xdr:row>15</xdr:row>
      <xdr:rowOff>1391</xdr:rowOff>
    </xdr:to>
    <xdr:sp macro="" textlink="">
      <xdr:nvSpPr>
        <xdr:cNvPr id="475" name="楕円 474"/>
        <xdr:cNvSpPr/>
      </xdr:nvSpPr>
      <xdr:spPr>
        <a:xfrm>
          <a:off x="15240000" y="24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11568</xdr:rowOff>
    </xdr:from>
    <xdr:ext cx="762000" cy="259045"/>
    <xdr:sp macro="" textlink="">
      <xdr:nvSpPr>
        <xdr:cNvPr id="476" name="テキスト ボックス 475"/>
        <xdr:cNvSpPr txBox="1"/>
      </xdr:nvSpPr>
      <xdr:spPr>
        <a:xfrm>
          <a:off x="14909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117203</xdr:rowOff>
    </xdr:from>
    <xdr:to>
      <xdr:col>68</xdr:col>
      <xdr:colOff>203200</xdr:colOff>
      <xdr:row>15</xdr:row>
      <xdr:rowOff>47353</xdr:rowOff>
    </xdr:to>
    <xdr:sp macro="" textlink="">
      <xdr:nvSpPr>
        <xdr:cNvPr id="477" name="楕円 476"/>
        <xdr:cNvSpPr/>
      </xdr:nvSpPr>
      <xdr:spPr>
        <a:xfrm>
          <a:off x="14351000" y="25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57530</xdr:rowOff>
    </xdr:from>
    <xdr:ext cx="762000" cy="259045"/>
    <xdr:sp macro="" textlink="">
      <xdr:nvSpPr>
        <xdr:cNvPr id="478" name="テキスト ボックス 477"/>
        <xdr:cNvSpPr txBox="1"/>
      </xdr:nvSpPr>
      <xdr:spPr>
        <a:xfrm>
          <a:off x="14020800" y="228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79" name="楕円 478"/>
        <xdr:cNvSpPr/>
      </xdr:nvSpPr>
      <xdr:spPr>
        <a:xfrm>
          <a:off x="13462000" y="25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80" name="テキスト ボックス 479"/>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令和元年度の人件費の経常収支比率は、前年度同様、類似団体に比べ低い水準を保っている。</a:t>
          </a:r>
        </a:p>
        <a:p>
          <a:r>
            <a:rPr kumimoji="1" lang="ja-JP" altLang="en-US" sz="1300">
              <a:latin typeface="ＭＳ Ｐゴシック" panose="020B0600070205080204" pitchFamily="50" charset="-128"/>
              <a:ea typeface="ＭＳ Ｐゴシック" panose="020B0600070205080204" pitchFamily="50" charset="-128"/>
            </a:rPr>
            <a:t>　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年度以降は会計年度任用職員制度の導入に伴い、人件費の増加が想定されるため、事業の見直しなど行財政改革への取組を通じて、人件費の抑制に努める必要がある。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34</xdr:row>
      <xdr:rowOff>43180</xdr:rowOff>
    </xdr:to>
    <xdr:cxnSp macro="">
      <xdr:nvCxnSpPr>
        <xdr:cNvPr id="66" name="直線コネクタ 65"/>
        <xdr:cNvCxnSpPr/>
      </xdr:nvCxnSpPr>
      <xdr:spPr>
        <a:xfrm flipV="1">
          <a:off x="3987800" y="58115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43180</xdr:rowOff>
    </xdr:to>
    <xdr:cxnSp macro="">
      <xdr:nvCxnSpPr>
        <xdr:cNvPr id="69" name="直線コネクタ 68"/>
        <xdr:cNvCxnSpPr/>
      </xdr:nvCxnSpPr>
      <xdr:spPr>
        <a:xfrm>
          <a:off x="3098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43180</xdr:rowOff>
    </xdr:from>
    <xdr:to>
      <xdr:col>15</xdr:col>
      <xdr:colOff>98425</xdr:colOff>
      <xdr:row>34</xdr:row>
      <xdr:rowOff>119380</xdr:rowOff>
    </xdr:to>
    <xdr:cxnSp macro="">
      <xdr:nvCxnSpPr>
        <xdr:cNvPr id="72" name="直線コネクタ 71"/>
        <xdr:cNvCxnSpPr/>
      </xdr:nvCxnSpPr>
      <xdr:spPr>
        <a:xfrm flipV="1">
          <a:off x="2209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34</xdr:row>
      <xdr:rowOff>119380</xdr:rowOff>
    </xdr:to>
    <xdr:cxnSp macro="">
      <xdr:nvCxnSpPr>
        <xdr:cNvPr id="75" name="直線コネクタ 74"/>
        <xdr:cNvCxnSpPr/>
      </xdr:nvCxnSpPr>
      <xdr:spPr>
        <a:xfrm>
          <a:off x="1320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102870</xdr:rowOff>
    </xdr:from>
    <xdr:to>
      <xdr:col>24</xdr:col>
      <xdr:colOff>76200</xdr:colOff>
      <xdr:row>34</xdr:row>
      <xdr:rowOff>33020</xdr:rowOff>
    </xdr:to>
    <xdr:sp macro="" textlink="">
      <xdr:nvSpPr>
        <xdr:cNvPr id="85" name="楕円 84"/>
        <xdr:cNvSpPr/>
      </xdr:nvSpPr>
      <xdr:spPr>
        <a:xfrm>
          <a:off x="47752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11447</xdr:rowOff>
    </xdr:from>
    <xdr:ext cx="762000" cy="259045"/>
    <xdr:sp macro="" textlink="">
      <xdr:nvSpPr>
        <xdr:cNvPr id="86" name="人件費該当値テキスト"/>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163830</xdr:rowOff>
    </xdr:from>
    <xdr:to>
      <xdr:col>15</xdr:col>
      <xdr:colOff>149225</xdr:colOff>
      <xdr:row>34</xdr:row>
      <xdr:rowOff>93980</xdr:rowOff>
    </xdr:to>
    <xdr:sp macro="" textlink="">
      <xdr:nvSpPr>
        <xdr:cNvPr id="89" name="楕円 88"/>
        <xdr:cNvSpPr/>
      </xdr:nvSpPr>
      <xdr:spPr>
        <a:xfrm>
          <a:off x="3048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104157</xdr:rowOff>
    </xdr:from>
    <xdr:ext cx="762000" cy="259045"/>
    <xdr:sp macro="" textlink="">
      <xdr:nvSpPr>
        <xdr:cNvPr id="90" name="テキスト ボックス 89"/>
        <xdr:cNvSpPr txBox="1"/>
      </xdr:nvSpPr>
      <xdr:spPr>
        <a:xfrm>
          <a:off x="2717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68580</xdr:rowOff>
    </xdr:from>
    <xdr:to>
      <xdr:col>11</xdr:col>
      <xdr:colOff>60325</xdr:colOff>
      <xdr:row>34</xdr:row>
      <xdr:rowOff>170180</xdr:rowOff>
    </xdr:to>
    <xdr:sp macro="" textlink="">
      <xdr:nvSpPr>
        <xdr:cNvPr id="91" name="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主な増額要因は、小学校教科用図書の改定に伴う教師用教科図書及び指導書の購入経費の増加による。</a:t>
          </a:r>
        </a:p>
        <a:p>
          <a:r>
            <a:rPr kumimoji="1" lang="ja-JP" altLang="en-US" sz="1300">
              <a:latin typeface="ＭＳ Ｐゴシック" panose="020B0600070205080204" pitchFamily="50" charset="-128"/>
              <a:ea typeface="ＭＳ Ｐゴシック" panose="020B0600070205080204" pitchFamily="50" charset="-128"/>
            </a:rPr>
            <a:t>　今後については、公共施設再配置計画に基づき、各施設の数・規模を圧縮することで光熱水費等の施設管理費のスリム化を図り、物件費の抑制を進めていく。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16</xdr:row>
      <xdr:rowOff>12700</xdr:rowOff>
    </xdr:to>
    <xdr:cxnSp macro="">
      <xdr:nvCxnSpPr>
        <xdr:cNvPr id="125" name="直線コネクタ 124"/>
        <xdr:cNvCxnSpPr/>
      </xdr:nvCxnSpPr>
      <xdr:spPr>
        <a:xfrm>
          <a:off x="15671800" y="2664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56134</xdr:rowOff>
    </xdr:from>
    <xdr:to>
      <xdr:col>78</xdr:col>
      <xdr:colOff>69850</xdr:colOff>
      <xdr:row>15</xdr:row>
      <xdr:rowOff>92710</xdr:rowOff>
    </xdr:to>
    <xdr:cxnSp macro="">
      <xdr:nvCxnSpPr>
        <xdr:cNvPr id="128" name="直線コネクタ 127"/>
        <xdr:cNvCxnSpPr/>
      </xdr:nvCxnSpPr>
      <xdr:spPr>
        <a:xfrm>
          <a:off x="14782800" y="2627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28702</xdr:rowOff>
    </xdr:from>
    <xdr:to>
      <xdr:col>73</xdr:col>
      <xdr:colOff>180975</xdr:colOff>
      <xdr:row>15</xdr:row>
      <xdr:rowOff>56134</xdr:rowOff>
    </xdr:to>
    <xdr:cxnSp macro="">
      <xdr:nvCxnSpPr>
        <xdr:cNvPr id="131" name="直線コネクタ 130"/>
        <xdr:cNvCxnSpPr/>
      </xdr:nvCxnSpPr>
      <xdr:spPr>
        <a:xfrm>
          <a:off x="13893800" y="2600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xdr:rowOff>
    </xdr:from>
    <xdr:to>
      <xdr:col>69</xdr:col>
      <xdr:colOff>92075</xdr:colOff>
      <xdr:row>15</xdr:row>
      <xdr:rowOff>28702</xdr:rowOff>
    </xdr:to>
    <xdr:cxnSp macro="">
      <xdr:nvCxnSpPr>
        <xdr:cNvPr id="134" name="直線コネクタ 133"/>
        <xdr:cNvCxnSpPr/>
      </xdr:nvCxnSpPr>
      <xdr:spPr>
        <a:xfrm>
          <a:off x="13004800" y="2573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5"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5334</xdr:rowOff>
    </xdr:from>
    <xdr:to>
      <xdr:col>74</xdr:col>
      <xdr:colOff>31750</xdr:colOff>
      <xdr:row>15</xdr:row>
      <xdr:rowOff>106934</xdr:rowOff>
    </xdr:to>
    <xdr:sp macro="" textlink="">
      <xdr:nvSpPr>
        <xdr:cNvPr id="148" name="楕円 147"/>
        <xdr:cNvSpPr/>
      </xdr:nvSpPr>
      <xdr:spPr>
        <a:xfrm>
          <a:off x="14732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117111</xdr:rowOff>
    </xdr:from>
    <xdr:ext cx="762000" cy="259045"/>
    <xdr:sp macro="" textlink="">
      <xdr:nvSpPr>
        <xdr:cNvPr id="149" name="テキスト ボックス 148"/>
        <xdr:cNvSpPr txBox="1"/>
      </xdr:nvSpPr>
      <xdr:spPr>
        <a:xfrm>
          <a:off x="14401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149352</xdr:rowOff>
    </xdr:from>
    <xdr:to>
      <xdr:col>69</xdr:col>
      <xdr:colOff>142875</xdr:colOff>
      <xdr:row>15</xdr:row>
      <xdr:rowOff>79502</xdr:rowOff>
    </xdr:to>
    <xdr:sp macro="" textlink="">
      <xdr:nvSpPr>
        <xdr:cNvPr id="150" name="楕円 149"/>
        <xdr:cNvSpPr/>
      </xdr:nvSpPr>
      <xdr:spPr>
        <a:xfrm>
          <a:off x="138430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89679</xdr:rowOff>
    </xdr:from>
    <xdr:ext cx="762000" cy="259045"/>
    <xdr:sp macro="" textlink="">
      <xdr:nvSpPr>
        <xdr:cNvPr id="151" name="テキスト ボックス 150"/>
        <xdr:cNvSpPr txBox="1"/>
      </xdr:nvSpPr>
      <xdr:spPr>
        <a:xfrm>
          <a:off x="13512800" y="231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52" name="楕円 151"/>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53" name="テキスト ボックス 152"/>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主な減少要因は、児童手当対象の延児童数の減による。</a:t>
          </a:r>
        </a:p>
        <a:p>
          <a:r>
            <a:rPr kumimoji="1" lang="ja-JP" altLang="en-US" sz="1300">
              <a:latin typeface="ＭＳ Ｐゴシック" panose="020B0600070205080204" pitchFamily="50" charset="-128"/>
              <a:ea typeface="ＭＳ Ｐゴシック" panose="020B0600070205080204" pitchFamily="50" charset="-128"/>
            </a:rPr>
            <a:t>　一方で、障がい者関係の事業費は全体的に増加傾向にあり、各種手当への独自加算等の見直しを進めていくことで、増加傾向に歯止めをかけるよう努める。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35560</xdr:rowOff>
    </xdr:from>
    <xdr:to>
      <xdr:col>24</xdr:col>
      <xdr:colOff>25400</xdr:colOff>
      <xdr:row>54</xdr:row>
      <xdr:rowOff>88900</xdr:rowOff>
    </xdr:to>
    <xdr:cxnSp macro="">
      <xdr:nvCxnSpPr>
        <xdr:cNvPr id="186" name="直線コネクタ 185"/>
        <xdr:cNvCxnSpPr/>
      </xdr:nvCxnSpPr>
      <xdr:spPr>
        <a:xfrm flipV="1">
          <a:off x="3987800" y="92938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104140</xdr:rowOff>
    </xdr:to>
    <xdr:cxnSp macro="">
      <xdr:nvCxnSpPr>
        <xdr:cNvPr id="189" name="直線コネクタ 188"/>
        <xdr:cNvCxnSpPr/>
      </xdr:nvCxnSpPr>
      <xdr:spPr>
        <a:xfrm flipV="1">
          <a:off x="3098800" y="9347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119380</xdr:rowOff>
    </xdr:to>
    <xdr:cxnSp macro="">
      <xdr:nvCxnSpPr>
        <xdr:cNvPr id="192" name="直線コネクタ 191"/>
        <xdr:cNvCxnSpPr/>
      </xdr:nvCxnSpPr>
      <xdr:spPr>
        <a:xfrm flipV="1">
          <a:off x="2209800" y="9362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58420</xdr:rowOff>
    </xdr:from>
    <xdr:to>
      <xdr:col>11</xdr:col>
      <xdr:colOff>9525</xdr:colOff>
      <xdr:row>54</xdr:row>
      <xdr:rowOff>119380</xdr:rowOff>
    </xdr:to>
    <xdr:cxnSp macro="">
      <xdr:nvCxnSpPr>
        <xdr:cNvPr id="195" name="直線コネクタ 194"/>
        <xdr:cNvCxnSpPr/>
      </xdr:nvCxnSpPr>
      <xdr:spPr>
        <a:xfrm>
          <a:off x="1320800" y="931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5" name="楕円 204"/>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64787</xdr:rowOff>
    </xdr:from>
    <xdr:ext cx="762000" cy="259045"/>
    <xdr:sp macro="" textlink="">
      <xdr:nvSpPr>
        <xdr:cNvPr id="206" name="扶助費該当値テキスト"/>
        <xdr:cNvSpPr txBox="1"/>
      </xdr:nvSpPr>
      <xdr:spPr>
        <a:xfrm>
          <a:off x="4914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7" name="楕円 206"/>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8" name="テキスト ボックス 207"/>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53340</xdr:rowOff>
    </xdr:from>
    <xdr:to>
      <xdr:col>15</xdr:col>
      <xdr:colOff>149225</xdr:colOff>
      <xdr:row>54</xdr:row>
      <xdr:rowOff>154940</xdr:rowOff>
    </xdr:to>
    <xdr:sp macro="" textlink="">
      <xdr:nvSpPr>
        <xdr:cNvPr id="209" name="楕円 208"/>
        <xdr:cNvSpPr/>
      </xdr:nvSpPr>
      <xdr:spPr>
        <a:xfrm>
          <a:off x="3048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165117</xdr:rowOff>
    </xdr:from>
    <xdr:ext cx="762000" cy="259045"/>
    <xdr:sp macro="" textlink="">
      <xdr:nvSpPr>
        <xdr:cNvPr id="210" name="テキスト ボックス 209"/>
        <xdr:cNvSpPr txBox="1"/>
      </xdr:nvSpPr>
      <xdr:spPr>
        <a:xfrm>
          <a:off x="2717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68580</xdr:rowOff>
    </xdr:from>
    <xdr:to>
      <xdr:col>11</xdr:col>
      <xdr:colOff>60325</xdr:colOff>
      <xdr:row>54</xdr:row>
      <xdr:rowOff>170180</xdr:rowOff>
    </xdr:to>
    <xdr:sp macro="" textlink="">
      <xdr:nvSpPr>
        <xdr:cNvPr id="211" name="楕円 210"/>
        <xdr:cNvSpPr/>
      </xdr:nvSpPr>
      <xdr:spPr>
        <a:xfrm>
          <a:off x="2159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8907</xdr:rowOff>
    </xdr:from>
    <xdr:ext cx="762000" cy="259045"/>
    <xdr:sp macro="" textlink="">
      <xdr:nvSpPr>
        <xdr:cNvPr id="212" name="テキスト ボックス 211"/>
        <xdr:cNvSpPr txBox="1"/>
      </xdr:nvSpPr>
      <xdr:spPr>
        <a:xfrm>
          <a:off x="1828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xdr:rowOff>
    </xdr:from>
    <xdr:to>
      <xdr:col>6</xdr:col>
      <xdr:colOff>171450</xdr:colOff>
      <xdr:row>54</xdr:row>
      <xdr:rowOff>109220</xdr:rowOff>
    </xdr:to>
    <xdr:sp macro="" textlink="">
      <xdr:nvSpPr>
        <xdr:cNvPr id="213" name="楕円 212"/>
        <xdr:cNvSpPr/>
      </xdr:nvSpPr>
      <xdr:spPr>
        <a:xfrm>
          <a:off x="1270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119397</xdr:rowOff>
    </xdr:from>
    <xdr:ext cx="762000" cy="259045"/>
    <xdr:sp macro="" textlink="">
      <xdr:nvSpPr>
        <xdr:cNvPr id="214" name="テキスト ボックス 213"/>
        <xdr:cNvSpPr txBox="1"/>
      </xdr:nvSpPr>
      <xdr:spPr>
        <a:xfrm>
          <a:off x="939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この項目は、平成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年度に下水道事業が公営企業化（法適）したことにより比率が大きく低下している。</a:t>
          </a:r>
        </a:p>
        <a:p>
          <a:r>
            <a:rPr kumimoji="1" lang="ja-JP" altLang="en-US" sz="1300">
              <a:latin typeface="ＭＳ Ｐゴシック" panose="020B0600070205080204" pitchFamily="50" charset="-128"/>
              <a:ea typeface="ＭＳ Ｐゴシック" panose="020B0600070205080204" pitchFamily="50" charset="-128"/>
            </a:rPr>
            <a:t>　令和元年度の比率は、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％とほぼ前年度並みとなった。</a:t>
          </a:r>
        </a:p>
        <a:p>
          <a:r>
            <a:rPr kumimoji="1" lang="ja-JP" altLang="en-US" sz="1300">
              <a:latin typeface="ＭＳ Ｐゴシック" panose="020B0600070205080204" pitchFamily="50" charset="-128"/>
              <a:ea typeface="ＭＳ Ｐゴシック" panose="020B0600070205080204" pitchFamily="50" charset="-128"/>
            </a:rPr>
            <a:t>　今後、下水道事業については経費を節減するとともに、独立採算の</a:t>
          </a:r>
        </a:p>
        <a:p>
          <a:r>
            <a:rPr kumimoji="1" lang="ja-JP" altLang="en-US" sz="1300">
              <a:latin typeface="ＭＳ Ｐゴシック" panose="020B0600070205080204" pitchFamily="50" charset="-128"/>
              <a:ea typeface="ＭＳ Ｐゴシック" panose="020B0600070205080204" pitchFamily="50" charset="-128"/>
            </a:rPr>
            <a:t>原則に立ち返った料金の適正化、特別会計においても保険料等の適正化を図るなど、普通会計の負担額を減らしていくよう努める。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120469</xdr:rowOff>
    </xdr:from>
    <xdr:to>
      <xdr:col>82</xdr:col>
      <xdr:colOff>107950</xdr:colOff>
      <xdr:row>54</xdr:row>
      <xdr:rowOff>127000</xdr:rowOff>
    </xdr:to>
    <xdr:cxnSp macro="">
      <xdr:nvCxnSpPr>
        <xdr:cNvPr id="249" name="直線コネクタ 248"/>
        <xdr:cNvCxnSpPr/>
      </xdr:nvCxnSpPr>
      <xdr:spPr>
        <a:xfrm flipV="1">
          <a:off x="15671800" y="93787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140063</xdr:rowOff>
    </xdr:to>
    <xdr:cxnSp macro="">
      <xdr:nvCxnSpPr>
        <xdr:cNvPr id="252" name="直線コネクタ 251"/>
        <xdr:cNvCxnSpPr/>
      </xdr:nvCxnSpPr>
      <xdr:spPr>
        <a:xfrm flipV="1">
          <a:off x="14782800" y="93853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100874</xdr:rowOff>
    </xdr:from>
    <xdr:to>
      <xdr:col>73</xdr:col>
      <xdr:colOff>180975</xdr:colOff>
      <xdr:row>54</xdr:row>
      <xdr:rowOff>140063</xdr:rowOff>
    </xdr:to>
    <xdr:cxnSp macro="">
      <xdr:nvCxnSpPr>
        <xdr:cNvPr id="255" name="直線コネクタ 254"/>
        <xdr:cNvCxnSpPr/>
      </xdr:nvCxnSpPr>
      <xdr:spPr>
        <a:xfrm>
          <a:off x="13893800" y="93591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100874</xdr:rowOff>
    </xdr:from>
    <xdr:to>
      <xdr:col>69</xdr:col>
      <xdr:colOff>92075</xdr:colOff>
      <xdr:row>57</xdr:row>
      <xdr:rowOff>122101</xdr:rowOff>
    </xdr:to>
    <xdr:cxnSp macro="">
      <xdr:nvCxnSpPr>
        <xdr:cNvPr id="258" name="直線コネクタ 257"/>
        <xdr:cNvCxnSpPr/>
      </xdr:nvCxnSpPr>
      <xdr:spPr>
        <a:xfrm flipV="1">
          <a:off x="13004800" y="9359174"/>
          <a:ext cx="889000" cy="53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69669</xdr:rowOff>
    </xdr:from>
    <xdr:to>
      <xdr:col>82</xdr:col>
      <xdr:colOff>158750</xdr:colOff>
      <xdr:row>54</xdr:row>
      <xdr:rowOff>171269</xdr:rowOff>
    </xdr:to>
    <xdr:sp macro="" textlink="">
      <xdr:nvSpPr>
        <xdr:cNvPr id="268" name="楕円 267"/>
        <xdr:cNvSpPr/>
      </xdr:nvSpPr>
      <xdr:spPr>
        <a:xfrm>
          <a:off x="16459200" y="932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86196</xdr:rowOff>
    </xdr:from>
    <xdr:ext cx="762000" cy="259045"/>
    <xdr:sp macro="" textlink="">
      <xdr:nvSpPr>
        <xdr:cNvPr id="269" name="その他該当値テキスト"/>
        <xdr:cNvSpPr txBox="1"/>
      </xdr:nvSpPr>
      <xdr:spPr>
        <a:xfrm>
          <a:off x="16598900" y="917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70" name="楕円 269"/>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71" name="テキスト ボックス 270"/>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89263</xdr:rowOff>
    </xdr:from>
    <xdr:to>
      <xdr:col>74</xdr:col>
      <xdr:colOff>31750</xdr:colOff>
      <xdr:row>55</xdr:row>
      <xdr:rowOff>19413</xdr:rowOff>
    </xdr:to>
    <xdr:sp macro="" textlink="">
      <xdr:nvSpPr>
        <xdr:cNvPr id="272" name="楕円 271"/>
        <xdr:cNvSpPr/>
      </xdr:nvSpPr>
      <xdr:spPr>
        <a:xfrm>
          <a:off x="14732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29590</xdr:rowOff>
    </xdr:from>
    <xdr:ext cx="762000" cy="259045"/>
    <xdr:sp macro="" textlink="">
      <xdr:nvSpPr>
        <xdr:cNvPr id="273" name="テキスト ボックス 272"/>
        <xdr:cNvSpPr txBox="1"/>
      </xdr:nvSpPr>
      <xdr:spPr>
        <a:xfrm>
          <a:off x="14401800" y="911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50074</xdr:rowOff>
    </xdr:from>
    <xdr:to>
      <xdr:col>69</xdr:col>
      <xdr:colOff>142875</xdr:colOff>
      <xdr:row>54</xdr:row>
      <xdr:rowOff>151674</xdr:rowOff>
    </xdr:to>
    <xdr:sp macro="" textlink="">
      <xdr:nvSpPr>
        <xdr:cNvPr id="274" name="楕円 273"/>
        <xdr:cNvSpPr/>
      </xdr:nvSpPr>
      <xdr:spPr>
        <a:xfrm>
          <a:off x="13843000" y="93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161851</xdr:rowOff>
    </xdr:from>
    <xdr:ext cx="762000" cy="259045"/>
    <xdr:sp macro="" textlink="">
      <xdr:nvSpPr>
        <xdr:cNvPr id="275" name="テキスト ボックス 274"/>
        <xdr:cNvSpPr txBox="1"/>
      </xdr:nvSpPr>
      <xdr:spPr>
        <a:xfrm>
          <a:off x="13512800" y="90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71301</xdr:rowOff>
    </xdr:from>
    <xdr:to>
      <xdr:col>65</xdr:col>
      <xdr:colOff>53975</xdr:colOff>
      <xdr:row>58</xdr:row>
      <xdr:rowOff>1451</xdr:rowOff>
    </xdr:to>
    <xdr:sp macro="" textlink="">
      <xdr:nvSpPr>
        <xdr:cNvPr id="276" name="楕円 275"/>
        <xdr:cNvSpPr/>
      </xdr:nvSpPr>
      <xdr:spPr>
        <a:xfrm>
          <a:off x="12954000" y="9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157678</xdr:rowOff>
    </xdr:from>
    <xdr:ext cx="762000" cy="259045"/>
    <xdr:sp macro="" textlink="">
      <xdr:nvSpPr>
        <xdr:cNvPr id="277" name="テキスト ボックス 276"/>
        <xdr:cNvSpPr txBox="1"/>
      </xdr:nvSpPr>
      <xdr:spPr>
        <a:xfrm>
          <a:off x="12623800" y="993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補助費等については、下水道事業が公営企業化（法適）したことにより平成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年度に比率が大きく上昇している。</a:t>
          </a:r>
        </a:p>
        <a:p>
          <a:r>
            <a:rPr kumimoji="1" lang="ja-JP" altLang="en-US" sz="1300">
              <a:latin typeface="ＭＳ Ｐゴシック" panose="020B0600070205080204" pitchFamily="50" charset="-128"/>
              <a:ea typeface="ＭＳ Ｐゴシック" panose="020B0600070205080204" pitchFamily="50" charset="-128"/>
            </a:rPr>
            <a:t>　令和元年度の比率は、前年度より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主な減額要因は、企業助成事業の事業費の減による。</a:t>
          </a:r>
        </a:p>
        <a:p>
          <a:r>
            <a:rPr kumimoji="1" lang="ja-JP" altLang="en-US" sz="1300">
              <a:latin typeface="ＭＳ Ｐゴシック" panose="020B0600070205080204" pitchFamily="50" charset="-128"/>
              <a:ea typeface="ＭＳ Ｐゴシック" panose="020B0600070205080204" pitchFamily="50" charset="-128"/>
            </a:rPr>
            <a:t>　この項目が類似団体平均を上回っているのは、市の補助している事業・対象者等が多岐にわたっているためと考えられ、今後は補助金の交付について、必要性の低い補助金は見直しや廃止を行う方針である。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17272</xdr:rowOff>
    </xdr:to>
    <xdr:cxnSp macro="">
      <xdr:nvCxnSpPr>
        <xdr:cNvPr id="307" name="直線コネクタ 306"/>
        <xdr:cNvCxnSpPr/>
      </xdr:nvCxnSpPr>
      <xdr:spPr>
        <a:xfrm flipV="1">
          <a:off x="15671800" y="64957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17272</xdr:rowOff>
    </xdr:from>
    <xdr:to>
      <xdr:col>78</xdr:col>
      <xdr:colOff>69850</xdr:colOff>
      <xdr:row>38</xdr:row>
      <xdr:rowOff>58420</xdr:rowOff>
    </xdr:to>
    <xdr:cxnSp macro="">
      <xdr:nvCxnSpPr>
        <xdr:cNvPr id="310" name="直線コネクタ 309"/>
        <xdr:cNvCxnSpPr/>
      </xdr:nvCxnSpPr>
      <xdr:spPr>
        <a:xfrm flipV="1">
          <a:off x="14782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58420</xdr:rowOff>
    </xdr:to>
    <xdr:cxnSp macro="">
      <xdr:nvCxnSpPr>
        <xdr:cNvPr id="313" name="直線コネクタ 312"/>
        <xdr:cNvCxnSpPr/>
      </xdr:nvCxnSpPr>
      <xdr:spPr>
        <a:xfrm>
          <a:off x="13893800" y="65460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38</xdr:row>
      <xdr:rowOff>30988</xdr:rowOff>
    </xdr:to>
    <xdr:cxnSp macro="">
      <xdr:nvCxnSpPr>
        <xdr:cNvPr id="316" name="直線コネクタ 315"/>
        <xdr:cNvCxnSpPr/>
      </xdr:nvCxnSpPr>
      <xdr:spPr>
        <a:xfrm>
          <a:off x="13004800" y="619861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6" name="楕円 325"/>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7"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137922</xdr:rowOff>
    </xdr:from>
    <xdr:to>
      <xdr:col>78</xdr:col>
      <xdr:colOff>120650</xdr:colOff>
      <xdr:row>38</xdr:row>
      <xdr:rowOff>68072</xdr:rowOff>
    </xdr:to>
    <xdr:sp macro="" textlink="">
      <xdr:nvSpPr>
        <xdr:cNvPr id="328" name="楕円 327"/>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52849</xdr:rowOff>
    </xdr:from>
    <xdr:ext cx="736600" cy="259045"/>
    <xdr:sp macro="" textlink="">
      <xdr:nvSpPr>
        <xdr:cNvPr id="329" name="テキスト ボックス 328"/>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7620</xdr:rowOff>
    </xdr:from>
    <xdr:to>
      <xdr:col>74</xdr:col>
      <xdr:colOff>31750</xdr:colOff>
      <xdr:row>38</xdr:row>
      <xdr:rowOff>109220</xdr:rowOff>
    </xdr:to>
    <xdr:sp macro="" textlink="">
      <xdr:nvSpPr>
        <xdr:cNvPr id="330" name="楕円 329"/>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93997</xdr:rowOff>
    </xdr:from>
    <xdr:ext cx="762000" cy="259045"/>
    <xdr:sp macro="" textlink="">
      <xdr:nvSpPr>
        <xdr:cNvPr id="331" name="テキスト ボックス 330"/>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2" name="楕円 331"/>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3" name="テキスト ボックス 332"/>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4" name="楕円 333"/>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35" name="テキスト ボックス 334"/>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ポイントと大幅な増となった。</a:t>
          </a:r>
        </a:p>
        <a:p>
          <a:r>
            <a:rPr kumimoji="1" lang="ja-JP" altLang="en-US" sz="1300">
              <a:latin typeface="ＭＳ Ｐゴシック" panose="020B0600070205080204" pitchFamily="50" charset="-128"/>
              <a:ea typeface="ＭＳ Ｐゴシック" panose="020B0600070205080204" pitchFamily="50" charset="-128"/>
            </a:rPr>
            <a:t>　主な増加要因は、平成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年度借り入れた安曇野赤十字病院建設補助に係る起債の繰上償還を実施したことによる。</a:t>
          </a:r>
        </a:p>
        <a:p>
          <a:r>
            <a:rPr kumimoji="1" lang="ja-JP" altLang="en-US" sz="1300">
              <a:latin typeface="ＭＳ Ｐゴシック" panose="020B0600070205080204" pitchFamily="50" charset="-128"/>
              <a:ea typeface="ＭＳ Ｐゴシック" panose="020B0600070205080204" pitchFamily="50" charset="-128"/>
            </a:rPr>
            <a:t>　今後も新ごみ処理施設や新総合体育館など大型の建設事業が予定されており、公債費の負担は増加していく見込のため、起債発行抑制・平準化を図る取り組みを進めていく。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56787</xdr:rowOff>
    </xdr:from>
    <xdr:to>
      <xdr:col>24</xdr:col>
      <xdr:colOff>25400</xdr:colOff>
      <xdr:row>78</xdr:row>
      <xdr:rowOff>22498</xdr:rowOff>
    </xdr:to>
    <xdr:cxnSp macro="">
      <xdr:nvCxnSpPr>
        <xdr:cNvPr id="370" name="直線コネクタ 369"/>
        <xdr:cNvCxnSpPr/>
      </xdr:nvCxnSpPr>
      <xdr:spPr>
        <a:xfrm>
          <a:off x="3987800" y="1325843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169455</xdr:rowOff>
    </xdr:from>
    <xdr:to>
      <xdr:col>19</xdr:col>
      <xdr:colOff>187325</xdr:colOff>
      <xdr:row>77</xdr:row>
      <xdr:rowOff>56787</xdr:rowOff>
    </xdr:to>
    <xdr:cxnSp macro="">
      <xdr:nvCxnSpPr>
        <xdr:cNvPr id="373" name="直線コネクタ 372"/>
        <xdr:cNvCxnSpPr/>
      </xdr:nvCxnSpPr>
      <xdr:spPr>
        <a:xfrm>
          <a:off x="3098800" y="13199655"/>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157678</xdr:rowOff>
    </xdr:from>
    <xdr:ext cx="736600" cy="259045"/>
    <xdr:sp macro="" textlink="">
      <xdr:nvSpPr>
        <xdr:cNvPr id="375" name="テキスト ボックス 374"/>
        <xdr:cNvSpPr txBox="1"/>
      </xdr:nvSpPr>
      <xdr:spPr>
        <a:xfrm>
          <a:off x="3606800" y="1335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169455</xdr:rowOff>
    </xdr:from>
    <xdr:to>
      <xdr:col>15</xdr:col>
      <xdr:colOff>98425</xdr:colOff>
      <xdr:row>77</xdr:row>
      <xdr:rowOff>24130</xdr:rowOff>
    </xdr:to>
    <xdr:cxnSp macro="">
      <xdr:nvCxnSpPr>
        <xdr:cNvPr id="376" name="直線コネクタ 375"/>
        <xdr:cNvCxnSpPr/>
      </xdr:nvCxnSpPr>
      <xdr:spPr>
        <a:xfrm flipV="1">
          <a:off x="2209800" y="131996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78" name="テキスト ボックス 377"/>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4536</xdr:rowOff>
    </xdr:from>
    <xdr:to>
      <xdr:col>11</xdr:col>
      <xdr:colOff>9525</xdr:colOff>
      <xdr:row>77</xdr:row>
      <xdr:rowOff>24130</xdr:rowOff>
    </xdr:to>
    <xdr:cxnSp macro="">
      <xdr:nvCxnSpPr>
        <xdr:cNvPr id="379" name="直線コネクタ 378"/>
        <xdr:cNvCxnSpPr/>
      </xdr:nvCxnSpPr>
      <xdr:spPr>
        <a:xfrm>
          <a:off x="1320800" y="1320618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83" name="テキスト ボックス 382"/>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143148</xdr:rowOff>
    </xdr:from>
    <xdr:to>
      <xdr:col>24</xdr:col>
      <xdr:colOff>76200</xdr:colOff>
      <xdr:row>78</xdr:row>
      <xdr:rowOff>73298</xdr:rowOff>
    </xdr:to>
    <xdr:sp macro="" textlink="">
      <xdr:nvSpPr>
        <xdr:cNvPr id="389" name="楕円 388"/>
        <xdr:cNvSpPr/>
      </xdr:nvSpPr>
      <xdr:spPr>
        <a:xfrm>
          <a:off x="47752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115225</xdr:rowOff>
    </xdr:from>
    <xdr:ext cx="762000" cy="259045"/>
    <xdr:sp macro="" textlink="">
      <xdr:nvSpPr>
        <xdr:cNvPr id="390" name="公債費該当値テキスト"/>
        <xdr:cNvSpPr txBox="1"/>
      </xdr:nvSpPr>
      <xdr:spPr>
        <a:xfrm>
          <a:off x="49149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5987</xdr:rowOff>
    </xdr:from>
    <xdr:to>
      <xdr:col>20</xdr:col>
      <xdr:colOff>38100</xdr:colOff>
      <xdr:row>77</xdr:row>
      <xdr:rowOff>107587</xdr:rowOff>
    </xdr:to>
    <xdr:sp macro="" textlink="">
      <xdr:nvSpPr>
        <xdr:cNvPr id="391" name="楕円 390"/>
        <xdr:cNvSpPr/>
      </xdr:nvSpPr>
      <xdr:spPr>
        <a:xfrm>
          <a:off x="3937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117764</xdr:rowOff>
    </xdr:from>
    <xdr:ext cx="736600" cy="259045"/>
    <xdr:sp macro="" textlink="">
      <xdr:nvSpPr>
        <xdr:cNvPr id="392" name="テキスト ボックス 391"/>
        <xdr:cNvSpPr txBox="1"/>
      </xdr:nvSpPr>
      <xdr:spPr>
        <a:xfrm>
          <a:off x="3606800" y="12976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118655</xdr:rowOff>
    </xdr:from>
    <xdr:to>
      <xdr:col>15</xdr:col>
      <xdr:colOff>149225</xdr:colOff>
      <xdr:row>77</xdr:row>
      <xdr:rowOff>48805</xdr:rowOff>
    </xdr:to>
    <xdr:sp macro="" textlink="">
      <xdr:nvSpPr>
        <xdr:cNvPr id="393" name="楕円 392"/>
        <xdr:cNvSpPr/>
      </xdr:nvSpPr>
      <xdr:spPr>
        <a:xfrm>
          <a:off x="3048000" y="131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58981</xdr:rowOff>
    </xdr:from>
    <xdr:ext cx="762000" cy="259045"/>
    <xdr:sp macro="" textlink="">
      <xdr:nvSpPr>
        <xdr:cNvPr id="394" name="テキスト ボックス 393"/>
        <xdr:cNvSpPr txBox="1"/>
      </xdr:nvSpPr>
      <xdr:spPr>
        <a:xfrm>
          <a:off x="2717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5" name="楕円 394"/>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6" name="テキスト ボックス 395"/>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125186</xdr:rowOff>
    </xdr:from>
    <xdr:to>
      <xdr:col>6</xdr:col>
      <xdr:colOff>171450</xdr:colOff>
      <xdr:row>77</xdr:row>
      <xdr:rowOff>55336</xdr:rowOff>
    </xdr:to>
    <xdr:sp macro="" textlink="">
      <xdr:nvSpPr>
        <xdr:cNvPr id="397" name="楕円 396"/>
        <xdr:cNvSpPr/>
      </xdr:nvSpPr>
      <xdr:spPr>
        <a:xfrm>
          <a:off x="1270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65512</xdr:rowOff>
    </xdr:from>
    <xdr:ext cx="762000" cy="259045"/>
    <xdr:sp macro="" textlink="">
      <xdr:nvSpPr>
        <xdr:cNvPr id="398" name="テキスト ボックス 397"/>
        <xdr:cNvSpPr txBox="1"/>
      </xdr:nvSpPr>
      <xdr:spPr>
        <a:xfrm>
          <a:off x="939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比率は</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現在は類似団体の平均値を下回る水準を維持しているが、今後、会計年度任用職員制度の導入に伴う人件費の増加や猛暑対策による各施設への冷房機器設置に伴う光熱費の増加など、公債費以外の経常経費も増加が見込まれるため、事業の見直しなど行財政改革への取組が必要と考え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75</xdr:row>
      <xdr:rowOff>115570</xdr:rowOff>
    </xdr:to>
    <xdr:cxnSp macro="">
      <xdr:nvCxnSpPr>
        <xdr:cNvPr id="429" name="直線コネクタ 428"/>
        <xdr:cNvCxnSpPr/>
      </xdr:nvCxnSpPr>
      <xdr:spPr>
        <a:xfrm flipV="1">
          <a:off x="15671800" y="1291031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156718</xdr:rowOff>
    </xdr:to>
    <xdr:cxnSp macro="">
      <xdr:nvCxnSpPr>
        <xdr:cNvPr id="432" name="直線コネクタ 431"/>
        <xdr:cNvCxnSpPr/>
      </xdr:nvCxnSpPr>
      <xdr:spPr>
        <a:xfrm flipV="1">
          <a:off x="14782800" y="129743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143002</xdr:rowOff>
    </xdr:from>
    <xdr:to>
      <xdr:col>73</xdr:col>
      <xdr:colOff>180975</xdr:colOff>
      <xdr:row>75</xdr:row>
      <xdr:rowOff>156718</xdr:rowOff>
    </xdr:to>
    <xdr:cxnSp macro="">
      <xdr:nvCxnSpPr>
        <xdr:cNvPr id="435" name="直線コネクタ 434"/>
        <xdr:cNvCxnSpPr/>
      </xdr:nvCxnSpPr>
      <xdr:spPr>
        <a:xfrm>
          <a:off x="13893800" y="13001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143002</xdr:rowOff>
    </xdr:to>
    <xdr:cxnSp macro="">
      <xdr:nvCxnSpPr>
        <xdr:cNvPr id="438" name="直線コネクタ 437"/>
        <xdr:cNvCxnSpPr/>
      </xdr:nvCxnSpPr>
      <xdr:spPr>
        <a:xfrm>
          <a:off x="13004800" y="129697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xdr:rowOff>
    </xdr:from>
    <xdr:to>
      <xdr:col>82</xdr:col>
      <xdr:colOff>158750</xdr:colOff>
      <xdr:row>75</xdr:row>
      <xdr:rowOff>102362</xdr:rowOff>
    </xdr:to>
    <xdr:sp macro="" textlink="">
      <xdr:nvSpPr>
        <xdr:cNvPr id="448" name="楕円 447"/>
        <xdr:cNvSpPr/>
      </xdr:nvSpPr>
      <xdr:spPr>
        <a:xfrm>
          <a:off x="16459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80789</xdr:rowOff>
    </xdr:from>
    <xdr:ext cx="762000" cy="259045"/>
    <xdr:sp macro="" textlink="">
      <xdr:nvSpPr>
        <xdr:cNvPr id="449" name="公債費以外該当値テキスト"/>
        <xdr:cNvSpPr txBox="1"/>
      </xdr:nvSpPr>
      <xdr:spPr>
        <a:xfrm>
          <a:off x="16598900" y="1276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0" name="楕円 449"/>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1" name="テキスト ボックス 450"/>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2" name="楕円 451"/>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3" name="テキスト ボックス 452"/>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92202</xdr:rowOff>
    </xdr:from>
    <xdr:to>
      <xdr:col>69</xdr:col>
      <xdr:colOff>142875</xdr:colOff>
      <xdr:row>76</xdr:row>
      <xdr:rowOff>22352</xdr:rowOff>
    </xdr:to>
    <xdr:sp macro="" textlink="">
      <xdr:nvSpPr>
        <xdr:cNvPr id="454" name="楕円 453"/>
        <xdr:cNvSpPr/>
      </xdr:nvSpPr>
      <xdr:spPr>
        <a:xfrm>
          <a:off x="13843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32529</xdr:rowOff>
    </xdr:from>
    <xdr:ext cx="762000" cy="259045"/>
    <xdr:sp macro="" textlink="">
      <xdr:nvSpPr>
        <xdr:cNvPr id="455" name="テキスト ボックス 454"/>
        <xdr:cNvSpPr txBox="1"/>
      </xdr:nvSpPr>
      <xdr:spPr>
        <a:xfrm>
          <a:off x="13512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6" name="楕円 455"/>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7" name="テキスト ボックス 456"/>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161840</xdr:rowOff>
    </xdr:from>
    <xdr:to>
      <xdr:col>29</xdr:col>
      <xdr:colOff>127000</xdr:colOff>
      <xdr:row>17</xdr:row>
      <xdr:rowOff>165775</xdr:rowOff>
    </xdr:to>
    <xdr:cxnSp macro="">
      <xdr:nvCxnSpPr>
        <xdr:cNvPr id="52" name="直線コネクタ 51"/>
        <xdr:cNvCxnSpPr/>
      </xdr:nvCxnSpPr>
      <xdr:spPr bwMode="auto">
        <a:xfrm>
          <a:off x="5003800" y="3124115"/>
          <a:ext cx="647700" cy="3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160419</xdr:rowOff>
    </xdr:from>
    <xdr:to>
      <xdr:col>26</xdr:col>
      <xdr:colOff>50800</xdr:colOff>
      <xdr:row>17</xdr:row>
      <xdr:rowOff>161840</xdr:rowOff>
    </xdr:to>
    <xdr:cxnSp macro="">
      <xdr:nvCxnSpPr>
        <xdr:cNvPr id="55" name="直線コネクタ 54"/>
        <xdr:cNvCxnSpPr/>
      </xdr:nvCxnSpPr>
      <xdr:spPr bwMode="auto">
        <a:xfrm>
          <a:off x="4305300" y="3122694"/>
          <a:ext cx="698500" cy="1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125019</xdr:rowOff>
    </xdr:from>
    <xdr:to>
      <xdr:col>22</xdr:col>
      <xdr:colOff>114300</xdr:colOff>
      <xdr:row>17</xdr:row>
      <xdr:rowOff>160419</xdr:rowOff>
    </xdr:to>
    <xdr:cxnSp macro="">
      <xdr:nvCxnSpPr>
        <xdr:cNvPr id="58" name="直線コネクタ 57"/>
        <xdr:cNvCxnSpPr/>
      </xdr:nvCxnSpPr>
      <xdr:spPr bwMode="auto">
        <a:xfrm>
          <a:off x="3606800" y="3087294"/>
          <a:ext cx="698500" cy="35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113377</xdr:rowOff>
    </xdr:from>
    <xdr:to>
      <xdr:col>18</xdr:col>
      <xdr:colOff>177800</xdr:colOff>
      <xdr:row>17</xdr:row>
      <xdr:rowOff>125019</xdr:rowOff>
    </xdr:to>
    <xdr:cxnSp macro="">
      <xdr:nvCxnSpPr>
        <xdr:cNvPr id="61" name="直線コネクタ 60"/>
        <xdr:cNvCxnSpPr/>
      </xdr:nvCxnSpPr>
      <xdr:spPr bwMode="auto">
        <a:xfrm>
          <a:off x="2908300" y="3075652"/>
          <a:ext cx="698500" cy="11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114975</xdr:rowOff>
    </xdr:from>
    <xdr:to>
      <xdr:col>29</xdr:col>
      <xdr:colOff>177800</xdr:colOff>
      <xdr:row>18</xdr:row>
      <xdr:rowOff>45125</xdr:rowOff>
    </xdr:to>
    <xdr:sp macro="" textlink="">
      <xdr:nvSpPr>
        <xdr:cNvPr id="71" name="楕円 70"/>
        <xdr:cNvSpPr/>
      </xdr:nvSpPr>
      <xdr:spPr bwMode="auto">
        <a:xfrm>
          <a:off x="5600700" y="3077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87052</xdr:rowOff>
    </xdr:from>
    <xdr:ext cx="762000" cy="259045"/>
    <xdr:sp macro="" textlink="">
      <xdr:nvSpPr>
        <xdr:cNvPr id="72" name="人口1人当たり決算額の推移該当値テキスト130"/>
        <xdr:cNvSpPr txBox="1"/>
      </xdr:nvSpPr>
      <xdr:spPr>
        <a:xfrm>
          <a:off x="5740400" y="304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111040</xdr:rowOff>
    </xdr:from>
    <xdr:to>
      <xdr:col>26</xdr:col>
      <xdr:colOff>101600</xdr:colOff>
      <xdr:row>18</xdr:row>
      <xdr:rowOff>41190</xdr:rowOff>
    </xdr:to>
    <xdr:sp macro="" textlink="">
      <xdr:nvSpPr>
        <xdr:cNvPr id="73" name="楕円 72"/>
        <xdr:cNvSpPr/>
      </xdr:nvSpPr>
      <xdr:spPr bwMode="auto">
        <a:xfrm>
          <a:off x="4953000" y="3073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25967</xdr:rowOff>
    </xdr:from>
    <xdr:ext cx="736600" cy="259045"/>
    <xdr:sp macro="" textlink="">
      <xdr:nvSpPr>
        <xdr:cNvPr id="74" name="テキスト ボックス 73"/>
        <xdr:cNvSpPr txBox="1"/>
      </xdr:nvSpPr>
      <xdr:spPr>
        <a:xfrm>
          <a:off x="4622800" y="315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109619</xdr:rowOff>
    </xdr:from>
    <xdr:to>
      <xdr:col>22</xdr:col>
      <xdr:colOff>165100</xdr:colOff>
      <xdr:row>18</xdr:row>
      <xdr:rowOff>39769</xdr:rowOff>
    </xdr:to>
    <xdr:sp macro="" textlink="">
      <xdr:nvSpPr>
        <xdr:cNvPr id="75" name="楕円 74"/>
        <xdr:cNvSpPr/>
      </xdr:nvSpPr>
      <xdr:spPr bwMode="auto">
        <a:xfrm>
          <a:off x="4254500" y="307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24546</xdr:rowOff>
    </xdr:from>
    <xdr:ext cx="762000" cy="259045"/>
    <xdr:sp macro="" textlink="">
      <xdr:nvSpPr>
        <xdr:cNvPr id="76" name="テキスト ボックス 75"/>
        <xdr:cNvSpPr txBox="1"/>
      </xdr:nvSpPr>
      <xdr:spPr>
        <a:xfrm>
          <a:off x="3924300" y="31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74219</xdr:rowOff>
    </xdr:from>
    <xdr:to>
      <xdr:col>19</xdr:col>
      <xdr:colOff>38100</xdr:colOff>
      <xdr:row>18</xdr:row>
      <xdr:rowOff>4369</xdr:rowOff>
    </xdr:to>
    <xdr:sp macro="" textlink="">
      <xdr:nvSpPr>
        <xdr:cNvPr id="77" name="楕円 76"/>
        <xdr:cNvSpPr/>
      </xdr:nvSpPr>
      <xdr:spPr bwMode="auto">
        <a:xfrm>
          <a:off x="3556000" y="3036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160596</xdr:rowOff>
    </xdr:from>
    <xdr:ext cx="762000" cy="259045"/>
    <xdr:sp macro="" textlink="">
      <xdr:nvSpPr>
        <xdr:cNvPr id="78" name="テキスト ボックス 77"/>
        <xdr:cNvSpPr txBox="1"/>
      </xdr:nvSpPr>
      <xdr:spPr>
        <a:xfrm>
          <a:off x="3225800" y="3122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62577</xdr:rowOff>
    </xdr:from>
    <xdr:to>
      <xdr:col>15</xdr:col>
      <xdr:colOff>101600</xdr:colOff>
      <xdr:row>17</xdr:row>
      <xdr:rowOff>164177</xdr:rowOff>
    </xdr:to>
    <xdr:sp macro="" textlink="">
      <xdr:nvSpPr>
        <xdr:cNvPr id="79" name="楕円 78"/>
        <xdr:cNvSpPr/>
      </xdr:nvSpPr>
      <xdr:spPr bwMode="auto">
        <a:xfrm>
          <a:off x="2857500" y="3024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148954</xdr:rowOff>
    </xdr:from>
    <xdr:ext cx="762000" cy="259045"/>
    <xdr:sp macro="" textlink="">
      <xdr:nvSpPr>
        <xdr:cNvPr id="80" name="テキスト ボックス 79"/>
        <xdr:cNvSpPr txBox="1"/>
      </xdr:nvSpPr>
      <xdr:spPr>
        <a:xfrm>
          <a:off x="2527300" y="311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43081</xdr:rowOff>
    </xdr:from>
    <xdr:to>
      <xdr:col>29</xdr:col>
      <xdr:colOff>127000</xdr:colOff>
      <xdr:row>36</xdr:row>
      <xdr:rowOff>44567</xdr:rowOff>
    </xdr:to>
    <xdr:cxnSp macro="">
      <xdr:nvCxnSpPr>
        <xdr:cNvPr id="112" name="直線コネクタ 111"/>
        <xdr:cNvCxnSpPr/>
      </xdr:nvCxnSpPr>
      <xdr:spPr bwMode="auto">
        <a:xfrm>
          <a:off x="5003800" y="6996331"/>
          <a:ext cx="6477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43081</xdr:rowOff>
    </xdr:from>
    <xdr:to>
      <xdr:col>26</xdr:col>
      <xdr:colOff>50800</xdr:colOff>
      <xdr:row>36</xdr:row>
      <xdr:rowOff>105786</xdr:rowOff>
    </xdr:to>
    <xdr:cxnSp macro="">
      <xdr:nvCxnSpPr>
        <xdr:cNvPr id="115" name="直線コネクタ 114"/>
        <xdr:cNvCxnSpPr/>
      </xdr:nvCxnSpPr>
      <xdr:spPr bwMode="auto">
        <a:xfrm flipV="1">
          <a:off x="4305300" y="6996331"/>
          <a:ext cx="698500" cy="6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73165</xdr:rowOff>
    </xdr:from>
    <xdr:to>
      <xdr:col>22</xdr:col>
      <xdr:colOff>114300</xdr:colOff>
      <xdr:row>36</xdr:row>
      <xdr:rowOff>105786</xdr:rowOff>
    </xdr:to>
    <xdr:cxnSp macro="">
      <xdr:nvCxnSpPr>
        <xdr:cNvPr id="118" name="直線コネクタ 117"/>
        <xdr:cNvCxnSpPr/>
      </xdr:nvCxnSpPr>
      <xdr:spPr bwMode="auto">
        <a:xfrm>
          <a:off x="3606800" y="7026415"/>
          <a:ext cx="698500" cy="3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26393</xdr:rowOff>
    </xdr:from>
    <xdr:to>
      <xdr:col>18</xdr:col>
      <xdr:colOff>177800</xdr:colOff>
      <xdr:row>36</xdr:row>
      <xdr:rowOff>73165</xdr:rowOff>
    </xdr:to>
    <xdr:cxnSp macro="">
      <xdr:nvCxnSpPr>
        <xdr:cNvPr id="121" name="直線コネクタ 120"/>
        <xdr:cNvCxnSpPr/>
      </xdr:nvCxnSpPr>
      <xdr:spPr bwMode="auto">
        <a:xfrm>
          <a:off x="2908300" y="6979643"/>
          <a:ext cx="698500" cy="4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336667</xdr:rowOff>
    </xdr:from>
    <xdr:to>
      <xdr:col>29</xdr:col>
      <xdr:colOff>177800</xdr:colOff>
      <xdr:row>36</xdr:row>
      <xdr:rowOff>95367</xdr:rowOff>
    </xdr:to>
    <xdr:sp macro="" textlink="">
      <xdr:nvSpPr>
        <xdr:cNvPr id="131" name="楕円 130"/>
        <xdr:cNvSpPr/>
      </xdr:nvSpPr>
      <xdr:spPr bwMode="auto">
        <a:xfrm>
          <a:off x="5600700" y="6947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181744</xdr:rowOff>
    </xdr:from>
    <xdr:ext cx="762000" cy="259045"/>
    <xdr:sp macro="" textlink="">
      <xdr:nvSpPr>
        <xdr:cNvPr id="132" name="人口1人当たり決算額の推移該当値テキスト445"/>
        <xdr:cNvSpPr txBox="1"/>
      </xdr:nvSpPr>
      <xdr:spPr>
        <a:xfrm>
          <a:off x="5740400" y="679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335181</xdr:rowOff>
    </xdr:from>
    <xdr:to>
      <xdr:col>26</xdr:col>
      <xdr:colOff>101600</xdr:colOff>
      <xdr:row>36</xdr:row>
      <xdr:rowOff>93881</xdr:rowOff>
    </xdr:to>
    <xdr:sp macro="" textlink="">
      <xdr:nvSpPr>
        <xdr:cNvPr id="133" name="楕円 132"/>
        <xdr:cNvSpPr/>
      </xdr:nvSpPr>
      <xdr:spPr bwMode="auto">
        <a:xfrm>
          <a:off x="4953000" y="694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104058</xdr:rowOff>
    </xdr:from>
    <xdr:ext cx="736600" cy="259045"/>
    <xdr:sp macro="" textlink="">
      <xdr:nvSpPr>
        <xdr:cNvPr id="134" name="テキスト ボックス 133"/>
        <xdr:cNvSpPr txBox="1"/>
      </xdr:nvSpPr>
      <xdr:spPr>
        <a:xfrm>
          <a:off x="4622800" y="6714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54986</xdr:rowOff>
    </xdr:from>
    <xdr:to>
      <xdr:col>22</xdr:col>
      <xdr:colOff>165100</xdr:colOff>
      <xdr:row>36</xdr:row>
      <xdr:rowOff>156586</xdr:rowOff>
    </xdr:to>
    <xdr:sp macro="" textlink="">
      <xdr:nvSpPr>
        <xdr:cNvPr id="135" name="楕円 134"/>
        <xdr:cNvSpPr/>
      </xdr:nvSpPr>
      <xdr:spPr bwMode="auto">
        <a:xfrm>
          <a:off x="4254500" y="700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166763</xdr:rowOff>
    </xdr:from>
    <xdr:ext cx="762000" cy="259045"/>
    <xdr:sp macro="" textlink="">
      <xdr:nvSpPr>
        <xdr:cNvPr id="136" name="テキスト ボックス 135"/>
        <xdr:cNvSpPr txBox="1"/>
      </xdr:nvSpPr>
      <xdr:spPr>
        <a:xfrm>
          <a:off x="3924300" y="67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22365</xdr:rowOff>
    </xdr:from>
    <xdr:to>
      <xdr:col>19</xdr:col>
      <xdr:colOff>38100</xdr:colOff>
      <xdr:row>36</xdr:row>
      <xdr:rowOff>123965</xdr:rowOff>
    </xdr:to>
    <xdr:sp macro="" textlink="">
      <xdr:nvSpPr>
        <xdr:cNvPr id="137" name="楕円 136"/>
        <xdr:cNvSpPr/>
      </xdr:nvSpPr>
      <xdr:spPr bwMode="auto">
        <a:xfrm>
          <a:off x="3556000" y="697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134142</xdr:rowOff>
    </xdr:from>
    <xdr:ext cx="762000" cy="259045"/>
    <xdr:sp macro="" textlink="">
      <xdr:nvSpPr>
        <xdr:cNvPr id="138" name="テキスト ボックス 137"/>
        <xdr:cNvSpPr txBox="1"/>
      </xdr:nvSpPr>
      <xdr:spPr>
        <a:xfrm>
          <a:off x="3225800" y="674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318493</xdr:rowOff>
    </xdr:from>
    <xdr:to>
      <xdr:col>15</xdr:col>
      <xdr:colOff>101600</xdr:colOff>
      <xdr:row>36</xdr:row>
      <xdr:rowOff>77193</xdr:rowOff>
    </xdr:to>
    <xdr:sp macro="" textlink="">
      <xdr:nvSpPr>
        <xdr:cNvPr id="139" name="楕円 138"/>
        <xdr:cNvSpPr/>
      </xdr:nvSpPr>
      <xdr:spPr bwMode="auto">
        <a:xfrm>
          <a:off x="2857500" y="692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87370</xdr:rowOff>
    </xdr:from>
    <xdr:ext cx="762000" cy="259045"/>
    <xdr:sp macro="" textlink="">
      <xdr:nvSpPr>
        <xdr:cNvPr id="140" name="テキスト ボックス 139"/>
        <xdr:cNvSpPr txBox="1"/>
      </xdr:nvSpPr>
      <xdr:spPr>
        <a:xfrm>
          <a:off x="2527300" y="669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71202</xdr:rowOff>
    </xdr:from>
    <xdr:to>
      <xdr:col>24</xdr:col>
      <xdr:colOff>63500</xdr:colOff>
      <xdr:row>38</xdr:row>
      <xdr:rowOff>80558</xdr:rowOff>
    </xdr:to>
    <xdr:cxnSp macro="">
      <xdr:nvCxnSpPr>
        <xdr:cNvPr id="63" name="直線コネクタ 62"/>
        <xdr:cNvCxnSpPr/>
      </xdr:nvCxnSpPr>
      <xdr:spPr>
        <a:xfrm>
          <a:off x="3797300" y="6586302"/>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65878</xdr:rowOff>
    </xdr:from>
    <xdr:to>
      <xdr:col>19</xdr:col>
      <xdr:colOff>177800</xdr:colOff>
      <xdr:row>38</xdr:row>
      <xdr:rowOff>71202</xdr:rowOff>
    </xdr:to>
    <xdr:cxnSp macro="">
      <xdr:nvCxnSpPr>
        <xdr:cNvPr id="66" name="直線コネクタ 65"/>
        <xdr:cNvCxnSpPr/>
      </xdr:nvCxnSpPr>
      <xdr:spPr>
        <a:xfrm>
          <a:off x="2908300" y="6580978"/>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23784</xdr:rowOff>
    </xdr:from>
    <xdr:to>
      <xdr:col>15</xdr:col>
      <xdr:colOff>50800</xdr:colOff>
      <xdr:row>38</xdr:row>
      <xdr:rowOff>65878</xdr:rowOff>
    </xdr:to>
    <xdr:cxnSp macro="">
      <xdr:nvCxnSpPr>
        <xdr:cNvPr id="69" name="直線コネクタ 68"/>
        <xdr:cNvCxnSpPr/>
      </xdr:nvCxnSpPr>
      <xdr:spPr>
        <a:xfrm>
          <a:off x="2019300" y="6538884"/>
          <a:ext cx="889000" cy="4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16632</xdr:rowOff>
    </xdr:from>
    <xdr:to>
      <xdr:col>10</xdr:col>
      <xdr:colOff>114300</xdr:colOff>
      <xdr:row>38</xdr:row>
      <xdr:rowOff>23784</xdr:rowOff>
    </xdr:to>
    <xdr:cxnSp macro="">
      <xdr:nvCxnSpPr>
        <xdr:cNvPr id="72" name="直線コネクタ 71"/>
        <xdr:cNvCxnSpPr/>
      </xdr:nvCxnSpPr>
      <xdr:spPr>
        <a:xfrm>
          <a:off x="1130300" y="6531732"/>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29758</xdr:rowOff>
    </xdr:from>
    <xdr:to>
      <xdr:col>24</xdr:col>
      <xdr:colOff>114300</xdr:colOff>
      <xdr:row>38</xdr:row>
      <xdr:rowOff>131358</xdr:rowOff>
    </xdr:to>
    <xdr:sp macro="" textlink="">
      <xdr:nvSpPr>
        <xdr:cNvPr id="82" name="楕円 81"/>
        <xdr:cNvSpPr/>
      </xdr:nvSpPr>
      <xdr:spPr>
        <a:xfrm>
          <a:off x="4584700" y="654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116135</xdr:rowOff>
    </xdr:from>
    <xdr:ext cx="534377" cy="259045"/>
    <xdr:sp macro="" textlink="">
      <xdr:nvSpPr>
        <xdr:cNvPr id="83" name="人件費該当値テキスト"/>
        <xdr:cNvSpPr txBox="1"/>
      </xdr:nvSpPr>
      <xdr:spPr>
        <a:xfrm>
          <a:off x="4686300" y="645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20402</xdr:rowOff>
    </xdr:from>
    <xdr:to>
      <xdr:col>20</xdr:col>
      <xdr:colOff>38100</xdr:colOff>
      <xdr:row>38</xdr:row>
      <xdr:rowOff>122002</xdr:rowOff>
    </xdr:to>
    <xdr:sp macro="" textlink="">
      <xdr:nvSpPr>
        <xdr:cNvPr id="84" name="楕円 83"/>
        <xdr:cNvSpPr/>
      </xdr:nvSpPr>
      <xdr:spPr>
        <a:xfrm>
          <a:off x="3746500" y="653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113129</xdr:rowOff>
    </xdr:from>
    <xdr:ext cx="534377" cy="259045"/>
    <xdr:sp macro="" textlink="">
      <xdr:nvSpPr>
        <xdr:cNvPr id="85" name="テキスト ボックス 84"/>
        <xdr:cNvSpPr txBox="1"/>
      </xdr:nvSpPr>
      <xdr:spPr>
        <a:xfrm>
          <a:off x="3530111" y="662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15078</xdr:rowOff>
    </xdr:from>
    <xdr:to>
      <xdr:col>15</xdr:col>
      <xdr:colOff>101600</xdr:colOff>
      <xdr:row>38</xdr:row>
      <xdr:rowOff>116678</xdr:rowOff>
    </xdr:to>
    <xdr:sp macro="" textlink="">
      <xdr:nvSpPr>
        <xdr:cNvPr id="86" name="楕円 85"/>
        <xdr:cNvSpPr/>
      </xdr:nvSpPr>
      <xdr:spPr>
        <a:xfrm>
          <a:off x="2857500" y="653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107805</xdr:rowOff>
    </xdr:from>
    <xdr:ext cx="534377" cy="259045"/>
    <xdr:sp macro="" textlink="">
      <xdr:nvSpPr>
        <xdr:cNvPr id="87" name="テキスト ボックス 86"/>
        <xdr:cNvSpPr txBox="1"/>
      </xdr:nvSpPr>
      <xdr:spPr>
        <a:xfrm>
          <a:off x="2641111" y="66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144433</xdr:rowOff>
    </xdr:from>
    <xdr:to>
      <xdr:col>10</xdr:col>
      <xdr:colOff>165100</xdr:colOff>
      <xdr:row>38</xdr:row>
      <xdr:rowOff>74583</xdr:rowOff>
    </xdr:to>
    <xdr:sp macro="" textlink="">
      <xdr:nvSpPr>
        <xdr:cNvPr id="88" name="楕円 87"/>
        <xdr:cNvSpPr/>
      </xdr:nvSpPr>
      <xdr:spPr>
        <a:xfrm>
          <a:off x="1968500" y="648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65711</xdr:rowOff>
    </xdr:from>
    <xdr:ext cx="534377" cy="259045"/>
    <xdr:sp macro="" textlink="">
      <xdr:nvSpPr>
        <xdr:cNvPr id="89" name="テキスト ボックス 88"/>
        <xdr:cNvSpPr txBox="1"/>
      </xdr:nvSpPr>
      <xdr:spPr>
        <a:xfrm>
          <a:off x="1752111" y="658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137282</xdr:rowOff>
    </xdr:from>
    <xdr:to>
      <xdr:col>6</xdr:col>
      <xdr:colOff>38100</xdr:colOff>
      <xdr:row>38</xdr:row>
      <xdr:rowOff>67432</xdr:rowOff>
    </xdr:to>
    <xdr:sp macro="" textlink="">
      <xdr:nvSpPr>
        <xdr:cNvPr id="90" name="楕円 89"/>
        <xdr:cNvSpPr/>
      </xdr:nvSpPr>
      <xdr:spPr>
        <a:xfrm>
          <a:off x="1079500" y="648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58559</xdr:rowOff>
    </xdr:from>
    <xdr:ext cx="534377" cy="259045"/>
    <xdr:sp macro="" textlink="">
      <xdr:nvSpPr>
        <xdr:cNvPr id="91" name="テキスト ボックス 90"/>
        <xdr:cNvSpPr txBox="1"/>
      </xdr:nvSpPr>
      <xdr:spPr>
        <a:xfrm>
          <a:off x="863111" y="657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70157</xdr:rowOff>
    </xdr:from>
    <xdr:to>
      <xdr:col>24</xdr:col>
      <xdr:colOff>63500</xdr:colOff>
      <xdr:row>57</xdr:row>
      <xdr:rowOff>106945</xdr:rowOff>
    </xdr:to>
    <xdr:cxnSp macro="">
      <xdr:nvCxnSpPr>
        <xdr:cNvPr id="123" name="直線コネクタ 122"/>
        <xdr:cNvCxnSpPr/>
      </xdr:nvCxnSpPr>
      <xdr:spPr>
        <a:xfrm flipV="1">
          <a:off x="3797300" y="9842807"/>
          <a:ext cx="8382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101164</xdr:rowOff>
    </xdr:from>
    <xdr:to>
      <xdr:col>19</xdr:col>
      <xdr:colOff>177800</xdr:colOff>
      <xdr:row>57</xdr:row>
      <xdr:rowOff>106945</xdr:rowOff>
    </xdr:to>
    <xdr:cxnSp macro="">
      <xdr:nvCxnSpPr>
        <xdr:cNvPr id="126" name="直線コネクタ 125"/>
        <xdr:cNvCxnSpPr/>
      </xdr:nvCxnSpPr>
      <xdr:spPr>
        <a:xfrm>
          <a:off x="2908300" y="9873814"/>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101164</xdr:rowOff>
    </xdr:from>
    <xdr:to>
      <xdr:col>15</xdr:col>
      <xdr:colOff>50800</xdr:colOff>
      <xdr:row>57</xdr:row>
      <xdr:rowOff>117591</xdr:rowOff>
    </xdr:to>
    <xdr:cxnSp macro="">
      <xdr:nvCxnSpPr>
        <xdr:cNvPr id="129" name="直線コネクタ 128"/>
        <xdr:cNvCxnSpPr/>
      </xdr:nvCxnSpPr>
      <xdr:spPr>
        <a:xfrm flipV="1">
          <a:off x="2019300" y="9873814"/>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98944</xdr:rowOff>
    </xdr:from>
    <xdr:to>
      <xdr:col>10</xdr:col>
      <xdr:colOff>114300</xdr:colOff>
      <xdr:row>57</xdr:row>
      <xdr:rowOff>117591</xdr:rowOff>
    </xdr:to>
    <xdr:cxnSp macro="">
      <xdr:nvCxnSpPr>
        <xdr:cNvPr id="132" name="直線コネクタ 131"/>
        <xdr:cNvCxnSpPr/>
      </xdr:nvCxnSpPr>
      <xdr:spPr>
        <a:xfrm>
          <a:off x="1130300" y="9871594"/>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19357</xdr:rowOff>
    </xdr:from>
    <xdr:to>
      <xdr:col>24</xdr:col>
      <xdr:colOff>114300</xdr:colOff>
      <xdr:row>57</xdr:row>
      <xdr:rowOff>120957</xdr:rowOff>
    </xdr:to>
    <xdr:sp macro="" textlink="">
      <xdr:nvSpPr>
        <xdr:cNvPr id="142" name="楕円 141"/>
        <xdr:cNvSpPr/>
      </xdr:nvSpPr>
      <xdr:spPr>
        <a:xfrm>
          <a:off x="4584700" y="97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169234</xdr:rowOff>
    </xdr:from>
    <xdr:ext cx="534377" cy="259045"/>
    <xdr:sp macro="" textlink="">
      <xdr:nvSpPr>
        <xdr:cNvPr id="143" name="物件費該当値テキスト"/>
        <xdr:cNvSpPr txBox="1"/>
      </xdr:nvSpPr>
      <xdr:spPr>
        <a:xfrm>
          <a:off x="4686300" y="977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56145</xdr:rowOff>
    </xdr:from>
    <xdr:to>
      <xdr:col>20</xdr:col>
      <xdr:colOff>38100</xdr:colOff>
      <xdr:row>57</xdr:row>
      <xdr:rowOff>157745</xdr:rowOff>
    </xdr:to>
    <xdr:sp macro="" textlink="">
      <xdr:nvSpPr>
        <xdr:cNvPr id="144" name="楕円 143"/>
        <xdr:cNvSpPr/>
      </xdr:nvSpPr>
      <xdr:spPr>
        <a:xfrm>
          <a:off x="3746500" y="98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148872</xdr:rowOff>
    </xdr:from>
    <xdr:ext cx="534377" cy="259045"/>
    <xdr:sp macro="" textlink="">
      <xdr:nvSpPr>
        <xdr:cNvPr id="145" name="テキスト ボックス 144"/>
        <xdr:cNvSpPr txBox="1"/>
      </xdr:nvSpPr>
      <xdr:spPr>
        <a:xfrm>
          <a:off x="3530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50364</xdr:rowOff>
    </xdr:from>
    <xdr:to>
      <xdr:col>15</xdr:col>
      <xdr:colOff>101600</xdr:colOff>
      <xdr:row>57</xdr:row>
      <xdr:rowOff>151964</xdr:rowOff>
    </xdr:to>
    <xdr:sp macro="" textlink="">
      <xdr:nvSpPr>
        <xdr:cNvPr id="146" name="楕円 145"/>
        <xdr:cNvSpPr/>
      </xdr:nvSpPr>
      <xdr:spPr>
        <a:xfrm>
          <a:off x="2857500" y="982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143091</xdr:rowOff>
    </xdr:from>
    <xdr:ext cx="534377" cy="259045"/>
    <xdr:sp macro="" textlink="">
      <xdr:nvSpPr>
        <xdr:cNvPr id="147" name="テキスト ボックス 146"/>
        <xdr:cNvSpPr txBox="1"/>
      </xdr:nvSpPr>
      <xdr:spPr>
        <a:xfrm>
          <a:off x="2641111" y="99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66791</xdr:rowOff>
    </xdr:from>
    <xdr:to>
      <xdr:col>10</xdr:col>
      <xdr:colOff>165100</xdr:colOff>
      <xdr:row>57</xdr:row>
      <xdr:rowOff>168391</xdr:rowOff>
    </xdr:to>
    <xdr:sp macro="" textlink="">
      <xdr:nvSpPr>
        <xdr:cNvPr id="148" name="楕円 147"/>
        <xdr:cNvSpPr/>
      </xdr:nvSpPr>
      <xdr:spPr>
        <a:xfrm>
          <a:off x="1968500" y="983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159518</xdr:rowOff>
    </xdr:from>
    <xdr:ext cx="534377" cy="259045"/>
    <xdr:sp macro="" textlink="">
      <xdr:nvSpPr>
        <xdr:cNvPr id="149" name="テキスト ボックス 148"/>
        <xdr:cNvSpPr txBox="1"/>
      </xdr:nvSpPr>
      <xdr:spPr>
        <a:xfrm>
          <a:off x="1752111" y="993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48144</xdr:rowOff>
    </xdr:from>
    <xdr:to>
      <xdr:col>6</xdr:col>
      <xdr:colOff>38100</xdr:colOff>
      <xdr:row>57</xdr:row>
      <xdr:rowOff>149744</xdr:rowOff>
    </xdr:to>
    <xdr:sp macro="" textlink="">
      <xdr:nvSpPr>
        <xdr:cNvPr id="150" name="楕円 149"/>
        <xdr:cNvSpPr/>
      </xdr:nvSpPr>
      <xdr:spPr>
        <a:xfrm>
          <a:off x="1079500" y="9820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140871</xdr:rowOff>
    </xdr:from>
    <xdr:ext cx="534377" cy="259045"/>
    <xdr:sp macro="" textlink="">
      <xdr:nvSpPr>
        <xdr:cNvPr id="151" name="テキスト ボックス 150"/>
        <xdr:cNvSpPr txBox="1"/>
      </xdr:nvSpPr>
      <xdr:spPr>
        <a:xfrm>
          <a:off x="863111" y="991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78389</xdr:rowOff>
    </xdr:from>
    <xdr:to>
      <xdr:col>24</xdr:col>
      <xdr:colOff>63500</xdr:colOff>
      <xdr:row>78</xdr:row>
      <xdr:rowOff>80446</xdr:rowOff>
    </xdr:to>
    <xdr:cxnSp macro="">
      <xdr:nvCxnSpPr>
        <xdr:cNvPr id="178" name="直線コネクタ 177"/>
        <xdr:cNvCxnSpPr/>
      </xdr:nvCxnSpPr>
      <xdr:spPr>
        <a:xfrm>
          <a:off x="3797300" y="13451489"/>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78389</xdr:rowOff>
    </xdr:from>
    <xdr:to>
      <xdr:col>19</xdr:col>
      <xdr:colOff>177800</xdr:colOff>
      <xdr:row>78</xdr:row>
      <xdr:rowOff>78846</xdr:rowOff>
    </xdr:to>
    <xdr:cxnSp macro="">
      <xdr:nvCxnSpPr>
        <xdr:cNvPr id="181" name="直線コネクタ 180"/>
        <xdr:cNvCxnSpPr/>
      </xdr:nvCxnSpPr>
      <xdr:spPr>
        <a:xfrm flipV="1">
          <a:off x="2908300" y="134514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78846</xdr:rowOff>
    </xdr:from>
    <xdr:to>
      <xdr:col>15</xdr:col>
      <xdr:colOff>50800</xdr:colOff>
      <xdr:row>78</xdr:row>
      <xdr:rowOff>93340</xdr:rowOff>
    </xdr:to>
    <xdr:cxnSp macro="">
      <xdr:nvCxnSpPr>
        <xdr:cNvPr id="184" name="直線コネクタ 183"/>
        <xdr:cNvCxnSpPr/>
      </xdr:nvCxnSpPr>
      <xdr:spPr>
        <a:xfrm flipV="1">
          <a:off x="2019300" y="13451946"/>
          <a:ext cx="889000" cy="1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82322</xdr:rowOff>
    </xdr:from>
    <xdr:to>
      <xdr:col>10</xdr:col>
      <xdr:colOff>114300</xdr:colOff>
      <xdr:row>78</xdr:row>
      <xdr:rowOff>93340</xdr:rowOff>
    </xdr:to>
    <xdr:cxnSp macro="">
      <xdr:nvCxnSpPr>
        <xdr:cNvPr id="187" name="直線コネクタ 186"/>
        <xdr:cNvCxnSpPr/>
      </xdr:nvCxnSpPr>
      <xdr:spPr>
        <a:xfrm>
          <a:off x="1130300" y="13455422"/>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29646</xdr:rowOff>
    </xdr:from>
    <xdr:to>
      <xdr:col>24</xdr:col>
      <xdr:colOff>114300</xdr:colOff>
      <xdr:row>78</xdr:row>
      <xdr:rowOff>131246</xdr:rowOff>
    </xdr:to>
    <xdr:sp macro="" textlink="">
      <xdr:nvSpPr>
        <xdr:cNvPr id="197" name="楕円 196"/>
        <xdr:cNvSpPr/>
      </xdr:nvSpPr>
      <xdr:spPr>
        <a:xfrm>
          <a:off x="4584700" y="13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116023</xdr:rowOff>
    </xdr:from>
    <xdr:ext cx="469744" cy="259045"/>
    <xdr:sp macro="" textlink="">
      <xdr:nvSpPr>
        <xdr:cNvPr id="198" name="維持補修費該当値テキスト"/>
        <xdr:cNvSpPr txBox="1"/>
      </xdr:nvSpPr>
      <xdr:spPr>
        <a:xfrm>
          <a:off x="4686300" y="1331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27589</xdr:rowOff>
    </xdr:from>
    <xdr:to>
      <xdr:col>20</xdr:col>
      <xdr:colOff>38100</xdr:colOff>
      <xdr:row>78</xdr:row>
      <xdr:rowOff>129189</xdr:rowOff>
    </xdr:to>
    <xdr:sp macro="" textlink="">
      <xdr:nvSpPr>
        <xdr:cNvPr id="199" name="楕円 198"/>
        <xdr:cNvSpPr/>
      </xdr:nvSpPr>
      <xdr:spPr>
        <a:xfrm>
          <a:off x="3746500" y="134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120316</xdr:rowOff>
    </xdr:from>
    <xdr:ext cx="469744" cy="259045"/>
    <xdr:sp macro="" textlink="">
      <xdr:nvSpPr>
        <xdr:cNvPr id="200" name="テキスト ボックス 199"/>
        <xdr:cNvSpPr txBox="1"/>
      </xdr:nvSpPr>
      <xdr:spPr>
        <a:xfrm>
          <a:off x="3562428" y="13493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28046</xdr:rowOff>
    </xdr:from>
    <xdr:to>
      <xdr:col>15</xdr:col>
      <xdr:colOff>101600</xdr:colOff>
      <xdr:row>78</xdr:row>
      <xdr:rowOff>129646</xdr:rowOff>
    </xdr:to>
    <xdr:sp macro="" textlink="">
      <xdr:nvSpPr>
        <xdr:cNvPr id="201" name="楕円 200"/>
        <xdr:cNvSpPr/>
      </xdr:nvSpPr>
      <xdr:spPr>
        <a:xfrm>
          <a:off x="2857500" y="134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120773</xdr:rowOff>
    </xdr:from>
    <xdr:ext cx="469744" cy="259045"/>
    <xdr:sp macro="" textlink="">
      <xdr:nvSpPr>
        <xdr:cNvPr id="202" name="テキスト ボックス 201"/>
        <xdr:cNvSpPr txBox="1"/>
      </xdr:nvSpPr>
      <xdr:spPr>
        <a:xfrm>
          <a:off x="2673428" y="1349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42540</xdr:rowOff>
    </xdr:from>
    <xdr:to>
      <xdr:col>10</xdr:col>
      <xdr:colOff>165100</xdr:colOff>
      <xdr:row>78</xdr:row>
      <xdr:rowOff>144140</xdr:rowOff>
    </xdr:to>
    <xdr:sp macro="" textlink="">
      <xdr:nvSpPr>
        <xdr:cNvPr id="203" name="楕円 202"/>
        <xdr:cNvSpPr/>
      </xdr:nvSpPr>
      <xdr:spPr>
        <a:xfrm>
          <a:off x="1968500" y="134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135267</xdr:rowOff>
    </xdr:from>
    <xdr:ext cx="469744" cy="259045"/>
    <xdr:sp macro="" textlink="">
      <xdr:nvSpPr>
        <xdr:cNvPr id="204" name="テキスト ボックス 203"/>
        <xdr:cNvSpPr txBox="1"/>
      </xdr:nvSpPr>
      <xdr:spPr>
        <a:xfrm>
          <a:off x="1784428" y="1350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31522</xdr:rowOff>
    </xdr:from>
    <xdr:to>
      <xdr:col>6</xdr:col>
      <xdr:colOff>38100</xdr:colOff>
      <xdr:row>78</xdr:row>
      <xdr:rowOff>133122</xdr:rowOff>
    </xdr:to>
    <xdr:sp macro="" textlink="">
      <xdr:nvSpPr>
        <xdr:cNvPr id="205" name="楕円 204"/>
        <xdr:cNvSpPr/>
      </xdr:nvSpPr>
      <xdr:spPr>
        <a:xfrm>
          <a:off x="1079500" y="134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124249</xdr:rowOff>
    </xdr:from>
    <xdr:ext cx="469744" cy="259045"/>
    <xdr:sp macro="" textlink="">
      <xdr:nvSpPr>
        <xdr:cNvPr id="206" name="テキスト ボックス 205"/>
        <xdr:cNvSpPr txBox="1"/>
      </xdr:nvSpPr>
      <xdr:spPr>
        <a:xfrm>
          <a:off x="895428" y="1349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56528</xdr:rowOff>
    </xdr:from>
    <xdr:to>
      <xdr:col>24</xdr:col>
      <xdr:colOff>63500</xdr:colOff>
      <xdr:row>99</xdr:row>
      <xdr:rowOff>74346</xdr:rowOff>
    </xdr:to>
    <xdr:cxnSp macro="">
      <xdr:nvCxnSpPr>
        <xdr:cNvPr id="236" name="直線コネクタ 235"/>
        <xdr:cNvCxnSpPr/>
      </xdr:nvCxnSpPr>
      <xdr:spPr>
        <a:xfrm flipV="1">
          <a:off x="3797300" y="17030078"/>
          <a:ext cx="838200" cy="1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53747</xdr:rowOff>
    </xdr:from>
    <xdr:to>
      <xdr:col>19</xdr:col>
      <xdr:colOff>177800</xdr:colOff>
      <xdr:row>99</xdr:row>
      <xdr:rowOff>74346</xdr:rowOff>
    </xdr:to>
    <xdr:cxnSp macro="">
      <xdr:nvCxnSpPr>
        <xdr:cNvPr id="239" name="直線コネクタ 238"/>
        <xdr:cNvCxnSpPr/>
      </xdr:nvCxnSpPr>
      <xdr:spPr>
        <a:xfrm>
          <a:off x="2908300" y="17027297"/>
          <a:ext cx="889000" cy="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34316</xdr:rowOff>
    </xdr:from>
    <xdr:to>
      <xdr:col>15</xdr:col>
      <xdr:colOff>50800</xdr:colOff>
      <xdr:row>99</xdr:row>
      <xdr:rowOff>53747</xdr:rowOff>
    </xdr:to>
    <xdr:cxnSp macro="">
      <xdr:nvCxnSpPr>
        <xdr:cNvPr id="242" name="直線コネクタ 241"/>
        <xdr:cNvCxnSpPr/>
      </xdr:nvCxnSpPr>
      <xdr:spPr>
        <a:xfrm>
          <a:off x="2019300" y="17007866"/>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34316</xdr:rowOff>
    </xdr:from>
    <xdr:to>
      <xdr:col>10</xdr:col>
      <xdr:colOff>114300</xdr:colOff>
      <xdr:row>99</xdr:row>
      <xdr:rowOff>74561</xdr:rowOff>
    </xdr:to>
    <xdr:cxnSp macro="">
      <xdr:nvCxnSpPr>
        <xdr:cNvPr id="245" name="直線コネクタ 244"/>
        <xdr:cNvCxnSpPr/>
      </xdr:nvCxnSpPr>
      <xdr:spPr>
        <a:xfrm flipV="1">
          <a:off x="1130300" y="17007866"/>
          <a:ext cx="889000" cy="4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5728</xdr:rowOff>
    </xdr:from>
    <xdr:to>
      <xdr:col>24</xdr:col>
      <xdr:colOff>114300</xdr:colOff>
      <xdr:row>99</xdr:row>
      <xdr:rowOff>107328</xdr:rowOff>
    </xdr:to>
    <xdr:sp macro="" textlink="">
      <xdr:nvSpPr>
        <xdr:cNvPr id="255" name="楕円 254"/>
        <xdr:cNvSpPr/>
      </xdr:nvSpPr>
      <xdr:spPr>
        <a:xfrm>
          <a:off x="4584700" y="1697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92105</xdr:rowOff>
    </xdr:from>
    <xdr:ext cx="534377" cy="259045"/>
    <xdr:sp macro="" textlink="">
      <xdr:nvSpPr>
        <xdr:cNvPr id="256" name="扶助費該当値テキスト"/>
        <xdr:cNvSpPr txBox="1"/>
      </xdr:nvSpPr>
      <xdr:spPr>
        <a:xfrm>
          <a:off x="4686300" y="168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23546</xdr:rowOff>
    </xdr:from>
    <xdr:to>
      <xdr:col>20</xdr:col>
      <xdr:colOff>38100</xdr:colOff>
      <xdr:row>99</xdr:row>
      <xdr:rowOff>125146</xdr:rowOff>
    </xdr:to>
    <xdr:sp macro="" textlink="">
      <xdr:nvSpPr>
        <xdr:cNvPr id="257" name="楕円 256"/>
        <xdr:cNvSpPr/>
      </xdr:nvSpPr>
      <xdr:spPr>
        <a:xfrm>
          <a:off x="3746500" y="1699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116273</xdr:rowOff>
    </xdr:from>
    <xdr:ext cx="534377" cy="259045"/>
    <xdr:sp macro="" textlink="">
      <xdr:nvSpPr>
        <xdr:cNvPr id="258" name="テキスト ボックス 257"/>
        <xdr:cNvSpPr txBox="1"/>
      </xdr:nvSpPr>
      <xdr:spPr>
        <a:xfrm>
          <a:off x="3530111" y="1708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2947</xdr:rowOff>
    </xdr:from>
    <xdr:to>
      <xdr:col>15</xdr:col>
      <xdr:colOff>101600</xdr:colOff>
      <xdr:row>99</xdr:row>
      <xdr:rowOff>104547</xdr:rowOff>
    </xdr:to>
    <xdr:sp macro="" textlink="">
      <xdr:nvSpPr>
        <xdr:cNvPr id="259" name="楕円 258"/>
        <xdr:cNvSpPr/>
      </xdr:nvSpPr>
      <xdr:spPr>
        <a:xfrm>
          <a:off x="2857500" y="169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95674</xdr:rowOff>
    </xdr:from>
    <xdr:ext cx="534377" cy="259045"/>
    <xdr:sp macro="" textlink="">
      <xdr:nvSpPr>
        <xdr:cNvPr id="260" name="テキスト ボックス 259"/>
        <xdr:cNvSpPr txBox="1"/>
      </xdr:nvSpPr>
      <xdr:spPr>
        <a:xfrm>
          <a:off x="2641111" y="170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154966</xdr:rowOff>
    </xdr:from>
    <xdr:to>
      <xdr:col>10</xdr:col>
      <xdr:colOff>165100</xdr:colOff>
      <xdr:row>99</xdr:row>
      <xdr:rowOff>85116</xdr:rowOff>
    </xdr:to>
    <xdr:sp macro="" textlink="">
      <xdr:nvSpPr>
        <xdr:cNvPr id="261" name="楕円 260"/>
        <xdr:cNvSpPr/>
      </xdr:nvSpPr>
      <xdr:spPr>
        <a:xfrm>
          <a:off x="1968500" y="1695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76243</xdr:rowOff>
    </xdr:from>
    <xdr:ext cx="534377" cy="259045"/>
    <xdr:sp macro="" textlink="">
      <xdr:nvSpPr>
        <xdr:cNvPr id="262" name="テキスト ボックス 261"/>
        <xdr:cNvSpPr txBox="1"/>
      </xdr:nvSpPr>
      <xdr:spPr>
        <a:xfrm>
          <a:off x="1752111" y="1704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23761</xdr:rowOff>
    </xdr:from>
    <xdr:to>
      <xdr:col>6</xdr:col>
      <xdr:colOff>38100</xdr:colOff>
      <xdr:row>99</xdr:row>
      <xdr:rowOff>125361</xdr:rowOff>
    </xdr:to>
    <xdr:sp macro="" textlink="">
      <xdr:nvSpPr>
        <xdr:cNvPr id="263" name="楕円 262"/>
        <xdr:cNvSpPr/>
      </xdr:nvSpPr>
      <xdr:spPr>
        <a:xfrm>
          <a:off x="1079500" y="169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116488</xdr:rowOff>
    </xdr:from>
    <xdr:ext cx="534377" cy="259045"/>
    <xdr:sp macro="" textlink="">
      <xdr:nvSpPr>
        <xdr:cNvPr id="264" name="テキスト ボックス 263"/>
        <xdr:cNvSpPr txBox="1"/>
      </xdr:nvSpPr>
      <xdr:spPr>
        <a:xfrm>
          <a:off x="863111" y="170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20955</xdr:rowOff>
    </xdr:from>
    <xdr:to>
      <xdr:col>55</xdr:col>
      <xdr:colOff>0</xdr:colOff>
      <xdr:row>34</xdr:row>
      <xdr:rowOff>57036</xdr:rowOff>
    </xdr:to>
    <xdr:cxnSp macro="">
      <xdr:nvCxnSpPr>
        <xdr:cNvPr id="293" name="直線コネクタ 292"/>
        <xdr:cNvCxnSpPr/>
      </xdr:nvCxnSpPr>
      <xdr:spPr>
        <a:xfrm flipV="1">
          <a:off x="9639300" y="5678805"/>
          <a:ext cx="838200" cy="20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35014</xdr:rowOff>
    </xdr:from>
    <xdr:to>
      <xdr:col>50</xdr:col>
      <xdr:colOff>114300</xdr:colOff>
      <xdr:row>34</xdr:row>
      <xdr:rowOff>57036</xdr:rowOff>
    </xdr:to>
    <xdr:cxnSp macro="">
      <xdr:nvCxnSpPr>
        <xdr:cNvPr id="296" name="直線コネクタ 295"/>
        <xdr:cNvCxnSpPr/>
      </xdr:nvCxnSpPr>
      <xdr:spPr>
        <a:xfrm>
          <a:off x="8750300" y="5864314"/>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17818</xdr:rowOff>
    </xdr:from>
    <xdr:to>
      <xdr:col>45</xdr:col>
      <xdr:colOff>177800</xdr:colOff>
      <xdr:row>34</xdr:row>
      <xdr:rowOff>35014</xdr:rowOff>
    </xdr:to>
    <xdr:cxnSp macro="">
      <xdr:nvCxnSpPr>
        <xdr:cNvPr id="299" name="直線コネクタ 298"/>
        <xdr:cNvCxnSpPr/>
      </xdr:nvCxnSpPr>
      <xdr:spPr>
        <a:xfrm>
          <a:off x="7861300" y="5847118"/>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17818</xdr:rowOff>
    </xdr:from>
    <xdr:to>
      <xdr:col>41</xdr:col>
      <xdr:colOff>50800</xdr:colOff>
      <xdr:row>35</xdr:row>
      <xdr:rowOff>119901</xdr:rowOff>
    </xdr:to>
    <xdr:cxnSp macro="">
      <xdr:nvCxnSpPr>
        <xdr:cNvPr id="302" name="直線コネクタ 301"/>
        <xdr:cNvCxnSpPr/>
      </xdr:nvCxnSpPr>
      <xdr:spPr>
        <a:xfrm flipV="1">
          <a:off x="6972300" y="5847118"/>
          <a:ext cx="889000" cy="2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164838</xdr:rowOff>
    </xdr:from>
    <xdr:ext cx="534377" cy="259045"/>
    <xdr:sp macro="" textlink="">
      <xdr:nvSpPr>
        <xdr:cNvPr id="306" name="テキスト ボックス 305"/>
        <xdr:cNvSpPr txBox="1"/>
      </xdr:nvSpPr>
      <xdr:spPr>
        <a:xfrm>
          <a:off x="6705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141605</xdr:rowOff>
    </xdr:from>
    <xdr:to>
      <xdr:col>55</xdr:col>
      <xdr:colOff>50800</xdr:colOff>
      <xdr:row>33</xdr:row>
      <xdr:rowOff>71755</xdr:rowOff>
    </xdr:to>
    <xdr:sp macro="" textlink="">
      <xdr:nvSpPr>
        <xdr:cNvPr id="312" name="楕円 311"/>
        <xdr:cNvSpPr/>
      </xdr:nvSpPr>
      <xdr:spPr>
        <a:xfrm>
          <a:off x="10426700" y="562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164482</xdr:rowOff>
    </xdr:from>
    <xdr:ext cx="534377" cy="259045"/>
    <xdr:sp macro="" textlink="">
      <xdr:nvSpPr>
        <xdr:cNvPr id="313" name="補助費等該当値テキスト"/>
        <xdr:cNvSpPr txBox="1"/>
      </xdr:nvSpPr>
      <xdr:spPr>
        <a:xfrm>
          <a:off x="10528300" y="54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6236</xdr:rowOff>
    </xdr:from>
    <xdr:to>
      <xdr:col>50</xdr:col>
      <xdr:colOff>165100</xdr:colOff>
      <xdr:row>34</xdr:row>
      <xdr:rowOff>107836</xdr:rowOff>
    </xdr:to>
    <xdr:sp macro="" textlink="">
      <xdr:nvSpPr>
        <xdr:cNvPr id="314" name="楕円 313"/>
        <xdr:cNvSpPr/>
      </xdr:nvSpPr>
      <xdr:spPr>
        <a:xfrm>
          <a:off x="9588500" y="583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124363</xdr:rowOff>
    </xdr:from>
    <xdr:ext cx="534377" cy="259045"/>
    <xdr:sp macro="" textlink="">
      <xdr:nvSpPr>
        <xdr:cNvPr id="315" name="テキスト ボックス 314"/>
        <xdr:cNvSpPr txBox="1"/>
      </xdr:nvSpPr>
      <xdr:spPr>
        <a:xfrm>
          <a:off x="9372111" y="561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155664</xdr:rowOff>
    </xdr:from>
    <xdr:to>
      <xdr:col>46</xdr:col>
      <xdr:colOff>38100</xdr:colOff>
      <xdr:row>34</xdr:row>
      <xdr:rowOff>85814</xdr:rowOff>
    </xdr:to>
    <xdr:sp macro="" textlink="">
      <xdr:nvSpPr>
        <xdr:cNvPr id="316" name="楕円 315"/>
        <xdr:cNvSpPr/>
      </xdr:nvSpPr>
      <xdr:spPr>
        <a:xfrm>
          <a:off x="8699500" y="58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102341</xdr:rowOff>
    </xdr:from>
    <xdr:ext cx="534377" cy="259045"/>
    <xdr:sp macro="" textlink="">
      <xdr:nvSpPr>
        <xdr:cNvPr id="317" name="テキスト ボックス 316"/>
        <xdr:cNvSpPr txBox="1"/>
      </xdr:nvSpPr>
      <xdr:spPr>
        <a:xfrm>
          <a:off x="8483111" y="558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138468</xdr:rowOff>
    </xdr:from>
    <xdr:to>
      <xdr:col>41</xdr:col>
      <xdr:colOff>101600</xdr:colOff>
      <xdr:row>34</xdr:row>
      <xdr:rowOff>68618</xdr:rowOff>
    </xdr:to>
    <xdr:sp macro="" textlink="">
      <xdr:nvSpPr>
        <xdr:cNvPr id="318" name="楕円 317"/>
        <xdr:cNvSpPr/>
      </xdr:nvSpPr>
      <xdr:spPr>
        <a:xfrm>
          <a:off x="7810500" y="579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85145</xdr:rowOff>
    </xdr:from>
    <xdr:ext cx="534377" cy="259045"/>
    <xdr:sp macro="" textlink="">
      <xdr:nvSpPr>
        <xdr:cNvPr id="319" name="テキスト ボックス 318"/>
        <xdr:cNvSpPr txBox="1"/>
      </xdr:nvSpPr>
      <xdr:spPr>
        <a:xfrm>
          <a:off x="7594111" y="55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69101</xdr:rowOff>
    </xdr:from>
    <xdr:to>
      <xdr:col>36</xdr:col>
      <xdr:colOff>165100</xdr:colOff>
      <xdr:row>35</xdr:row>
      <xdr:rowOff>170701</xdr:rowOff>
    </xdr:to>
    <xdr:sp macro="" textlink="">
      <xdr:nvSpPr>
        <xdr:cNvPr id="320" name="楕円 319"/>
        <xdr:cNvSpPr/>
      </xdr:nvSpPr>
      <xdr:spPr>
        <a:xfrm>
          <a:off x="6921500" y="60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161828</xdr:rowOff>
    </xdr:from>
    <xdr:ext cx="534377" cy="259045"/>
    <xdr:sp macro="" textlink="">
      <xdr:nvSpPr>
        <xdr:cNvPr id="321" name="テキスト ボックス 320"/>
        <xdr:cNvSpPr txBox="1"/>
      </xdr:nvSpPr>
      <xdr:spPr>
        <a:xfrm>
          <a:off x="6705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40476</xdr:rowOff>
    </xdr:from>
    <xdr:to>
      <xdr:col>55</xdr:col>
      <xdr:colOff>0</xdr:colOff>
      <xdr:row>56</xdr:row>
      <xdr:rowOff>85127</xdr:rowOff>
    </xdr:to>
    <xdr:cxnSp macro="">
      <xdr:nvCxnSpPr>
        <xdr:cNvPr id="346" name="直線コネクタ 345"/>
        <xdr:cNvCxnSpPr/>
      </xdr:nvCxnSpPr>
      <xdr:spPr>
        <a:xfrm flipV="1">
          <a:off x="9639300" y="9641676"/>
          <a:ext cx="838200" cy="4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45048</xdr:rowOff>
    </xdr:from>
    <xdr:to>
      <xdr:col>50</xdr:col>
      <xdr:colOff>114300</xdr:colOff>
      <xdr:row>56</xdr:row>
      <xdr:rowOff>85127</xdr:rowOff>
    </xdr:to>
    <xdr:cxnSp macro="">
      <xdr:nvCxnSpPr>
        <xdr:cNvPr id="349" name="直線コネクタ 348"/>
        <xdr:cNvCxnSpPr/>
      </xdr:nvCxnSpPr>
      <xdr:spPr>
        <a:xfrm>
          <a:off x="8750300" y="9646248"/>
          <a:ext cx="889000" cy="4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7015</xdr:rowOff>
    </xdr:from>
    <xdr:to>
      <xdr:col>45</xdr:col>
      <xdr:colOff>177800</xdr:colOff>
      <xdr:row>56</xdr:row>
      <xdr:rowOff>45048</xdr:rowOff>
    </xdr:to>
    <xdr:cxnSp macro="">
      <xdr:nvCxnSpPr>
        <xdr:cNvPr id="352" name="直線コネクタ 351"/>
        <xdr:cNvCxnSpPr/>
      </xdr:nvCxnSpPr>
      <xdr:spPr>
        <a:xfrm>
          <a:off x="7861300" y="9608215"/>
          <a:ext cx="889000" cy="3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137311</xdr:rowOff>
    </xdr:from>
    <xdr:to>
      <xdr:col>41</xdr:col>
      <xdr:colOff>50800</xdr:colOff>
      <xdr:row>56</xdr:row>
      <xdr:rowOff>7015</xdr:rowOff>
    </xdr:to>
    <xdr:cxnSp macro="">
      <xdr:nvCxnSpPr>
        <xdr:cNvPr id="355" name="直線コネクタ 354"/>
        <xdr:cNvCxnSpPr/>
      </xdr:nvCxnSpPr>
      <xdr:spPr>
        <a:xfrm>
          <a:off x="6972300" y="9567061"/>
          <a:ext cx="889000" cy="4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161126</xdr:rowOff>
    </xdr:from>
    <xdr:to>
      <xdr:col>55</xdr:col>
      <xdr:colOff>50800</xdr:colOff>
      <xdr:row>56</xdr:row>
      <xdr:rowOff>91276</xdr:rowOff>
    </xdr:to>
    <xdr:sp macro="" textlink="">
      <xdr:nvSpPr>
        <xdr:cNvPr id="365" name="楕円 364"/>
        <xdr:cNvSpPr/>
      </xdr:nvSpPr>
      <xdr:spPr>
        <a:xfrm>
          <a:off x="10426700" y="95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139553</xdr:rowOff>
    </xdr:from>
    <xdr:ext cx="534377" cy="259045"/>
    <xdr:sp macro="" textlink="">
      <xdr:nvSpPr>
        <xdr:cNvPr id="366" name="普通建設事業費該当値テキスト"/>
        <xdr:cNvSpPr txBox="1"/>
      </xdr:nvSpPr>
      <xdr:spPr>
        <a:xfrm>
          <a:off x="10528300" y="95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34327</xdr:rowOff>
    </xdr:from>
    <xdr:to>
      <xdr:col>50</xdr:col>
      <xdr:colOff>165100</xdr:colOff>
      <xdr:row>56</xdr:row>
      <xdr:rowOff>135927</xdr:rowOff>
    </xdr:to>
    <xdr:sp macro="" textlink="">
      <xdr:nvSpPr>
        <xdr:cNvPr id="367" name="楕円 366"/>
        <xdr:cNvSpPr/>
      </xdr:nvSpPr>
      <xdr:spPr>
        <a:xfrm>
          <a:off x="9588500" y="96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127054</xdr:rowOff>
    </xdr:from>
    <xdr:ext cx="534377" cy="259045"/>
    <xdr:sp macro="" textlink="">
      <xdr:nvSpPr>
        <xdr:cNvPr id="368" name="テキスト ボックス 367"/>
        <xdr:cNvSpPr txBox="1"/>
      </xdr:nvSpPr>
      <xdr:spPr>
        <a:xfrm>
          <a:off x="9372111" y="972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165698</xdr:rowOff>
    </xdr:from>
    <xdr:to>
      <xdr:col>46</xdr:col>
      <xdr:colOff>38100</xdr:colOff>
      <xdr:row>56</xdr:row>
      <xdr:rowOff>95848</xdr:rowOff>
    </xdr:to>
    <xdr:sp macro="" textlink="">
      <xdr:nvSpPr>
        <xdr:cNvPr id="369" name="楕円 368"/>
        <xdr:cNvSpPr/>
      </xdr:nvSpPr>
      <xdr:spPr>
        <a:xfrm>
          <a:off x="8699500" y="95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86975</xdr:rowOff>
    </xdr:from>
    <xdr:ext cx="534377" cy="259045"/>
    <xdr:sp macro="" textlink="">
      <xdr:nvSpPr>
        <xdr:cNvPr id="370" name="テキスト ボックス 369"/>
        <xdr:cNvSpPr txBox="1"/>
      </xdr:nvSpPr>
      <xdr:spPr>
        <a:xfrm>
          <a:off x="8483111" y="968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127665</xdr:rowOff>
    </xdr:from>
    <xdr:to>
      <xdr:col>41</xdr:col>
      <xdr:colOff>101600</xdr:colOff>
      <xdr:row>56</xdr:row>
      <xdr:rowOff>57815</xdr:rowOff>
    </xdr:to>
    <xdr:sp macro="" textlink="">
      <xdr:nvSpPr>
        <xdr:cNvPr id="371" name="楕円 370"/>
        <xdr:cNvSpPr/>
      </xdr:nvSpPr>
      <xdr:spPr>
        <a:xfrm>
          <a:off x="7810500" y="955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48942</xdr:rowOff>
    </xdr:from>
    <xdr:ext cx="534377" cy="259045"/>
    <xdr:sp macro="" textlink="">
      <xdr:nvSpPr>
        <xdr:cNvPr id="372" name="テキスト ボックス 371"/>
        <xdr:cNvSpPr txBox="1"/>
      </xdr:nvSpPr>
      <xdr:spPr>
        <a:xfrm>
          <a:off x="7594111" y="965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86511</xdr:rowOff>
    </xdr:from>
    <xdr:to>
      <xdr:col>36</xdr:col>
      <xdr:colOff>165100</xdr:colOff>
      <xdr:row>56</xdr:row>
      <xdr:rowOff>16661</xdr:rowOff>
    </xdr:to>
    <xdr:sp macro="" textlink="">
      <xdr:nvSpPr>
        <xdr:cNvPr id="373" name="楕円 372"/>
        <xdr:cNvSpPr/>
      </xdr:nvSpPr>
      <xdr:spPr>
        <a:xfrm>
          <a:off x="6921500" y="95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7788</xdr:rowOff>
    </xdr:from>
    <xdr:ext cx="534377" cy="259045"/>
    <xdr:sp macro="" textlink="">
      <xdr:nvSpPr>
        <xdr:cNvPr id="374" name="テキスト ボックス 373"/>
        <xdr:cNvSpPr txBox="1"/>
      </xdr:nvSpPr>
      <xdr:spPr>
        <a:xfrm>
          <a:off x="6705111" y="96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93002</xdr:rowOff>
    </xdr:from>
    <xdr:to>
      <xdr:col>55</xdr:col>
      <xdr:colOff>0</xdr:colOff>
      <xdr:row>78</xdr:row>
      <xdr:rowOff>118771</xdr:rowOff>
    </xdr:to>
    <xdr:cxnSp macro="">
      <xdr:nvCxnSpPr>
        <xdr:cNvPr id="403" name="直線コネクタ 402"/>
        <xdr:cNvCxnSpPr/>
      </xdr:nvCxnSpPr>
      <xdr:spPr>
        <a:xfrm flipV="1">
          <a:off x="9639300" y="13466102"/>
          <a:ext cx="838200" cy="2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152236</xdr:rowOff>
    </xdr:from>
    <xdr:to>
      <xdr:col>50</xdr:col>
      <xdr:colOff>114300</xdr:colOff>
      <xdr:row>78</xdr:row>
      <xdr:rowOff>118771</xdr:rowOff>
    </xdr:to>
    <xdr:cxnSp macro="">
      <xdr:nvCxnSpPr>
        <xdr:cNvPr id="406" name="直線コネクタ 405"/>
        <xdr:cNvCxnSpPr/>
      </xdr:nvCxnSpPr>
      <xdr:spPr>
        <a:xfrm>
          <a:off x="8750300" y="13353886"/>
          <a:ext cx="889000" cy="13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81775</xdr:rowOff>
    </xdr:from>
    <xdr:to>
      <xdr:col>45</xdr:col>
      <xdr:colOff>177800</xdr:colOff>
      <xdr:row>77</xdr:row>
      <xdr:rowOff>152236</xdr:rowOff>
    </xdr:to>
    <xdr:cxnSp macro="">
      <xdr:nvCxnSpPr>
        <xdr:cNvPr id="409" name="直線コネクタ 408"/>
        <xdr:cNvCxnSpPr/>
      </xdr:nvCxnSpPr>
      <xdr:spPr>
        <a:xfrm>
          <a:off x="7861300" y="13283425"/>
          <a:ext cx="889000" cy="70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81775</xdr:rowOff>
    </xdr:from>
    <xdr:to>
      <xdr:col>41</xdr:col>
      <xdr:colOff>50800</xdr:colOff>
      <xdr:row>78</xdr:row>
      <xdr:rowOff>39294</xdr:rowOff>
    </xdr:to>
    <xdr:cxnSp macro="">
      <xdr:nvCxnSpPr>
        <xdr:cNvPr id="412" name="直線コネクタ 411"/>
        <xdr:cNvCxnSpPr/>
      </xdr:nvCxnSpPr>
      <xdr:spPr>
        <a:xfrm flipV="1">
          <a:off x="6972300" y="13283425"/>
          <a:ext cx="889000" cy="1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42202</xdr:rowOff>
    </xdr:from>
    <xdr:to>
      <xdr:col>55</xdr:col>
      <xdr:colOff>50800</xdr:colOff>
      <xdr:row>78</xdr:row>
      <xdr:rowOff>143802</xdr:rowOff>
    </xdr:to>
    <xdr:sp macro="" textlink="">
      <xdr:nvSpPr>
        <xdr:cNvPr id="422" name="楕円 421"/>
        <xdr:cNvSpPr/>
      </xdr:nvSpPr>
      <xdr:spPr>
        <a:xfrm>
          <a:off x="10426700" y="134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128579</xdr:rowOff>
    </xdr:from>
    <xdr:ext cx="469744" cy="259045"/>
    <xdr:sp macro="" textlink="">
      <xdr:nvSpPr>
        <xdr:cNvPr id="423" name="普通建設事業費 （ うち新規整備　）該当値テキスト"/>
        <xdr:cNvSpPr txBox="1"/>
      </xdr:nvSpPr>
      <xdr:spPr>
        <a:xfrm>
          <a:off x="10528300" y="1333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67971</xdr:rowOff>
    </xdr:from>
    <xdr:to>
      <xdr:col>50</xdr:col>
      <xdr:colOff>165100</xdr:colOff>
      <xdr:row>78</xdr:row>
      <xdr:rowOff>169571</xdr:rowOff>
    </xdr:to>
    <xdr:sp macro="" textlink="">
      <xdr:nvSpPr>
        <xdr:cNvPr id="424" name="楕円 423"/>
        <xdr:cNvSpPr/>
      </xdr:nvSpPr>
      <xdr:spPr>
        <a:xfrm>
          <a:off x="9588500" y="134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160698</xdr:rowOff>
    </xdr:from>
    <xdr:ext cx="469744" cy="259045"/>
    <xdr:sp macro="" textlink="">
      <xdr:nvSpPr>
        <xdr:cNvPr id="425" name="テキスト ボックス 424"/>
        <xdr:cNvSpPr txBox="1"/>
      </xdr:nvSpPr>
      <xdr:spPr>
        <a:xfrm>
          <a:off x="9404428" y="135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101436</xdr:rowOff>
    </xdr:from>
    <xdr:to>
      <xdr:col>46</xdr:col>
      <xdr:colOff>38100</xdr:colOff>
      <xdr:row>78</xdr:row>
      <xdr:rowOff>31586</xdr:rowOff>
    </xdr:to>
    <xdr:sp macro="" textlink="">
      <xdr:nvSpPr>
        <xdr:cNvPr id="426" name="楕円 425"/>
        <xdr:cNvSpPr/>
      </xdr:nvSpPr>
      <xdr:spPr>
        <a:xfrm>
          <a:off x="8699500" y="133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48113</xdr:rowOff>
    </xdr:from>
    <xdr:ext cx="534377" cy="259045"/>
    <xdr:sp macro="" textlink="">
      <xdr:nvSpPr>
        <xdr:cNvPr id="427" name="テキスト ボックス 426"/>
        <xdr:cNvSpPr txBox="1"/>
      </xdr:nvSpPr>
      <xdr:spPr>
        <a:xfrm>
          <a:off x="8483111" y="130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30975</xdr:rowOff>
    </xdr:from>
    <xdr:to>
      <xdr:col>41</xdr:col>
      <xdr:colOff>101600</xdr:colOff>
      <xdr:row>77</xdr:row>
      <xdr:rowOff>132575</xdr:rowOff>
    </xdr:to>
    <xdr:sp macro="" textlink="">
      <xdr:nvSpPr>
        <xdr:cNvPr id="428" name="楕円 427"/>
        <xdr:cNvSpPr/>
      </xdr:nvSpPr>
      <xdr:spPr>
        <a:xfrm>
          <a:off x="7810500" y="132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149102</xdr:rowOff>
    </xdr:from>
    <xdr:ext cx="534377" cy="259045"/>
    <xdr:sp macro="" textlink="">
      <xdr:nvSpPr>
        <xdr:cNvPr id="429" name="テキスト ボックス 428"/>
        <xdr:cNvSpPr txBox="1"/>
      </xdr:nvSpPr>
      <xdr:spPr>
        <a:xfrm>
          <a:off x="7594111" y="1300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159944</xdr:rowOff>
    </xdr:from>
    <xdr:to>
      <xdr:col>36</xdr:col>
      <xdr:colOff>165100</xdr:colOff>
      <xdr:row>78</xdr:row>
      <xdr:rowOff>90094</xdr:rowOff>
    </xdr:to>
    <xdr:sp macro="" textlink="">
      <xdr:nvSpPr>
        <xdr:cNvPr id="430" name="楕円 429"/>
        <xdr:cNvSpPr/>
      </xdr:nvSpPr>
      <xdr:spPr>
        <a:xfrm>
          <a:off x="6921500" y="133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81221</xdr:rowOff>
    </xdr:from>
    <xdr:ext cx="534377" cy="259045"/>
    <xdr:sp macro="" textlink="">
      <xdr:nvSpPr>
        <xdr:cNvPr id="431" name="テキスト ボックス 430"/>
        <xdr:cNvSpPr txBox="1"/>
      </xdr:nvSpPr>
      <xdr:spPr>
        <a:xfrm>
          <a:off x="6705111" y="1345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125527</xdr:rowOff>
    </xdr:from>
    <xdr:to>
      <xdr:col>55</xdr:col>
      <xdr:colOff>0</xdr:colOff>
      <xdr:row>97</xdr:row>
      <xdr:rowOff>49980</xdr:rowOff>
    </xdr:to>
    <xdr:cxnSp macro="">
      <xdr:nvCxnSpPr>
        <xdr:cNvPr id="462" name="直線コネクタ 461"/>
        <xdr:cNvCxnSpPr/>
      </xdr:nvCxnSpPr>
      <xdr:spPr>
        <a:xfrm flipV="1">
          <a:off x="9639300" y="16584727"/>
          <a:ext cx="838200" cy="9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49980</xdr:rowOff>
    </xdr:from>
    <xdr:to>
      <xdr:col>50</xdr:col>
      <xdr:colOff>114300</xdr:colOff>
      <xdr:row>97</xdr:row>
      <xdr:rowOff>72709</xdr:rowOff>
    </xdr:to>
    <xdr:cxnSp macro="">
      <xdr:nvCxnSpPr>
        <xdr:cNvPr id="465" name="直線コネクタ 464"/>
        <xdr:cNvCxnSpPr/>
      </xdr:nvCxnSpPr>
      <xdr:spPr>
        <a:xfrm flipV="1">
          <a:off x="8750300" y="16680630"/>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72709</xdr:rowOff>
    </xdr:from>
    <xdr:to>
      <xdr:col>45</xdr:col>
      <xdr:colOff>177800</xdr:colOff>
      <xdr:row>97</xdr:row>
      <xdr:rowOff>76715</xdr:rowOff>
    </xdr:to>
    <xdr:cxnSp macro="">
      <xdr:nvCxnSpPr>
        <xdr:cNvPr id="468" name="直線コネクタ 467"/>
        <xdr:cNvCxnSpPr/>
      </xdr:nvCxnSpPr>
      <xdr:spPr>
        <a:xfrm flipV="1">
          <a:off x="7861300" y="16703359"/>
          <a:ext cx="8890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72219</xdr:rowOff>
    </xdr:from>
    <xdr:to>
      <xdr:col>41</xdr:col>
      <xdr:colOff>50800</xdr:colOff>
      <xdr:row>97</xdr:row>
      <xdr:rowOff>76715</xdr:rowOff>
    </xdr:to>
    <xdr:cxnSp macro="">
      <xdr:nvCxnSpPr>
        <xdr:cNvPr id="471" name="直線コネクタ 470"/>
        <xdr:cNvCxnSpPr/>
      </xdr:nvCxnSpPr>
      <xdr:spPr>
        <a:xfrm>
          <a:off x="6972300" y="16531419"/>
          <a:ext cx="889000" cy="1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81" name="楕円 480"/>
        <xdr:cNvSpPr/>
      </xdr:nvSpPr>
      <xdr:spPr>
        <a:xfrm>
          <a:off x="10426700" y="165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97604</xdr:rowOff>
    </xdr:from>
    <xdr:ext cx="534377" cy="259045"/>
    <xdr:sp macro="" textlink="">
      <xdr:nvSpPr>
        <xdr:cNvPr id="482" name="普通建設事業費 （ うち更新整備　）該当値テキスト"/>
        <xdr:cNvSpPr txBox="1"/>
      </xdr:nvSpPr>
      <xdr:spPr>
        <a:xfrm>
          <a:off x="10528300" y="1638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170630</xdr:rowOff>
    </xdr:from>
    <xdr:to>
      <xdr:col>50</xdr:col>
      <xdr:colOff>165100</xdr:colOff>
      <xdr:row>97</xdr:row>
      <xdr:rowOff>100780</xdr:rowOff>
    </xdr:to>
    <xdr:sp macro="" textlink="">
      <xdr:nvSpPr>
        <xdr:cNvPr id="483" name="楕円 482"/>
        <xdr:cNvSpPr/>
      </xdr:nvSpPr>
      <xdr:spPr>
        <a:xfrm>
          <a:off x="9588500" y="1662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91907</xdr:rowOff>
    </xdr:from>
    <xdr:ext cx="534377" cy="259045"/>
    <xdr:sp macro="" textlink="">
      <xdr:nvSpPr>
        <xdr:cNvPr id="484" name="テキスト ボックス 483"/>
        <xdr:cNvSpPr txBox="1"/>
      </xdr:nvSpPr>
      <xdr:spPr>
        <a:xfrm>
          <a:off x="9372111" y="167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21909</xdr:rowOff>
    </xdr:from>
    <xdr:to>
      <xdr:col>46</xdr:col>
      <xdr:colOff>38100</xdr:colOff>
      <xdr:row>97</xdr:row>
      <xdr:rowOff>123509</xdr:rowOff>
    </xdr:to>
    <xdr:sp macro="" textlink="">
      <xdr:nvSpPr>
        <xdr:cNvPr id="485" name="楕円 484"/>
        <xdr:cNvSpPr/>
      </xdr:nvSpPr>
      <xdr:spPr>
        <a:xfrm>
          <a:off x="8699500" y="166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114636</xdr:rowOff>
    </xdr:from>
    <xdr:ext cx="534377" cy="259045"/>
    <xdr:sp macro="" textlink="">
      <xdr:nvSpPr>
        <xdr:cNvPr id="486" name="テキスト ボックス 485"/>
        <xdr:cNvSpPr txBox="1"/>
      </xdr:nvSpPr>
      <xdr:spPr>
        <a:xfrm>
          <a:off x="8483111" y="1674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25915</xdr:rowOff>
    </xdr:from>
    <xdr:to>
      <xdr:col>41</xdr:col>
      <xdr:colOff>101600</xdr:colOff>
      <xdr:row>97</xdr:row>
      <xdr:rowOff>127515</xdr:rowOff>
    </xdr:to>
    <xdr:sp macro="" textlink="">
      <xdr:nvSpPr>
        <xdr:cNvPr id="487" name="楕円 486"/>
        <xdr:cNvSpPr/>
      </xdr:nvSpPr>
      <xdr:spPr>
        <a:xfrm>
          <a:off x="7810500" y="166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118642</xdr:rowOff>
    </xdr:from>
    <xdr:ext cx="534377" cy="259045"/>
    <xdr:sp macro="" textlink="">
      <xdr:nvSpPr>
        <xdr:cNvPr id="488" name="テキスト ボックス 487"/>
        <xdr:cNvSpPr txBox="1"/>
      </xdr:nvSpPr>
      <xdr:spPr>
        <a:xfrm>
          <a:off x="7594111" y="167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21419</xdr:rowOff>
    </xdr:from>
    <xdr:to>
      <xdr:col>36</xdr:col>
      <xdr:colOff>165100</xdr:colOff>
      <xdr:row>96</xdr:row>
      <xdr:rowOff>123019</xdr:rowOff>
    </xdr:to>
    <xdr:sp macro="" textlink="">
      <xdr:nvSpPr>
        <xdr:cNvPr id="489" name="楕円 488"/>
        <xdr:cNvSpPr/>
      </xdr:nvSpPr>
      <xdr:spPr>
        <a:xfrm>
          <a:off x="6921500" y="164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139546</xdr:rowOff>
    </xdr:from>
    <xdr:ext cx="534377" cy="259045"/>
    <xdr:sp macro="" textlink="">
      <xdr:nvSpPr>
        <xdr:cNvPr id="490" name="テキスト ボックス 489"/>
        <xdr:cNvSpPr txBox="1"/>
      </xdr:nvSpPr>
      <xdr:spPr>
        <a:xfrm>
          <a:off x="6705111" y="162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83856</xdr:rowOff>
    </xdr:from>
    <xdr:to>
      <xdr:col>85</xdr:col>
      <xdr:colOff>127000</xdr:colOff>
      <xdr:row>39</xdr:row>
      <xdr:rowOff>91705</xdr:rowOff>
    </xdr:to>
    <xdr:cxnSp macro="">
      <xdr:nvCxnSpPr>
        <xdr:cNvPr id="521" name="直線コネクタ 520"/>
        <xdr:cNvCxnSpPr/>
      </xdr:nvCxnSpPr>
      <xdr:spPr>
        <a:xfrm>
          <a:off x="15481300" y="6770406"/>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83856</xdr:rowOff>
    </xdr:from>
    <xdr:to>
      <xdr:col>81</xdr:col>
      <xdr:colOff>50800</xdr:colOff>
      <xdr:row>39</xdr:row>
      <xdr:rowOff>97518</xdr:rowOff>
    </xdr:to>
    <xdr:cxnSp macro="">
      <xdr:nvCxnSpPr>
        <xdr:cNvPr id="524" name="直線コネクタ 523"/>
        <xdr:cNvCxnSpPr/>
      </xdr:nvCxnSpPr>
      <xdr:spPr>
        <a:xfrm flipV="1">
          <a:off x="14592300" y="6770406"/>
          <a:ext cx="889000" cy="1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97518</xdr:rowOff>
    </xdr:from>
    <xdr:to>
      <xdr:col>76</xdr:col>
      <xdr:colOff>114300</xdr:colOff>
      <xdr:row>39</xdr:row>
      <xdr:rowOff>97834</xdr:rowOff>
    </xdr:to>
    <xdr:cxnSp macro="">
      <xdr:nvCxnSpPr>
        <xdr:cNvPr id="527" name="直線コネクタ 526"/>
        <xdr:cNvCxnSpPr/>
      </xdr:nvCxnSpPr>
      <xdr:spPr>
        <a:xfrm flipV="1">
          <a:off x="13703300" y="6784068"/>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97834</xdr:rowOff>
    </xdr:from>
    <xdr:to>
      <xdr:col>71</xdr:col>
      <xdr:colOff>177800</xdr:colOff>
      <xdr:row>39</xdr:row>
      <xdr:rowOff>98878</xdr:rowOff>
    </xdr:to>
    <xdr:cxnSp macro="">
      <xdr:nvCxnSpPr>
        <xdr:cNvPr id="530" name="直線コネクタ 529"/>
        <xdr:cNvCxnSpPr/>
      </xdr:nvCxnSpPr>
      <xdr:spPr>
        <a:xfrm flipV="1">
          <a:off x="12814300" y="6784384"/>
          <a:ext cx="8890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40905</xdr:rowOff>
    </xdr:from>
    <xdr:to>
      <xdr:col>85</xdr:col>
      <xdr:colOff>177800</xdr:colOff>
      <xdr:row>39</xdr:row>
      <xdr:rowOff>142505</xdr:rowOff>
    </xdr:to>
    <xdr:sp macro="" textlink="">
      <xdr:nvSpPr>
        <xdr:cNvPr id="540" name="楕円 539"/>
        <xdr:cNvSpPr/>
      </xdr:nvSpPr>
      <xdr:spPr>
        <a:xfrm>
          <a:off x="16268700" y="672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127282</xdr:rowOff>
    </xdr:from>
    <xdr:ext cx="378565" cy="259045"/>
    <xdr:sp macro="" textlink="">
      <xdr:nvSpPr>
        <xdr:cNvPr id="541" name="災害復旧事業費該当値テキスト"/>
        <xdr:cNvSpPr txBox="1"/>
      </xdr:nvSpPr>
      <xdr:spPr>
        <a:xfrm>
          <a:off x="16370300" y="6642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33056</xdr:rowOff>
    </xdr:from>
    <xdr:to>
      <xdr:col>81</xdr:col>
      <xdr:colOff>101600</xdr:colOff>
      <xdr:row>39</xdr:row>
      <xdr:rowOff>134656</xdr:rowOff>
    </xdr:to>
    <xdr:sp macro="" textlink="">
      <xdr:nvSpPr>
        <xdr:cNvPr id="542" name="楕円 541"/>
        <xdr:cNvSpPr/>
      </xdr:nvSpPr>
      <xdr:spPr>
        <a:xfrm>
          <a:off x="154305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125783</xdr:rowOff>
    </xdr:from>
    <xdr:ext cx="469744" cy="259045"/>
    <xdr:sp macro="" textlink="">
      <xdr:nvSpPr>
        <xdr:cNvPr id="543" name="テキスト ボックス 542"/>
        <xdr:cNvSpPr txBox="1"/>
      </xdr:nvSpPr>
      <xdr:spPr>
        <a:xfrm>
          <a:off x="15246428" y="68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46718</xdr:rowOff>
    </xdr:from>
    <xdr:to>
      <xdr:col>76</xdr:col>
      <xdr:colOff>165100</xdr:colOff>
      <xdr:row>39</xdr:row>
      <xdr:rowOff>148318</xdr:rowOff>
    </xdr:to>
    <xdr:sp macro="" textlink="">
      <xdr:nvSpPr>
        <xdr:cNvPr id="544" name="楕円 543"/>
        <xdr:cNvSpPr/>
      </xdr:nvSpPr>
      <xdr:spPr>
        <a:xfrm>
          <a:off x="14541500" y="67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139445</xdr:rowOff>
    </xdr:from>
    <xdr:ext cx="378565" cy="259045"/>
    <xdr:sp macro="" textlink="">
      <xdr:nvSpPr>
        <xdr:cNvPr id="545" name="テキスト ボックス 544"/>
        <xdr:cNvSpPr txBox="1"/>
      </xdr:nvSpPr>
      <xdr:spPr>
        <a:xfrm>
          <a:off x="14403017" y="682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47034</xdr:rowOff>
    </xdr:from>
    <xdr:to>
      <xdr:col>72</xdr:col>
      <xdr:colOff>38100</xdr:colOff>
      <xdr:row>39</xdr:row>
      <xdr:rowOff>148634</xdr:rowOff>
    </xdr:to>
    <xdr:sp macro="" textlink="">
      <xdr:nvSpPr>
        <xdr:cNvPr id="546" name="楕円 545"/>
        <xdr:cNvSpPr/>
      </xdr:nvSpPr>
      <xdr:spPr>
        <a:xfrm>
          <a:off x="13652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139761</xdr:rowOff>
    </xdr:from>
    <xdr:ext cx="313932" cy="259045"/>
    <xdr:sp macro="" textlink="">
      <xdr:nvSpPr>
        <xdr:cNvPr id="547" name="テキスト ボックス 546"/>
        <xdr:cNvSpPr txBox="1"/>
      </xdr:nvSpPr>
      <xdr:spPr>
        <a:xfrm>
          <a:off x="13546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42863</xdr:rowOff>
    </xdr:from>
    <xdr:to>
      <xdr:col>85</xdr:col>
      <xdr:colOff>127000</xdr:colOff>
      <xdr:row>75</xdr:row>
      <xdr:rowOff>138049</xdr:rowOff>
    </xdr:to>
    <xdr:cxnSp macro="">
      <xdr:nvCxnSpPr>
        <xdr:cNvPr id="627" name="直線コネクタ 626"/>
        <xdr:cNvCxnSpPr/>
      </xdr:nvCxnSpPr>
      <xdr:spPr>
        <a:xfrm flipV="1">
          <a:off x="15481300" y="12901613"/>
          <a:ext cx="838200" cy="9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9517</xdr:rowOff>
    </xdr:from>
    <xdr:ext cx="534377" cy="259045"/>
    <xdr:sp macro="" textlink="">
      <xdr:nvSpPr>
        <xdr:cNvPr id="628" name="公債費平均値テキスト"/>
        <xdr:cNvSpPr txBox="1"/>
      </xdr:nvSpPr>
      <xdr:spPr>
        <a:xfrm>
          <a:off x="16370300" y="12696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138049</xdr:rowOff>
    </xdr:from>
    <xdr:to>
      <xdr:col>81</xdr:col>
      <xdr:colOff>50800</xdr:colOff>
      <xdr:row>75</xdr:row>
      <xdr:rowOff>146938</xdr:rowOff>
    </xdr:to>
    <xdr:cxnSp macro="">
      <xdr:nvCxnSpPr>
        <xdr:cNvPr id="630" name="直線コネクタ 629"/>
        <xdr:cNvCxnSpPr/>
      </xdr:nvCxnSpPr>
      <xdr:spPr>
        <a:xfrm flipV="1">
          <a:off x="14592300" y="12996799"/>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110795</xdr:rowOff>
    </xdr:from>
    <xdr:to>
      <xdr:col>76</xdr:col>
      <xdr:colOff>114300</xdr:colOff>
      <xdr:row>75</xdr:row>
      <xdr:rowOff>146938</xdr:rowOff>
    </xdr:to>
    <xdr:cxnSp macro="">
      <xdr:nvCxnSpPr>
        <xdr:cNvPr id="633" name="直線コネクタ 632"/>
        <xdr:cNvCxnSpPr/>
      </xdr:nvCxnSpPr>
      <xdr:spPr>
        <a:xfrm>
          <a:off x="13703300" y="12969545"/>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110795</xdr:rowOff>
    </xdr:from>
    <xdr:to>
      <xdr:col>71</xdr:col>
      <xdr:colOff>177800</xdr:colOff>
      <xdr:row>75</xdr:row>
      <xdr:rowOff>158229</xdr:rowOff>
    </xdr:to>
    <xdr:cxnSp macro="">
      <xdr:nvCxnSpPr>
        <xdr:cNvPr id="636" name="直線コネクタ 635"/>
        <xdr:cNvCxnSpPr/>
      </xdr:nvCxnSpPr>
      <xdr:spPr>
        <a:xfrm flipV="1">
          <a:off x="12814300" y="129695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163513</xdr:rowOff>
    </xdr:from>
    <xdr:to>
      <xdr:col>85</xdr:col>
      <xdr:colOff>177800</xdr:colOff>
      <xdr:row>75</xdr:row>
      <xdr:rowOff>93663</xdr:rowOff>
    </xdr:to>
    <xdr:sp macro="" textlink="">
      <xdr:nvSpPr>
        <xdr:cNvPr id="646" name="楕円 645"/>
        <xdr:cNvSpPr/>
      </xdr:nvSpPr>
      <xdr:spPr>
        <a:xfrm>
          <a:off x="16268700" y="128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141940</xdr:rowOff>
    </xdr:from>
    <xdr:ext cx="534377" cy="259045"/>
    <xdr:sp macro="" textlink="">
      <xdr:nvSpPr>
        <xdr:cNvPr id="647" name="公債費該当値テキスト"/>
        <xdr:cNvSpPr txBox="1"/>
      </xdr:nvSpPr>
      <xdr:spPr>
        <a:xfrm>
          <a:off x="16370300" y="1282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87249</xdr:rowOff>
    </xdr:from>
    <xdr:to>
      <xdr:col>81</xdr:col>
      <xdr:colOff>101600</xdr:colOff>
      <xdr:row>76</xdr:row>
      <xdr:rowOff>17399</xdr:rowOff>
    </xdr:to>
    <xdr:sp macro="" textlink="">
      <xdr:nvSpPr>
        <xdr:cNvPr id="648" name="楕円 647"/>
        <xdr:cNvSpPr/>
      </xdr:nvSpPr>
      <xdr:spPr>
        <a:xfrm>
          <a:off x="15430500" y="129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8526</xdr:rowOff>
    </xdr:from>
    <xdr:ext cx="534377" cy="259045"/>
    <xdr:sp macro="" textlink="">
      <xdr:nvSpPr>
        <xdr:cNvPr id="649" name="テキスト ボックス 648"/>
        <xdr:cNvSpPr txBox="1"/>
      </xdr:nvSpPr>
      <xdr:spPr>
        <a:xfrm>
          <a:off x="15214111" y="130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96139</xdr:rowOff>
    </xdr:from>
    <xdr:to>
      <xdr:col>76</xdr:col>
      <xdr:colOff>165100</xdr:colOff>
      <xdr:row>76</xdr:row>
      <xdr:rowOff>26290</xdr:rowOff>
    </xdr:to>
    <xdr:sp macro="" textlink="">
      <xdr:nvSpPr>
        <xdr:cNvPr id="650" name="楕円 649"/>
        <xdr:cNvSpPr/>
      </xdr:nvSpPr>
      <xdr:spPr>
        <a:xfrm>
          <a:off x="14541500" y="12954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17415</xdr:rowOff>
    </xdr:from>
    <xdr:ext cx="534377" cy="259045"/>
    <xdr:sp macro="" textlink="">
      <xdr:nvSpPr>
        <xdr:cNvPr id="651" name="テキスト ボックス 650"/>
        <xdr:cNvSpPr txBox="1"/>
      </xdr:nvSpPr>
      <xdr:spPr>
        <a:xfrm>
          <a:off x="14325111" y="1304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59995</xdr:rowOff>
    </xdr:from>
    <xdr:to>
      <xdr:col>72</xdr:col>
      <xdr:colOff>38100</xdr:colOff>
      <xdr:row>75</xdr:row>
      <xdr:rowOff>161595</xdr:rowOff>
    </xdr:to>
    <xdr:sp macro="" textlink="">
      <xdr:nvSpPr>
        <xdr:cNvPr id="652" name="楕円 651"/>
        <xdr:cNvSpPr/>
      </xdr:nvSpPr>
      <xdr:spPr>
        <a:xfrm>
          <a:off x="13652500" y="129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152722</xdr:rowOff>
    </xdr:from>
    <xdr:ext cx="534377" cy="259045"/>
    <xdr:sp macro="" textlink="">
      <xdr:nvSpPr>
        <xdr:cNvPr id="653" name="テキスト ボックス 652"/>
        <xdr:cNvSpPr txBox="1"/>
      </xdr:nvSpPr>
      <xdr:spPr>
        <a:xfrm>
          <a:off x="13436111" y="130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107429</xdr:rowOff>
    </xdr:from>
    <xdr:to>
      <xdr:col>67</xdr:col>
      <xdr:colOff>101600</xdr:colOff>
      <xdr:row>76</xdr:row>
      <xdr:rowOff>37579</xdr:rowOff>
    </xdr:to>
    <xdr:sp macro="" textlink="">
      <xdr:nvSpPr>
        <xdr:cNvPr id="654" name="楕円 653"/>
        <xdr:cNvSpPr/>
      </xdr:nvSpPr>
      <xdr:spPr>
        <a:xfrm>
          <a:off x="12763500" y="129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28706</xdr:rowOff>
    </xdr:from>
    <xdr:ext cx="534377" cy="259045"/>
    <xdr:sp macro="" textlink="">
      <xdr:nvSpPr>
        <xdr:cNvPr id="655" name="テキスト ボックス 654"/>
        <xdr:cNvSpPr txBox="1"/>
      </xdr:nvSpPr>
      <xdr:spPr>
        <a:xfrm>
          <a:off x="12547111" y="1305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110096</xdr:rowOff>
    </xdr:from>
    <xdr:to>
      <xdr:col>85</xdr:col>
      <xdr:colOff>127000</xdr:colOff>
      <xdr:row>96</xdr:row>
      <xdr:rowOff>134237</xdr:rowOff>
    </xdr:to>
    <xdr:cxnSp macro="">
      <xdr:nvCxnSpPr>
        <xdr:cNvPr id="682" name="直線コネクタ 681"/>
        <xdr:cNvCxnSpPr/>
      </xdr:nvCxnSpPr>
      <xdr:spPr>
        <a:xfrm>
          <a:off x="15481300" y="16569296"/>
          <a:ext cx="838200" cy="2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77866</xdr:rowOff>
    </xdr:from>
    <xdr:ext cx="534377" cy="259045"/>
    <xdr:sp macro="" textlink="">
      <xdr:nvSpPr>
        <xdr:cNvPr id="683" name="積立金平均値テキスト"/>
        <xdr:cNvSpPr txBox="1"/>
      </xdr:nvSpPr>
      <xdr:spPr>
        <a:xfrm>
          <a:off x="16370300" y="1653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110096</xdr:rowOff>
    </xdr:from>
    <xdr:to>
      <xdr:col>81</xdr:col>
      <xdr:colOff>50800</xdr:colOff>
      <xdr:row>96</xdr:row>
      <xdr:rowOff>139700</xdr:rowOff>
    </xdr:to>
    <xdr:cxnSp macro="">
      <xdr:nvCxnSpPr>
        <xdr:cNvPr id="685" name="直線コネクタ 684"/>
        <xdr:cNvCxnSpPr/>
      </xdr:nvCxnSpPr>
      <xdr:spPr>
        <a:xfrm flipV="1">
          <a:off x="14592300" y="16569296"/>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13400</xdr:rowOff>
    </xdr:from>
    <xdr:ext cx="534377" cy="259045"/>
    <xdr:sp macro="" textlink="">
      <xdr:nvSpPr>
        <xdr:cNvPr id="687" name="テキスト ボックス 686"/>
        <xdr:cNvSpPr txBox="1"/>
      </xdr:nvSpPr>
      <xdr:spPr>
        <a:xfrm>
          <a:off x="15214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132637</xdr:rowOff>
    </xdr:from>
    <xdr:to>
      <xdr:col>76</xdr:col>
      <xdr:colOff>114300</xdr:colOff>
      <xdr:row>96</xdr:row>
      <xdr:rowOff>139700</xdr:rowOff>
    </xdr:to>
    <xdr:cxnSp macro="">
      <xdr:nvCxnSpPr>
        <xdr:cNvPr id="688" name="直線コネクタ 687"/>
        <xdr:cNvCxnSpPr/>
      </xdr:nvCxnSpPr>
      <xdr:spPr>
        <a:xfrm>
          <a:off x="13703300" y="16591837"/>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132637</xdr:rowOff>
    </xdr:from>
    <xdr:to>
      <xdr:col>71</xdr:col>
      <xdr:colOff>177800</xdr:colOff>
      <xdr:row>97</xdr:row>
      <xdr:rowOff>10519</xdr:rowOff>
    </xdr:to>
    <xdr:cxnSp macro="">
      <xdr:nvCxnSpPr>
        <xdr:cNvPr id="691" name="直線コネクタ 690"/>
        <xdr:cNvCxnSpPr/>
      </xdr:nvCxnSpPr>
      <xdr:spPr>
        <a:xfrm flipV="1">
          <a:off x="12814300" y="16591837"/>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3501</xdr:rowOff>
    </xdr:from>
    <xdr:ext cx="534377" cy="259045"/>
    <xdr:sp macro="" textlink="">
      <xdr:nvSpPr>
        <xdr:cNvPr id="693" name="テキスト ボックス 692"/>
        <xdr:cNvSpPr txBox="1"/>
      </xdr:nvSpPr>
      <xdr:spPr>
        <a:xfrm>
          <a:off x="13436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83437</xdr:rowOff>
    </xdr:from>
    <xdr:to>
      <xdr:col>85</xdr:col>
      <xdr:colOff>177800</xdr:colOff>
      <xdr:row>97</xdr:row>
      <xdr:rowOff>13587</xdr:rowOff>
    </xdr:to>
    <xdr:sp macro="" textlink="">
      <xdr:nvSpPr>
        <xdr:cNvPr id="701" name="楕円 700"/>
        <xdr:cNvSpPr/>
      </xdr:nvSpPr>
      <xdr:spPr>
        <a:xfrm>
          <a:off x="16268700" y="165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106314</xdr:rowOff>
    </xdr:from>
    <xdr:ext cx="534377" cy="259045"/>
    <xdr:sp macro="" textlink="">
      <xdr:nvSpPr>
        <xdr:cNvPr id="702" name="積立金該当値テキスト"/>
        <xdr:cNvSpPr txBox="1"/>
      </xdr:nvSpPr>
      <xdr:spPr>
        <a:xfrm>
          <a:off x="16370300" y="163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59296</xdr:rowOff>
    </xdr:from>
    <xdr:to>
      <xdr:col>81</xdr:col>
      <xdr:colOff>101600</xdr:colOff>
      <xdr:row>96</xdr:row>
      <xdr:rowOff>160896</xdr:rowOff>
    </xdr:to>
    <xdr:sp macro="" textlink="">
      <xdr:nvSpPr>
        <xdr:cNvPr id="703" name="楕円 702"/>
        <xdr:cNvSpPr/>
      </xdr:nvSpPr>
      <xdr:spPr>
        <a:xfrm>
          <a:off x="15430500" y="165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5973</xdr:rowOff>
    </xdr:from>
    <xdr:ext cx="534377" cy="259045"/>
    <xdr:sp macro="" textlink="">
      <xdr:nvSpPr>
        <xdr:cNvPr id="704" name="テキスト ボックス 703"/>
        <xdr:cNvSpPr txBox="1"/>
      </xdr:nvSpPr>
      <xdr:spPr>
        <a:xfrm>
          <a:off x="15214111" y="1629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88900</xdr:rowOff>
    </xdr:from>
    <xdr:to>
      <xdr:col>76</xdr:col>
      <xdr:colOff>165100</xdr:colOff>
      <xdr:row>97</xdr:row>
      <xdr:rowOff>19050</xdr:rowOff>
    </xdr:to>
    <xdr:sp macro="" textlink="">
      <xdr:nvSpPr>
        <xdr:cNvPr id="705" name="楕円 704"/>
        <xdr:cNvSpPr/>
      </xdr:nvSpPr>
      <xdr:spPr>
        <a:xfrm>
          <a:off x="14541500" y="1654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10177</xdr:rowOff>
    </xdr:from>
    <xdr:ext cx="534377" cy="259045"/>
    <xdr:sp macro="" textlink="">
      <xdr:nvSpPr>
        <xdr:cNvPr id="706" name="テキスト ボックス 705"/>
        <xdr:cNvSpPr txBox="1"/>
      </xdr:nvSpPr>
      <xdr:spPr>
        <a:xfrm>
          <a:off x="14325111" y="1664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81837</xdr:rowOff>
    </xdr:from>
    <xdr:to>
      <xdr:col>72</xdr:col>
      <xdr:colOff>38100</xdr:colOff>
      <xdr:row>97</xdr:row>
      <xdr:rowOff>11987</xdr:rowOff>
    </xdr:to>
    <xdr:sp macro="" textlink="">
      <xdr:nvSpPr>
        <xdr:cNvPr id="707" name="楕円 706"/>
        <xdr:cNvSpPr/>
      </xdr:nvSpPr>
      <xdr:spPr>
        <a:xfrm>
          <a:off x="13652500" y="1654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28514</xdr:rowOff>
    </xdr:from>
    <xdr:ext cx="534377" cy="259045"/>
    <xdr:sp macro="" textlink="">
      <xdr:nvSpPr>
        <xdr:cNvPr id="708" name="テキスト ボックス 707"/>
        <xdr:cNvSpPr txBox="1"/>
      </xdr:nvSpPr>
      <xdr:spPr>
        <a:xfrm>
          <a:off x="13436111" y="163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131169</xdr:rowOff>
    </xdr:from>
    <xdr:to>
      <xdr:col>67</xdr:col>
      <xdr:colOff>101600</xdr:colOff>
      <xdr:row>97</xdr:row>
      <xdr:rowOff>61319</xdr:rowOff>
    </xdr:to>
    <xdr:sp macro="" textlink="">
      <xdr:nvSpPr>
        <xdr:cNvPr id="709" name="楕円 708"/>
        <xdr:cNvSpPr/>
      </xdr:nvSpPr>
      <xdr:spPr>
        <a:xfrm>
          <a:off x="12763500" y="165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52446</xdr:rowOff>
    </xdr:from>
    <xdr:ext cx="534377" cy="259045"/>
    <xdr:sp macro="" textlink="">
      <xdr:nvSpPr>
        <xdr:cNvPr id="710" name="テキスト ボックス 709"/>
        <xdr:cNvSpPr txBox="1"/>
      </xdr:nvSpPr>
      <xdr:spPr>
        <a:xfrm>
          <a:off x="12547111" y="166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71555</xdr:rowOff>
    </xdr:from>
    <xdr:to>
      <xdr:col>116</xdr:col>
      <xdr:colOff>63500</xdr:colOff>
      <xdr:row>37</xdr:row>
      <xdr:rowOff>130121</xdr:rowOff>
    </xdr:to>
    <xdr:cxnSp macro="">
      <xdr:nvCxnSpPr>
        <xdr:cNvPr id="741" name="直線コネクタ 740"/>
        <xdr:cNvCxnSpPr/>
      </xdr:nvCxnSpPr>
      <xdr:spPr>
        <a:xfrm>
          <a:off x="21323300" y="6415205"/>
          <a:ext cx="838200" cy="5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110870</xdr:rowOff>
    </xdr:from>
    <xdr:ext cx="469744" cy="259045"/>
    <xdr:sp macro="" textlink="">
      <xdr:nvSpPr>
        <xdr:cNvPr id="742" name="投資及び出資金平均値テキスト"/>
        <xdr:cNvSpPr txBox="1"/>
      </xdr:nvSpPr>
      <xdr:spPr>
        <a:xfrm>
          <a:off x="22212300" y="6454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71555</xdr:rowOff>
    </xdr:from>
    <xdr:to>
      <xdr:col>111</xdr:col>
      <xdr:colOff>177800</xdr:colOff>
      <xdr:row>39</xdr:row>
      <xdr:rowOff>98878</xdr:rowOff>
    </xdr:to>
    <xdr:cxnSp macro="">
      <xdr:nvCxnSpPr>
        <xdr:cNvPr id="744" name="直線コネクタ 743"/>
        <xdr:cNvCxnSpPr/>
      </xdr:nvCxnSpPr>
      <xdr:spPr>
        <a:xfrm flipV="1">
          <a:off x="20434300" y="6415205"/>
          <a:ext cx="889000" cy="3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170071</xdr:rowOff>
    </xdr:from>
    <xdr:to>
      <xdr:col>102</xdr:col>
      <xdr:colOff>114300</xdr:colOff>
      <xdr:row>39</xdr:row>
      <xdr:rowOff>98878</xdr:rowOff>
    </xdr:to>
    <xdr:cxnSp macro="">
      <xdr:nvCxnSpPr>
        <xdr:cNvPr id="750" name="直線コネクタ 749"/>
        <xdr:cNvCxnSpPr/>
      </xdr:nvCxnSpPr>
      <xdr:spPr>
        <a:xfrm>
          <a:off x="18656300" y="6685171"/>
          <a:ext cx="889000" cy="10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79321</xdr:rowOff>
    </xdr:from>
    <xdr:to>
      <xdr:col>116</xdr:col>
      <xdr:colOff>114300</xdr:colOff>
      <xdr:row>38</xdr:row>
      <xdr:rowOff>9471</xdr:rowOff>
    </xdr:to>
    <xdr:sp macro="" textlink="">
      <xdr:nvSpPr>
        <xdr:cNvPr id="760" name="楕円 759"/>
        <xdr:cNvSpPr/>
      </xdr:nvSpPr>
      <xdr:spPr>
        <a:xfrm>
          <a:off x="22110700" y="64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102198</xdr:rowOff>
    </xdr:from>
    <xdr:ext cx="469744" cy="259045"/>
    <xdr:sp macro="" textlink="">
      <xdr:nvSpPr>
        <xdr:cNvPr id="761" name="投資及び出資金該当値テキスト"/>
        <xdr:cNvSpPr txBox="1"/>
      </xdr:nvSpPr>
      <xdr:spPr>
        <a:xfrm>
          <a:off x="22212300" y="627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20755</xdr:rowOff>
    </xdr:from>
    <xdr:to>
      <xdr:col>112</xdr:col>
      <xdr:colOff>38100</xdr:colOff>
      <xdr:row>37</xdr:row>
      <xdr:rowOff>122355</xdr:rowOff>
    </xdr:to>
    <xdr:sp macro="" textlink="">
      <xdr:nvSpPr>
        <xdr:cNvPr id="762" name="楕円 761"/>
        <xdr:cNvSpPr/>
      </xdr:nvSpPr>
      <xdr:spPr>
        <a:xfrm>
          <a:off x="21272500" y="63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138882</xdr:rowOff>
    </xdr:from>
    <xdr:ext cx="469744" cy="259045"/>
    <xdr:sp macro="" textlink="">
      <xdr:nvSpPr>
        <xdr:cNvPr id="763" name="テキスト ボックス 762"/>
        <xdr:cNvSpPr txBox="1"/>
      </xdr:nvSpPr>
      <xdr:spPr>
        <a:xfrm>
          <a:off x="21088428" y="613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119271</xdr:rowOff>
    </xdr:from>
    <xdr:to>
      <xdr:col>98</xdr:col>
      <xdr:colOff>38100</xdr:colOff>
      <xdr:row>39</xdr:row>
      <xdr:rowOff>49421</xdr:rowOff>
    </xdr:to>
    <xdr:sp macro="" textlink="">
      <xdr:nvSpPr>
        <xdr:cNvPr id="768" name="楕円 767"/>
        <xdr:cNvSpPr/>
      </xdr:nvSpPr>
      <xdr:spPr>
        <a:xfrm>
          <a:off x="18605500" y="66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40548</xdr:rowOff>
    </xdr:from>
    <xdr:ext cx="378565" cy="259045"/>
    <xdr:sp macro="" textlink="">
      <xdr:nvSpPr>
        <xdr:cNvPr id="769" name="テキスト ボックス 768"/>
        <xdr:cNvSpPr txBox="1"/>
      </xdr:nvSpPr>
      <xdr:spPr>
        <a:xfrm>
          <a:off x="18467017" y="672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12522</xdr:rowOff>
    </xdr:from>
    <xdr:to>
      <xdr:col>116</xdr:col>
      <xdr:colOff>63500</xdr:colOff>
      <xdr:row>57</xdr:row>
      <xdr:rowOff>14236</xdr:rowOff>
    </xdr:to>
    <xdr:cxnSp macro="">
      <xdr:nvCxnSpPr>
        <xdr:cNvPr id="798" name="直線コネクタ 797"/>
        <xdr:cNvCxnSpPr/>
      </xdr:nvCxnSpPr>
      <xdr:spPr>
        <a:xfrm flipV="1">
          <a:off x="21323300" y="9785172"/>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112475</xdr:rowOff>
    </xdr:from>
    <xdr:ext cx="469744" cy="259045"/>
    <xdr:sp macro="" textlink="">
      <xdr:nvSpPr>
        <xdr:cNvPr id="799" name="貸付金平均値テキスト"/>
        <xdr:cNvSpPr txBox="1"/>
      </xdr:nvSpPr>
      <xdr:spPr>
        <a:xfrm>
          <a:off x="22212300" y="9885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14008</xdr:rowOff>
    </xdr:from>
    <xdr:to>
      <xdr:col>111</xdr:col>
      <xdr:colOff>177800</xdr:colOff>
      <xdr:row>57</xdr:row>
      <xdr:rowOff>14236</xdr:rowOff>
    </xdr:to>
    <xdr:cxnSp macro="">
      <xdr:nvCxnSpPr>
        <xdr:cNvPr id="801" name="直線コネクタ 800"/>
        <xdr:cNvCxnSpPr/>
      </xdr:nvCxnSpPr>
      <xdr:spPr>
        <a:xfrm>
          <a:off x="20434300" y="978665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50220</xdr:rowOff>
    </xdr:from>
    <xdr:ext cx="469744" cy="259045"/>
    <xdr:sp macro="" textlink="">
      <xdr:nvSpPr>
        <xdr:cNvPr id="803" name="テキスト ボックス 802"/>
        <xdr:cNvSpPr txBox="1"/>
      </xdr:nvSpPr>
      <xdr:spPr>
        <a:xfrm>
          <a:off x="21088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8827</xdr:rowOff>
    </xdr:from>
    <xdr:to>
      <xdr:col>107</xdr:col>
      <xdr:colOff>50800</xdr:colOff>
      <xdr:row>57</xdr:row>
      <xdr:rowOff>14008</xdr:rowOff>
    </xdr:to>
    <xdr:cxnSp macro="">
      <xdr:nvCxnSpPr>
        <xdr:cNvPr id="804" name="直線コネクタ 803"/>
        <xdr:cNvCxnSpPr/>
      </xdr:nvCxnSpPr>
      <xdr:spPr>
        <a:xfrm>
          <a:off x="19545300" y="9781477"/>
          <a:ext cx="8890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42295</xdr:rowOff>
    </xdr:from>
    <xdr:ext cx="469744" cy="259045"/>
    <xdr:sp macro="" textlink="">
      <xdr:nvSpPr>
        <xdr:cNvPr id="806" name="テキスト ボックス 805"/>
        <xdr:cNvSpPr txBox="1"/>
      </xdr:nvSpPr>
      <xdr:spPr>
        <a:xfrm>
          <a:off x="20199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8827</xdr:rowOff>
    </xdr:from>
    <xdr:to>
      <xdr:col>102</xdr:col>
      <xdr:colOff>114300</xdr:colOff>
      <xdr:row>57</xdr:row>
      <xdr:rowOff>13780</xdr:rowOff>
    </xdr:to>
    <xdr:cxnSp macro="">
      <xdr:nvCxnSpPr>
        <xdr:cNvPr id="807" name="直線コネクタ 806"/>
        <xdr:cNvCxnSpPr/>
      </xdr:nvCxnSpPr>
      <xdr:spPr>
        <a:xfrm flipV="1">
          <a:off x="18656300" y="97814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29646</xdr:rowOff>
    </xdr:from>
    <xdr:ext cx="469744" cy="259045"/>
    <xdr:sp macro="" textlink="">
      <xdr:nvSpPr>
        <xdr:cNvPr id="809" name="テキスト ボックス 808"/>
        <xdr:cNvSpPr txBox="1"/>
      </xdr:nvSpPr>
      <xdr:spPr>
        <a:xfrm>
          <a:off x="19310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1" name="テキスト ボックス 810"/>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133172</xdr:rowOff>
    </xdr:from>
    <xdr:to>
      <xdr:col>116</xdr:col>
      <xdr:colOff>114300</xdr:colOff>
      <xdr:row>57</xdr:row>
      <xdr:rowOff>63322</xdr:rowOff>
    </xdr:to>
    <xdr:sp macro="" textlink="">
      <xdr:nvSpPr>
        <xdr:cNvPr id="817" name="楕円 816"/>
        <xdr:cNvSpPr/>
      </xdr:nvSpPr>
      <xdr:spPr>
        <a:xfrm>
          <a:off x="22110700" y="973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156049</xdr:rowOff>
    </xdr:from>
    <xdr:ext cx="469744" cy="259045"/>
    <xdr:sp macro="" textlink="">
      <xdr:nvSpPr>
        <xdr:cNvPr id="818" name="貸付金該当値テキスト"/>
        <xdr:cNvSpPr txBox="1"/>
      </xdr:nvSpPr>
      <xdr:spPr>
        <a:xfrm>
          <a:off x="22212300" y="958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134886</xdr:rowOff>
    </xdr:from>
    <xdr:to>
      <xdr:col>112</xdr:col>
      <xdr:colOff>38100</xdr:colOff>
      <xdr:row>57</xdr:row>
      <xdr:rowOff>65036</xdr:rowOff>
    </xdr:to>
    <xdr:sp macro="" textlink="">
      <xdr:nvSpPr>
        <xdr:cNvPr id="819" name="楕円 818"/>
        <xdr:cNvSpPr/>
      </xdr:nvSpPr>
      <xdr:spPr>
        <a:xfrm>
          <a:off x="21272500" y="97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81563</xdr:rowOff>
    </xdr:from>
    <xdr:ext cx="469744" cy="259045"/>
    <xdr:sp macro="" textlink="">
      <xdr:nvSpPr>
        <xdr:cNvPr id="820" name="テキスト ボックス 819"/>
        <xdr:cNvSpPr txBox="1"/>
      </xdr:nvSpPr>
      <xdr:spPr>
        <a:xfrm>
          <a:off x="21088428" y="95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134658</xdr:rowOff>
    </xdr:from>
    <xdr:to>
      <xdr:col>107</xdr:col>
      <xdr:colOff>101600</xdr:colOff>
      <xdr:row>57</xdr:row>
      <xdr:rowOff>64808</xdr:rowOff>
    </xdr:to>
    <xdr:sp macro="" textlink="">
      <xdr:nvSpPr>
        <xdr:cNvPr id="821" name="楕円 820"/>
        <xdr:cNvSpPr/>
      </xdr:nvSpPr>
      <xdr:spPr>
        <a:xfrm>
          <a:off x="20383500" y="97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81335</xdr:rowOff>
    </xdr:from>
    <xdr:ext cx="469744" cy="259045"/>
    <xdr:sp macro="" textlink="">
      <xdr:nvSpPr>
        <xdr:cNvPr id="822" name="テキスト ボックス 821"/>
        <xdr:cNvSpPr txBox="1"/>
      </xdr:nvSpPr>
      <xdr:spPr>
        <a:xfrm>
          <a:off x="20199428" y="951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129477</xdr:rowOff>
    </xdr:from>
    <xdr:to>
      <xdr:col>102</xdr:col>
      <xdr:colOff>165100</xdr:colOff>
      <xdr:row>57</xdr:row>
      <xdr:rowOff>59627</xdr:rowOff>
    </xdr:to>
    <xdr:sp macro="" textlink="">
      <xdr:nvSpPr>
        <xdr:cNvPr id="823" name="楕円 822"/>
        <xdr:cNvSpPr/>
      </xdr:nvSpPr>
      <xdr:spPr>
        <a:xfrm>
          <a:off x="19494500" y="97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76154</xdr:rowOff>
    </xdr:from>
    <xdr:ext cx="469744" cy="259045"/>
    <xdr:sp macro="" textlink="">
      <xdr:nvSpPr>
        <xdr:cNvPr id="824" name="テキスト ボックス 823"/>
        <xdr:cNvSpPr txBox="1"/>
      </xdr:nvSpPr>
      <xdr:spPr>
        <a:xfrm>
          <a:off x="19310428" y="950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134430</xdr:rowOff>
    </xdr:from>
    <xdr:to>
      <xdr:col>98</xdr:col>
      <xdr:colOff>38100</xdr:colOff>
      <xdr:row>57</xdr:row>
      <xdr:rowOff>64580</xdr:rowOff>
    </xdr:to>
    <xdr:sp macro="" textlink="">
      <xdr:nvSpPr>
        <xdr:cNvPr id="825" name="楕円 824"/>
        <xdr:cNvSpPr/>
      </xdr:nvSpPr>
      <xdr:spPr>
        <a:xfrm>
          <a:off x="18605500" y="97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81107</xdr:rowOff>
    </xdr:from>
    <xdr:ext cx="469744" cy="259045"/>
    <xdr:sp macro="" textlink="">
      <xdr:nvSpPr>
        <xdr:cNvPr id="826" name="テキスト ボックス 825"/>
        <xdr:cNvSpPr txBox="1"/>
      </xdr:nvSpPr>
      <xdr:spPr>
        <a:xfrm>
          <a:off x="18421428" y="9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106135</xdr:rowOff>
    </xdr:from>
    <xdr:to>
      <xdr:col>116</xdr:col>
      <xdr:colOff>63500</xdr:colOff>
      <xdr:row>77</xdr:row>
      <xdr:rowOff>122326</xdr:rowOff>
    </xdr:to>
    <xdr:cxnSp macro="">
      <xdr:nvCxnSpPr>
        <xdr:cNvPr id="856" name="直線コネクタ 855"/>
        <xdr:cNvCxnSpPr/>
      </xdr:nvCxnSpPr>
      <xdr:spPr>
        <a:xfrm flipV="1">
          <a:off x="21323300" y="13307785"/>
          <a:ext cx="838200" cy="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115660</xdr:rowOff>
    </xdr:from>
    <xdr:to>
      <xdr:col>111</xdr:col>
      <xdr:colOff>177800</xdr:colOff>
      <xdr:row>77</xdr:row>
      <xdr:rowOff>122326</xdr:rowOff>
    </xdr:to>
    <xdr:cxnSp macro="">
      <xdr:nvCxnSpPr>
        <xdr:cNvPr id="859" name="直線コネクタ 858"/>
        <xdr:cNvCxnSpPr/>
      </xdr:nvCxnSpPr>
      <xdr:spPr>
        <a:xfrm>
          <a:off x="20434300" y="13317310"/>
          <a:ext cx="8890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115660</xdr:rowOff>
    </xdr:from>
    <xdr:to>
      <xdr:col>107</xdr:col>
      <xdr:colOff>50800</xdr:colOff>
      <xdr:row>77</xdr:row>
      <xdr:rowOff>131508</xdr:rowOff>
    </xdr:to>
    <xdr:cxnSp macro="">
      <xdr:nvCxnSpPr>
        <xdr:cNvPr id="862" name="直線コネクタ 861"/>
        <xdr:cNvCxnSpPr/>
      </xdr:nvCxnSpPr>
      <xdr:spPr>
        <a:xfrm flipV="1">
          <a:off x="19545300" y="13317310"/>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40602</xdr:rowOff>
    </xdr:from>
    <xdr:to>
      <xdr:col>102</xdr:col>
      <xdr:colOff>114300</xdr:colOff>
      <xdr:row>77</xdr:row>
      <xdr:rowOff>131508</xdr:rowOff>
    </xdr:to>
    <xdr:cxnSp macro="">
      <xdr:nvCxnSpPr>
        <xdr:cNvPr id="865" name="直線コネクタ 864"/>
        <xdr:cNvCxnSpPr/>
      </xdr:nvCxnSpPr>
      <xdr:spPr>
        <a:xfrm>
          <a:off x="18656300" y="12899352"/>
          <a:ext cx="889000" cy="4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55335</xdr:rowOff>
    </xdr:from>
    <xdr:to>
      <xdr:col>116</xdr:col>
      <xdr:colOff>114300</xdr:colOff>
      <xdr:row>77</xdr:row>
      <xdr:rowOff>156935</xdr:rowOff>
    </xdr:to>
    <xdr:sp macro="" textlink="">
      <xdr:nvSpPr>
        <xdr:cNvPr id="875" name="楕円 874"/>
        <xdr:cNvSpPr/>
      </xdr:nvSpPr>
      <xdr:spPr>
        <a:xfrm>
          <a:off x="22110700" y="13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33762</xdr:rowOff>
    </xdr:from>
    <xdr:ext cx="534377" cy="259045"/>
    <xdr:sp macro="" textlink="">
      <xdr:nvSpPr>
        <xdr:cNvPr id="876" name="繰出金該当値テキスト"/>
        <xdr:cNvSpPr txBox="1"/>
      </xdr:nvSpPr>
      <xdr:spPr>
        <a:xfrm>
          <a:off x="22212300" y="1323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71526</xdr:rowOff>
    </xdr:from>
    <xdr:to>
      <xdr:col>112</xdr:col>
      <xdr:colOff>38100</xdr:colOff>
      <xdr:row>78</xdr:row>
      <xdr:rowOff>1676</xdr:rowOff>
    </xdr:to>
    <xdr:sp macro="" textlink="">
      <xdr:nvSpPr>
        <xdr:cNvPr id="877" name="楕円 876"/>
        <xdr:cNvSpPr/>
      </xdr:nvSpPr>
      <xdr:spPr>
        <a:xfrm>
          <a:off x="21272500" y="132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164253</xdr:rowOff>
    </xdr:from>
    <xdr:ext cx="534377" cy="259045"/>
    <xdr:sp macro="" textlink="">
      <xdr:nvSpPr>
        <xdr:cNvPr id="878" name="テキスト ボックス 877"/>
        <xdr:cNvSpPr txBox="1"/>
      </xdr:nvSpPr>
      <xdr:spPr>
        <a:xfrm>
          <a:off x="21056111" y="133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64860</xdr:rowOff>
    </xdr:from>
    <xdr:to>
      <xdr:col>107</xdr:col>
      <xdr:colOff>101600</xdr:colOff>
      <xdr:row>77</xdr:row>
      <xdr:rowOff>166460</xdr:rowOff>
    </xdr:to>
    <xdr:sp macro="" textlink="">
      <xdr:nvSpPr>
        <xdr:cNvPr id="879" name="楕円 878"/>
        <xdr:cNvSpPr/>
      </xdr:nvSpPr>
      <xdr:spPr>
        <a:xfrm>
          <a:off x="20383500" y="132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157587</xdr:rowOff>
    </xdr:from>
    <xdr:ext cx="534377" cy="259045"/>
    <xdr:sp macro="" textlink="">
      <xdr:nvSpPr>
        <xdr:cNvPr id="880" name="テキスト ボックス 879"/>
        <xdr:cNvSpPr txBox="1"/>
      </xdr:nvSpPr>
      <xdr:spPr>
        <a:xfrm>
          <a:off x="20167111" y="1335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80708</xdr:rowOff>
    </xdr:from>
    <xdr:to>
      <xdr:col>102</xdr:col>
      <xdr:colOff>165100</xdr:colOff>
      <xdr:row>78</xdr:row>
      <xdr:rowOff>10858</xdr:rowOff>
    </xdr:to>
    <xdr:sp macro="" textlink="">
      <xdr:nvSpPr>
        <xdr:cNvPr id="881" name="楕円 880"/>
        <xdr:cNvSpPr/>
      </xdr:nvSpPr>
      <xdr:spPr>
        <a:xfrm>
          <a:off x="19494500" y="132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1985</xdr:rowOff>
    </xdr:from>
    <xdr:ext cx="534377" cy="259045"/>
    <xdr:sp macro="" textlink="">
      <xdr:nvSpPr>
        <xdr:cNvPr id="882" name="テキスト ボックス 881"/>
        <xdr:cNvSpPr txBox="1"/>
      </xdr:nvSpPr>
      <xdr:spPr>
        <a:xfrm>
          <a:off x="19278111" y="133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161252</xdr:rowOff>
    </xdr:from>
    <xdr:to>
      <xdr:col>98</xdr:col>
      <xdr:colOff>38100</xdr:colOff>
      <xdr:row>75</xdr:row>
      <xdr:rowOff>91402</xdr:rowOff>
    </xdr:to>
    <xdr:sp macro="" textlink="">
      <xdr:nvSpPr>
        <xdr:cNvPr id="883" name="楕円 882"/>
        <xdr:cNvSpPr/>
      </xdr:nvSpPr>
      <xdr:spPr>
        <a:xfrm>
          <a:off x="18605500" y="1284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107929</xdr:rowOff>
    </xdr:from>
    <xdr:ext cx="534377" cy="259045"/>
    <xdr:sp macro="" textlink="">
      <xdr:nvSpPr>
        <xdr:cNvPr id="884" name="テキスト ボックス 883"/>
        <xdr:cNvSpPr txBox="1"/>
      </xdr:nvSpPr>
      <xdr:spPr>
        <a:xfrm>
          <a:off x="18389111" y="12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性質別歳出では、普通建設事業費（うち更新整備）、補助費等、貸付金、積立金、出資金は類似団体を上回りましたが、それ以外の費用については類似団体平均値を下回る結果となりました。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前年対比では、物件費、扶助費、補助費等、普通建設事業費（新規整備、更新整備ともに）、公債費、貸付金の各費用において住民一人当たりのコストが増加しましたが、普通建設事業費（新規整備、更新整備ともに）、人件費等、維持補修費などの各項目では減少となっています。</a:t>
          </a:r>
        </a:p>
        <a:p>
          <a:r>
            <a:rPr kumimoji="1" lang="ja-JP" altLang="en-US" sz="1300">
              <a:latin typeface="ＭＳ Ｐゴシック" panose="020B0600070205080204" pitchFamily="50" charset="-128"/>
              <a:ea typeface="ＭＳ Ｐゴシック" panose="020B0600070205080204" pitchFamily="50" charset="-128"/>
            </a:rPr>
            <a:t>なお、扶助費においては、類似団体内の最小値と同数となっている。</a:t>
          </a:r>
        </a:p>
        <a:p>
          <a:r>
            <a:rPr kumimoji="1" lang="ja-JP" altLang="en-US" sz="1300">
              <a:latin typeface="ＭＳ Ｐゴシック" panose="020B0600070205080204" pitchFamily="50" charset="-128"/>
              <a:ea typeface="ＭＳ Ｐゴシック" panose="020B0600070205080204" pitchFamily="50" charset="-128"/>
            </a:rPr>
            <a:t>引き続き、新総合体育館建設や穂高広域施設組合の新ごみ処理施設建て替え、学校施設改修等による普通建設事業や補助費等、公債費のコスト増加が見込まれますが、住民サービス低下防止を視野に入れながら事業実施の適切な選択を行い、事務事業のスリム化を目指し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長野県安曇野市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97,494
96,194
331.78
42,970,385
42,158,666
760,080
26,364,136
40,342,992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10.4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73406</xdr:rowOff>
    </xdr:from>
    <xdr:to>
      <xdr:col>24</xdr:col>
      <xdr:colOff>63500</xdr:colOff>
      <xdr:row>37</xdr:row>
      <xdr:rowOff>95809</xdr:rowOff>
    </xdr:to>
    <xdr:cxnSp macro="">
      <xdr:nvCxnSpPr>
        <xdr:cNvPr id="59" name="直線コネクタ 58"/>
        <xdr:cNvCxnSpPr/>
      </xdr:nvCxnSpPr>
      <xdr:spPr>
        <a:xfrm>
          <a:off x="3797300" y="641705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28601</xdr:rowOff>
    </xdr:from>
    <xdr:to>
      <xdr:col>19</xdr:col>
      <xdr:colOff>177800</xdr:colOff>
      <xdr:row>37</xdr:row>
      <xdr:rowOff>73406</xdr:rowOff>
    </xdr:to>
    <xdr:cxnSp macro="">
      <xdr:nvCxnSpPr>
        <xdr:cNvPr id="62" name="直線コネクタ 61"/>
        <xdr:cNvCxnSpPr/>
      </xdr:nvCxnSpPr>
      <xdr:spPr>
        <a:xfrm>
          <a:off x="2908300" y="6372251"/>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137414</xdr:rowOff>
    </xdr:from>
    <xdr:to>
      <xdr:col>15</xdr:col>
      <xdr:colOff>50800</xdr:colOff>
      <xdr:row>37</xdr:row>
      <xdr:rowOff>28601</xdr:rowOff>
    </xdr:to>
    <xdr:cxnSp macro="">
      <xdr:nvCxnSpPr>
        <xdr:cNvPr id="65" name="直線コネクタ 64"/>
        <xdr:cNvCxnSpPr/>
      </xdr:nvCxnSpPr>
      <xdr:spPr>
        <a:xfrm>
          <a:off x="2019300" y="6309614"/>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23571</xdr:rowOff>
    </xdr:from>
    <xdr:to>
      <xdr:col>10</xdr:col>
      <xdr:colOff>114300</xdr:colOff>
      <xdr:row>36</xdr:row>
      <xdr:rowOff>137414</xdr:rowOff>
    </xdr:to>
    <xdr:cxnSp macro="">
      <xdr:nvCxnSpPr>
        <xdr:cNvPr id="68" name="直線コネクタ 67"/>
        <xdr:cNvCxnSpPr/>
      </xdr:nvCxnSpPr>
      <xdr:spPr>
        <a:xfrm>
          <a:off x="1130300" y="6195771"/>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45009</xdr:rowOff>
    </xdr:from>
    <xdr:to>
      <xdr:col>24</xdr:col>
      <xdr:colOff>114300</xdr:colOff>
      <xdr:row>37</xdr:row>
      <xdr:rowOff>146609</xdr:rowOff>
    </xdr:to>
    <xdr:sp macro="" textlink="">
      <xdr:nvSpPr>
        <xdr:cNvPr id="78" name="楕円 77"/>
        <xdr:cNvSpPr/>
      </xdr:nvSpPr>
      <xdr:spPr>
        <a:xfrm>
          <a:off x="45847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131386</xdr:rowOff>
    </xdr:from>
    <xdr:ext cx="469744" cy="259045"/>
    <xdr:sp macro="" textlink="">
      <xdr:nvSpPr>
        <xdr:cNvPr id="79" name="議会費該当値テキスト"/>
        <xdr:cNvSpPr txBox="1"/>
      </xdr:nvSpPr>
      <xdr:spPr>
        <a:xfrm>
          <a:off x="4686300" y="63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22606</xdr:rowOff>
    </xdr:from>
    <xdr:to>
      <xdr:col>20</xdr:col>
      <xdr:colOff>38100</xdr:colOff>
      <xdr:row>37</xdr:row>
      <xdr:rowOff>124206</xdr:rowOff>
    </xdr:to>
    <xdr:sp macro="" textlink="">
      <xdr:nvSpPr>
        <xdr:cNvPr id="80" name="楕円 79"/>
        <xdr:cNvSpPr/>
      </xdr:nvSpPr>
      <xdr:spPr>
        <a:xfrm>
          <a:off x="3746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115333</xdr:rowOff>
    </xdr:from>
    <xdr:ext cx="469744" cy="259045"/>
    <xdr:sp macro="" textlink="">
      <xdr:nvSpPr>
        <xdr:cNvPr id="81" name="テキスト ボックス 80"/>
        <xdr:cNvSpPr txBox="1"/>
      </xdr:nvSpPr>
      <xdr:spPr>
        <a:xfrm>
          <a:off x="3562428" y="645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149251</xdr:rowOff>
    </xdr:from>
    <xdr:to>
      <xdr:col>15</xdr:col>
      <xdr:colOff>101600</xdr:colOff>
      <xdr:row>37</xdr:row>
      <xdr:rowOff>79401</xdr:rowOff>
    </xdr:to>
    <xdr:sp macro="" textlink="">
      <xdr:nvSpPr>
        <xdr:cNvPr id="82" name="楕円 81"/>
        <xdr:cNvSpPr/>
      </xdr:nvSpPr>
      <xdr:spPr>
        <a:xfrm>
          <a:off x="2857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70528</xdr:rowOff>
    </xdr:from>
    <xdr:ext cx="469744" cy="259045"/>
    <xdr:sp macro="" textlink="">
      <xdr:nvSpPr>
        <xdr:cNvPr id="83" name="テキスト ボックス 82"/>
        <xdr:cNvSpPr txBox="1"/>
      </xdr:nvSpPr>
      <xdr:spPr>
        <a:xfrm>
          <a:off x="26734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86614</xdr:rowOff>
    </xdr:from>
    <xdr:to>
      <xdr:col>10</xdr:col>
      <xdr:colOff>165100</xdr:colOff>
      <xdr:row>37</xdr:row>
      <xdr:rowOff>16764</xdr:rowOff>
    </xdr:to>
    <xdr:sp macro="" textlink="">
      <xdr:nvSpPr>
        <xdr:cNvPr id="84" name="楕円 83"/>
        <xdr:cNvSpPr/>
      </xdr:nvSpPr>
      <xdr:spPr>
        <a:xfrm>
          <a:off x="196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7891</xdr:rowOff>
    </xdr:from>
    <xdr:ext cx="469744" cy="259045"/>
    <xdr:sp macro="" textlink="">
      <xdr:nvSpPr>
        <xdr:cNvPr id="85" name="テキスト ボックス 84"/>
        <xdr:cNvSpPr txBox="1"/>
      </xdr:nvSpPr>
      <xdr:spPr>
        <a:xfrm>
          <a:off x="1784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144221</xdr:rowOff>
    </xdr:from>
    <xdr:to>
      <xdr:col>6</xdr:col>
      <xdr:colOff>38100</xdr:colOff>
      <xdr:row>36</xdr:row>
      <xdr:rowOff>74371</xdr:rowOff>
    </xdr:to>
    <xdr:sp macro="" textlink="">
      <xdr:nvSpPr>
        <xdr:cNvPr id="86" name="楕円 85"/>
        <xdr:cNvSpPr/>
      </xdr:nvSpPr>
      <xdr:spPr>
        <a:xfrm>
          <a:off x="1079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65498</xdr:rowOff>
    </xdr:from>
    <xdr:ext cx="469744" cy="259045"/>
    <xdr:sp macro="" textlink="">
      <xdr:nvSpPr>
        <xdr:cNvPr id="87" name="テキスト ボックス 86"/>
        <xdr:cNvSpPr txBox="1"/>
      </xdr:nvSpPr>
      <xdr:spPr>
        <a:xfrm>
          <a:off x="895428" y="623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154932</xdr:rowOff>
    </xdr:from>
    <xdr:to>
      <xdr:col>24</xdr:col>
      <xdr:colOff>63500</xdr:colOff>
      <xdr:row>57</xdr:row>
      <xdr:rowOff>13094</xdr:rowOff>
    </xdr:to>
    <xdr:cxnSp macro="">
      <xdr:nvCxnSpPr>
        <xdr:cNvPr id="116" name="直線コネクタ 115"/>
        <xdr:cNvCxnSpPr/>
      </xdr:nvCxnSpPr>
      <xdr:spPr>
        <a:xfrm flipV="1">
          <a:off x="3797300" y="9756132"/>
          <a:ext cx="838200" cy="2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156273</xdr:rowOff>
    </xdr:from>
    <xdr:to>
      <xdr:col>19</xdr:col>
      <xdr:colOff>177800</xdr:colOff>
      <xdr:row>57</xdr:row>
      <xdr:rowOff>13094</xdr:rowOff>
    </xdr:to>
    <xdr:cxnSp macro="">
      <xdr:nvCxnSpPr>
        <xdr:cNvPr id="119" name="直線コネクタ 118"/>
        <xdr:cNvCxnSpPr/>
      </xdr:nvCxnSpPr>
      <xdr:spPr>
        <a:xfrm>
          <a:off x="2908300" y="9757473"/>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126061</xdr:rowOff>
    </xdr:from>
    <xdr:to>
      <xdr:col>15</xdr:col>
      <xdr:colOff>50800</xdr:colOff>
      <xdr:row>56</xdr:row>
      <xdr:rowOff>156273</xdr:rowOff>
    </xdr:to>
    <xdr:cxnSp macro="">
      <xdr:nvCxnSpPr>
        <xdr:cNvPr id="122" name="直線コネクタ 121"/>
        <xdr:cNvCxnSpPr/>
      </xdr:nvCxnSpPr>
      <xdr:spPr>
        <a:xfrm>
          <a:off x="2019300" y="9727261"/>
          <a:ext cx="889000" cy="3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52421</xdr:rowOff>
    </xdr:from>
    <xdr:to>
      <xdr:col>10</xdr:col>
      <xdr:colOff>114300</xdr:colOff>
      <xdr:row>56</xdr:row>
      <xdr:rowOff>126061</xdr:rowOff>
    </xdr:to>
    <xdr:cxnSp macro="">
      <xdr:nvCxnSpPr>
        <xdr:cNvPr id="125" name="直線コネクタ 124"/>
        <xdr:cNvCxnSpPr/>
      </xdr:nvCxnSpPr>
      <xdr:spPr>
        <a:xfrm>
          <a:off x="1130300" y="9653621"/>
          <a:ext cx="889000" cy="7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104132</xdr:rowOff>
    </xdr:from>
    <xdr:to>
      <xdr:col>24</xdr:col>
      <xdr:colOff>114300</xdr:colOff>
      <xdr:row>57</xdr:row>
      <xdr:rowOff>34282</xdr:rowOff>
    </xdr:to>
    <xdr:sp macro="" textlink="">
      <xdr:nvSpPr>
        <xdr:cNvPr id="135" name="楕円 134"/>
        <xdr:cNvSpPr/>
      </xdr:nvSpPr>
      <xdr:spPr>
        <a:xfrm>
          <a:off x="4584700" y="9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82559</xdr:rowOff>
    </xdr:from>
    <xdr:ext cx="534377" cy="259045"/>
    <xdr:sp macro="" textlink="">
      <xdr:nvSpPr>
        <xdr:cNvPr id="136" name="総務費該当値テキスト"/>
        <xdr:cNvSpPr txBox="1"/>
      </xdr:nvSpPr>
      <xdr:spPr>
        <a:xfrm>
          <a:off x="4686300" y="968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133744</xdr:rowOff>
    </xdr:from>
    <xdr:to>
      <xdr:col>20</xdr:col>
      <xdr:colOff>38100</xdr:colOff>
      <xdr:row>57</xdr:row>
      <xdr:rowOff>63894</xdr:rowOff>
    </xdr:to>
    <xdr:sp macro="" textlink="">
      <xdr:nvSpPr>
        <xdr:cNvPr id="137" name="楕円 136"/>
        <xdr:cNvSpPr/>
      </xdr:nvSpPr>
      <xdr:spPr>
        <a:xfrm>
          <a:off x="3746500" y="97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55021</xdr:rowOff>
    </xdr:from>
    <xdr:ext cx="534377" cy="259045"/>
    <xdr:sp macro="" textlink="">
      <xdr:nvSpPr>
        <xdr:cNvPr id="138" name="テキスト ボックス 137"/>
        <xdr:cNvSpPr txBox="1"/>
      </xdr:nvSpPr>
      <xdr:spPr>
        <a:xfrm>
          <a:off x="3530111" y="98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105473</xdr:rowOff>
    </xdr:from>
    <xdr:to>
      <xdr:col>15</xdr:col>
      <xdr:colOff>101600</xdr:colOff>
      <xdr:row>57</xdr:row>
      <xdr:rowOff>35623</xdr:rowOff>
    </xdr:to>
    <xdr:sp macro="" textlink="">
      <xdr:nvSpPr>
        <xdr:cNvPr id="139" name="楕円 138"/>
        <xdr:cNvSpPr/>
      </xdr:nvSpPr>
      <xdr:spPr>
        <a:xfrm>
          <a:off x="2857500" y="97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26750</xdr:rowOff>
    </xdr:from>
    <xdr:ext cx="534377" cy="259045"/>
    <xdr:sp macro="" textlink="">
      <xdr:nvSpPr>
        <xdr:cNvPr id="140" name="テキスト ボックス 139"/>
        <xdr:cNvSpPr txBox="1"/>
      </xdr:nvSpPr>
      <xdr:spPr>
        <a:xfrm>
          <a:off x="2641111" y="979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75261</xdr:rowOff>
    </xdr:from>
    <xdr:to>
      <xdr:col>10</xdr:col>
      <xdr:colOff>165100</xdr:colOff>
      <xdr:row>57</xdr:row>
      <xdr:rowOff>5411</xdr:rowOff>
    </xdr:to>
    <xdr:sp macro="" textlink="">
      <xdr:nvSpPr>
        <xdr:cNvPr id="141" name="楕円 140"/>
        <xdr:cNvSpPr/>
      </xdr:nvSpPr>
      <xdr:spPr>
        <a:xfrm>
          <a:off x="1968500" y="96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167988</xdr:rowOff>
    </xdr:from>
    <xdr:ext cx="534377" cy="259045"/>
    <xdr:sp macro="" textlink="">
      <xdr:nvSpPr>
        <xdr:cNvPr id="142" name="テキスト ボックス 141"/>
        <xdr:cNvSpPr txBox="1"/>
      </xdr:nvSpPr>
      <xdr:spPr>
        <a:xfrm>
          <a:off x="1752111" y="97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1621</xdr:rowOff>
    </xdr:from>
    <xdr:to>
      <xdr:col>6</xdr:col>
      <xdr:colOff>38100</xdr:colOff>
      <xdr:row>56</xdr:row>
      <xdr:rowOff>103221</xdr:rowOff>
    </xdr:to>
    <xdr:sp macro="" textlink="">
      <xdr:nvSpPr>
        <xdr:cNvPr id="143" name="楕円 142"/>
        <xdr:cNvSpPr/>
      </xdr:nvSpPr>
      <xdr:spPr>
        <a:xfrm>
          <a:off x="1079500" y="960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94348</xdr:rowOff>
    </xdr:from>
    <xdr:ext cx="534377" cy="259045"/>
    <xdr:sp macro="" textlink="">
      <xdr:nvSpPr>
        <xdr:cNvPr id="144" name="テキスト ボックス 143"/>
        <xdr:cNvSpPr txBox="1"/>
      </xdr:nvSpPr>
      <xdr:spPr>
        <a:xfrm>
          <a:off x="863111" y="969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8840</xdr:rowOff>
    </xdr:from>
    <xdr:to>
      <xdr:col>24</xdr:col>
      <xdr:colOff>63500</xdr:colOff>
      <xdr:row>78</xdr:row>
      <xdr:rowOff>45492</xdr:rowOff>
    </xdr:to>
    <xdr:cxnSp macro="">
      <xdr:nvCxnSpPr>
        <xdr:cNvPr id="174" name="直線コネクタ 173"/>
        <xdr:cNvCxnSpPr/>
      </xdr:nvCxnSpPr>
      <xdr:spPr>
        <a:xfrm flipV="1">
          <a:off x="3797300" y="13381940"/>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26251</xdr:rowOff>
    </xdr:from>
    <xdr:to>
      <xdr:col>19</xdr:col>
      <xdr:colOff>177800</xdr:colOff>
      <xdr:row>78</xdr:row>
      <xdr:rowOff>45492</xdr:rowOff>
    </xdr:to>
    <xdr:cxnSp macro="">
      <xdr:nvCxnSpPr>
        <xdr:cNvPr id="177" name="直線コネクタ 176"/>
        <xdr:cNvCxnSpPr/>
      </xdr:nvCxnSpPr>
      <xdr:spPr>
        <a:xfrm>
          <a:off x="2908300" y="13399351"/>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26251</xdr:rowOff>
    </xdr:from>
    <xdr:to>
      <xdr:col>15</xdr:col>
      <xdr:colOff>50800</xdr:colOff>
      <xdr:row>78</xdr:row>
      <xdr:rowOff>91960</xdr:rowOff>
    </xdr:to>
    <xdr:cxnSp macro="">
      <xdr:nvCxnSpPr>
        <xdr:cNvPr id="180" name="直線コネクタ 179"/>
        <xdr:cNvCxnSpPr/>
      </xdr:nvCxnSpPr>
      <xdr:spPr>
        <a:xfrm flipV="1">
          <a:off x="2019300" y="13399351"/>
          <a:ext cx="889000" cy="6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91960</xdr:rowOff>
    </xdr:from>
    <xdr:to>
      <xdr:col>10</xdr:col>
      <xdr:colOff>114300</xdr:colOff>
      <xdr:row>79</xdr:row>
      <xdr:rowOff>36588</xdr:rowOff>
    </xdr:to>
    <xdr:cxnSp macro="">
      <xdr:nvCxnSpPr>
        <xdr:cNvPr id="183" name="直線コネクタ 182"/>
        <xdr:cNvCxnSpPr/>
      </xdr:nvCxnSpPr>
      <xdr:spPr>
        <a:xfrm flipV="1">
          <a:off x="1130300" y="13465060"/>
          <a:ext cx="889000" cy="1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129490</xdr:rowOff>
    </xdr:from>
    <xdr:to>
      <xdr:col>24</xdr:col>
      <xdr:colOff>114300</xdr:colOff>
      <xdr:row>78</xdr:row>
      <xdr:rowOff>59640</xdr:rowOff>
    </xdr:to>
    <xdr:sp macro="" textlink="">
      <xdr:nvSpPr>
        <xdr:cNvPr id="193" name="楕円 192"/>
        <xdr:cNvSpPr/>
      </xdr:nvSpPr>
      <xdr:spPr>
        <a:xfrm>
          <a:off x="4584700" y="133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44417</xdr:rowOff>
    </xdr:from>
    <xdr:ext cx="599010" cy="259045"/>
    <xdr:sp macro="" textlink="">
      <xdr:nvSpPr>
        <xdr:cNvPr id="194" name="民生費該当値テキスト"/>
        <xdr:cNvSpPr txBox="1"/>
      </xdr:nvSpPr>
      <xdr:spPr>
        <a:xfrm>
          <a:off x="4686300" y="132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166142</xdr:rowOff>
    </xdr:from>
    <xdr:to>
      <xdr:col>20</xdr:col>
      <xdr:colOff>38100</xdr:colOff>
      <xdr:row>78</xdr:row>
      <xdr:rowOff>96292</xdr:rowOff>
    </xdr:to>
    <xdr:sp macro="" textlink="">
      <xdr:nvSpPr>
        <xdr:cNvPr id="195" name="楕円 194"/>
        <xdr:cNvSpPr/>
      </xdr:nvSpPr>
      <xdr:spPr>
        <a:xfrm>
          <a:off x="3746500" y="133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87419</xdr:rowOff>
    </xdr:from>
    <xdr:ext cx="599010" cy="259045"/>
    <xdr:sp macro="" textlink="">
      <xdr:nvSpPr>
        <xdr:cNvPr id="196" name="テキスト ボックス 195"/>
        <xdr:cNvSpPr txBox="1"/>
      </xdr:nvSpPr>
      <xdr:spPr>
        <a:xfrm>
          <a:off x="3497795" y="1346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146901</xdr:rowOff>
    </xdr:from>
    <xdr:to>
      <xdr:col>15</xdr:col>
      <xdr:colOff>101600</xdr:colOff>
      <xdr:row>78</xdr:row>
      <xdr:rowOff>77051</xdr:rowOff>
    </xdr:to>
    <xdr:sp macro="" textlink="">
      <xdr:nvSpPr>
        <xdr:cNvPr id="197" name="楕円 196"/>
        <xdr:cNvSpPr/>
      </xdr:nvSpPr>
      <xdr:spPr>
        <a:xfrm>
          <a:off x="2857500" y="133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68178</xdr:rowOff>
    </xdr:from>
    <xdr:ext cx="599010" cy="259045"/>
    <xdr:sp macro="" textlink="">
      <xdr:nvSpPr>
        <xdr:cNvPr id="198" name="テキスト ボックス 197"/>
        <xdr:cNvSpPr txBox="1"/>
      </xdr:nvSpPr>
      <xdr:spPr>
        <a:xfrm>
          <a:off x="2608795" y="1344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41160</xdr:rowOff>
    </xdr:from>
    <xdr:to>
      <xdr:col>10</xdr:col>
      <xdr:colOff>165100</xdr:colOff>
      <xdr:row>78</xdr:row>
      <xdr:rowOff>142760</xdr:rowOff>
    </xdr:to>
    <xdr:sp macro="" textlink="">
      <xdr:nvSpPr>
        <xdr:cNvPr id="199" name="楕円 198"/>
        <xdr:cNvSpPr/>
      </xdr:nvSpPr>
      <xdr:spPr>
        <a:xfrm>
          <a:off x="1968500" y="1341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133887</xdr:rowOff>
    </xdr:from>
    <xdr:ext cx="599010" cy="259045"/>
    <xdr:sp macro="" textlink="">
      <xdr:nvSpPr>
        <xdr:cNvPr id="200" name="テキスト ボックス 199"/>
        <xdr:cNvSpPr txBox="1"/>
      </xdr:nvSpPr>
      <xdr:spPr>
        <a:xfrm>
          <a:off x="1719795" y="1350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157238</xdr:rowOff>
    </xdr:from>
    <xdr:to>
      <xdr:col>6</xdr:col>
      <xdr:colOff>38100</xdr:colOff>
      <xdr:row>79</xdr:row>
      <xdr:rowOff>87388</xdr:rowOff>
    </xdr:to>
    <xdr:sp macro="" textlink="">
      <xdr:nvSpPr>
        <xdr:cNvPr id="201" name="楕円 200"/>
        <xdr:cNvSpPr/>
      </xdr:nvSpPr>
      <xdr:spPr>
        <a:xfrm>
          <a:off x="1079500" y="135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78515</xdr:rowOff>
    </xdr:from>
    <xdr:ext cx="599010" cy="259045"/>
    <xdr:sp macro="" textlink="">
      <xdr:nvSpPr>
        <xdr:cNvPr id="202" name="テキスト ボックス 201"/>
        <xdr:cNvSpPr txBox="1"/>
      </xdr:nvSpPr>
      <xdr:spPr>
        <a:xfrm>
          <a:off x="830795" y="1362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52324</xdr:rowOff>
    </xdr:from>
    <xdr:to>
      <xdr:col>24</xdr:col>
      <xdr:colOff>63500</xdr:colOff>
      <xdr:row>97</xdr:row>
      <xdr:rowOff>58928</xdr:rowOff>
    </xdr:to>
    <xdr:cxnSp macro="">
      <xdr:nvCxnSpPr>
        <xdr:cNvPr id="231" name="直線コネクタ 230"/>
        <xdr:cNvCxnSpPr/>
      </xdr:nvCxnSpPr>
      <xdr:spPr>
        <a:xfrm flipV="1">
          <a:off x="3797300" y="16511524"/>
          <a:ext cx="838200" cy="1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58928</xdr:rowOff>
    </xdr:from>
    <xdr:to>
      <xdr:col>19</xdr:col>
      <xdr:colOff>177800</xdr:colOff>
      <xdr:row>97</xdr:row>
      <xdr:rowOff>87973</xdr:rowOff>
    </xdr:to>
    <xdr:cxnSp macro="">
      <xdr:nvCxnSpPr>
        <xdr:cNvPr id="234" name="直線コネクタ 233"/>
        <xdr:cNvCxnSpPr/>
      </xdr:nvCxnSpPr>
      <xdr:spPr>
        <a:xfrm flipV="1">
          <a:off x="2908300" y="16689578"/>
          <a:ext cx="889000" cy="2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75743</xdr:rowOff>
    </xdr:from>
    <xdr:to>
      <xdr:col>15</xdr:col>
      <xdr:colOff>50800</xdr:colOff>
      <xdr:row>97</xdr:row>
      <xdr:rowOff>87973</xdr:rowOff>
    </xdr:to>
    <xdr:cxnSp macro="">
      <xdr:nvCxnSpPr>
        <xdr:cNvPr id="237" name="直線コネクタ 236"/>
        <xdr:cNvCxnSpPr/>
      </xdr:nvCxnSpPr>
      <xdr:spPr>
        <a:xfrm>
          <a:off x="2019300" y="16706393"/>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68974</xdr:rowOff>
    </xdr:from>
    <xdr:to>
      <xdr:col>10</xdr:col>
      <xdr:colOff>114300</xdr:colOff>
      <xdr:row>97</xdr:row>
      <xdr:rowOff>75743</xdr:rowOff>
    </xdr:to>
    <xdr:cxnSp macro="">
      <xdr:nvCxnSpPr>
        <xdr:cNvPr id="240" name="直線コネクタ 239"/>
        <xdr:cNvCxnSpPr/>
      </xdr:nvCxnSpPr>
      <xdr:spPr>
        <a:xfrm>
          <a:off x="1130300" y="16699624"/>
          <a:ext cx="889000" cy="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xdr:rowOff>
    </xdr:from>
    <xdr:to>
      <xdr:col>24</xdr:col>
      <xdr:colOff>114300</xdr:colOff>
      <xdr:row>96</xdr:row>
      <xdr:rowOff>103124</xdr:rowOff>
    </xdr:to>
    <xdr:sp macro="" textlink="">
      <xdr:nvSpPr>
        <xdr:cNvPr id="250" name="楕円 249"/>
        <xdr:cNvSpPr/>
      </xdr:nvSpPr>
      <xdr:spPr>
        <a:xfrm>
          <a:off x="4584700" y="1646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151401</xdr:rowOff>
    </xdr:from>
    <xdr:ext cx="534377" cy="259045"/>
    <xdr:sp macro="" textlink="">
      <xdr:nvSpPr>
        <xdr:cNvPr id="251" name="衛生費該当値テキスト"/>
        <xdr:cNvSpPr txBox="1"/>
      </xdr:nvSpPr>
      <xdr:spPr>
        <a:xfrm>
          <a:off x="4686300" y="1643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8128</xdr:rowOff>
    </xdr:from>
    <xdr:to>
      <xdr:col>20</xdr:col>
      <xdr:colOff>38100</xdr:colOff>
      <xdr:row>97</xdr:row>
      <xdr:rowOff>109728</xdr:rowOff>
    </xdr:to>
    <xdr:sp macro="" textlink="">
      <xdr:nvSpPr>
        <xdr:cNvPr id="252" name="楕円 251"/>
        <xdr:cNvSpPr/>
      </xdr:nvSpPr>
      <xdr:spPr>
        <a:xfrm>
          <a:off x="3746500" y="1663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100855</xdr:rowOff>
    </xdr:from>
    <xdr:ext cx="534377" cy="259045"/>
    <xdr:sp macro="" textlink="">
      <xdr:nvSpPr>
        <xdr:cNvPr id="253" name="テキスト ボックス 252"/>
        <xdr:cNvSpPr txBox="1"/>
      </xdr:nvSpPr>
      <xdr:spPr>
        <a:xfrm>
          <a:off x="3530111" y="1673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37173</xdr:rowOff>
    </xdr:from>
    <xdr:to>
      <xdr:col>15</xdr:col>
      <xdr:colOff>101600</xdr:colOff>
      <xdr:row>97</xdr:row>
      <xdr:rowOff>138773</xdr:rowOff>
    </xdr:to>
    <xdr:sp macro="" textlink="">
      <xdr:nvSpPr>
        <xdr:cNvPr id="254" name="楕円 253"/>
        <xdr:cNvSpPr/>
      </xdr:nvSpPr>
      <xdr:spPr>
        <a:xfrm>
          <a:off x="2857500" y="166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129900</xdr:rowOff>
    </xdr:from>
    <xdr:ext cx="534377" cy="259045"/>
    <xdr:sp macro="" textlink="">
      <xdr:nvSpPr>
        <xdr:cNvPr id="255" name="テキスト ボックス 254"/>
        <xdr:cNvSpPr txBox="1"/>
      </xdr:nvSpPr>
      <xdr:spPr>
        <a:xfrm>
          <a:off x="2641111" y="1676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24943</xdr:rowOff>
    </xdr:from>
    <xdr:to>
      <xdr:col>10</xdr:col>
      <xdr:colOff>165100</xdr:colOff>
      <xdr:row>97</xdr:row>
      <xdr:rowOff>126543</xdr:rowOff>
    </xdr:to>
    <xdr:sp macro="" textlink="">
      <xdr:nvSpPr>
        <xdr:cNvPr id="256" name="楕円 255"/>
        <xdr:cNvSpPr/>
      </xdr:nvSpPr>
      <xdr:spPr>
        <a:xfrm>
          <a:off x="1968500" y="166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117670</xdr:rowOff>
    </xdr:from>
    <xdr:ext cx="534377" cy="259045"/>
    <xdr:sp macro="" textlink="">
      <xdr:nvSpPr>
        <xdr:cNvPr id="257" name="テキスト ボックス 256"/>
        <xdr:cNvSpPr txBox="1"/>
      </xdr:nvSpPr>
      <xdr:spPr>
        <a:xfrm>
          <a:off x="1752111" y="167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18174</xdr:rowOff>
    </xdr:from>
    <xdr:to>
      <xdr:col>6</xdr:col>
      <xdr:colOff>38100</xdr:colOff>
      <xdr:row>97</xdr:row>
      <xdr:rowOff>119774</xdr:rowOff>
    </xdr:to>
    <xdr:sp macro="" textlink="">
      <xdr:nvSpPr>
        <xdr:cNvPr id="258" name="楕円 257"/>
        <xdr:cNvSpPr/>
      </xdr:nvSpPr>
      <xdr:spPr>
        <a:xfrm>
          <a:off x="1079500" y="166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110901</xdr:rowOff>
    </xdr:from>
    <xdr:ext cx="534377" cy="259045"/>
    <xdr:sp macro="" textlink="">
      <xdr:nvSpPr>
        <xdr:cNvPr id="259" name="テキスト ボックス 258"/>
        <xdr:cNvSpPr txBox="1"/>
      </xdr:nvSpPr>
      <xdr:spPr>
        <a:xfrm>
          <a:off x="863111" y="1674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122555</xdr:rowOff>
    </xdr:from>
    <xdr:to>
      <xdr:col>55</xdr:col>
      <xdr:colOff>0</xdr:colOff>
      <xdr:row>37</xdr:row>
      <xdr:rowOff>124841</xdr:rowOff>
    </xdr:to>
    <xdr:cxnSp macro="">
      <xdr:nvCxnSpPr>
        <xdr:cNvPr id="288" name="直線コネクタ 287"/>
        <xdr:cNvCxnSpPr/>
      </xdr:nvCxnSpPr>
      <xdr:spPr>
        <a:xfrm flipV="1">
          <a:off x="9639300" y="646620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122936</xdr:rowOff>
    </xdr:from>
    <xdr:to>
      <xdr:col>50</xdr:col>
      <xdr:colOff>114300</xdr:colOff>
      <xdr:row>37</xdr:row>
      <xdr:rowOff>124841</xdr:rowOff>
    </xdr:to>
    <xdr:cxnSp macro="">
      <xdr:nvCxnSpPr>
        <xdr:cNvPr id="291" name="直線コネクタ 290"/>
        <xdr:cNvCxnSpPr/>
      </xdr:nvCxnSpPr>
      <xdr:spPr>
        <a:xfrm>
          <a:off x="8750300" y="646658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169816</xdr:rowOff>
    </xdr:from>
    <xdr:ext cx="378565" cy="259045"/>
    <xdr:sp macro="" textlink="">
      <xdr:nvSpPr>
        <xdr:cNvPr id="293" name="テキスト ボックス 292"/>
        <xdr:cNvSpPr txBox="1"/>
      </xdr:nvSpPr>
      <xdr:spPr>
        <a:xfrm>
          <a:off x="9450017" y="65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83693</xdr:rowOff>
    </xdr:from>
    <xdr:to>
      <xdr:col>45</xdr:col>
      <xdr:colOff>177800</xdr:colOff>
      <xdr:row>37</xdr:row>
      <xdr:rowOff>122936</xdr:rowOff>
    </xdr:to>
    <xdr:cxnSp macro="">
      <xdr:nvCxnSpPr>
        <xdr:cNvPr id="294" name="直線コネクタ 293"/>
        <xdr:cNvCxnSpPr/>
      </xdr:nvCxnSpPr>
      <xdr:spPr>
        <a:xfrm>
          <a:off x="7861300" y="6427343"/>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83693</xdr:rowOff>
    </xdr:from>
    <xdr:to>
      <xdr:col>41</xdr:col>
      <xdr:colOff>50800</xdr:colOff>
      <xdr:row>37</xdr:row>
      <xdr:rowOff>85979</xdr:rowOff>
    </xdr:to>
    <xdr:cxnSp macro="">
      <xdr:nvCxnSpPr>
        <xdr:cNvPr id="297" name="直線コネクタ 296"/>
        <xdr:cNvCxnSpPr/>
      </xdr:nvCxnSpPr>
      <xdr:spPr>
        <a:xfrm flipV="1">
          <a:off x="6972300" y="642734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148480</xdr:rowOff>
    </xdr:from>
    <xdr:ext cx="378565" cy="259045"/>
    <xdr:sp macro="" textlink="">
      <xdr:nvSpPr>
        <xdr:cNvPr id="299" name="テキスト ボックス 298"/>
        <xdr:cNvSpPr txBox="1"/>
      </xdr:nvSpPr>
      <xdr:spPr>
        <a:xfrm>
          <a:off x="7672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71755</xdr:rowOff>
    </xdr:from>
    <xdr:to>
      <xdr:col>55</xdr:col>
      <xdr:colOff>50800</xdr:colOff>
      <xdr:row>38</xdr:row>
      <xdr:rowOff>1905</xdr:rowOff>
    </xdr:to>
    <xdr:sp macro="" textlink="">
      <xdr:nvSpPr>
        <xdr:cNvPr id="307" name="楕円 306"/>
        <xdr:cNvSpPr/>
      </xdr:nvSpPr>
      <xdr:spPr>
        <a:xfrm>
          <a:off x="104267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50182</xdr:rowOff>
    </xdr:from>
    <xdr:ext cx="378565" cy="259045"/>
    <xdr:sp macro="" textlink="">
      <xdr:nvSpPr>
        <xdr:cNvPr id="308" name="労働費該当値テキスト"/>
        <xdr:cNvSpPr txBox="1"/>
      </xdr:nvSpPr>
      <xdr:spPr>
        <a:xfrm>
          <a:off x="10528300" y="6393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74041</xdr:rowOff>
    </xdr:from>
    <xdr:to>
      <xdr:col>50</xdr:col>
      <xdr:colOff>165100</xdr:colOff>
      <xdr:row>38</xdr:row>
      <xdr:rowOff>4190</xdr:rowOff>
    </xdr:to>
    <xdr:sp macro="" textlink="">
      <xdr:nvSpPr>
        <xdr:cNvPr id="309" name="楕円 308"/>
        <xdr:cNvSpPr/>
      </xdr:nvSpPr>
      <xdr:spPr>
        <a:xfrm>
          <a:off x="9588500" y="6417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20718</xdr:rowOff>
    </xdr:from>
    <xdr:ext cx="378565" cy="259045"/>
    <xdr:sp macro="" textlink="">
      <xdr:nvSpPr>
        <xdr:cNvPr id="310" name="テキスト ボックス 309"/>
        <xdr:cNvSpPr txBox="1"/>
      </xdr:nvSpPr>
      <xdr:spPr>
        <a:xfrm>
          <a:off x="9450017" y="619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72136</xdr:rowOff>
    </xdr:from>
    <xdr:to>
      <xdr:col>46</xdr:col>
      <xdr:colOff>38100</xdr:colOff>
      <xdr:row>38</xdr:row>
      <xdr:rowOff>2286</xdr:rowOff>
    </xdr:to>
    <xdr:sp macro="" textlink="">
      <xdr:nvSpPr>
        <xdr:cNvPr id="311" name="楕円 310"/>
        <xdr:cNvSpPr/>
      </xdr:nvSpPr>
      <xdr:spPr>
        <a:xfrm>
          <a:off x="8699500" y="64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164863</xdr:rowOff>
    </xdr:from>
    <xdr:ext cx="378565" cy="259045"/>
    <xdr:sp macro="" textlink="">
      <xdr:nvSpPr>
        <xdr:cNvPr id="312" name="テキスト ボックス 311"/>
        <xdr:cNvSpPr txBox="1"/>
      </xdr:nvSpPr>
      <xdr:spPr>
        <a:xfrm>
          <a:off x="8561017" y="6508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32893</xdr:rowOff>
    </xdr:from>
    <xdr:to>
      <xdr:col>41</xdr:col>
      <xdr:colOff>101600</xdr:colOff>
      <xdr:row>37</xdr:row>
      <xdr:rowOff>134493</xdr:rowOff>
    </xdr:to>
    <xdr:sp macro="" textlink="">
      <xdr:nvSpPr>
        <xdr:cNvPr id="313" name="楕円 312"/>
        <xdr:cNvSpPr/>
      </xdr:nvSpPr>
      <xdr:spPr>
        <a:xfrm>
          <a:off x="78105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151020</xdr:rowOff>
    </xdr:from>
    <xdr:ext cx="378565" cy="259045"/>
    <xdr:sp macro="" textlink="">
      <xdr:nvSpPr>
        <xdr:cNvPr id="314" name="テキスト ボックス 313"/>
        <xdr:cNvSpPr txBox="1"/>
      </xdr:nvSpPr>
      <xdr:spPr>
        <a:xfrm>
          <a:off x="7672017" y="615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35179</xdr:rowOff>
    </xdr:from>
    <xdr:to>
      <xdr:col>36</xdr:col>
      <xdr:colOff>165100</xdr:colOff>
      <xdr:row>37</xdr:row>
      <xdr:rowOff>136779</xdr:rowOff>
    </xdr:to>
    <xdr:sp macro="" textlink="">
      <xdr:nvSpPr>
        <xdr:cNvPr id="315" name="楕円 314"/>
        <xdr:cNvSpPr/>
      </xdr:nvSpPr>
      <xdr:spPr>
        <a:xfrm>
          <a:off x="6921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127906</xdr:rowOff>
    </xdr:from>
    <xdr:ext cx="378565" cy="259045"/>
    <xdr:sp macro="" textlink="">
      <xdr:nvSpPr>
        <xdr:cNvPr id="316" name="テキスト ボックス 315"/>
        <xdr:cNvSpPr txBox="1"/>
      </xdr:nvSpPr>
      <xdr:spPr>
        <a:xfrm>
          <a:off x="6783017" y="6471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47917</xdr:rowOff>
    </xdr:from>
    <xdr:to>
      <xdr:col>55</xdr:col>
      <xdr:colOff>0</xdr:colOff>
      <xdr:row>57</xdr:row>
      <xdr:rowOff>66510</xdr:rowOff>
    </xdr:to>
    <xdr:cxnSp macro="">
      <xdr:nvCxnSpPr>
        <xdr:cNvPr id="345" name="直線コネクタ 344"/>
        <xdr:cNvCxnSpPr/>
      </xdr:nvCxnSpPr>
      <xdr:spPr>
        <a:xfrm>
          <a:off x="9639300" y="9820567"/>
          <a:ext cx="838200" cy="1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20790</xdr:rowOff>
    </xdr:from>
    <xdr:to>
      <xdr:col>50</xdr:col>
      <xdr:colOff>114300</xdr:colOff>
      <xdr:row>57</xdr:row>
      <xdr:rowOff>47917</xdr:rowOff>
    </xdr:to>
    <xdr:cxnSp macro="">
      <xdr:nvCxnSpPr>
        <xdr:cNvPr id="348" name="直線コネクタ 347"/>
        <xdr:cNvCxnSpPr/>
      </xdr:nvCxnSpPr>
      <xdr:spPr>
        <a:xfrm>
          <a:off x="8750300" y="9793440"/>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123717</xdr:rowOff>
    </xdr:from>
    <xdr:to>
      <xdr:col>45</xdr:col>
      <xdr:colOff>177800</xdr:colOff>
      <xdr:row>57</xdr:row>
      <xdr:rowOff>20790</xdr:rowOff>
    </xdr:to>
    <xdr:cxnSp macro="">
      <xdr:nvCxnSpPr>
        <xdr:cNvPr id="351" name="直線コネクタ 350"/>
        <xdr:cNvCxnSpPr/>
      </xdr:nvCxnSpPr>
      <xdr:spPr>
        <a:xfrm>
          <a:off x="7861300" y="9724917"/>
          <a:ext cx="889000" cy="6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70015</xdr:rowOff>
    </xdr:from>
    <xdr:to>
      <xdr:col>41</xdr:col>
      <xdr:colOff>50800</xdr:colOff>
      <xdr:row>56</xdr:row>
      <xdr:rowOff>123717</xdr:rowOff>
    </xdr:to>
    <xdr:cxnSp macro="">
      <xdr:nvCxnSpPr>
        <xdr:cNvPr id="354" name="直線コネクタ 353"/>
        <xdr:cNvCxnSpPr/>
      </xdr:nvCxnSpPr>
      <xdr:spPr>
        <a:xfrm>
          <a:off x="6972300" y="9671215"/>
          <a:ext cx="889000" cy="5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58" name="テキスト ボックス 357"/>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15710</xdr:rowOff>
    </xdr:from>
    <xdr:to>
      <xdr:col>55</xdr:col>
      <xdr:colOff>50800</xdr:colOff>
      <xdr:row>57</xdr:row>
      <xdr:rowOff>117310</xdr:rowOff>
    </xdr:to>
    <xdr:sp macro="" textlink="">
      <xdr:nvSpPr>
        <xdr:cNvPr id="364" name="楕円 363"/>
        <xdr:cNvSpPr/>
      </xdr:nvSpPr>
      <xdr:spPr>
        <a:xfrm>
          <a:off x="104267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165587</xdr:rowOff>
    </xdr:from>
    <xdr:ext cx="534377" cy="259045"/>
    <xdr:sp macro="" textlink="">
      <xdr:nvSpPr>
        <xdr:cNvPr id="365" name="農林水産業費該当値テキスト"/>
        <xdr:cNvSpPr txBox="1"/>
      </xdr:nvSpPr>
      <xdr:spPr>
        <a:xfrm>
          <a:off x="10528300" y="97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168567</xdr:rowOff>
    </xdr:from>
    <xdr:to>
      <xdr:col>50</xdr:col>
      <xdr:colOff>165100</xdr:colOff>
      <xdr:row>57</xdr:row>
      <xdr:rowOff>98717</xdr:rowOff>
    </xdr:to>
    <xdr:sp macro="" textlink="">
      <xdr:nvSpPr>
        <xdr:cNvPr id="366" name="楕円 365"/>
        <xdr:cNvSpPr/>
      </xdr:nvSpPr>
      <xdr:spPr>
        <a:xfrm>
          <a:off x="9588500" y="976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89844</xdr:rowOff>
    </xdr:from>
    <xdr:ext cx="534377" cy="259045"/>
    <xdr:sp macro="" textlink="">
      <xdr:nvSpPr>
        <xdr:cNvPr id="367" name="テキスト ボックス 366"/>
        <xdr:cNvSpPr txBox="1"/>
      </xdr:nvSpPr>
      <xdr:spPr>
        <a:xfrm>
          <a:off x="9372111" y="98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141440</xdr:rowOff>
    </xdr:from>
    <xdr:to>
      <xdr:col>46</xdr:col>
      <xdr:colOff>38100</xdr:colOff>
      <xdr:row>57</xdr:row>
      <xdr:rowOff>71590</xdr:rowOff>
    </xdr:to>
    <xdr:sp macro="" textlink="">
      <xdr:nvSpPr>
        <xdr:cNvPr id="368" name="楕円 367"/>
        <xdr:cNvSpPr/>
      </xdr:nvSpPr>
      <xdr:spPr>
        <a:xfrm>
          <a:off x="8699500" y="97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62717</xdr:rowOff>
    </xdr:from>
    <xdr:ext cx="534377" cy="259045"/>
    <xdr:sp macro="" textlink="">
      <xdr:nvSpPr>
        <xdr:cNvPr id="369" name="テキスト ボックス 368"/>
        <xdr:cNvSpPr txBox="1"/>
      </xdr:nvSpPr>
      <xdr:spPr>
        <a:xfrm>
          <a:off x="8483111" y="98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72917</xdr:rowOff>
    </xdr:from>
    <xdr:to>
      <xdr:col>41</xdr:col>
      <xdr:colOff>101600</xdr:colOff>
      <xdr:row>57</xdr:row>
      <xdr:rowOff>3067</xdr:rowOff>
    </xdr:to>
    <xdr:sp macro="" textlink="">
      <xdr:nvSpPr>
        <xdr:cNvPr id="370" name="楕円 369"/>
        <xdr:cNvSpPr/>
      </xdr:nvSpPr>
      <xdr:spPr>
        <a:xfrm>
          <a:off x="7810500" y="967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19594</xdr:rowOff>
    </xdr:from>
    <xdr:ext cx="534377" cy="259045"/>
    <xdr:sp macro="" textlink="">
      <xdr:nvSpPr>
        <xdr:cNvPr id="371" name="テキスト ボックス 370"/>
        <xdr:cNvSpPr txBox="1"/>
      </xdr:nvSpPr>
      <xdr:spPr>
        <a:xfrm>
          <a:off x="7594111" y="944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19215</xdr:rowOff>
    </xdr:from>
    <xdr:to>
      <xdr:col>36</xdr:col>
      <xdr:colOff>165100</xdr:colOff>
      <xdr:row>56</xdr:row>
      <xdr:rowOff>120815</xdr:rowOff>
    </xdr:to>
    <xdr:sp macro="" textlink="">
      <xdr:nvSpPr>
        <xdr:cNvPr id="372" name="楕円 371"/>
        <xdr:cNvSpPr/>
      </xdr:nvSpPr>
      <xdr:spPr>
        <a:xfrm>
          <a:off x="6921500" y="96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111942</xdr:rowOff>
    </xdr:from>
    <xdr:ext cx="534377" cy="259045"/>
    <xdr:sp macro="" textlink="">
      <xdr:nvSpPr>
        <xdr:cNvPr id="373" name="テキスト ボックス 372"/>
        <xdr:cNvSpPr txBox="1"/>
      </xdr:nvSpPr>
      <xdr:spPr>
        <a:xfrm>
          <a:off x="6705111" y="9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26238</xdr:rowOff>
    </xdr:from>
    <xdr:to>
      <xdr:col>55</xdr:col>
      <xdr:colOff>0</xdr:colOff>
      <xdr:row>75</xdr:row>
      <xdr:rowOff>98323</xdr:rowOff>
    </xdr:to>
    <xdr:cxnSp macro="">
      <xdr:nvCxnSpPr>
        <xdr:cNvPr id="402" name="直線コネクタ 401"/>
        <xdr:cNvCxnSpPr/>
      </xdr:nvCxnSpPr>
      <xdr:spPr>
        <a:xfrm>
          <a:off x="9639300" y="12884988"/>
          <a:ext cx="83820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3683</xdr:rowOff>
    </xdr:from>
    <xdr:to>
      <xdr:col>50</xdr:col>
      <xdr:colOff>114300</xdr:colOff>
      <xdr:row>75</xdr:row>
      <xdr:rowOff>26238</xdr:rowOff>
    </xdr:to>
    <xdr:cxnSp macro="">
      <xdr:nvCxnSpPr>
        <xdr:cNvPr id="405" name="直線コネクタ 404"/>
        <xdr:cNvCxnSpPr/>
      </xdr:nvCxnSpPr>
      <xdr:spPr>
        <a:xfrm>
          <a:off x="8750300" y="12862433"/>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111713</xdr:rowOff>
    </xdr:from>
    <xdr:ext cx="534377" cy="259045"/>
    <xdr:sp macro="" textlink="">
      <xdr:nvSpPr>
        <xdr:cNvPr id="407" name="テキスト ボックス 406"/>
        <xdr:cNvSpPr txBox="1"/>
      </xdr:nvSpPr>
      <xdr:spPr>
        <a:xfrm>
          <a:off x="9372111" y="13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144463</xdr:rowOff>
    </xdr:from>
    <xdr:to>
      <xdr:col>45</xdr:col>
      <xdr:colOff>177800</xdr:colOff>
      <xdr:row>75</xdr:row>
      <xdr:rowOff>3683</xdr:rowOff>
    </xdr:to>
    <xdr:cxnSp macro="">
      <xdr:nvCxnSpPr>
        <xdr:cNvPr id="408" name="直線コネクタ 407"/>
        <xdr:cNvCxnSpPr/>
      </xdr:nvCxnSpPr>
      <xdr:spPr>
        <a:xfrm>
          <a:off x="7861300" y="12488863"/>
          <a:ext cx="889000" cy="37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97617</xdr:rowOff>
    </xdr:from>
    <xdr:ext cx="534377" cy="259045"/>
    <xdr:sp macro="" textlink="">
      <xdr:nvSpPr>
        <xdr:cNvPr id="410" name="テキスト ボックス 409"/>
        <xdr:cNvSpPr txBox="1"/>
      </xdr:nvSpPr>
      <xdr:spPr>
        <a:xfrm>
          <a:off x="8483111" y="131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144463</xdr:rowOff>
    </xdr:from>
    <xdr:to>
      <xdr:col>41</xdr:col>
      <xdr:colOff>50800</xdr:colOff>
      <xdr:row>74</xdr:row>
      <xdr:rowOff>33554</xdr:rowOff>
    </xdr:to>
    <xdr:cxnSp macro="">
      <xdr:nvCxnSpPr>
        <xdr:cNvPr id="411" name="直線コネクタ 410"/>
        <xdr:cNvCxnSpPr/>
      </xdr:nvCxnSpPr>
      <xdr:spPr>
        <a:xfrm flipV="1">
          <a:off x="6972300" y="12488863"/>
          <a:ext cx="889000" cy="23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117694</xdr:rowOff>
    </xdr:from>
    <xdr:ext cx="534377" cy="259045"/>
    <xdr:sp macro="" textlink="">
      <xdr:nvSpPr>
        <xdr:cNvPr id="413" name="テキスト ボックス 412"/>
        <xdr:cNvSpPr txBox="1"/>
      </xdr:nvSpPr>
      <xdr:spPr>
        <a:xfrm>
          <a:off x="7594111" y="1314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76204</xdr:rowOff>
    </xdr:from>
    <xdr:ext cx="534377" cy="259045"/>
    <xdr:sp macro="" textlink="">
      <xdr:nvSpPr>
        <xdr:cNvPr id="415" name="テキスト ボックス 414"/>
        <xdr:cNvSpPr txBox="1"/>
      </xdr:nvSpPr>
      <xdr:spPr>
        <a:xfrm>
          <a:off x="6705111" y="131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47523</xdr:rowOff>
    </xdr:from>
    <xdr:to>
      <xdr:col>55</xdr:col>
      <xdr:colOff>50800</xdr:colOff>
      <xdr:row>75</xdr:row>
      <xdr:rowOff>149123</xdr:rowOff>
    </xdr:to>
    <xdr:sp macro="" textlink="">
      <xdr:nvSpPr>
        <xdr:cNvPr id="421" name="楕円 420"/>
        <xdr:cNvSpPr/>
      </xdr:nvSpPr>
      <xdr:spPr>
        <a:xfrm>
          <a:off x="10426700" y="129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70400</xdr:rowOff>
    </xdr:from>
    <xdr:ext cx="534377" cy="259045"/>
    <xdr:sp macro="" textlink="">
      <xdr:nvSpPr>
        <xdr:cNvPr id="422" name="商工費該当値テキスト"/>
        <xdr:cNvSpPr txBox="1"/>
      </xdr:nvSpPr>
      <xdr:spPr>
        <a:xfrm>
          <a:off x="10528300" y="1275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146888</xdr:rowOff>
    </xdr:from>
    <xdr:to>
      <xdr:col>50</xdr:col>
      <xdr:colOff>165100</xdr:colOff>
      <xdr:row>75</xdr:row>
      <xdr:rowOff>77038</xdr:rowOff>
    </xdr:to>
    <xdr:sp macro="" textlink="">
      <xdr:nvSpPr>
        <xdr:cNvPr id="423" name="楕円 422"/>
        <xdr:cNvSpPr/>
      </xdr:nvSpPr>
      <xdr:spPr>
        <a:xfrm>
          <a:off x="9588500" y="1283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93565</xdr:rowOff>
    </xdr:from>
    <xdr:ext cx="534377" cy="259045"/>
    <xdr:sp macro="" textlink="">
      <xdr:nvSpPr>
        <xdr:cNvPr id="424" name="テキスト ボックス 423"/>
        <xdr:cNvSpPr txBox="1"/>
      </xdr:nvSpPr>
      <xdr:spPr>
        <a:xfrm>
          <a:off x="9372111" y="126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124333</xdr:rowOff>
    </xdr:from>
    <xdr:to>
      <xdr:col>46</xdr:col>
      <xdr:colOff>38100</xdr:colOff>
      <xdr:row>75</xdr:row>
      <xdr:rowOff>54483</xdr:rowOff>
    </xdr:to>
    <xdr:sp macro="" textlink="">
      <xdr:nvSpPr>
        <xdr:cNvPr id="425" name="楕円 424"/>
        <xdr:cNvSpPr/>
      </xdr:nvSpPr>
      <xdr:spPr>
        <a:xfrm>
          <a:off x="8699500" y="128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71010</xdr:rowOff>
    </xdr:from>
    <xdr:ext cx="534377" cy="259045"/>
    <xdr:sp macro="" textlink="">
      <xdr:nvSpPr>
        <xdr:cNvPr id="426" name="テキスト ボックス 425"/>
        <xdr:cNvSpPr txBox="1"/>
      </xdr:nvSpPr>
      <xdr:spPr>
        <a:xfrm>
          <a:off x="8483111" y="125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93663</xdr:rowOff>
    </xdr:from>
    <xdr:to>
      <xdr:col>41</xdr:col>
      <xdr:colOff>101600</xdr:colOff>
      <xdr:row>73</xdr:row>
      <xdr:rowOff>23813</xdr:rowOff>
    </xdr:to>
    <xdr:sp macro="" textlink="">
      <xdr:nvSpPr>
        <xdr:cNvPr id="427" name="楕円 426"/>
        <xdr:cNvSpPr/>
      </xdr:nvSpPr>
      <xdr:spPr>
        <a:xfrm>
          <a:off x="7810500" y="124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40340</xdr:rowOff>
    </xdr:from>
    <xdr:ext cx="534377" cy="259045"/>
    <xdr:sp macro="" textlink="">
      <xdr:nvSpPr>
        <xdr:cNvPr id="428" name="テキスト ボックス 427"/>
        <xdr:cNvSpPr txBox="1"/>
      </xdr:nvSpPr>
      <xdr:spPr>
        <a:xfrm>
          <a:off x="7594111" y="12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154204</xdr:rowOff>
    </xdr:from>
    <xdr:to>
      <xdr:col>36</xdr:col>
      <xdr:colOff>165100</xdr:colOff>
      <xdr:row>74</xdr:row>
      <xdr:rowOff>84354</xdr:rowOff>
    </xdr:to>
    <xdr:sp macro="" textlink="">
      <xdr:nvSpPr>
        <xdr:cNvPr id="429" name="楕円 428"/>
        <xdr:cNvSpPr/>
      </xdr:nvSpPr>
      <xdr:spPr>
        <a:xfrm>
          <a:off x="6921500" y="126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100881</xdr:rowOff>
    </xdr:from>
    <xdr:ext cx="534377" cy="259045"/>
    <xdr:sp macro="" textlink="">
      <xdr:nvSpPr>
        <xdr:cNvPr id="430" name="テキスト ボックス 429"/>
        <xdr:cNvSpPr txBox="1"/>
      </xdr:nvSpPr>
      <xdr:spPr>
        <a:xfrm>
          <a:off x="6705111" y="1244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47746</xdr:rowOff>
    </xdr:from>
    <xdr:to>
      <xdr:col>55</xdr:col>
      <xdr:colOff>0</xdr:colOff>
      <xdr:row>95</xdr:row>
      <xdr:rowOff>103448</xdr:rowOff>
    </xdr:to>
    <xdr:cxnSp macro="">
      <xdr:nvCxnSpPr>
        <xdr:cNvPr id="460" name="直線コネクタ 459"/>
        <xdr:cNvCxnSpPr/>
      </xdr:nvCxnSpPr>
      <xdr:spPr>
        <a:xfrm flipV="1">
          <a:off x="9639300" y="16335496"/>
          <a:ext cx="838200" cy="5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118667</xdr:rowOff>
    </xdr:from>
    <xdr:ext cx="534377" cy="259045"/>
    <xdr:sp macro="" textlink="">
      <xdr:nvSpPr>
        <xdr:cNvPr id="461" name="土木費平均値テキスト"/>
        <xdr:cNvSpPr txBox="1"/>
      </xdr:nvSpPr>
      <xdr:spPr>
        <a:xfrm>
          <a:off x="10528300" y="16406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103448</xdr:rowOff>
    </xdr:from>
    <xdr:to>
      <xdr:col>50</xdr:col>
      <xdr:colOff>114300</xdr:colOff>
      <xdr:row>96</xdr:row>
      <xdr:rowOff>28163</xdr:rowOff>
    </xdr:to>
    <xdr:cxnSp macro="">
      <xdr:nvCxnSpPr>
        <xdr:cNvPr id="463" name="直線コネクタ 462"/>
        <xdr:cNvCxnSpPr/>
      </xdr:nvCxnSpPr>
      <xdr:spPr>
        <a:xfrm flipV="1">
          <a:off x="8750300" y="16391198"/>
          <a:ext cx="889000" cy="9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54373</xdr:rowOff>
    </xdr:from>
    <xdr:ext cx="534377" cy="259045"/>
    <xdr:sp macro="" textlink="">
      <xdr:nvSpPr>
        <xdr:cNvPr id="465" name="テキスト ボックス 464"/>
        <xdr:cNvSpPr txBox="1"/>
      </xdr:nvSpPr>
      <xdr:spPr>
        <a:xfrm>
          <a:off x="9372111"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28163</xdr:rowOff>
    </xdr:from>
    <xdr:to>
      <xdr:col>45</xdr:col>
      <xdr:colOff>177800</xdr:colOff>
      <xdr:row>96</xdr:row>
      <xdr:rowOff>56451</xdr:rowOff>
    </xdr:to>
    <xdr:cxnSp macro="">
      <xdr:nvCxnSpPr>
        <xdr:cNvPr id="466" name="直線コネクタ 465"/>
        <xdr:cNvCxnSpPr/>
      </xdr:nvCxnSpPr>
      <xdr:spPr>
        <a:xfrm flipV="1">
          <a:off x="7861300" y="16487363"/>
          <a:ext cx="889000" cy="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148425</xdr:rowOff>
    </xdr:from>
    <xdr:to>
      <xdr:col>41</xdr:col>
      <xdr:colOff>50800</xdr:colOff>
      <xdr:row>96</xdr:row>
      <xdr:rowOff>56451</xdr:rowOff>
    </xdr:to>
    <xdr:cxnSp macro="">
      <xdr:nvCxnSpPr>
        <xdr:cNvPr id="469" name="直線コネクタ 468"/>
        <xdr:cNvCxnSpPr/>
      </xdr:nvCxnSpPr>
      <xdr:spPr>
        <a:xfrm>
          <a:off x="6972300" y="16436175"/>
          <a:ext cx="889000" cy="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168396</xdr:rowOff>
    </xdr:from>
    <xdr:to>
      <xdr:col>55</xdr:col>
      <xdr:colOff>50800</xdr:colOff>
      <xdr:row>95</xdr:row>
      <xdr:rowOff>98546</xdr:rowOff>
    </xdr:to>
    <xdr:sp macro="" textlink="">
      <xdr:nvSpPr>
        <xdr:cNvPr id="479" name="楕円 478"/>
        <xdr:cNvSpPr/>
      </xdr:nvSpPr>
      <xdr:spPr>
        <a:xfrm>
          <a:off x="10426700" y="162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19823</xdr:rowOff>
    </xdr:from>
    <xdr:ext cx="534377" cy="259045"/>
    <xdr:sp macro="" textlink="">
      <xdr:nvSpPr>
        <xdr:cNvPr id="480" name="土木費該当値テキスト"/>
        <xdr:cNvSpPr txBox="1"/>
      </xdr:nvSpPr>
      <xdr:spPr>
        <a:xfrm>
          <a:off x="10528300" y="1613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52648</xdr:rowOff>
    </xdr:from>
    <xdr:to>
      <xdr:col>50</xdr:col>
      <xdr:colOff>165100</xdr:colOff>
      <xdr:row>95</xdr:row>
      <xdr:rowOff>154248</xdr:rowOff>
    </xdr:to>
    <xdr:sp macro="" textlink="">
      <xdr:nvSpPr>
        <xdr:cNvPr id="481" name="楕円 480"/>
        <xdr:cNvSpPr/>
      </xdr:nvSpPr>
      <xdr:spPr>
        <a:xfrm>
          <a:off x="9588500" y="163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170775</xdr:rowOff>
    </xdr:from>
    <xdr:ext cx="534377" cy="259045"/>
    <xdr:sp macro="" textlink="">
      <xdr:nvSpPr>
        <xdr:cNvPr id="482" name="テキスト ボックス 481"/>
        <xdr:cNvSpPr txBox="1"/>
      </xdr:nvSpPr>
      <xdr:spPr>
        <a:xfrm>
          <a:off x="9372111" y="1611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148813</xdr:rowOff>
    </xdr:from>
    <xdr:to>
      <xdr:col>46</xdr:col>
      <xdr:colOff>38100</xdr:colOff>
      <xdr:row>96</xdr:row>
      <xdr:rowOff>78963</xdr:rowOff>
    </xdr:to>
    <xdr:sp macro="" textlink="">
      <xdr:nvSpPr>
        <xdr:cNvPr id="483" name="楕円 482"/>
        <xdr:cNvSpPr/>
      </xdr:nvSpPr>
      <xdr:spPr>
        <a:xfrm>
          <a:off x="8699500" y="164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70090</xdr:rowOff>
    </xdr:from>
    <xdr:ext cx="534377" cy="259045"/>
    <xdr:sp macro="" textlink="">
      <xdr:nvSpPr>
        <xdr:cNvPr id="484" name="テキスト ボックス 483"/>
        <xdr:cNvSpPr txBox="1"/>
      </xdr:nvSpPr>
      <xdr:spPr>
        <a:xfrm>
          <a:off x="8483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5651</xdr:rowOff>
    </xdr:from>
    <xdr:to>
      <xdr:col>41</xdr:col>
      <xdr:colOff>101600</xdr:colOff>
      <xdr:row>96</xdr:row>
      <xdr:rowOff>107251</xdr:rowOff>
    </xdr:to>
    <xdr:sp macro="" textlink="">
      <xdr:nvSpPr>
        <xdr:cNvPr id="485" name="楕円 484"/>
        <xdr:cNvSpPr/>
      </xdr:nvSpPr>
      <xdr:spPr>
        <a:xfrm>
          <a:off x="7810500" y="164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98378</xdr:rowOff>
    </xdr:from>
    <xdr:ext cx="534377" cy="259045"/>
    <xdr:sp macro="" textlink="">
      <xdr:nvSpPr>
        <xdr:cNvPr id="486" name="テキスト ボックス 485"/>
        <xdr:cNvSpPr txBox="1"/>
      </xdr:nvSpPr>
      <xdr:spPr>
        <a:xfrm>
          <a:off x="7594111" y="165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97625</xdr:rowOff>
    </xdr:from>
    <xdr:to>
      <xdr:col>36</xdr:col>
      <xdr:colOff>165100</xdr:colOff>
      <xdr:row>96</xdr:row>
      <xdr:rowOff>27775</xdr:rowOff>
    </xdr:to>
    <xdr:sp macro="" textlink="">
      <xdr:nvSpPr>
        <xdr:cNvPr id="487" name="楕円 486"/>
        <xdr:cNvSpPr/>
      </xdr:nvSpPr>
      <xdr:spPr>
        <a:xfrm>
          <a:off x="6921500" y="163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18902</xdr:rowOff>
    </xdr:from>
    <xdr:ext cx="534377" cy="259045"/>
    <xdr:sp macro="" textlink="">
      <xdr:nvSpPr>
        <xdr:cNvPr id="488" name="テキスト ボックス 487"/>
        <xdr:cNvSpPr txBox="1"/>
      </xdr:nvSpPr>
      <xdr:spPr>
        <a:xfrm>
          <a:off x="6705111" y="1647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100243</xdr:rowOff>
    </xdr:from>
    <xdr:to>
      <xdr:col>85</xdr:col>
      <xdr:colOff>127000</xdr:colOff>
      <xdr:row>37</xdr:row>
      <xdr:rowOff>129825</xdr:rowOff>
    </xdr:to>
    <xdr:cxnSp macro="">
      <xdr:nvCxnSpPr>
        <xdr:cNvPr id="516" name="直線コネクタ 515"/>
        <xdr:cNvCxnSpPr/>
      </xdr:nvCxnSpPr>
      <xdr:spPr>
        <a:xfrm flipV="1">
          <a:off x="15481300" y="6443893"/>
          <a:ext cx="838200" cy="2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129825</xdr:rowOff>
    </xdr:from>
    <xdr:to>
      <xdr:col>81</xdr:col>
      <xdr:colOff>50800</xdr:colOff>
      <xdr:row>37</xdr:row>
      <xdr:rowOff>167726</xdr:rowOff>
    </xdr:to>
    <xdr:cxnSp macro="">
      <xdr:nvCxnSpPr>
        <xdr:cNvPr id="519" name="直線コネクタ 518"/>
        <xdr:cNvCxnSpPr/>
      </xdr:nvCxnSpPr>
      <xdr:spPr>
        <a:xfrm flipV="1">
          <a:off x="14592300" y="6473475"/>
          <a:ext cx="889000" cy="3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146375</xdr:rowOff>
    </xdr:from>
    <xdr:to>
      <xdr:col>76</xdr:col>
      <xdr:colOff>114300</xdr:colOff>
      <xdr:row>37</xdr:row>
      <xdr:rowOff>167726</xdr:rowOff>
    </xdr:to>
    <xdr:cxnSp macro="">
      <xdr:nvCxnSpPr>
        <xdr:cNvPr id="522" name="直線コネクタ 521"/>
        <xdr:cNvCxnSpPr/>
      </xdr:nvCxnSpPr>
      <xdr:spPr>
        <a:xfrm>
          <a:off x="13703300" y="6490025"/>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149557</xdr:rowOff>
    </xdr:from>
    <xdr:ext cx="534377" cy="259045"/>
    <xdr:sp macro="" textlink="">
      <xdr:nvSpPr>
        <xdr:cNvPr id="524" name="テキスト ボックス 523"/>
        <xdr:cNvSpPr txBox="1"/>
      </xdr:nvSpPr>
      <xdr:spPr>
        <a:xfrm>
          <a:off x="14325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138328</xdr:rowOff>
    </xdr:from>
    <xdr:to>
      <xdr:col>71</xdr:col>
      <xdr:colOff>177800</xdr:colOff>
      <xdr:row>37</xdr:row>
      <xdr:rowOff>146375</xdr:rowOff>
    </xdr:to>
    <xdr:cxnSp macro="">
      <xdr:nvCxnSpPr>
        <xdr:cNvPr id="525" name="直線コネクタ 524"/>
        <xdr:cNvCxnSpPr/>
      </xdr:nvCxnSpPr>
      <xdr:spPr>
        <a:xfrm>
          <a:off x="12814300" y="6481978"/>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49443</xdr:rowOff>
    </xdr:from>
    <xdr:to>
      <xdr:col>85</xdr:col>
      <xdr:colOff>177800</xdr:colOff>
      <xdr:row>37</xdr:row>
      <xdr:rowOff>151043</xdr:rowOff>
    </xdr:to>
    <xdr:sp macro="" textlink="">
      <xdr:nvSpPr>
        <xdr:cNvPr id="535" name="楕円 534"/>
        <xdr:cNvSpPr/>
      </xdr:nvSpPr>
      <xdr:spPr>
        <a:xfrm>
          <a:off x="16268700" y="639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27870</xdr:rowOff>
    </xdr:from>
    <xdr:ext cx="534377" cy="259045"/>
    <xdr:sp macro="" textlink="">
      <xdr:nvSpPr>
        <xdr:cNvPr id="536" name="消防費該当値テキスト"/>
        <xdr:cNvSpPr txBox="1"/>
      </xdr:nvSpPr>
      <xdr:spPr>
        <a:xfrm>
          <a:off x="16370300" y="637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79025</xdr:rowOff>
    </xdr:from>
    <xdr:to>
      <xdr:col>81</xdr:col>
      <xdr:colOff>101600</xdr:colOff>
      <xdr:row>38</xdr:row>
      <xdr:rowOff>9175</xdr:rowOff>
    </xdr:to>
    <xdr:sp macro="" textlink="">
      <xdr:nvSpPr>
        <xdr:cNvPr id="537" name="楕円 536"/>
        <xdr:cNvSpPr/>
      </xdr:nvSpPr>
      <xdr:spPr>
        <a:xfrm>
          <a:off x="15430500" y="642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302</xdr:rowOff>
    </xdr:from>
    <xdr:ext cx="534377" cy="259045"/>
    <xdr:sp macro="" textlink="">
      <xdr:nvSpPr>
        <xdr:cNvPr id="538" name="テキスト ボックス 537"/>
        <xdr:cNvSpPr txBox="1"/>
      </xdr:nvSpPr>
      <xdr:spPr>
        <a:xfrm>
          <a:off x="15214111" y="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116926</xdr:rowOff>
    </xdr:from>
    <xdr:to>
      <xdr:col>76</xdr:col>
      <xdr:colOff>165100</xdr:colOff>
      <xdr:row>38</xdr:row>
      <xdr:rowOff>47076</xdr:rowOff>
    </xdr:to>
    <xdr:sp macro="" textlink="">
      <xdr:nvSpPr>
        <xdr:cNvPr id="539" name="楕円 538"/>
        <xdr:cNvSpPr/>
      </xdr:nvSpPr>
      <xdr:spPr>
        <a:xfrm>
          <a:off x="14541500" y="646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38203</xdr:rowOff>
    </xdr:from>
    <xdr:ext cx="534377" cy="259045"/>
    <xdr:sp macro="" textlink="">
      <xdr:nvSpPr>
        <xdr:cNvPr id="540" name="テキスト ボックス 539"/>
        <xdr:cNvSpPr txBox="1"/>
      </xdr:nvSpPr>
      <xdr:spPr>
        <a:xfrm>
          <a:off x="14325111" y="655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95575</xdr:rowOff>
    </xdr:from>
    <xdr:to>
      <xdr:col>72</xdr:col>
      <xdr:colOff>38100</xdr:colOff>
      <xdr:row>38</xdr:row>
      <xdr:rowOff>25726</xdr:rowOff>
    </xdr:to>
    <xdr:sp macro="" textlink="">
      <xdr:nvSpPr>
        <xdr:cNvPr id="541" name="楕円 540"/>
        <xdr:cNvSpPr/>
      </xdr:nvSpPr>
      <xdr:spPr>
        <a:xfrm>
          <a:off x="13652500" y="64392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16852</xdr:rowOff>
    </xdr:from>
    <xdr:ext cx="534377" cy="259045"/>
    <xdr:sp macro="" textlink="">
      <xdr:nvSpPr>
        <xdr:cNvPr id="542" name="テキスト ボックス 541"/>
        <xdr:cNvSpPr txBox="1"/>
      </xdr:nvSpPr>
      <xdr:spPr>
        <a:xfrm>
          <a:off x="13436111" y="653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87528</xdr:rowOff>
    </xdr:from>
    <xdr:to>
      <xdr:col>67</xdr:col>
      <xdr:colOff>101600</xdr:colOff>
      <xdr:row>38</xdr:row>
      <xdr:rowOff>17678</xdr:rowOff>
    </xdr:to>
    <xdr:sp macro="" textlink="">
      <xdr:nvSpPr>
        <xdr:cNvPr id="543" name="楕円 542"/>
        <xdr:cNvSpPr/>
      </xdr:nvSpPr>
      <xdr:spPr>
        <a:xfrm>
          <a:off x="12763500" y="64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8806</xdr:rowOff>
    </xdr:from>
    <xdr:ext cx="534377" cy="259045"/>
    <xdr:sp macro="" textlink="">
      <xdr:nvSpPr>
        <xdr:cNvPr id="544" name="テキスト ボックス 543"/>
        <xdr:cNvSpPr txBox="1"/>
      </xdr:nvSpPr>
      <xdr:spPr>
        <a:xfrm>
          <a:off x="12547111" y="65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92004</xdr:rowOff>
    </xdr:from>
    <xdr:to>
      <xdr:col>85</xdr:col>
      <xdr:colOff>127000</xdr:colOff>
      <xdr:row>58</xdr:row>
      <xdr:rowOff>2850</xdr:rowOff>
    </xdr:to>
    <xdr:cxnSp macro="">
      <xdr:nvCxnSpPr>
        <xdr:cNvPr id="576" name="直線コネクタ 575"/>
        <xdr:cNvCxnSpPr/>
      </xdr:nvCxnSpPr>
      <xdr:spPr>
        <a:xfrm flipV="1">
          <a:off x="15481300" y="986465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51542</xdr:rowOff>
    </xdr:from>
    <xdr:to>
      <xdr:col>81</xdr:col>
      <xdr:colOff>50800</xdr:colOff>
      <xdr:row>58</xdr:row>
      <xdr:rowOff>2850</xdr:rowOff>
    </xdr:to>
    <xdr:cxnSp macro="">
      <xdr:nvCxnSpPr>
        <xdr:cNvPr id="579" name="直線コネクタ 578"/>
        <xdr:cNvCxnSpPr/>
      </xdr:nvCxnSpPr>
      <xdr:spPr>
        <a:xfrm>
          <a:off x="14592300" y="9824192"/>
          <a:ext cx="889000" cy="1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51542</xdr:rowOff>
    </xdr:from>
    <xdr:to>
      <xdr:col>76</xdr:col>
      <xdr:colOff>114300</xdr:colOff>
      <xdr:row>57</xdr:row>
      <xdr:rowOff>83693</xdr:rowOff>
    </xdr:to>
    <xdr:cxnSp macro="">
      <xdr:nvCxnSpPr>
        <xdr:cNvPr id="582" name="直線コネクタ 581"/>
        <xdr:cNvCxnSpPr/>
      </xdr:nvCxnSpPr>
      <xdr:spPr>
        <a:xfrm flipV="1">
          <a:off x="13703300" y="9824192"/>
          <a:ext cx="889000" cy="3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29156</xdr:rowOff>
    </xdr:from>
    <xdr:to>
      <xdr:col>71</xdr:col>
      <xdr:colOff>177800</xdr:colOff>
      <xdr:row>57</xdr:row>
      <xdr:rowOff>83693</xdr:rowOff>
    </xdr:to>
    <xdr:cxnSp macro="">
      <xdr:nvCxnSpPr>
        <xdr:cNvPr id="585" name="直線コネクタ 584"/>
        <xdr:cNvCxnSpPr/>
      </xdr:nvCxnSpPr>
      <xdr:spPr>
        <a:xfrm>
          <a:off x="12814300" y="9801806"/>
          <a:ext cx="8890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41204</xdr:rowOff>
    </xdr:from>
    <xdr:to>
      <xdr:col>85</xdr:col>
      <xdr:colOff>177800</xdr:colOff>
      <xdr:row>57</xdr:row>
      <xdr:rowOff>142804</xdr:rowOff>
    </xdr:to>
    <xdr:sp macro="" textlink="">
      <xdr:nvSpPr>
        <xdr:cNvPr id="595" name="楕円 594"/>
        <xdr:cNvSpPr/>
      </xdr:nvSpPr>
      <xdr:spPr>
        <a:xfrm>
          <a:off x="16268700" y="98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19631</xdr:rowOff>
    </xdr:from>
    <xdr:ext cx="534377" cy="259045"/>
    <xdr:sp macro="" textlink="">
      <xdr:nvSpPr>
        <xdr:cNvPr id="596" name="教育費該当値テキスト"/>
        <xdr:cNvSpPr txBox="1"/>
      </xdr:nvSpPr>
      <xdr:spPr>
        <a:xfrm>
          <a:off x="16370300" y="979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123500</xdr:rowOff>
    </xdr:from>
    <xdr:to>
      <xdr:col>81</xdr:col>
      <xdr:colOff>101600</xdr:colOff>
      <xdr:row>58</xdr:row>
      <xdr:rowOff>53650</xdr:rowOff>
    </xdr:to>
    <xdr:sp macro="" textlink="">
      <xdr:nvSpPr>
        <xdr:cNvPr id="597" name="楕円 596"/>
        <xdr:cNvSpPr/>
      </xdr:nvSpPr>
      <xdr:spPr>
        <a:xfrm>
          <a:off x="15430500" y="98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44777</xdr:rowOff>
    </xdr:from>
    <xdr:ext cx="534377" cy="259045"/>
    <xdr:sp macro="" textlink="">
      <xdr:nvSpPr>
        <xdr:cNvPr id="598" name="テキスト ボックス 597"/>
        <xdr:cNvSpPr txBox="1"/>
      </xdr:nvSpPr>
      <xdr:spPr>
        <a:xfrm>
          <a:off x="15214111" y="998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742</xdr:rowOff>
    </xdr:from>
    <xdr:to>
      <xdr:col>76</xdr:col>
      <xdr:colOff>165100</xdr:colOff>
      <xdr:row>57</xdr:row>
      <xdr:rowOff>102342</xdr:rowOff>
    </xdr:to>
    <xdr:sp macro="" textlink="">
      <xdr:nvSpPr>
        <xdr:cNvPr id="599" name="楕円 598"/>
        <xdr:cNvSpPr/>
      </xdr:nvSpPr>
      <xdr:spPr>
        <a:xfrm>
          <a:off x="14541500" y="977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93469</xdr:rowOff>
    </xdr:from>
    <xdr:ext cx="534377" cy="259045"/>
    <xdr:sp macro="" textlink="">
      <xdr:nvSpPr>
        <xdr:cNvPr id="600" name="テキスト ボックス 599"/>
        <xdr:cNvSpPr txBox="1"/>
      </xdr:nvSpPr>
      <xdr:spPr>
        <a:xfrm>
          <a:off x="14325111" y="986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32893</xdr:rowOff>
    </xdr:from>
    <xdr:to>
      <xdr:col>72</xdr:col>
      <xdr:colOff>38100</xdr:colOff>
      <xdr:row>57</xdr:row>
      <xdr:rowOff>134493</xdr:rowOff>
    </xdr:to>
    <xdr:sp macro="" textlink="">
      <xdr:nvSpPr>
        <xdr:cNvPr id="601" name="楕円 600"/>
        <xdr:cNvSpPr/>
      </xdr:nvSpPr>
      <xdr:spPr>
        <a:xfrm>
          <a:off x="13652500" y="980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125620</xdr:rowOff>
    </xdr:from>
    <xdr:ext cx="534377" cy="259045"/>
    <xdr:sp macro="" textlink="">
      <xdr:nvSpPr>
        <xdr:cNvPr id="602" name="テキスト ボックス 601"/>
        <xdr:cNvSpPr txBox="1"/>
      </xdr:nvSpPr>
      <xdr:spPr>
        <a:xfrm>
          <a:off x="13436111" y="989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149806</xdr:rowOff>
    </xdr:from>
    <xdr:to>
      <xdr:col>67</xdr:col>
      <xdr:colOff>101600</xdr:colOff>
      <xdr:row>57</xdr:row>
      <xdr:rowOff>79956</xdr:rowOff>
    </xdr:to>
    <xdr:sp macro="" textlink="">
      <xdr:nvSpPr>
        <xdr:cNvPr id="603" name="楕円 602"/>
        <xdr:cNvSpPr/>
      </xdr:nvSpPr>
      <xdr:spPr>
        <a:xfrm>
          <a:off x="12763500" y="97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71083</xdr:rowOff>
    </xdr:from>
    <xdr:ext cx="534377" cy="259045"/>
    <xdr:sp macro="" textlink="">
      <xdr:nvSpPr>
        <xdr:cNvPr id="604" name="テキスト ボックス 603"/>
        <xdr:cNvSpPr txBox="1"/>
      </xdr:nvSpPr>
      <xdr:spPr>
        <a:xfrm>
          <a:off x="12547111" y="98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83857</xdr:rowOff>
    </xdr:from>
    <xdr:to>
      <xdr:col>85</xdr:col>
      <xdr:colOff>127000</xdr:colOff>
      <xdr:row>79</xdr:row>
      <xdr:rowOff>91704</xdr:rowOff>
    </xdr:to>
    <xdr:cxnSp macro="">
      <xdr:nvCxnSpPr>
        <xdr:cNvPr id="635" name="直線コネクタ 634"/>
        <xdr:cNvCxnSpPr/>
      </xdr:nvCxnSpPr>
      <xdr:spPr>
        <a:xfrm>
          <a:off x="15481300" y="13628407"/>
          <a:ext cx="838200" cy="7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83857</xdr:rowOff>
    </xdr:from>
    <xdr:to>
      <xdr:col>81</xdr:col>
      <xdr:colOff>50800</xdr:colOff>
      <xdr:row>79</xdr:row>
      <xdr:rowOff>97518</xdr:rowOff>
    </xdr:to>
    <xdr:cxnSp macro="">
      <xdr:nvCxnSpPr>
        <xdr:cNvPr id="638" name="直線コネクタ 637"/>
        <xdr:cNvCxnSpPr/>
      </xdr:nvCxnSpPr>
      <xdr:spPr>
        <a:xfrm flipV="1">
          <a:off x="14592300" y="13628407"/>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97518</xdr:rowOff>
    </xdr:from>
    <xdr:to>
      <xdr:col>76</xdr:col>
      <xdr:colOff>114300</xdr:colOff>
      <xdr:row>79</xdr:row>
      <xdr:rowOff>97833</xdr:rowOff>
    </xdr:to>
    <xdr:cxnSp macro="">
      <xdr:nvCxnSpPr>
        <xdr:cNvPr id="641" name="直線コネクタ 640"/>
        <xdr:cNvCxnSpPr/>
      </xdr:nvCxnSpPr>
      <xdr:spPr>
        <a:xfrm flipV="1">
          <a:off x="13703300" y="13642068"/>
          <a:ext cx="8890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97833</xdr:rowOff>
    </xdr:from>
    <xdr:to>
      <xdr:col>71</xdr:col>
      <xdr:colOff>177800</xdr:colOff>
      <xdr:row>79</xdr:row>
      <xdr:rowOff>98879</xdr:rowOff>
    </xdr:to>
    <xdr:cxnSp macro="">
      <xdr:nvCxnSpPr>
        <xdr:cNvPr id="644" name="直線コネクタ 643"/>
        <xdr:cNvCxnSpPr/>
      </xdr:nvCxnSpPr>
      <xdr:spPr>
        <a:xfrm flipV="1">
          <a:off x="12814300" y="13642383"/>
          <a:ext cx="8890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40904</xdr:rowOff>
    </xdr:from>
    <xdr:to>
      <xdr:col>85</xdr:col>
      <xdr:colOff>177800</xdr:colOff>
      <xdr:row>79</xdr:row>
      <xdr:rowOff>142504</xdr:rowOff>
    </xdr:to>
    <xdr:sp macro="" textlink="">
      <xdr:nvSpPr>
        <xdr:cNvPr id="654" name="楕円 653"/>
        <xdr:cNvSpPr/>
      </xdr:nvSpPr>
      <xdr:spPr>
        <a:xfrm>
          <a:off x="16268700" y="135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127281</xdr:rowOff>
    </xdr:from>
    <xdr:ext cx="378565" cy="259045"/>
    <xdr:sp macro="" textlink="">
      <xdr:nvSpPr>
        <xdr:cNvPr id="655" name="災害復旧費該当値テキスト"/>
        <xdr:cNvSpPr txBox="1"/>
      </xdr:nvSpPr>
      <xdr:spPr>
        <a:xfrm>
          <a:off x="16370300" y="13500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33057</xdr:rowOff>
    </xdr:from>
    <xdr:to>
      <xdr:col>81</xdr:col>
      <xdr:colOff>101600</xdr:colOff>
      <xdr:row>79</xdr:row>
      <xdr:rowOff>134657</xdr:rowOff>
    </xdr:to>
    <xdr:sp macro="" textlink="">
      <xdr:nvSpPr>
        <xdr:cNvPr id="656" name="楕円 655"/>
        <xdr:cNvSpPr/>
      </xdr:nvSpPr>
      <xdr:spPr>
        <a:xfrm>
          <a:off x="15430500" y="13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125784</xdr:rowOff>
    </xdr:from>
    <xdr:ext cx="469744" cy="259045"/>
    <xdr:sp macro="" textlink="">
      <xdr:nvSpPr>
        <xdr:cNvPr id="657" name="テキスト ボックス 656"/>
        <xdr:cNvSpPr txBox="1"/>
      </xdr:nvSpPr>
      <xdr:spPr>
        <a:xfrm>
          <a:off x="15246428" y="1367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46718</xdr:rowOff>
    </xdr:from>
    <xdr:to>
      <xdr:col>76</xdr:col>
      <xdr:colOff>165100</xdr:colOff>
      <xdr:row>79</xdr:row>
      <xdr:rowOff>148318</xdr:rowOff>
    </xdr:to>
    <xdr:sp macro="" textlink="">
      <xdr:nvSpPr>
        <xdr:cNvPr id="658" name="楕円 657"/>
        <xdr:cNvSpPr/>
      </xdr:nvSpPr>
      <xdr:spPr>
        <a:xfrm>
          <a:off x="14541500" y="135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139445</xdr:rowOff>
    </xdr:from>
    <xdr:ext cx="378565" cy="259045"/>
    <xdr:sp macro="" textlink="">
      <xdr:nvSpPr>
        <xdr:cNvPr id="659" name="テキスト ボックス 658"/>
        <xdr:cNvSpPr txBox="1"/>
      </xdr:nvSpPr>
      <xdr:spPr>
        <a:xfrm>
          <a:off x="14403017" y="1368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47033</xdr:rowOff>
    </xdr:from>
    <xdr:to>
      <xdr:col>72</xdr:col>
      <xdr:colOff>38100</xdr:colOff>
      <xdr:row>79</xdr:row>
      <xdr:rowOff>148633</xdr:rowOff>
    </xdr:to>
    <xdr:sp macro="" textlink="">
      <xdr:nvSpPr>
        <xdr:cNvPr id="660" name="楕円 659"/>
        <xdr:cNvSpPr/>
      </xdr:nvSpPr>
      <xdr:spPr>
        <a:xfrm>
          <a:off x="13652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139760</xdr:rowOff>
    </xdr:from>
    <xdr:ext cx="313932" cy="259045"/>
    <xdr:sp macro="" textlink="">
      <xdr:nvSpPr>
        <xdr:cNvPr id="661" name="テキスト ボックス 660"/>
        <xdr:cNvSpPr txBox="1"/>
      </xdr:nvSpPr>
      <xdr:spPr>
        <a:xfrm>
          <a:off x="13546333" y="1368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42863</xdr:rowOff>
    </xdr:from>
    <xdr:to>
      <xdr:col>85</xdr:col>
      <xdr:colOff>127000</xdr:colOff>
      <xdr:row>95</xdr:row>
      <xdr:rowOff>138049</xdr:rowOff>
    </xdr:to>
    <xdr:cxnSp macro="">
      <xdr:nvCxnSpPr>
        <xdr:cNvPr id="692" name="直線コネクタ 691"/>
        <xdr:cNvCxnSpPr/>
      </xdr:nvCxnSpPr>
      <xdr:spPr>
        <a:xfrm flipV="1">
          <a:off x="15481300" y="16330613"/>
          <a:ext cx="838200" cy="9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9453</xdr:rowOff>
    </xdr:from>
    <xdr:ext cx="534377" cy="259045"/>
    <xdr:sp macro="" textlink="">
      <xdr:nvSpPr>
        <xdr:cNvPr id="693"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138049</xdr:rowOff>
    </xdr:from>
    <xdr:to>
      <xdr:col>81</xdr:col>
      <xdr:colOff>50800</xdr:colOff>
      <xdr:row>95</xdr:row>
      <xdr:rowOff>146938</xdr:rowOff>
    </xdr:to>
    <xdr:cxnSp macro="">
      <xdr:nvCxnSpPr>
        <xdr:cNvPr id="695" name="直線コネクタ 694"/>
        <xdr:cNvCxnSpPr/>
      </xdr:nvCxnSpPr>
      <xdr:spPr>
        <a:xfrm flipV="1">
          <a:off x="14592300" y="16425799"/>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110795</xdr:rowOff>
    </xdr:from>
    <xdr:to>
      <xdr:col>76</xdr:col>
      <xdr:colOff>114300</xdr:colOff>
      <xdr:row>95</xdr:row>
      <xdr:rowOff>146938</xdr:rowOff>
    </xdr:to>
    <xdr:cxnSp macro="">
      <xdr:nvCxnSpPr>
        <xdr:cNvPr id="698" name="直線コネクタ 697"/>
        <xdr:cNvCxnSpPr/>
      </xdr:nvCxnSpPr>
      <xdr:spPr>
        <a:xfrm>
          <a:off x="13703300" y="16398545"/>
          <a:ext cx="889000" cy="3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110795</xdr:rowOff>
    </xdr:from>
    <xdr:to>
      <xdr:col>71</xdr:col>
      <xdr:colOff>177800</xdr:colOff>
      <xdr:row>95</xdr:row>
      <xdr:rowOff>158229</xdr:rowOff>
    </xdr:to>
    <xdr:cxnSp macro="">
      <xdr:nvCxnSpPr>
        <xdr:cNvPr id="701" name="直線コネクタ 700"/>
        <xdr:cNvCxnSpPr/>
      </xdr:nvCxnSpPr>
      <xdr:spPr>
        <a:xfrm flipV="1">
          <a:off x="12814300" y="16398545"/>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163513</xdr:rowOff>
    </xdr:from>
    <xdr:to>
      <xdr:col>85</xdr:col>
      <xdr:colOff>177800</xdr:colOff>
      <xdr:row>95</xdr:row>
      <xdr:rowOff>93663</xdr:rowOff>
    </xdr:to>
    <xdr:sp macro="" textlink="">
      <xdr:nvSpPr>
        <xdr:cNvPr id="711" name="楕円 710"/>
        <xdr:cNvSpPr/>
      </xdr:nvSpPr>
      <xdr:spPr>
        <a:xfrm>
          <a:off x="16268700" y="1627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141940</xdr:rowOff>
    </xdr:from>
    <xdr:ext cx="534377" cy="259045"/>
    <xdr:sp macro="" textlink="">
      <xdr:nvSpPr>
        <xdr:cNvPr id="712" name="公債費該当値テキスト"/>
        <xdr:cNvSpPr txBox="1"/>
      </xdr:nvSpPr>
      <xdr:spPr>
        <a:xfrm>
          <a:off x="16370300" y="1625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87249</xdr:rowOff>
    </xdr:from>
    <xdr:to>
      <xdr:col>81</xdr:col>
      <xdr:colOff>101600</xdr:colOff>
      <xdr:row>96</xdr:row>
      <xdr:rowOff>17399</xdr:rowOff>
    </xdr:to>
    <xdr:sp macro="" textlink="">
      <xdr:nvSpPr>
        <xdr:cNvPr id="713" name="楕円 712"/>
        <xdr:cNvSpPr/>
      </xdr:nvSpPr>
      <xdr:spPr>
        <a:xfrm>
          <a:off x="15430500" y="163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8526</xdr:rowOff>
    </xdr:from>
    <xdr:ext cx="534377" cy="259045"/>
    <xdr:sp macro="" textlink="">
      <xdr:nvSpPr>
        <xdr:cNvPr id="714" name="テキスト ボックス 713"/>
        <xdr:cNvSpPr txBox="1"/>
      </xdr:nvSpPr>
      <xdr:spPr>
        <a:xfrm>
          <a:off x="15214111" y="164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96138</xdr:rowOff>
    </xdr:from>
    <xdr:to>
      <xdr:col>76</xdr:col>
      <xdr:colOff>165100</xdr:colOff>
      <xdr:row>96</xdr:row>
      <xdr:rowOff>26288</xdr:rowOff>
    </xdr:to>
    <xdr:sp macro="" textlink="">
      <xdr:nvSpPr>
        <xdr:cNvPr id="715" name="楕円 714"/>
        <xdr:cNvSpPr/>
      </xdr:nvSpPr>
      <xdr:spPr>
        <a:xfrm>
          <a:off x="14541500" y="163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17415</xdr:rowOff>
    </xdr:from>
    <xdr:ext cx="534377" cy="259045"/>
    <xdr:sp macro="" textlink="">
      <xdr:nvSpPr>
        <xdr:cNvPr id="716" name="テキスト ボックス 715"/>
        <xdr:cNvSpPr txBox="1"/>
      </xdr:nvSpPr>
      <xdr:spPr>
        <a:xfrm>
          <a:off x="14325111" y="164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59995</xdr:rowOff>
    </xdr:from>
    <xdr:to>
      <xdr:col>72</xdr:col>
      <xdr:colOff>38100</xdr:colOff>
      <xdr:row>95</xdr:row>
      <xdr:rowOff>161595</xdr:rowOff>
    </xdr:to>
    <xdr:sp macro="" textlink="">
      <xdr:nvSpPr>
        <xdr:cNvPr id="717" name="楕円 716"/>
        <xdr:cNvSpPr/>
      </xdr:nvSpPr>
      <xdr:spPr>
        <a:xfrm>
          <a:off x="13652500" y="1634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152722</xdr:rowOff>
    </xdr:from>
    <xdr:ext cx="534377" cy="259045"/>
    <xdr:sp macro="" textlink="">
      <xdr:nvSpPr>
        <xdr:cNvPr id="718" name="テキスト ボックス 717"/>
        <xdr:cNvSpPr txBox="1"/>
      </xdr:nvSpPr>
      <xdr:spPr>
        <a:xfrm>
          <a:off x="13436111" y="164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107429</xdr:rowOff>
    </xdr:from>
    <xdr:to>
      <xdr:col>67</xdr:col>
      <xdr:colOff>101600</xdr:colOff>
      <xdr:row>96</xdr:row>
      <xdr:rowOff>37579</xdr:rowOff>
    </xdr:to>
    <xdr:sp macro="" textlink="">
      <xdr:nvSpPr>
        <xdr:cNvPr id="719" name="楕円 718"/>
        <xdr:cNvSpPr/>
      </xdr:nvSpPr>
      <xdr:spPr>
        <a:xfrm>
          <a:off x="12763500" y="163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28706</xdr:rowOff>
    </xdr:from>
    <xdr:ext cx="534377" cy="259045"/>
    <xdr:sp macro="" textlink="">
      <xdr:nvSpPr>
        <xdr:cNvPr id="720" name="テキスト ボックス 719"/>
        <xdr:cNvSpPr txBox="1"/>
      </xdr:nvSpPr>
      <xdr:spPr>
        <a:xfrm>
          <a:off x="12547111" y="164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目的別歳出では、商工費、土木費が類似団体内平均値を上回ったが、それ以外の費用では類似団体平均値を下回る結果となった。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前年度対比では、衛生費、教育費、公債費の各費用において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ポイント以上増加した。</a:t>
          </a:r>
        </a:p>
        <a:p>
          <a:r>
            <a:rPr kumimoji="1" lang="ja-JP" altLang="en-US" sz="1300">
              <a:latin typeface="ＭＳ Ｐゴシック" panose="020B0600070205080204" pitchFamily="50" charset="-128"/>
              <a:ea typeface="ＭＳ Ｐゴシック" panose="020B0600070205080204" pitchFamily="50" charset="-128"/>
            </a:rPr>
            <a:t>主な要因として、衛生費で穂高広域施設組合の新ごみ処理施設に伴う建設負担金、教育費で小学校冷房設備設置工事に係る工事請負費等の高額な支払いが生じたことが挙げられる。</a:t>
          </a:r>
        </a:p>
        <a:p>
          <a:r>
            <a:rPr kumimoji="1" lang="ja-JP" altLang="en-US" sz="1300">
              <a:latin typeface="ＭＳ Ｐゴシック" panose="020B0600070205080204" pitchFamily="50" charset="-128"/>
              <a:ea typeface="ＭＳ Ｐゴシック" panose="020B0600070205080204" pitchFamily="50" charset="-128"/>
            </a:rPr>
            <a:t>衛生費、土木費、公債費については、新ごみ処理施設の建設や新総合体育館の建設が本格化し、令和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年度決算までは歳出の増加が懸念されるため、事業の選択と集中の徹底により経費の抑制に努めていく必要がある。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財政調整基金については、決算剰余金を中心に積み立てるとともに、最低水準の取り崩しに努めている。令和元年度は基金積立額を取崩し額が上回ったため、残高が減少（△</a:t>
          </a:r>
          <a:r>
            <a:rPr kumimoji="1" lang="en-US" altLang="ja-JP" sz="1200">
              <a:latin typeface="ＭＳ ゴシック" pitchFamily="49" charset="-128"/>
              <a:ea typeface="ＭＳ ゴシック" pitchFamily="49" charset="-128"/>
            </a:rPr>
            <a:t>32,465</a:t>
          </a:r>
          <a:r>
            <a:rPr kumimoji="1" lang="ja-JP" altLang="en-US" sz="1200">
              <a:latin typeface="ＭＳ ゴシック" pitchFamily="49" charset="-128"/>
              <a:ea typeface="ＭＳ ゴシック" pitchFamily="49" charset="-128"/>
            </a:rPr>
            <a:t>千円）した。</a:t>
          </a:r>
        </a:p>
        <a:p>
          <a:r>
            <a:rPr kumimoji="1" lang="ja-JP" altLang="en-US" sz="1200">
              <a:latin typeface="ＭＳ ゴシック" pitchFamily="49" charset="-128"/>
              <a:ea typeface="ＭＳ ゴシック" pitchFamily="49" charset="-128"/>
            </a:rPr>
            <a:t>　実質収支比率は、一般的に適正範囲と言われている</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に近い数値で推移している。</a:t>
          </a:r>
        </a:p>
        <a:p>
          <a:r>
            <a:rPr kumimoji="1" lang="ja-JP" altLang="en-US" sz="1200">
              <a:latin typeface="ＭＳ ゴシック" pitchFamily="49" charset="-128"/>
              <a:ea typeface="ＭＳ ゴシック" pitchFamily="49" charset="-128"/>
            </a:rPr>
            <a:t>　健全財政の堅持、収支バランスの適正化に注視した行財政運営が引き続き必要と考える。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長野県安曇野市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全会計が黒字決算であった。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なお、黒字額については、一般会計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千円、国民健康保険特別会計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6,828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千円、介護保険特別会計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4,458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千円、後期高齢者医療特別会計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2,794</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千円、水道事業会計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1,185</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千円、下水道事業会計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7,148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有明荘</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特別会計</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H17</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年度の安曇野市発足以来、全会計が黒字決算を維持している状況となっている。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42970385</v>
      </c>
      <c r="BO4" s="431"/>
      <c r="BP4" s="431"/>
      <c r="BQ4" s="431"/>
      <c r="BR4" s="431"/>
      <c r="BS4" s="431"/>
      <c r="BT4" s="431"/>
      <c r="BU4" s="432"/>
      <c r="BV4" s="430">
        <v>39808437</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2.9</v>
      </c>
      <c r="CU4" s="437"/>
      <c r="CV4" s="437"/>
      <c r="CW4" s="437"/>
      <c r="CX4" s="437"/>
      <c r="CY4" s="437"/>
      <c r="CZ4" s="437"/>
      <c r="DA4" s="438"/>
      <c r="DB4" s="436">
        <v>2.8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42158666</v>
      </c>
      <c r="BO5" s="468"/>
      <c r="BP5" s="468"/>
      <c r="BQ5" s="468"/>
      <c r="BR5" s="468"/>
      <c r="BS5" s="468"/>
      <c r="BT5" s="468"/>
      <c r="BU5" s="469"/>
      <c r="BV5" s="467">
        <v>39037637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86.5</v>
      </c>
      <c r="CU5" s="465"/>
      <c r="CV5" s="465"/>
      <c r="CW5" s="465"/>
      <c r="CX5" s="465"/>
      <c r="CY5" s="465"/>
      <c r="CZ5" s="465"/>
      <c r="DA5" s="466"/>
      <c r="DB5" s="464">
        <v>85.8</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811719</v>
      </c>
      <c r="BO6" s="468"/>
      <c r="BP6" s="468"/>
      <c r="BQ6" s="468"/>
      <c r="BR6" s="468"/>
      <c r="BS6" s="468"/>
      <c r="BT6" s="468"/>
      <c r="BU6" s="469"/>
      <c r="BV6" s="467">
        <v>770800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90.7</v>
      </c>
      <c r="CU6" s="505"/>
      <c r="CV6" s="505"/>
      <c r="CW6" s="505"/>
      <c r="CX6" s="505"/>
      <c r="CY6" s="505"/>
      <c r="CZ6" s="505"/>
      <c r="DA6" s="506"/>
      <c r="DB6" s="504">
        <v>90.9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51639</v>
      </c>
      <c r="BO7" s="468"/>
      <c r="BP7" s="468"/>
      <c r="BQ7" s="468"/>
      <c r="BR7" s="468"/>
      <c r="BS7" s="468"/>
      <c r="BT7" s="468"/>
      <c r="BU7" s="469"/>
      <c r="BV7" s="467">
        <v>54828</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26364136</v>
      </c>
      <c r="CU7" s="468"/>
      <c r="CV7" s="468"/>
      <c r="CW7" s="468"/>
      <c r="CX7" s="468"/>
      <c r="CY7" s="468"/>
      <c r="CZ7" s="468"/>
      <c r="DA7" s="469"/>
      <c r="DB7" s="467">
        <v>25627377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760080</v>
      </c>
      <c r="BO8" s="468"/>
      <c r="BP8" s="468"/>
      <c r="BQ8" s="468"/>
      <c r="BR8" s="468"/>
      <c r="BS8" s="468"/>
      <c r="BT8" s="468"/>
      <c r="BU8" s="469"/>
      <c r="BV8" s="467">
        <v>715972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0.55000000000000004</v>
      </c>
      <c r="CU8" s="508"/>
      <c r="CV8" s="508"/>
      <c r="CW8" s="508"/>
      <c r="CX8" s="508"/>
      <c r="CY8" s="508"/>
      <c r="CZ8" s="508"/>
      <c r="DA8" s="509"/>
      <c r="DB8" s="507">
        <v>0.56000000000000005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95282</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44108</v>
      </c>
      <c r="BO9" s="468"/>
      <c r="BP9" s="468"/>
      <c r="BQ9" s="468"/>
      <c r="BR9" s="468"/>
      <c r="BS9" s="468"/>
      <c r="BT9" s="468"/>
      <c r="BU9" s="469"/>
      <c r="BV9" s="467">
        <v>43437</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18.2</v>
      </c>
      <c r="CU9" s="465"/>
      <c r="CV9" s="465"/>
      <c r="CW9" s="465"/>
      <c r="CX9" s="465"/>
      <c r="CY9" s="465"/>
      <c r="CZ9" s="465"/>
      <c r="DA9" s="466"/>
      <c r="DB9" s="464">
        <v>16.2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96479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373731</v>
      </c>
      <c r="BO10" s="468"/>
      <c r="BP10" s="468"/>
      <c r="BQ10" s="468"/>
      <c r="BR10" s="468"/>
      <c r="BS10" s="468"/>
      <c r="BT10" s="468"/>
      <c r="BU10" s="469"/>
      <c r="BV10" s="467">
        <v>355519</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97494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406196</v>
      </c>
      <c r="BO12" s="468"/>
      <c r="BP12" s="468"/>
      <c r="BQ12" s="468"/>
      <c r="BR12" s="468"/>
      <c r="BS12" s="468"/>
      <c r="BT12" s="468"/>
      <c r="BU12" s="469"/>
      <c r="BV12" s="467">
        <v>282055</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96194</v>
      </c>
      <c r="S13" s="552"/>
      <c r="T13" s="552"/>
      <c r="U13" s="552"/>
      <c r="V13" s="553"/>
      <c r="W13" s="483" t="s">
        <v>140</v>
      </c>
      <c r="X13" s="484"/>
      <c r="Y13" s="484"/>
      <c r="Z13" s="484"/>
      <c r="AA13" s="484"/>
      <c r="AB13" s="474"/>
      <c r="AC13" s="518">
        <v>4239</v>
      </c>
      <c r="AD13" s="519"/>
      <c r="AE13" s="519"/>
      <c r="AF13" s="519"/>
      <c r="AG13" s="561"/>
      <c r="AH13" s="518">
        <v>4281</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11643</v>
      </c>
      <c r="BO13" s="468"/>
      <c r="BP13" s="468"/>
      <c r="BQ13" s="468"/>
      <c r="BR13" s="468"/>
      <c r="BS13" s="468"/>
      <c r="BT13" s="468"/>
      <c r="BU13" s="469"/>
      <c r="BV13" s="467">
        <v>116901</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9.5</v>
      </c>
      <c r="CU13" s="465"/>
      <c r="CV13" s="465"/>
      <c r="CW13" s="465"/>
      <c r="CX13" s="465"/>
      <c r="CY13" s="465"/>
      <c r="CZ13" s="465"/>
      <c r="DA13" s="466"/>
      <c r="DB13" s="464">
        <v>9.3000000000000007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97800</v>
      </c>
      <c r="S14" s="552"/>
      <c r="T14" s="552"/>
      <c r="U14" s="552"/>
      <c r="V14" s="553"/>
      <c r="W14" s="457"/>
      <c r="X14" s="458"/>
      <c r="Y14" s="458"/>
      <c r="Z14" s="458"/>
      <c r="AA14" s="458"/>
      <c r="AB14" s="447"/>
      <c r="AC14" s="554">
        <v>9</v>
      </c>
      <c r="AD14" s="555"/>
      <c r="AE14" s="555"/>
      <c r="AF14" s="555"/>
      <c r="AG14" s="556"/>
      <c r="AH14" s="554">
        <v>9.1999999999999993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10.4</v>
      </c>
      <c r="CU14" s="566"/>
      <c r="CV14" s="566"/>
      <c r="CW14" s="566"/>
      <c r="CX14" s="566"/>
      <c r="CY14" s="566"/>
      <c r="CZ14" s="566"/>
      <c r="DA14" s="567"/>
      <c r="DB14" s="565">
        <v>12.8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147</v>
      </c>
      <c r="N15" s="559"/>
      <c r="O15" s="559"/>
      <c r="P15" s="559"/>
      <c r="Q15" s="560"/>
      <c r="R15" s="551">
        <v>96515</v>
      </c>
      <c r="S15" s="552"/>
      <c r="T15" s="552"/>
      <c r="U15" s="552"/>
      <c r="V15" s="553"/>
      <c r="W15" s="483" t="s">
        <v>148</v>
      </c>
      <c r="X15" s="484"/>
      <c r="Y15" s="484"/>
      <c r="Z15" s="484"/>
      <c r="AA15" s="484"/>
      <c r="AB15" s="474"/>
      <c r="AC15" s="518">
        <v>13529</v>
      </c>
      <c r="AD15" s="519"/>
      <c r="AE15" s="519"/>
      <c r="AF15" s="519"/>
      <c r="AG15" s="561"/>
      <c r="AH15" s="518">
        <v>13713</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11612364</v>
      </c>
      <c r="BO15" s="431"/>
      <c r="BP15" s="431"/>
      <c r="BQ15" s="431"/>
      <c r="BR15" s="431"/>
      <c r="BS15" s="431"/>
      <c r="BT15" s="431"/>
      <c r="BU15" s="432"/>
      <c r="BV15" s="430">
        <v>11283069</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28.6</v>
      </c>
      <c r="AD16" s="555"/>
      <c r="AE16" s="555"/>
      <c r="AF16" s="555"/>
      <c r="AG16" s="556"/>
      <c r="AH16" s="554">
        <v>29.4</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21468578</v>
      </c>
      <c r="BO16" s="468"/>
      <c r="BP16" s="468"/>
      <c r="BQ16" s="468"/>
      <c r="BR16" s="468"/>
      <c r="BS16" s="468"/>
      <c r="BT16" s="468"/>
      <c r="BU16" s="469"/>
      <c r="BV16" s="467">
        <v>20430301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29560</v>
      </c>
      <c r="AD17" s="519"/>
      <c r="AE17" s="519"/>
      <c r="AF17" s="519"/>
      <c r="AG17" s="561"/>
      <c r="AH17" s="518">
        <v>28647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14734964</v>
      </c>
      <c r="BO17" s="468"/>
      <c r="BP17" s="468"/>
      <c r="BQ17" s="468"/>
      <c r="BR17" s="468"/>
      <c r="BS17" s="468"/>
      <c r="BT17" s="468"/>
      <c r="BU17" s="469"/>
      <c r="BV17" s="467">
        <v>14304241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158</v>
      </c>
      <c r="C18" s="510"/>
      <c r="D18" s="510"/>
      <c r="E18" s="582"/>
      <c r="F18" s="582"/>
      <c r="G18" s="582"/>
      <c r="H18" s="582"/>
      <c r="I18" s="582"/>
      <c r="J18" s="582"/>
      <c r="K18" s="582"/>
      <c r="L18" s="583">
        <v>331.78</v>
      </c>
      <c r="M18" s="583"/>
      <c r="N18" s="583"/>
      <c r="O18" s="583"/>
      <c r="P18" s="583"/>
      <c r="Q18" s="583"/>
      <c r="R18" s="584"/>
      <c r="S18" s="584"/>
      <c r="T18" s="584"/>
      <c r="U18" s="584"/>
      <c r="V18" s="585"/>
      <c r="W18" s="485"/>
      <c r="X18" s="486"/>
      <c r="Y18" s="486"/>
      <c r="Z18" s="486"/>
      <c r="AA18" s="486"/>
      <c r="AB18" s="477"/>
      <c r="AC18" s="586">
        <v>62.5</v>
      </c>
      <c r="AD18" s="587"/>
      <c r="AE18" s="587"/>
      <c r="AF18" s="587"/>
      <c r="AG18" s="588"/>
      <c r="AH18" s="586">
        <v>61.4</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23408725</v>
      </c>
      <c r="BO18" s="468"/>
      <c r="BP18" s="468"/>
      <c r="BQ18" s="468"/>
      <c r="BR18" s="468"/>
      <c r="BS18" s="468"/>
      <c r="BT18" s="468"/>
      <c r="BU18" s="469"/>
      <c r="BV18" s="467">
        <v>22545208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160</v>
      </c>
      <c r="C19" s="510"/>
      <c r="D19" s="510"/>
      <c r="E19" s="582"/>
      <c r="F19" s="582"/>
      <c r="G19" s="582"/>
      <c r="H19" s="582"/>
      <c r="I19" s="582"/>
      <c r="J19" s="582"/>
      <c r="K19" s="582"/>
      <c r="L19" s="590">
        <v>287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28896603</v>
      </c>
      <c r="BO19" s="468"/>
      <c r="BP19" s="468"/>
      <c r="BQ19" s="468"/>
      <c r="BR19" s="468"/>
      <c r="BS19" s="468"/>
      <c r="BT19" s="468"/>
      <c r="BU19" s="469"/>
      <c r="BV19" s="467">
        <v>28053410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162</v>
      </c>
      <c r="C20" s="510"/>
      <c r="D20" s="510"/>
      <c r="E20" s="582"/>
      <c r="F20" s="582"/>
      <c r="G20" s="582"/>
      <c r="H20" s="582"/>
      <c r="I20" s="582"/>
      <c r="J20" s="582"/>
      <c r="K20" s="582"/>
      <c r="L20" s="590">
        <v>34732</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40342992</v>
      </c>
      <c r="BO23" s="468"/>
      <c r="BP23" s="468"/>
      <c r="BQ23" s="468"/>
      <c r="BR23" s="468"/>
      <c r="BS23" s="468"/>
      <c r="BT23" s="468"/>
      <c r="BU23" s="469"/>
      <c r="BV23" s="467">
        <v>40741296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171</v>
      </c>
      <c r="F24" s="497"/>
      <c r="G24" s="497"/>
      <c r="H24" s="497"/>
      <c r="I24" s="497"/>
      <c r="J24" s="497"/>
      <c r="K24" s="498"/>
      <c r="L24" s="518">
        <v>1</v>
      </c>
      <c r="M24" s="519"/>
      <c r="N24" s="519"/>
      <c r="O24" s="519"/>
      <c r="P24" s="561"/>
      <c r="Q24" s="518">
        <v>9280</v>
      </c>
      <c r="R24" s="519"/>
      <c r="S24" s="519"/>
      <c r="T24" s="519"/>
      <c r="U24" s="519"/>
      <c r="V24" s="561"/>
      <c r="W24" s="620"/>
      <c r="X24" s="608"/>
      <c r="Y24" s="609"/>
      <c r="Z24" s="517" t="s">
        <v>172</v>
      </c>
      <c r="AA24" s="497"/>
      <c r="AB24" s="497"/>
      <c r="AC24" s="497"/>
      <c r="AD24" s="497"/>
      <c r="AE24" s="497"/>
      <c r="AF24" s="497"/>
      <c r="AG24" s="498"/>
      <c r="AH24" s="518">
        <v>653</v>
      </c>
      <c r="AI24" s="519"/>
      <c r="AJ24" s="519"/>
      <c r="AK24" s="519"/>
      <c r="AL24" s="561"/>
      <c r="AM24" s="518">
        <v>1996874</v>
      </c>
      <c r="AN24" s="519"/>
      <c r="AO24" s="519"/>
      <c r="AP24" s="519"/>
      <c r="AQ24" s="519"/>
      <c r="AR24" s="561"/>
      <c r="AS24" s="518">
        <v>3058</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16490906</v>
      </c>
      <c r="BO24" s="468"/>
      <c r="BP24" s="468"/>
      <c r="BQ24" s="468"/>
      <c r="BR24" s="468"/>
      <c r="BS24" s="468"/>
      <c r="BT24" s="468"/>
      <c r="BU24" s="469"/>
      <c r="BV24" s="467">
        <v>16666975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174</v>
      </c>
      <c r="F25" s="497"/>
      <c r="G25" s="497"/>
      <c r="H25" s="497"/>
      <c r="I25" s="497"/>
      <c r="J25" s="497"/>
      <c r="K25" s="498"/>
      <c r="L25" s="518">
        <v>1</v>
      </c>
      <c r="M25" s="519"/>
      <c r="N25" s="519"/>
      <c r="O25" s="519"/>
      <c r="P25" s="561"/>
      <c r="Q25" s="518">
        <v>7680</v>
      </c>
      <c r="R25" s="519"/>
      <c r="S25" s="519"/>
      <c r="T25" s="519"/>
      <c r="U25" s="519"/>
      <c r="V25" s="561"/>
      <c r="W25" s="620"/>
      <c r="X25" s="608"/>
      <c r="Y25" s="609"/>
      <c r="Z25" s="517" t="s">
        <v>175</v>
      </c>
      <c r="AA25" s="497"/>
      <c r="AB25" s="497"/>
      <c r="AC25" s="497"/>
      <c r="AD25" s="497"/>
      <c r="AE25" s="497"/>
      <c r="AF25" s="497"/>
      <c r="AG25" s="498"/>
      <c r="AH25" s="518" t="s">
        <v>137</v>
      </c>
      <c r="AI25" s="519"/>
      <c r="AJ25" s="519"/>
      <c r="AK25" s="519"/>
      <c r="AL25" s="561"/>
      <c r="AM25" s="518" t="s">
        <v>138</v>
      </c>
      <c r="AN25" s="519"/>
      <c r="AO25" s="519"/>
      <c r="AP25" s="519"/>
      <c r="AQ25" s="519"/>
      <c r="AR25" s="561"/>
      <c r="AS25" s="518" t="s">
        <v>138</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7266753</v>
      </c>
      <c r="BO25" s="431"/>
      <c r="BP25" s="431"/>
      <c r="BQ25" s="431"/>
      <c r="BR25" s="431"/>
      <c r="BS25" s="431"/>
      <c r="BT25" s="431"/>
      <c r="BU25" s="432"/>
      <c r="BV25" s="430">
        <v>5562128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6540</v>
      </c>
      <c r="R26" s="519"/>
      <c r="S26" s="519"/>
      <c r="T26" s="519"/>
      <c r="U26" s="519"/>
      <c r="V26" s="561"/>
      <c r="W26" s="620"/>
      <c r="X26" s="608"/>
      <c r="Y26" s="609"/>
      <c r="Z26" s="517" t="s">
        <v>178</v>
      </c>
      <c r="AA26" s="630"/>
      <c r="AB26" s="630"/>
      <c r="AC26" s="630"/>
      <c r="AD26" s="630"/>
      <c r="AE26" s="630"/>
      <c r="AF26" s="630"/>
      <c r="AG26" s="631"/>
      <c r="AH26" s="518" t="s">
        <v>138</v>
      </c>
      <c r="AI26" s="519"/>
      <c r="AJ26" s="519"/>
      <c r="AK26" s="519"/>
      <c r="AL26" s="561"/>
      <c r="AM26" s="518" t="s">
        <v>138</v>
      </c>
      <c r="AN26" s="519"/>
      <c r="AO26" s="519"/>
      <c r="AP26" s="519"/>
      <c r="AQ26" s="519"/>
      <c r="AR26" s="561"/>
      <c r="AS26" s="518" t="s">
        <v>138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4590</v>
      </c>
      <c r="R27" s="519"/>
      <c r="S27" s="519"/>
      <c r="T27" s="519"/>
      <c r="U27" s="519"/>
      <c r="V27" s="561"/>
      <c r="W27" s="620"/>
      <c r="X27" s="608"/>
      <c r="Y27" s="609"/>
      <c r="Z27" s="517" t="s">
        <v>181</v>
      </c>
      <c r="AA27" s="497"/>
      <c r="AB27" s="497"/>
      <c r="AC27" s="497"/>
      <c r="AD27" s="497"/>
      <c r="AE27" s="497"/>
      <c r="AF27" s="497"/>
      <c r="AG27" s="498"/>
      <c r="AH27" s="518">
        <v>4</v>
      </c>
      <c r="AI27" s="519"/>
      <c r="AJ27" s="519"/>
      <c r="AK27" s="519"/>
      <c r="AL27" s="561"/>
      <c r="AM27" s="518">
        <v>11832</v>
      </c>
      <c r="AN27" s="519"/>
      <c r="AO27" s="519"/>
      <c r="AP27" s="519"/>
      <c r="AQ27" s="519"/>
      <c r="AR27" s="561"/>
      <c r="AS27" s="518">
        <v>2958</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252032</v>
      </c>
      <c r="BO27" s="644"/>
      <c r="BP27" s="644"/>
      <c r="BQ27" s="644"/>
      <c r="BR27" s="644"/>
      <c r="BS27" s="644"/>
      <c r="BT27" s="644"/>
      <c r="BU27" s="645"/>
      <c r="BV27" s="643">
        <v>251529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3830</v>
      </c>
      <c r="R28" s="519"/>
      <c r="S28" s="519"/>
      <c r="T28" s="519"/>
      <c r="U28" s="519"/>
      <c r="V28" s="561"/>
      <c r="W28" s="620"/>
      <c r="X28" s="608"/>
      <c r="Y28" s="609"/>
      <c r="Z28" s="517" t="s">
        <v>184</v>
      </c>
      <c r="AA28" s="497"/>
      <c r="AB28" s="497"/>
      <c r="AC28" s="497"/>
      <c r="AD28" s="497"/>
      <c r="AE28" s="497"/>
      <c r="AF28" s="497"/>
      <c r="AG28" s="498"/>
      <c r="AH28" s="518" t="s">
        <v>138</v>
      </c>
      <c r="AI28" s="519"/>
      <c r="AJ28" s="519"/>
      <c r="AK28" s="519"/>
      <c r="AL28" s="561"/>
      <c r="AM28" s="518" t="s">
        <v>138</v>
      </c>
      <c r="AN28" s="519"/>
      <c r="AO28" s="519"/>
      <c r="AP28" s="519"/>
      <c r="AQ28" s="519"/>
      <c r="AR28" s="561"/>
      <c r="AS28" s="518" t="s">
        <v>137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5324683</v>
      </c>
      <c r="BO28" s="431"/>
      <c r="BP28" s="431"/>
      <c r="BQ28" s="431"/>
      <c r="BR28" s="431"/>
      <c r="BS28" s="431"/>
      <c r="BT28" s="431"/>
      <c r="BU28" s="432"/>
      <c r="BV28" s="430">
        <v>5357148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20</v>
      </c>
      <c r="M29" s="519"/>
      <c r="N29" s="519"/>
      <c r="O29" s="519"/>
      <c r="P29" s="561"/>
      <c r="Q29" s="518">
        <v>3600</v>
      </c>
      <c r="R29" s="519"/>
      <c r="S29" s="519"/>
      <c r="T29" s="519"/>
      <c r="U29" s="519"/>
      <c r="V29" s="561"/>
      <c r="W29" s="621"/>
      <c r="X29" s="622"/>
      <c r="Y29" s="623"/>
      <c r="Z29" s="517" t="s">
        <v>187</v>
      </c>
      <c r="AA29" s="497"/>
      <c r="AB29" s="497"/>
      <c r="AC29" s="497"/>
      <c r="AD29" s="497"/>
      <c r="AE29" s="497"/>
      <c r="AF29" s="497"/>
      <c r="AG29" s="498"/>
      <c r="AH29" s="518">
        <v>657</v>
      </c>
      <c r="AI29" s="519"/>
      <c r="AJ29" s="519"/>
      <c r="AK29" s="519"/>
      <c r="AL29" s="561"/>
      <c r="AM29" s="518">
        <v>2008706</v>
      </c>
      <c r="AN29" s="519"/>
      <c r="AO29" s="519"/>
      <c r="AP29" s="519"/>
      <c r="AQ29" s="519"/>
      <c r="AR29" s="561"/>
      <c r="AS29" s="518">
        <v>3057</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1517003</v>
      </c>
      <c r="BO29" s="468"/>
      <c r="BP29" s="468"/>
      <c r="BQ29" s="468"/>
      <c r="BR29" s="468"/>
      <c r="BS29" s="468"/>
      <c r="BT29" s="468"/>
      <c r="BU29" s="469"/>
      <c r="BV29" s="467">
        <v>1513168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97.2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8700925</v>
      </c>
      <c r="BO30" s="644"/>
      <c r="BP30" s="644"/>
      <c r="BQ30" s="644"/>
      <c r="BR30" s="644"/>
      <c r="BS30" s="644"/>
      <c r="BT30" s="644"/>
      <c r="BU30" s="645"/>
      <c r="BV30" s="643">
        <v>8556873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有明荘特別会計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松本広域連合（一般会計）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社団法人豊科開発公社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産業団地造成事業特別会計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松本広域連合（松本地域ふるさと基金事業特別会計）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ほりでーゆー四季の郷</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穂高広域施設組合</v>
      </c>
      <c r="BZ36" s="657"/>
      <c r="CA36" s="657"/>
      <c r="CB36" s="657"/>
      <c r="CC36" s="657"/>
      <c r="CD36" s="657"/>
      <c r="CE36" s="657"/>
      <c r="CF36" s="657"/>
      <c r="CG36" s="657"/>
      <c r="CH36" s="657"/>
      <c r="CI36" s="657"/>
      <c r="CJ36" s="657"/>
      <c r="CK36" s="657"/>
      <c r="CL36" s="657"/>
      <c r="CM36" s="657"/>
      <c r="CN36" s="214"/>
      <c r="CO36" s="656">
        <f t="shared" si="3"/>
        <v>21</v>
      </c>
      <c r="CP36" s="656"/>
      <c r="CQ36" s="657" t="str">
        <f>IF('各会計、関係団体の財政状況及び健全化判断比率'!BS9="","",'各会計、関係団体の財政状況及び健全化判断比率'!BS9)</f>
        <v>穂高温泉供給株式会社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安曇野松筑広域環境施設組合</v>
      </c>
      <c r="BZ37" s="657"/>
      <c r="CA37" s="657"/>
      <c r="CB37" s="657"/>
      <c r="CC37" s="657"/>
      <c r="CD37" s="657"/>
      <c r="CE37" s="657"/>
      <c r="CF37" s="657"/>
      <c r="CG37" s="657"/>
      <c r="CH37" s="657"/>
      <c r="CI37" s="657"/>
      <c r="CJ37" s="657"/>
      <c r="CK37" s="657"/>
      <c r="CL37" s="657"/>
      <c r="CM37" s="657"/>
      <c r="CN37" s="214"/>
      <c r="CO37" s="656">
        <f t="shared" si="3"/>
        <v>22</v>
      </c>
      <c r="CP37" s="656"/>
      <c r="CQ37" s="657" t="str">
        <f>IF('各会計、関係団体の財政状況及び健全化判断比率'!BS10="","",'各会計、関係団体の財政状況及び健全化判断比率'!BS10)</f>
        <v>ファインビュー室山</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松塩安筑老人福祉施設組合</v>
      </c>
      <c r="BZ38" s="657"/>
      <c r="CA38" s="657"/>
      <c r="CB38" s="657"/>
      <c r="CC38" s="657"/>
      <c r="CD38" s="657"/>
      <c r="CE38" s="657"/>
      <c r="CF38" s="657"/>
      <c r="CG38" s="657"/>
      <c r="CH38" s="657"/>
      <c r="CI38" s="657"/>
      <c r="CJ38" s="657"/>
      <c r="CK38" s="657"/>
      <c r="CL38" s="657"/>
      <c r="CM38" s="657"/>
      <c r="CN38" s="214"/>
      <c r="CO38" s="656">
        <f t="shared" si="3"/>
        <v>23</v>
      </c>
      <c r="CP38" s="656"/>
      <c r="CQ38" s="657" t="str">
        <f>IF('各会計、関係団体の財政状況及び健全化判断比率'!BS11="","",'各会計、関係団体の財政状況及び健全化判断比率'!BS11)</f>
        <v>三郷農業振興公社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安曇野・松本行政事務組合</v>
      </c>
      <c r="BZ39" s="657"/>
      <c r="CA39" s="657"/>
      <c r="CB39" s="657"/>
      <c r="CC39" s="657"/>
      <c r="CD39" s="657"/>
      <c r="CE39" s="657"/>
      <c r="CF39" s="657"/>
      <c r="CG39" s="657"/>
      <c r="CH39" s="657"/>
      <c r="CI39" s="657"/>
      <c r="CJ39" s="657"/>
      <c r="CK39" s="657"/>
      <c r="CL39" s="657"/>
      <c r="CM39" s="657"/>
      <c r="CN39" s="214"/>
      <c r="CO39" s="656">
        <f t="shared" si="3"/>
        <v>24</v>
      </c>
      <c r="CP39" s="656"/>
      <c r="CQ39" s="657" t="str">
        <f>IF('各会計、関係団体の財政状況及び健全化判断比率'!BS12="","",'各会計、関係団体の財政状況及び健全化判断比率'!BS12)</f>
        <v>安曇野市土地開発公社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長野県後期高齢者医療広域連合(一般会計）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長野県後期高齢者医療広域連合(後期高齢者医療事業会計）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17</v>
      </c>
      <c r="BX42" s="656"/>
      <c r="BY42" s="657" t="str">
        <f>IF('各会計、関係団体の財政状況及び健全化判断比率'!B76="","",'各会計、関係団体の財政状況及び健全化判断比率'!B76)</f>
        <v>長野県市町村総合事務組合（一般会計）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18</v>
      </c>
      <c r="BX43" s="656"/>
      <c r="BY43" s="657" t="str">
        <f>IF('各会計、関係団体の財政状況及び健全化判断比率'!B77="","",'各会計、関係団体の財政状況及び健全化判断比率'!B77)</f>
        <v>長野県市町村総合事務組合（非常勤職員公務災害補償特別会計）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2OGqpEVJx76OgvJ9ECo3AXlNwK31ltXmqrvS7t/VlqvadN1vSa6OYxUWIGEP4E9LRmVqa1RhJGxOAobaM82AIQ==" saltValue="NGbOr8quxyMX1bKi7ZOK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575</v>
      </c>
      <c r="D34" s="1248"/>
      <c r="E34" s="1249"/>
      <c r="F34" s="32">
        <v>12.63</v>
      </c>
      <c r="G34" s="33">
        <v>12.51</v>
      </c>
      <c r="H34" s="33">
        <v>12.24</v>
      </c>
      <c r="I34" s="33">
        <v>11.48</v>
      </c>
      <c r="J34" s="34">
        <v>10.66</v>
      </c>
      <c r="K34" s="22"/>
      <c r="L34" s="22"/>
      <c r="M34" s="22"/>
      <c r="N34" s="22"/>
      <c r="O34" s="22"/>
      <c r="P34" s="22"/>
    </row>
    <row r="35" spans="1:16" ht="39" customHeight="1" x14ac:dyDescent="0.15">
      <c r="A35" s="22"/>
      <c r="B35" s="35"/>
      <c r="C35" s="1242" t="s">
        <v>576</v>
      </c>
      <c r="D35" s="1243"/>
      <c r="E35" s="1244"/>
      <c r="F35" s="36" t="s">
        <v>526</v>
      </c>
      <c r="G35" s="37">
        <v>2.76</v>
      </c>
      <c r="H35" s="37">
        <v>2.4500000000000002</v>
      </c>
      <c r="I35" s="37">
        <v>3.29</v>
      </c>
      <c r="J35" s="38">
        <v>3.68</v>
      </c>
      <c r="K35" s="22"/>
      <c r="L35" s="22"/>
      <c r="M35" s="22"/>
      <c r="N35" s="22"/>
      <c r="O35" s="22"/>
      <c r="P35" s="22"/>
    </row>
    <row r="36" spans="1:16" ht="39" customHeight="1" x14ac:dyDescent="0.15">
      <c r="A36" s="22"/>
      <c r="B36" s="35"/>
      <c r="C36" s="1242" t="s">
        <v>577</v>
      </c>
      <c r="D36" s="1243"/>
      <c r="E36" s="1244"/>
      <c r="F36" s="36">
        <v>2.56</v>
      </c>
      <c r="G36" s="37">
        <v>2.44</v>
      </c>
      <c r="H36" s="37">
        <v>2.62</v>
      </c>
      <c r="I36" s="37">
        <v>2.79</v>
      </c>
      <c r="J36" s="38">
        <v>2.88</v>
      </c>
      <c r="K36" s="22"/>
      <c r="L36" s="22"/>
      <c r="M36" s="22"/>
      <c r="N36" s="22"/>
      <c r="O36" s="22"/>
      <c r="P36" s="22"/>
    </row>
    <row r="37" spans="1:16" ht="39" customHeight="1" x14ac:dyDescent="0.15">
      <c r="A37" s="22"/>
      <c r="B37" s="35"/>
      <c r="C37" s="1242" t="s">
        <v>578</v>
      </c>
      <c r="D37" s="1243"/>
      <c r="E37" s="1244"/>
      <c r="F37" s="36">
        <v>0.15</v>
      </c>
      <c r="G37" s="37">
        <v>0.54</v>
      </c>
      <c r="H37" s="37">
        <v>0.57999999999999996</v>
      </c>
      <c r="I37" s="37">
        <v>0.82</v>
      </c>
      <c r="J37" s="38">
        <v>0.54</v>
      </c>
      <c r="K37" s="22"/>
      <c r="L37" s="22"/>
      <c r="M37" s="22"/>
      <c r="N37" s="22"/>
      <c r="O37" s="22"/>
      <c r="P37" s="22"/>
    </row>
    <row r="38" spans="1:16" ht="39" customHeight="1" x14ac:dyDescent="0.15">
      <c r="A38" s="22"/>
      <c r="B38" s="35"/>
      <c r="C38" s="1242" t="s">
        <v>579</v>
      </c>
      <c r="D38" s="1243"/>
      <c r="E38" s="1244"/>
      <c r="F38" s="36">
        <v>1.49</v>
      </c>
      <c r="G38" s="37">
        <v>1.83</v>
      </c>
      <c r="H38" s="37">
        <v>1.1399999999999999</v>
      </c>
      <c r="I38" s="37">
        <v>0.36</v>
      </c>
      <c r="J38" s="38">
        <v>0.25</v>
      </c>
      <c r="K38" s="22"/>
      <c r="L38" s="22"/>
      <c r="M38" s="22"/>
      <c r="N38" s="22"/>
      <c r="O38" s="22"/>
      <c r="P38" s="22"/>
    </row>
    <row r="39" spans="1:16" ht="39" customHeight="1" x14ac:dyDescent="0.15">
      <c r="A39" s="22"/>
      <c r="B39" s="35"/>
      <c r="C39" s="1242" t="s">
        <v>580</v>
      </c>
      <c r="D39" s="1243"/>
      <c r="E39" s="1244"/>
      <c r="F39" s="36">
        <v>0.06</v>
      </c>
      <c r="G39" s="37">
        <v>7.0000000000000007E-2</v>
      </c>
      <c r="H39" s="37">
        <v>0.08</v>
      </c>
      <c r="I39" s="37">
        <v>0.09</v>
      </c>
      <c r="J39" s="38">
        <v>0.1</v>
      </c>
      <c r="K39" s="22"/>
      <c r="L39" s="22"/>
      <c r="M39" s="22"/>
      <c r="N39" s="22"/>
      <c r="O39" s="22"/>
      <c r="P39" s="22"/>
    </row>
    <row r="40" spans="1:16" ht="39" customHeight="1" x14ac:dyDescent="0.15">
      <c r="A40" s="22"/>
      <c r="B40" s="35"/>
      <c r="C40" s="1242" t="s">
        <v>581</v>
      </c>
      <c r="D40" s="1243"/>
      <c r="E40" s="1244"/>
      <c r="F40" s="36" t="s">
        <v>526</v>
      </c>
      <c r="G40" s="37" t="s">
        <v>526</v>
      </c>
      <c r="H40" s="37" t="s">
        <v>526</v>
      </c>
      <c r="I40" s="37" t="s">
        <v>526</v>
      </c>
      <c r="J40" s="38">
        <v>0</v>
      </c>
      <c r="K40" s="22"/>
      <c r="L40" s="22"/>
      <c r="M40" s="22"/>
      <c r="N40" s="22"/>
      <c r="O40" s="22"/>
      <c r="P40" s="22"/>
    </row>
    <row r="41" spans="1:16" ht="39" customHeight="1" x14ac:dyDescent="0.15">
      <c r="A41" s="22"/>
      <c r="B41" s="35"/>
      <c r="C41" s="1242" t="s">
        <v>582</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583</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584</v>
      </c>
      <c r="D43" s="1246"/>
      <c r="E43" s="1247"/>
      <c r="F43" s="41">
        <v>1.23</v>
      </c>
      <c r="G43" s="42">
        <v>0</v>
      </c>
      <c r="H43" s="42">
        <v>0</v>
      </c>
      <c r="I43" s="42">
        <v>0</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M6L4b5EhMs3cqo1/fVna+8kWxvQFRHaly06X9L0feXIAlOfeZWbdC5gGoEerFAiJE+WL3+uKrpimcUXdBM7/A==" saltValue="BnB3X+y7ZoseOjBvaRaL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4436</v>
      </c>
      <c r="L45" s="60">
        <v>4784</v>
      </c>
      <c r="M45" s="60">
        <v>4503</v>
      </c>
      <c r="N45" s="60">
        <v>4560</v>
      </c>
      <c r="O45" s="61">
        <v>5276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526</v>
      </c>
      <c r="L46" s="64" t="s">
        <v>526</v>
      </c>
      <c r="M46" s="64" t="s">
        <v>526</v>
      </c>
      <c r="N46" s="64" t="s">
        <v>526</v>
      </c>
      <c r="O46" s="65" t="s">
        <v>526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526</v>
      </c>
      <c r="L47" s="64" t="s">
        <v>526</v>
      </c>
      <c r="M47" s="64" t="s">
        <v>526</v>
      </c>
      <c r="N47" s="64" t="s">
        <v>526</v>
      </c>
      <c r="O47" s="65" t="s">
        <v>526</v>
      </c>
      <c r="P47" s="48"/>
      <c r="Q47" s="48"/>
      <c r="R47" s="48"/>
      <c r="S47" s="48"/>
      <c r="T47" s="48"/>
      <c r="U47" s="48"/>
    </row>
    <row r="48" spans="1:21" ht="30.75" customHeight="1" x14ac:dyDescent="0.15">
      <c r="A48" s="48"/>
      <c r="B48" s="1252"/>
      <c r="C48" s="1253"/>
      <c r="D48" s="62"/>
      <c r="E48" s="1258" t="s">
        <v>15</v>
      </c>
      <c r="F48" s="1258"/>
      <c r="G48" s="1258"/>
      <c r="H48" s="1258"/>
      <c r="I48" s="1258"/>
      <c r="J48" s="1259"/>
      <c r="K48" s="63">
        <v>2331</v>
      </c>
      <c r="L48" s="64">
        <v>2110</v>
      </c>
      <c r="M48" s="64">
        <v>2154</v>
      </c>
      <c r="N48" s="64">
        <v>2141</v>
      </c>
      <c r="O48" s="65">
        <v>2015</v>
      </c>
      <c r="P48" s="48"/>
      <c r="Q48" s="48"/>
      <c r="R48" s="48"/>
      <c r="S48" s="48"/>
      <c r="T48" s="48"/>
      <c r="U48" s="48"/>
    </row>
    <row r="49" spans="1:21" ht="30.75" customHeight="1" x14ac:dyDescent="0.15">
      <c r="A49" s="48"/>
      <c r="B49" s="1252"/>
      <c r="C49" s="1253"/>
      <c r="D49" s="62"/>
      <c r="E49" s="1258" t="s">
        <v>16</v>
      </c>
      <c r="F49" s="1258"/>
      <c r="G49" s="1258"/>
      <c r="H49" s="1258"/>
      <c r="I49" s="1258"/>
      <c r="J49" s="1259"/>
      <c r="K49" s="63">
        <v>164</v>
      </c>
      <c r="L49" s="64">
        <v>125</v>
      </c>
      <c r="M49" s="64">
        <v>125</v>
      </c>
      <c r="N49" s="64">
        <v>91</v>
      </c>
      <c r="O49" s="65">
        <v>95</v>
      </c>
      <c r="P49" s="48"/>
      <c r="Q49" s="48"/>
      <c r="R49" s="48"/>
      <c r="S49" s="48"/>
      <c r="T49" s="48"/>
      <c r="U49" s="48"/>
    </row>
    <row r="50" spans="1:21" ht="30.75" customHeight="1" x14ac:dyDescent="0.15">
      <c r="A50" s="48"/>
      <c r="B50" s="1252"/>
      <c r="C50" s="1253"/>
      <c r="D50" s="62"/>
      <c r="E50" s="1258" t="s">
        <v>17</v>
      </c>
      <c r="F50" s="1258"/>
      <c r="G50" s="1258"/>
      <c r="H50" s="1258"/>
      <c r="I50" s="1258"/>
      <c r="J50" s="1259"/>
      <c r="K50" s="63">
        <v>195</v>
      </c>
      <c r="L50" s="64">
        <v>184</v>
      </c>
      <c r="M50" s="64">
        <v>131</v>
      </c>
      <c r="N50" s="64">
        <v>101</v>
      </c>
      <c r="O50" s="65">
        <v>97</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0</v>
      </c>
      <c r="M51" s="64" t="s">
        <v>526</v>
      </c>
      <c r="N51" s="64" t="s">
        <v>526</v>
      </c>
      <c r="O51" s="65" t="s">
        <v>526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4970</v>
      </c>
      <c r="L52" s="64">
        <v>5255</v>
      </c>
      <c r="M52" s="64">
        <v>5105</v>
      </c>
      <c r="N52" s="64">
        <v>4822</v>
      </c>
      <c r="O52" s="65">
        <v>5425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2157</v>
      </c>
      <c r="L53" s="69">
        <v>1948</v>
      </c>
      <c r="M53" s="69">
        <v>1808</v>
      </c>
      <c r="N53" s="69">
        <v>2071</v>
      </c>
      <c r="O53" s="70">
        <v>2058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616</v>
      </c>
      <c r="L57" s="84" t="s">
        <v>617</v>
      </c>
      <c r="M57" s="84" t="s">
        <v>618</v>
      </c>
      <c r="N57" s="84" t="s">
        <v>617</v>
      </c>
      <c r="O57" s="85" t="s">
        <v>617</v>
      </c>
    </row>
    <row r="58" spans="1:21" ht="31.5" customHeight="1" thickBot="1" x14ac:dyDescent="0.2">
      <c r="B58" s="1268"/>
      <c r="C58" s="1269"/>
      <c r="D58" s="1273" t="s">
        <v>27</v>
      </c>
      <c r="E58" s="1274"/>
      <c r="F58" s="1274"/>
      <c r="G58" s="1274"/>
      <c r="H58" s="1274"/>
      <c r="I58" s="1274"/>
      <c r="J58" s="1275"/>
      <c r="K58" s="86" t="s">
        <v>617</v>
      </c>
      <c r="L58" s="87" t="s">
        <v>618</v>
      </c>
      <c r="M58" s="87" t="s">
        <v>617</v>
      </c>
      <c r="N58" s="87" t="s">
        <v>617</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hXLlI0YXvLg7N1qOhASdgHcx4qHfLswbUvDyx2OT880h5p97fK1yM/MmDsNu6DMVwVH62a/tHKuW2FAvpu4Xg==" saltValue="9s9JnvK7eF/Xl4Wg6D+t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6" t="s">
        <v>30</v>
      </c>
      <c r="C41" s="1277"/>
      <c r="D41" s="102"/>
      <c r="E41" s="1282" t="s">
        <v>31</v>
      </c>
      <c r="F41" s="1282"/>
      <c r="G41" s="1282"/>
      <c r="H41" s="1283"/>
      <c r="I41" s="103">
        <v>42081</v>
      </c>
      <c r="J41" s="104">
        <v>41757</v>
      </c>
      <c r="K41" s="104">
        <v>41383</v>
      </c>
      <c r="L41" s="104">
        <v>40741</v>
      </c>
      <c r="M41" s="105">
        <v>40343</v>
      </c>
    </row>
    <row r="42" spans="2:13" ht="27.75" customHeight="1" x14ac:dyDescent="0.15">
      <c r="B42" s="1278"/>
      <c r="C42" s="1279"/>
      <c r="D42" s="106"/>
      <c r="E42" s="1284" t="s">
        <v>32</v>
      </c>
      <c r="F42" s="1284"/>
      <c r="G42" s="1284"/>
      <c r="H42" s="1285"/>
      <c r="I42" s="107">
        <v>757</v>
      </c>
      <c r="J42" s="108">
        <v>551</v>
      </c>
      <c r="K42" s="108">
        <v>554</v>
      </c>
      <c r="L42" s="108">
        <v>419</v>
      </c>
      <c r="M42" s="109">
        <v>261</v>
      </c>
    </row>
    <row r="43" spans="2:13" ht="27.75" customHeight="1" x14ac:dyDescent="0.15">
      <c r="B43" s="1278"/>
      <c r="C43" s="1279"/>
      <c r="D43" s="106"/>
      <c r="E43" s="1284" t="s">
        <v>33</v>
      </c>
      <c r="F43" s="1284"/>
      <c r="G43" s="1284"/>
      <c r="H43" s="1285"/>
      <c r="I43" s="107">
        <v>27127</v>
      </c>
      <c r="J43" s="108">
        <v>25454</v>
      </c>
      <c r="K43" s="108">
        <v>24241</v>
      </c>
      <c r="L43" s="108">
        <v>22912</v>
      </c>
      <c r="M43" s="109">
        <v>21114</v>
      </c>
    </row>
    <row r="44" spans="2:13" ht="27.75" customHeight="1" x14ac:dyDescent="0.15">
      <c r="B44" s="1278"/>
      <c r="C44" s="1279"/>
      <c r="D44" s="106"/>
      <c r="E44" s="1284" t="s">
        <v>34</v>
      </c>
      <c r="F44" s="1284"/>
      <c r="G44" s="1284"/>
      <c r="H44" s="1285"/>
      <c r="I44" s="107">
        <v>513</v>
      </c>
      <c r="J44" s="108">
        <v>411</v>
      </c>
      <c r="K44" s="108">
        <v>311</v>
      </c>
      <c r="L44" s="108">
        <v>270</v>
      </c>
      <c r="M44" s="109">
        <v>206</v>
      </c>
    </row>
    <row r="45" spans="2:13" ht="27.75" customHeight="1" x14ac:dyDescent="0.15">
      <c r="B45" s="1278"/>
      <c r="C45" s="1279"/>
      <c r="D45" s="106"/>
      <c r="E45" s="1284" t="s">
        <v>35</v>
      </c>
      <c r="F45" s="1284"/>
      <c r="G45" s="1284"/>
      <c r="H45" s="1285"/>
      <c r="I45" s="107">
        <v>6763</v>
      </c>
      <c r="J45" s="108">
        <v>6724</v>
      </c>
      <c r="K45" s="108">
        <v>6513</v>
      </c>
      <c r="L45" s="108">
        <v>6490</v>
      </c>
      <c r="M45" s="109">
        <v>6470</v>
      </c>
    </row>
    <row r="46" spans="2:13" ht="27.75" customHeight="1" x14ac:dyDescent="0.15">
      <c r="B46" s="1278"/>
      <c r="C46" s="1279"/>
      <c r="D46" s="110"/>
      <c r="E46" s="1284" t="s">
        <v>36</v>
      </c>
      <c r="F46" s="1284"/>
      <c r="G46" s="1284"/>
      <c r="H46" s="1285"/>
      <c r="I46" s="107" t="s">
        <v>526</v>
      </c>
      <c r="J46" s="108" t="s">
        <v>526</v>
      </c>
      <c r="K46" s="108" t="s">
        <v>526</v>
      </c>
      <c r="L46" s="108" t="s">
        <v>526</v>
      </c>
      <c r="M46" s="109" t="s">
        <v>526</v>
      </c>
    </row>
    <row r="47" spans="2:13" ht="27.75" customHeight="1" x14ac:dyDescent="0.15">
      <c r="B47" s="1278"/>
      <c r="C47" s="1279"/>
      <c r="D47" s="111"/>
      <c r="E47" s="1286" t="s">
        <v>37</v>
      </c>
      <c r="F47" s="1287"/>
      <c r="G47" s="1287"/>
      <c r="H47" s="1288"/>
      <c r="I47" s="107" t="s">
        <v>526</v>
      </c>
      <c r="J47" s="108" t="s">
        <v>526</v>
      </c>
      <c r="K47" s="108" t="s">
        <v>526</v>
      </c>
      <c r="L47" s="108" t="s">
        <v>526</v>
      </c>
      <c r="M47" s="109" t="s">
        <v>526</v>
      </c>
    </row>
    <row r="48" spans="2:13" ht="27.75" customHeight="1" x14ac:dyDescent="0.15">
      <c r="B48" s="1278"/>
      <c r="C48" s="1279"/>
      <c r="D48" s="106"/>
      <c r="E48" s="1284" t="s">
        <v>38</v>
      </c>
      <c r="F48" s="1284"/>
      <c r="G48" s="1284"/>
      <c r="H48" s="1285"/>
      <c r="I48" s="107" t="s">
        <v>526</v>
      </c>
      <c r="J48" s="108" t="s">
        <v>526</v>
      </c>
      <c r="K48" s="108" t="s">
        <v>526</v>
      </c>
      <c r="L48" s="108" t="s">
        <v>526</v>
      </c>
      <c r="M48" s="109" t="s">
        <v>526</v>
      </c>
    </row>
    <row r="49" spans="2:13" ht="27.75" customHeight="1" x14ac:dyDescent="0.15">
      <c r="B49" s="1280"/>
      <c r="C49" s="1281"/>
      <c r="D49" s="106"/>
      <c r="E49" s="1284" t="s">
        <v>39</v>
      </c>
      <c r="F49" s="1284"/>
      <c r="G49" s="1284"/>
      <c r="H49" s="1285"/>
      <c r="I49" s="107" t="s">
        <v>526</v>
      </c>
      <c r="J49" s="108" t="s">
        <v>526</v>
      </c>
      <c r="K49" s="108" t="s">
        <v>526</v>
      </c>
      <c r="L49" s="108" t="s">
        <v>526</v>
      </c>
      <c r="M49" s="109" t="s">
        <v>526</v>
      </c>
    </row>
    <row r="50" spans="2:13" ht="27.75" customHeight="1" x14ac:dyDescent="0.15">
      <c r="B50" s="1289" t="s">
        <v>40</v>
      </c>
      <c r="C50" s="1290"/>
      <c r="D50" s="112"/>
      <c r="E50" s="1284" t="s">
        <v>41</v>
      </c>
      <c r="F50" s="1284"/>
      <c r="G50" s="1284"/>
      <c r="H50" s="1285"/>
      <c r="I50" s="107">
        <v>13964</v>
      </c>
      <c r="J50" s="108">
        <v>13166</v>
      </c>
      <c r="K50" s="108">
        <v>13658</v>
      </c>
      <c r="L50" s="108">
        <v>14073</v>
      </c>
      <c r="M50" s="109">
        <v>14136</v>
      </c>
    </row>
    <row r="51" spans="2:13" ht="27.75" customHeight="1" x14ac:dyDescent="0.15">
      <c r="B51" s="1278"/>
      <c r="C51" s="1279"/>
      <c r="D51" s="106"/>
      <c r="E51" s="1284" t="s">
        <v>42</v>
      </c>
      <c r="F51" s="1284"/>
      <c r="G51" s="1284"/>
      <c r="H51" s="1285"/>
      <c r="I51" s="107">
        <v>187</v>
      </c>
      <c r="J51" s="108">
        <v>157</v>
      </c>
      <c r="K51" s="108">
        <v>166</v>
      </c>
      <c r="L51" s="108">
        <v>167</v>
      </c>
      <c r="M51" s="109">
        <v>154</v>
      </c>
    </row>
    <row r="52" spans="2:13" ht="27.75" customHeight="1" x14ac:dyDescent="0.15">
      <c r="B52" s="1280"/>
      <c r="C52" s="1281"/>
      <c r="D52" s="106"/>
      <c r="E52" s="1284" t="s">
        <v>43</v>
      </c>
      <c r="F52" s="1284"/>
      <c r="G52" s="1284"/>
      <c r="H52" s="1285"/>
      <c r="I52" s="107">
        <v>58263</v>
      </c>
      <c r="J52" s="108">
        <v>56945</v>
      </c>
      <c r="K52" s="108">
        <v>55436</v>
      </c>
      <c r="L52" s="108">
        <v>53906</v>
      </c>
      <c r="M52" s="109">
        <v>51913</v>
      </c>
    </row>
    <row r="53" spans="2:13" ht="27.75" customHeight="1" thickBot="1" x14ac:dyDescent="0.2">
      <c r="B53" s="1291" t="s">
        <v>44</v>
      </c>
      <c r="C53" s="1292"/>
      <c r="D53" s="113"/>
      <c r="E53" s="1293" t="s">
        <v>45</v>
      </c>
      <c r="F53" s="1293"/>
      <c r="G53" s="1293"/>
      <c r="H53" s="1294"/>
      <c r="I53" s="114">
        <v>4827</v>
      </c>
      <c r="J53" s="115">
        <v>4629</v>
      </c>
      <c r="K53" s="115">
        <v>3742</v>
      </c>
      <c r="L53" s="115">
        <v>2685</v>
      </c>
      <c r="M53" s="116">
        <v>2189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9c6BJgm9PgoQmvS0iFN9N515dCRwGAcNwzB/e+T+G3glQ3lQeOQAM92hqgbmLb/cictK3WsqzdthzPX1WFt/A==" saltValue="+ETWM8TuAcmVFezMeJPL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5284</v>
      </c>
      <c r="G55" s="128">
        <v>5357</v>
      </c>
      <c r="H55" s="129">
        <v>5325</v>
      </c>
    </row>
    <row r="56" spans="2:8" ht="52.5" customHeight="1" x14ac:dyDescent="0.15">
      <c r="B56" s="130"/>
      <c r="C56" s="1305" t="s">
        <v>49</v>
      </c>
      <c r="D56" s="1305"/>
      <c r="E56" s="1306"/>
      <c r="F56" s="131">
        <v>1509</v>
      </c>
      <c r="G56" s="131">
        <v>1513</v>
      </c>
      <c r="H56" s="132">
        <v>1517</v>
      </c>
    </row>
    <row r="57" spans="2:8" ht="53.25" customHeight="1" x14ac:dyDescent="0.15">
      <c r="B57" s="130"/>
      <c r="C57" s="1307" t="s">
        <v>50</v>
      </c>
      <c r="D57" s="1307"/>
      <c r="E57" s="1308"/>
      <c r="F57" s="133">
        <v>7914</v>
      </c>
      <c r="G57" s="133">
        <v>8557</v>
      </c>
      <c r="H57" s="134">
        <v>8701</v>
      </c>
    </row>
    <row r="58" spans="2:8" ht="45.75" customHeight="1" x14ac:dyDescent="0.15">
      <c r="B58" s="135"/>
      <c r="C58" s="1295" t="s">
        <v>591</v>
      </c>
      <c r="D58" s="1296"/>
      <c r="E58" s="1297"/>
      <c r="F58" s="136">
        <v>2562</v>
      </c>
      <c r="G58" s="136">
        <v>2854</v>
      </c>
      <c r="H58" s="137">
        <v>2753</v>
      </c>
    </row>
    <row r="59" spans="2:8" ht="45.75" customHeight="1" x14ac:dyDescent="0.15">
      <c r="B59" s="135"/>
      <c r="C59" s="1295" t="s">
        <v>592</v>
      </c>
      <c r="D59" s="1296"/>
      <c r="E59" s="1297"/>
      <c r="F59" s="136">
        <v>2296</v>
      </c>
      <c r="G59" s="136">
        <v>2393</v>
      </c>
      <c r="H59" s="137">
        <v>2539</v>
      </c>
    </row>
    <row r="60" spans="2:8" ht="45.75" customHeight="1" x14ac:dyDescent="0.15">
      <c r="B60" s="135"/>
      <c r="C60" s="1295" t="s">
        <v>593</v>
      </c>
      <c r="D60" s="1296"/>
      <c r="E60" s="1297"/>
      <c r="F60" s="136">
        <v>1751</v>
      </c>
      <c r="G60" s="136">
        <v>1892</v>
      </c>
      <c r="H60" s="137">
        <v>2025</v>
      </c>
    </row>
    <row r="61" spans="2:8" ht="45.75" customHeight="1" x14ac:dyDescent="0.15">
      <c r="B61" s="135"/>
      <c r="C61" s="1295" t="s">
        <v>594</v>
      </c>
      <c r="D61" s="1296"/>
      <c r="E61" s="1297"/>
      <c r="F61" s="136">
        <v>200</v>
      </c>
      <c r="G61" s="136">
        <v>301</v>
      </c>
      <c r="H61" s="137">
        <v>302</v>
      </c>
    </row>
    <row r="62" spans="2:8" ht="45.75" customHeight="1" thickBot="1" x14ac:dyDescent="0.2">
      <c r="B62" s="138"/>
      <c r="C62" s="1298" t="s">
        <v>595</v>
      </c>
      <c r="D62" s="1299"/>
      <c r="E62" s="1300"/>
      <c r="F62" s="139">
        <v>297</v>
      </c>
      <c r="G62" s="139">
        <v>298</v>
      </c>
      <c r="H62" s="140">
        <v>298</v>
      </c>
    </row>
    <row r="63" spans="2:8" ht="52.5" customHeight="1" thickBot="1" x14ac:dyDescent="0.2">
      <c r="B63" s="141"/>
      <c r="C63" s="1301" t="s">
        <v>51</v>
      </c>
      <c r="D63" s="1301"/>
      <c r="E63" s="1302"/>
      <c r="F63" s="142">
        <v>14707</v>
      </c>
      <c r="G63" s="142">
        <v>15427</v>
      </c>
      <c r="H63" s="143">
        <v>15543</v>
      </c>
    </row>
    <row r="64" spans="2:8" ht="15" customHeight="1" x14ac:dyDescent="0.15"/>
  </sheetData>
  <sheetProtection algorithmName="SHA-512" hashValue="kuJUVVVQ65UK2ZNy0nmFDGDKC8le4UbMCJ0Zjgf/o2vNecNDyHuUWn5lb6GghSX80YuwcATVwW1L8bmCCx/opA==" saltValue="CbRhRQktQWIVnATiuDm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7" zoomScaleNormal="77"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630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630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629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625</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2" t="s">
        <v>633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5" x14ac:dyDescent="0.15">
      <c r="B44" s="38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5" x14ac:dyDescent="0.15">
      <c r="B45" s="38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5" x14ac:dyDescent="0.15">
      <c r="B46" s="38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5" x14ac:dyDescent="0.15">
      <c r="B47" s="38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624</v>
      </c>
    </row>
    <row r="50" spans="1:109" ht="13.5" x14ac:dyDescent="0.15">
      <c r="B50" s="387"/>
      <c r="G50" s="1312"/>
      <c r="H50" s="1312"/>
      <c r="I50" s="1312"/>
      <c r="J50" s="1312"/>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6" t="s">
        <v>568</v>
      </c>
      <c r="BQ50" s="1316"/>
      <c r="BR50" s="1316"/>
      <c r="BS50" s="1316"/>
      <c r="BT50" s="1316"/>
      <c r="BU50" s="1316"/>
      <c r="BV50" s="1316"/>
      <c r="BW50" s="1316"/>
      <c r="BX50" s="1316" t="s">
        <v>569</v>
      </c>
      <c r="BY50" s="1316"/>
      <c r="BZ50" s="1316"/>
      <c r="CA50" s="1316"/>
      <c r="CB50" s="1316"/>
      <c r="CC50" s="1316"/>
      <c r="CD50" s="1316"/>
      <c r="CE50" s="1316"/>
      <c r="CF50" s="1316" t="s">
        <v>570</v>
      </c>
      <c r="CG50" s="1316"/>
      <c r="CH50" s="1316"/>
      <c r="CI50" s="1316"/>
      <c r="CJ50" s="1316"/>
      <c r="CK50" s="1316"/>
      <c r="CL50" s="1316"/>
      <c r="CM50" s="1316"/>
      <c r="CN50" s="1316" t="s">
        <v>571</v>
      </c>
      <c r="CO50" s="1316"/>
      <c r="CP50" s="1316"/>
      <c r="CQ50" s="1316"/>
      <c r="CR50" s="1316"/>
      <c r="CS50" s="1316"/>
      <c r="CT50" s="1316"/>
      <c r="CU50" s="1316"/>
      <c r="CV50" s="1316" t="s">
        <v>572</v>
      </c>
      <c r="CW50" s="1316"/>
      <c r="CX50" s="1316"/>
      <c r="CY50" s="1316"/>
      <c r="CZ50" s="1316"/>
      <c r="DA50" s="1316"/>
      <c r="DB50" s="1316"/>
      <c r="DC50" s="1316"/>
    </row>
    <row r="51" spans="1:109" ht="13.5" customHeight="1" x14ac:dyDescent="0.15">
      <c r="B51" s="387"/>
      <c r="G51" s="1320"/>
      <c r="H51" s="1320"/>
      <c r="I51" s="1321"/>
      <c r="J51" s="1321"/>
      <c r="K51" s="1311"/>
      <c r="L51" s="1311"/>
      <c r="M51" s="1311"/>
      <c r="N51" s="1311"/>
      <c r="AM51" s="394"/>
      <c r="AN51" s="1309" t="s">
        <v>623</v>
      </c>
      <c r="AO51" s="1309"/>
      <c r="AP51" s="1309"/>
      <c r="AQ51" s="1309"/>
      <c r="AR51" s="1309"/>
      <c r="AS51" s="1309"/>
      <c r="AT51" s="1309"/>
      <c r="AU51" s="1309"/>
      <c r="AV51" s="1309"/>
      <c r="AW51" s="1309"/>
      <c r="AX51" s="1309"/>
      <c r="AY51" s="1309"/>
      <c r="AZ51" s="1309"/>
      <c r="BA51" s="1309"/>
      <c r="BB51" s="1309" t="s">
        <v>620</v>
      </c>
      <c r="BC51" s="1309"/>
      <c r="BD51" s="1309"/>
      <c r="BE51" s="1309"/>
      <c r="BF51" s="1309"/>
      <c r="BG51" s="1309"/>
      <c r="BH51" s="1309"/>
      <c r="BI51" s="1309"/>
      <c r="BJ51" s="1309"/>
      <c r="BK51" s="1309"/>
      <c r="BL51" s="1309"/>
      <c r="BM51" s="1309"/>
      <c r="BN51" s="1309"/>
      <c r="BO51" s="1309"/>
      <c r="BP51" s="1331"/>
      <c r="BQ51" s="1310"/>
      <c r="BR51" s="1310"/>
      <c r="BS51" s="1310"/>
      <c r="BT51" s="1310"/>
      <c r="BU51" s="1310"/>
      <c r="BV51" s="1310"/>
      <c r="BW51" s="1310"/>
      <c r="BX51" s="1310">
        <v>22.2</v>
      </c>
      <c r="BY51" s="1310"/>
      <c r="BZ51" s="1310"/>
      <c r="CA51" s="1310"/>
      <c r="CB51" s="1310"/>
      <c r="CC51" s="1310"/>
      <c r="CD51" s="1310"/>
      <c r="CE51" s="1310"/>
      <c r="CF51" s="1310">
        <v>18.2</v>
      </c>
      <c r="CG51" s="1310"/>
      <c r="CH51" s="1310"/>
      <c r="CI51" s="1310"/>
      <c r="CJ51" s="1310"/>
      <c r="CK51" s="1310"/>
      <c r="CL51" s="1310"/>
      <c r="CM51" s="1310"/>
      <c r="CN51" s="1310">
        <v>12.8</v>
      </c>
      <c r="CO51" s="1310"/>
      <c r="CP51" s="1310"/>
      <c r="CQ51" s="1310"/>
      <c r="CR51" s="1310"/>
      <c r="CS51" s="1310"/>
      <c r="CT51" s="1310"/>
      <c r="CU51" s="1310"/>
      <c r="CV51" s="1310">
        <v>10.4</v>
      </c>
      <c r="CW51" s="1310"/>
      <c r="CX51" s="1310"/>
      <c r="CY51" s="1310"/>
      <c r="CZ51" s="1310"/>
      <c r="DA51" s="1310"/>
      <c r="DB51" s="1310"/>
      <c r="DC51" s="1310"/>
    </row>
    <row r="52" spans="1:109" ht="13.5" x14ac:dyDescent="0.15">
      <c r="B52" s="387"/>
      <c r="G52" s="1320"/>
      <c r="H52" s="1320"/>
      <c r="I52" s="1321"/>
      <c r="J52" s="1321"/>
      <c r="K52" s="1311"/>
      <c r="L52" s="1311"/>
      <c r="M52" s="1311"/>
      <c r="N52" s="1311"/>
      <c r="AM52" s="394"/>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5" x14ac:dyDescent="0.15">
      <c r="A53" s="402"/>
      <c r="B53" s="387"/>
      <c r="G53" s="1320"/>
      <c r="H53" s="1320"/>
      <c r="I53" s="1312"/>
      <c r="J53" s="1312"/>
      <c r="K53" s="1311"/>
      <c r="L53" s="1311"/>
      <c r="M53" s="1311"/>
      <c r="N53" s="1311"/>
      <c r="AM53" s="394"/>
      <c r="AN53" s="1309"/>
      <c r="AO53" s="1309"/>
      <c r="AP53" s="1309"/>
      <c r="AQ53" s="1309"/>
      <c r="AR53" s="1309"/>
      <c r="AS53" s="1309"/>
      <c r="AT53" s="1309"/>
      <c r="AU53" s="1309"/>
      <c r="AV53" s="1309"/>
      <c r="AW53" s="1309"/>
      <c r="AX53" s="1309"/>
      <c r="AY53" s="1309"/>
      <c r="AZ53" s="1309"/>
      <c r="BA53" s="1309"/>
      <c r="BB53" s="1309" t="s">
        <v>628</v>
      </c>
      <c r="BC53" s="1309"/>
      <c r="BD53" s="1309"/>
      <c r="BE53" s="1309"/>
      <c r="BF53" s="1309"/>
      <c r="BG53" s="1309"/>
      <c r="BH53" s="1309"/>
      <c r="BI53" s="1309"/>
      <c r="BJ53" s="1309"/>
      <c r="BK53" s="1309"/>
      <c r="BL53" s="1309"/>
      <c r="BM53" s="1309"/>
      <c r="BN53" s="1309"/>
      <c r="BO53" s="1309"/>
      <c r="BP53" s="1331"/>
      <c r="BQ53" s="1310"/>
      <c r="BR53" s="1310"/>
      <c r="BS53" s="1310"/>
      <c r="BT53" s="1310"/>
      <c r="BU53" s="1310"/>
      <c r="BV53" s="1310"/>
      <c r="BW53" s="1310"/>
      <c r="BX53" s="1310">
        <v>50.8</v>
      </c>
      <c r="BY53" s="1310"/>
      <c r="BZ53" s="1310"/>
      <c r="CA53" s="1310"/>
      <c r="CB53" s="1310"/>
      <c r="CC53" s="1310"/>
      <c r="CD53" s="1310"/>
      <c r="CE53" s="1310"/>
      <c r="CF53" s="1310">
        <v>52</v>
      </c>
      <c r="CG53" s="1310"/>
      <c r="CH53" s="1310"/>
      <c r="CI53" s="1310"/>
      <c r="CJ53" s="1310"/>
      <c r="CK53" s="1310"/>
      <c r="CL53" s="1310"/>
      <c r="CM53" s="1310"/>
      <c r="CN53" s="1310">
        <v>53.8</v>
      </c>
      <c r="CO53" s="1310"/>
      <c r="CP53" s="1310"/>
      <c r="CQ53" s="1310"/>
      <c r="CR53" s="1310"/>
      <c r="CS53" s="1310"/>
      <c r="CT53" s="1310"/>
      <c r="CU53" s="1310"/>
      <c r="CV53" s="1310">
        <v>55.4</v>
      </c>
      <c r="CW53" s="1310"/>
      <c r="CX53" s="1310"/>
      <c r="CY53" s="1310"/>
      <c r="CZ53" s="1310"/>
      <c r="DA53" s="1310"/>
      <c r="DB53" s="1310"/>
      <c r="DC53" s="1310"/>
    </row>
    <row r="54" spans="1:109" ht="13.5" x14ac:dyDescent="0.15">
      <c r="A54" s="402"/>
      <c r="B54" s="387"/>
      <c r="G54" s="1320"/>
      <c r="H54" s="1320"/>
      <c r="I54" s="1312"/>
      <c r="J54" s="1312"/>
      <c r="K54" s="1311"/>
      <c r="L54" s="1311"/>
      <c r="M54" s="1311"/>
      <c r="N54" s="1311"/>
      <c r="AM54" s="394"/>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5" x14ac:dyDescent="0.15">
      <c r="A55" s="402"/>
      <c r="B55" s="387"/>
      <c r="G55" s="1312"/>
      <c r="H55" s="1312"/>
      <c r="I55" s="1312"/>
      <c r="J55" s="1312"/>
      <c r="K55" s="1311"/>
      <c r="L55" s="1311"/>
      <c r="M55" s="1311"/>
      <c r="N55" s="1311"/>
      <c r="AN55" s="1316" t="s">
        <v>621</v>
      </c>
      <c r="AO55" s="1316"/>
      <c r="AP55" s="1316"/>
      <c r="AQ55" s="1316"/>
      <c r="AR55" s="1316"/>
      <c r="AS55" s="1316"/>
      <c r="AT55" s="1316"/>
      <c r="AU55" s="1316"/>
      <c r="AV55" s="1316"/>
      <c r="AW55" s="1316"/>
      <c r="AX55" s="1316"/>
      <c r="AY55" s="1316"/>
      <c r="AZ55" s="1316"/>
      <c r="BA55" s="1316"/>
      <c r="BB55" s="1309" t="s">
        <v>620</v>
      </c>
      <c r="BC55" s="1309"/>
      <c r="BD55" s="1309"/>
      <c r="BE55" s="1309"/>
      <c r="BF55" s="1309"/>
      <c r="BG55" s="1309"/>
      <c r="BH55" s="1309"/>
      <c r="BI55" s="1309"/>
      <c r="BJ55" s="1309"/>
      <c r="BK55" s="1309"/>
      <c r="BL55" s="1309"/>
      <c r="BM55" s="1309"/>
      <c r="BN55" s="1309"/>
      <c r="BO55" s="1309"/>
      <c r="BP55" s="1331"/>
      <c r="BQ55" s="1310"/>
      <c r="BR55" s="1310"/>
      <c r="BS55" s="1310"/>
      <c r="BT55" s="1310"/>
      <c r="BU55" s="1310"/>
      <c r="BV55" s="1310"/>
      <c r="BW55" s="1310"/>
      <c r="BX55" s="1310">
        <v>32.5</v>
      </c>
      <c r="BY55" s="1310"/>
      <c r="BZ55" s="1310"/>
      <c r="CA55" s="1310"/>
      <c r="CB55" s="1310"/>
      <c r="CC55" s="1310"/>
      <c r="CD55" s="1310"/>
      <c r="CE55" s="1310"/>
      <c r="CF55" s="1310">
        <v>30.2</v>
      </c>
      <c r="CG55" s="1310"/>
      <c r="CH55" s="1310"/>
      <c r="CI55" s="1310"/>
      <c r="CJ55" s="1310"/>
      <c r="CK55" s="1310"/>
      <c r="CL55" s="1310"/>
      <c r="CM55" s="1310"/>
      <c r="CN55" s="1310">
        <v>25.4</v>
      </c>
      <c r="CO55" s="1310"/>
      <c r="CP55" s="1310"/>
      <c r="CQ55" s="1310"/>
      <c r="CR55" s="1310"/>
      <c r="CS55" s="1310"/>
      <c r="CT55" s="1310"/>
      <c r="CU55" s="1310"/>
      <c r="CV55" s="1310">
        <v>22.9</v>
      </c>
      <c r="CW55" s="1310"/>
      <c r="CX55" s="1310"/>
      <c r="CY55" s="1310"/>
      <c r="CZ55" s="1310"/>
      <c r="DA55" s="1310"/>
      <c r="DB55" s="1310"/>
      <c r="DC55" s="1310"/>
    </row>
    <row r="56" spans="1:109" ht="13.5" x14ac:dyDescent="0.15">
      <c r="A56" s="402"/>
      <c r="B56" s="387"/>
      <c r="G56" s="1312"/>
      <c r="H56" s="1312"/>
      <c r="I56" s="1312"/>
      <c r="J56" s="1312"/>
      <c r="K56" s="1311"/>
      <c r="L56" s="1311"/>
      <c r="M56" s="1311"/>
      <c r="N56" s="1311"/>
      <c r="AN56" s="1316"/>
      <c r="AO56" s="1316"/>
      <c r="AP56" s="1316"/>
      <c r="AQ56" s="1316"/>
      <c r="AR56" s="1316"/>
      <c r="AS56" s="1316"/>
      <c r="AT56" s="1316"/>
      <c r="AU56" s="1316"/>
      <c r="AV56" s="1316"/>
      <c r="AW56" s="1316"/>
      <c r="AX56" s="1316"/>
      <c r="AY56" s="1316"/>
      <c r="AZ56" s="1316"/>
      <c r="BA56" s="1316"/>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ht="13.5" x14ac:dyDescent="0.15">
      <c r="B57" s="408"/>
      <c r="G57" s="1312"/>
      <c r="H57" s="1312"/>
      <c r="I57" s="1314"/>
      <c r="J57" s="1314"/>
      <c r="K57" s="1311"/>
      <c r="L57" s="1311"/>
      <c r="M57" s="1311"/>
      <c r="N57" s="1311"/>
      <c r="AM57" s="386"/>
      <c r="AN57" s="1316"/>
      <c r="AO57" s="1316"/>
      <c r="AP57" s="1316"/>
      <c r="AQ57" s="1316"/>
      <c r="AR57" s="1316"/>
      <c r="AS57" s="1316"/>
      <c r="AT57" s="1316"/>
      <c r="AU57" s="1316"/>
      <c r="AV57" s="1316"/>
      <c r="AW57" s="1316"/>
      <c r="AX57" s="1316"/>
      <c r="AY57" s="1316"/>
      <c r="AZ57" s="1316"/>
      <c r="BA57" s="1316"/>
      <c r="BB57" s="1309" t="s">
        <v>627</v>
      </c>
      <c r="BC57" s="1309"/>
      <c r="BD57" s="1309"/>
      <c r="BE57" s="1309"/>
      <c r="BF57" s="1309"/>
      <c r="BG57" s="1309"/>
      <c r="BH57" s="1309"/>
      <c r="BI57" s="1309"/>
      <c r="BJ57" s="1309"/>
      <c r="BK57" s="1309"/>
      <c r="BL57" s="1309"/>
      <c r="BM57" s="1309"/>
      <c r="BN57" s="1309"/>
      <c r="BO57" s="1309"/>
      <c r="BP57" s="1331"/>
      <c r="BQ57" s="1310"/>
      <c r="BR57" s="1310"/>
      <c r="BS57" s="1310"/>
      <c r="BT57" s="1310"/>
      <c r="BU57" s="1310"/>
      <c r="BV57" s="1310"/>
      <c r="BW57" s="1310"/>
      <c r="BX57" s="1310">
        <v>57</v>
      </c>
      <c r="BY57" s="1310"/>
      <c r="BZ57" s="1310"/>
      <c r="CA57" s="1310"/>
      <c r="CB57" s="1310"/>
      <c r="CC57" s="1310"/>
      <c r="CD57" s="1310"/>
      <c r="CE57" s="1310"/>
      <c r="CF57" s="1310">
        <v>58.9</v>
      </c>
      <c r="CG57" s="1310"/>
      <c r="CH57" s="1310"/>
      <c r="CI57" s="1310"/>
      <c r="CJ57" s="1310"/>
      <c r="CK57" s="1310"/>
      <c r="CL57" s="1310"/>
      <c r="CM57" s="1310"/>
      <c r="CN57" s="1310">
        <v>59.9</v>
      </c>
      <c r="CO57" s="1310"/>
      <c r="CP57" s="1310"/>
      <c r="CQ57" s="1310"/>
      <c r="CR57" s="1310"/>
      <c r="CS57" s="1310"/>
      <c r="CT57" s="1310"/>
      <c r="CU57" s="1310"/>
      <c r="CV57" s="1310">
        <v>60.7</v>
      </c>
      <c r="CW57" s="1310"/>
      <c r="CX57" s="1310"/>
      <c r="CY57" s="1310"/>
      <c r="CZ57" s="1310"/>
      <c r="DA57" s="1310"/>
      <c r="DB57" s="1310"/>
      <c r="DC57" s="1310"/>
      <c r="DD57" s="413"/>
      <c r="DE57" s="408"/>
    </row>
    <row r="58" spans="1:109" s="402" customFormat="1" ht="13.5" x14ac:dyDescent="0.15">
      <c r="A58" s="386"/>
      <c r="B58" s="408"/>
      <c r="G58" s="1312"/>
      <c r="H58" s="1312"/>
      <c r="I58" s="1314"/>
      <c r="J58" s="1314"/>
      <c r="K58" s="1311"/>
      <c r="L58" s="1311"/>
      <c r="M58" s="1311"/>
      <c r="N58" s="1311"/>
      <c r="AM58" s="386"/>
      <c r="AN58" s="1316"/>
      <c r="AO58" s="1316"/>
      <c r="AP58" s="1316"/>
      <c r="AQ58" s="1316"/>
      <c r="AR58" s="1316"/>
      <c r="AS58" s="1316"/>
      <c r="AT58" s="1316"/>
      <c r="AU58" s="1316"/>
      <c r="AV58" s="1316"/>
      <c r="AW58" s="1316"/>
      <c r="AX58" s="1316"/>
      <c r="AY58" s="1316"/>
      <c r="AZ58" s="1316"/>
      <c r="BA58" s="1316"/>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626</v>
      </c>
    </row>
    <row r="64" spans="1:109" ht="13.5" x14ac:dyDescent="0.15">
      <c r="B64" s="387"/>
      <c r="G64" s="403"/>
      <c r="I64" s="405"/>
      <c r="J64" s="405"/>
      <c r="K64" s="405"/>
      <c r="L64" s="405"/>
      <c r="M64" s="405"/>
      <c r="N64" s="404"/>
      <c r="AM64" s="403"/>
      <c r="AN64" s="403" t="s">
        <v>625</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2" t="s">
        <v>634</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5" x14ac:dyDescent="0.15">
      <c r="B66" s="38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5" x14ac:dyDescent="0.15">
      <c r="B67" s="38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5" x14ac:dyDescent="0.15">
      <c r="B68" s="38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5" x14ac:dyDescent="0.15">
      <c r="B69" s="38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624</v>
      </c>
    </row>
    <row r="72" spans="2:107" ht="13.5" x14ac:dyDescent="0.15">
      <c r="B72" s="387"/>
      <c r="G72" s="1312"/>
      <c r="H72" s="1312"/>
      <c r="I72" s="1312"/>
      <c r="J72" s="1312"/>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6" t="s">
        <v>568</v>
      </c>
      <c r="BQ72" s="1316"/>
      <c r="BR72" s="1316"/>
      <c r="BS72" s="1316"/>
      <c r="BT72" s="1316"/>
      <c r="BU72" s="1316"/>
      <c r="BV72" s="1316"/>
      <c r="BW72" s="1316"/>
      <c r="BX72" s="1316" t="s">
        <v>569</v>
      </c>
      <c r="BY72" s="1316"/>
      <c r="BZ72" s="1316"/>
      <c r="CA72" s="1316"/>
      <c r="CB72" s="1316"/>
      <c r="CC72" s="1316"/>
      <c r="CD72" s="1316"/>
      <c r="CE72" s="1316"/>
      <c r="CF72" s="1316" t="s">
        <v>570</v>
      </c>
      <c r="CG72" s="1316"/>
      <c r="CH72" s="1316"/>
      <c r="CI72" s="1316"/>
      <c r="CJ72" s="1316"/>
      <c r="CK72" s="1316"/>
      <c r="CL72" s="1316"/>
      <c r="CM72" s="1316"/>
      <c r="CN72" s="1316" t="s">
        <v>571</v>
      </c>
      <c r="CO72" s="1316"/>
      <c r="CP72" s="1316"/>
      <c r="CQ72" s="1316"/>
      <c r="CR72" s="1316"/>
      <c r="CS72" s="1316"/>
      <c r="CT72" s="1316"/>
      <c r="CU72" s="1316"/>
      <c r="CV72" s="1316" t="s">
        <v>572</v>
      </c>
      <c r="CW72" s="1316"/>
      <c r="CX72" s="1316"/>
      <c r="CY72" s="1316"/>
      <c r="CZ72" s="1316"/>
      <c r="DA72" s="1316"/>
      <c r="DB72" s="1316"/>
      <c r="DC72" s="1316"/>
    </row>
    <row r="73" spans="2:107" ht="13.5" x14ac:dyDescent="0.15">
      <c r="B73" s="387"/>
      <c r="G73" s="1320"/>
      <c r="H73" s="1320"/>
      <c r="I73" s="1320"/>
      <c r="J73" s="1320"/>
      <c r="K73" s="1313"/>
      <c r="L73" s="1313"/>
      <c r="M73" s="1313"/>
      <c r="N73" s="1313"/>
      <c r="AM73" s="394"/>
      <c r="AN73" s="1309" t="s">
        <v>623</v>
      </c>
      <c r="AO73" s="1309"/>
      <c r="AP73" s="1309"/>
      <c r="AQ73" s="1309"/>
      <c r="AR73" s="1309"/>
      <c r="AS73" s="1309"/>
      <c r="AT73" s="1309"/>
      <c r="AU73" s="1309"/>
      <c r="AV73" s="1309"/>
      <c r="AW73" s="1309"/>
      <c r="AX73" s="1309"/>
      <c r="AY73" s="1309"/>
      <c r="AZ73" s="1309"/>
      <c r="BA73" s="1309"/>
      <c r="BB73" s="1309" t="s">
        <v>620</v>
      </c>
      <c r="BC73" s="1309"/>
      <c r="BD73" s="1309"/>
      <c r="BE73" s="1309"/>
      <c r="BF73" s="1309"/>
      <c r="BG73" s="1309"/>
      <c r="BH73" s="1309"/>
      <c r="BI73" s="1309"/>
      <c r="BJ73" s="1309"/>
      <c r="BK73" s="1309"/>
      <c r="BL73" s="1309"/>
      <c r="BM73" s="1309"/>
      <c r="BN73" s="1309"/>
      <c r="BO73" s="1309"/>
      <c r="BP73" s="1310">
        <v>22.5</v>
      </c>
      <c r="BQ73" s="1310"/>
      <c r="BR73" s="1310"/>
      <c r="BS73" s="1310"/>
      <c r="BT73" s="1310"/>
      <c r="BU73" s="1310"/>
      <c r="BV73" s="1310"/>
      <c r="BW73" s="1310"/>
      <c r="BX73" s="1310">
        <v>22.2</v>
      </c>
      <c r="BY73" s="1310"/>
      <c r="BZ73" s="1310"/>
      <c r="CA73" s="1310"/>
      <c r="CB73" s="1310"/>
      <c r="CC73" s="1310"/>
      <c r="CD73" s="1310"/>
      <c r="CE73" s="1310"/>
      <c r="CF73" s="1310">
        <v>18.2</v>
      </c>
      <c r="CG73" s="1310"/>
      <c r="CH73" s="1310"/>
      <c r="CI73" s="1310"/>
      <c r="CJ73" s="1310"/>
      <c r="CK73" s="1310"/>
      <c r="CL73" s="1310"/>
      <c r="CM73" s="1310"/>
      <c r="CN73" s="1310">
        <v>12.8</v>
      </c>
      <c r="CO73" s="1310"/>
      <c r="CP73" s="1310"/>
      <c r="CQ73" s="1310"/>
      <c r="CR73" s="1310"/>
      <c r="CS73" s="1310"/>
      <c r="CT73" s="1310"/>
      <c r="CU73" s="1310"/>
      <c r="CV73" s="1310">
        <v>10.4</v>
      </c>
      <c r="CW73" s="1310"/>
      <c r="CX73" s="1310"/>
      <c r="CY73" s="1310"/>
      <c r="CZ73" s="1310"/>
      <c r="DA73" s="1310"/>
      <c r="DB73" s="1310"/>
      <c r="DC73" s="1310"/>
    </row>
    <row r="74" spans="2:107" ht="13.5" x14ac:dyDescent="0.15">
      <c r="B74" s="387"/>
      <c r="G74" s="1320"/>
      <c r="H74" s="1320"/>
      <c r="I74" s="1320"/>
      <c r="J74" s="1320"/>
      <c r="K74" s="1313"/>
      <c r="L74" s="1313"/>
      <c r="M74" s="1313"/>
      <c r="N74" s="1313"/>
      <c r="AM74" s="394"/>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5" x14ac:dyDescent="0.15">
      <c r="B75" s="387"/>
      <c r="G75" s="1320"/>
      <c r="H75" s="1320"/>
      <c r="I75" s="1312"/>
      <c r="J75" s="1312"/>
      <c r="K75" s="1311"/>
      <c r="L75" s="1311"/>
      <c r="M75" s="1311"/>
      <c r="N75" s="1311"/>
      <c r="AM75" s="394"/>
      <c r="AN75" s="1309"/>
      <c r="AO75" s="1309"/>
      <c r="AP75" s="1309"/>
      <c r="AQ75" s="1309"/>
      <c r="AR75" s="1309"/>
      <c r="AS75" s="1309"/>
      <c r="AT75" s="1309"/>
      <c r="AU75" s="1309"/>
      <c r="AV75" s="1309"/>
      <c r="AW75" s="1309"/>
      <c r="AX75" s="1309"/>
      <c r="AY75" s="1309"/>
      <c r="AZ75" s="1309"/>
      <c r="BA75" s="1309"/>
      <c r="BB75" s="1309" t="s">
        <v>622</v>
      </c>
      <c r="BC75" s="1309"/>
      <c r="BD75" s="1309"/>
      <c r="BE75" s="1309"/>
      <c r="BF75" s="1309"/>
      <c r="BG75" s="1309"/>
      <c r="BH75" s="1309"/>
      <c r="BI75" s="1309"/>
      <c r="BJ75" s="1309"/>
      <c r="BK75" s="1309"/>
      <c r="BL75" s="1309"/>
      <c r="BM75" s="1309"/>
      <c r="BN75" s="1309"/>
      <c r="BO75" s="1309"/>
      <c r="BP75" s="1310">
        <v>10.5</v>
      </c>
      <c r="BQ75" s="1310"/>
      <c r="BR75" s="1310"/>
      <c r="BS75" s="1310"/>
      <c r="BT75" s="1310"/>
      <c r="BU75" s="1310"/>
      <c r="BV75" s="1310"/>
      <c r="BW75" s="1310"/>
      <c r="BX75" s="1310">
        <v>9.6</v>
      </c>
      <c r="BY75" s="1310"/>
      <c r="BZ75" s="1310"/>
      <c r="CA75" s="1310"/>
      <c r="CB75" s="1310"/>
      <c r="CC75" s="1310"/>
      <c r="CD75" s="1310"/>
      <c r="CE75" s="1310"/>
      <c r="CF75" s="1310">
        <v>9.4</v>
      </c>
      <c r="CG75" s="1310"/>
      <c r="CH75" s="1310"/>
      <c r="CI75" s="1310"/>
      <c r="CJ75" s="1310"/>
      <c r="CK75" s="1310"/>
      <c r="CL75" s="1310"/>
      <c r="CM75" s="1310"/>
      <c r="CN75" s="1310">
        <v>9.3000000000000007</v>
      </c>
      <c r="CO75" s="1310"/>
      <c r="CP75" s="1310"/>
      <c r="CQ75" s="1310"/>
      <c r="CR75" s="1310"/>
      <c r="CS75" s="1310"/>
      <c r="CT75" s="1310"/>
      <c r="CU75" s="1310"/>
      <c r="CV75" s="1310">
        <v>9.5</v>
      </c>
      <c r="CW75" s="1310"/>
      <c r="CX75" s="1310"/>
      <c r="CY75" s="1310"/>
      <c r="CZ75" s="1310"/>
      <c r="DA75" s="1310"/>
      <c r="DB75" s="1310"/>
      <c r="DC75" s="1310"/>
    </row>
    <row r="76" spans="2:107" ht="13.5" x14ac:dyDescent="0.15">
      <c r="B76" s="387"/>
      <c r="G76" s="1320"/>
      <c r="H76" s="1320"/>
      <c r="I76" s="1312"/>
      <c r="J76" s="1312"/>
      <c r="K76" s="1311"/>
      <c r="L76" s="1311"/>
      <c r="M76" s="1311"/>
      <c r="N76" s="1311"/>
      <c r="AM76" s="394"/>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5" x14ac:dyDescent="0.15">
      <c r="B77" s="387"/>
      <c r="G77" s="1312"/>
      <c r="H77" s="1312"/>
      <c r="I77" s="1312"/>
      <c r="J77" s="1312"/>
      <c r="K77" s="1313"/>
      <c r="L77" s="1313"/>
      <c r="M77" s="1313"/>
      <c r="N77" s="1313"/>
      <c r="AN77" s="1316" t="s">
        <v>621</v>
      </c>
      <c r="AO77" s="1316"/>
      <c r="AP77" s="1316"/>
      <c r="AQ77" s="1316"/>
      <c r="AR77" s="1316"/>
      <c r="AS77" s="1316"/>
      <c r="AT77" s="1316"/>
      <c r="AU77" s="1316"/>
      <c r="AV77" s="1316"/>
      <c r="AW77" s="1316"/>
      <c r="AX77" s="1316"/>
      <c r="AY77" s="1316"/>
      <c r="AZ77" s="1316"/>
      <c r="BA77" s="1316"/>
      <c r="BB77" s="1309" t="s">
        <v>620</v>
      </c>
      <c r="BC77" s="1309"/>
      <c r="BD77" s="1309"/>
      <c r="BE77" s="1309"/>
      <c r="BF77" s="1309"/>
      <c r="BG77" s="1309"/>
      <c r="BH77" s="1309"/>
      <c r="BI77" s="1309"/>
      <c r="BJ77" s="1309"/>
      <c r="BK77" s="1309"/>
      <c r="BL77" s="1309"/>
      <c r="BM77" s="1309"/>
      <c r="BN77" s="1309"/>
      <c r="BO77" s="1309"/>
      <c r="BP77" s="1310">
        <v>39</v>
      </c>
      <c r="BQ77" s="1310"/>
      <c r="BR77" s="1310"/>
      <c r="BS77" s="1310"/>
      <c r="BT77" s="1310"/>
      <c r="BU77" s="1310"/>
      <c r="BV77" s="1310"/>
      <c r="BW77" s="1310"/>
      <c r="BX77" s="1310">
        <v>32.5</v>
      </c>
      <c r="BY77" s="1310"/>
      <c r="BZ77" s="1310"/>
      <c r="CA77" s="1310"/>
      <c r="CB77" s="1310"/>
      <c r="CC77" s="1310"/>
      <c r="CD77" s="1310"/>
      <c r="CE77" s="1310"/>
      <c r="CF77" s="1310">
        <v>30.2</v>
      </c>
      <c r="CG77" s="1310"/>
      <c r="CH77" s="1310"/>
      <c r="CI77" s="1310"/>
      <c r="CJ77" s="1310"/>
      <c r="CK77" s="1310"/>
      <c r="CL77" s="1310"/>
      <c r="CM77" s="1310"/>
      <c r="CN77" s="1310">
        <v>25.4</v>
      </c>
      <c r="CO77" s="1310"/>
      <c r="CP77" s="1310"/>
      <c r="CQ77" s="1310"/>
      <c r="CR77" s="1310"/>
      <c r="CS77" s="1310"/>
      <c r="CT77" s="1310"/>
      <c r="CU77" s="1310"/>
      <c r="CV77" s="1310">
        <v>22.9</v>
      </c>
      <c r="CW77" s="1310"/>
      <c r="CX77" s="1310"/>
      <c r="CY77" s="1310"/>
      <c r="CZ77" s="1310"/>
      <c r="DA77" s="1310"/>
      <c r="DB77" s="1310"/>
      <c r="DC77" s="1310"/>
    </row>
    <row r="78" spans="2:107" ht="13.5" x14ac:dyDescent="0.15">
      <c r="B78" s="387"/>
      <c r="G78" s="1312"/>
      <c r="H78" s="1312"/>
      <c r="I78" s="1312"/>
      <c r="J78" s="1312"/>
      <c r="K78" s="1313"/>
      <c r="L78" s="1313"/>
      <c r="M78" s="1313"/>
      <c r="N78" s="1313"/>
      <c r="AN78" s="1316"/>
      <c r="AO78" s="1316"/>
      <c r="AP78" s="1316"/>
      <c r="AQ78" s="1316"/>
      <c r="AR78" s="1316"/>
      <c r="AS78" s="1316"/>
      <c r="AT78" s="1316"/>
      <c r="AU78" s="1316"/>
      <c r="AV78" s="1316"/>
      <c r="AW78" s="1316"/>
      <c r="AX78" s="1316"/>
      <c r="AY78" s="1316"/>
      <c r="AZ78" s="1316"/>
      <c r="BA78" s="1316"/>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5" x14ac:dyDescent="0.15">
      <c r="B79" s="387"/>
      <c r="G79" s="1312"/>
      <c r="H79" s="1312"/>
      <c r="I79" s="1314"/>
      <c r="J79" s="1314"/>
      <c r="K79" s="1315"/>
      <c r="L79" s="1315"/>
      <c r="M79" s="1315"/>
      <c r="N79" s="1315"/>
      <c r="AN79" s="1316"/>
      <c r="AO79" s="1316"/>
      <c r="AP79" s="1316"/>
      <c r="AQ79" s="1316"/>
      <c r="AR79" s="1316"/>
      <c r="AS79" s="1316"/>
      <c r="AT79" s="1316"/>
      <c r="AU79" s="1316"/>
      <c r="AV79" s="1316"/>
      <c r="AW79" s="1316"/>
      <c r="AX79" s="1316"/>
      <c r="AY79" s="1316"/>
      <c r="AZ79" s="1316"/>
      <c r="BA79" s="1316"/>
      <c r="BB79" s="1309" t="s">
        <v>619</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7.8</v>
      </c>
      <c r="CO79" s="1310"/>
      <c r="CP79" s="1310"/>
      <c r="CQ79" s="1310"/>
      <c r="CR79" s="1310"/>
      <c r="CS79" s="1310"/>
      <c r="CT79" s="1310"/>
      <c r="CU79" s="1310"/>
      <c r="CV79" s="1310">
        <v>7.7</v>
      </c>
      <c r="CW79" s="1310"/>
      <c r="CX79" s="1310"/>
      <c r="CY79" s="1310"/>
      <c r="CZ79" s="1310"/>
      <c r="DA79" s="1310"/>
      <c r="DB79" s="1310"/>
      <c r="DC79" s="1310"/>
    </row>
    <row r="80" spans="2:107" ht="13.5" x14ac:dyDescent="0.15">
      <c r="B80" s="387"/>
      <c r="G80" s="1312"/>
      <c r="H80" s="1312"/>
      <c r="I80" s="1314"/>
      <c r="J80" s="1314"/>
      <c r="K80" s="1315"/>
      <c r="L80" s="1315"/>
      <c r="M80" s="1315"/>
      <c r="N80" s="1315"/>
      <c r="AN80" s="1316"/>
      <c r="AO80" s="1316"/>
      <c r="AP80" s="1316"/>
      <c r="AQ80" s="1316"/>
      <c r="AR80" s="1316"/>
      <c r="AS80" s="1316"/>
      <c r="AT80" s="1316"/>
      <c r="AU80" s="1316"/>
      <c r="AV80" s="1316"/>
      <c r="AW80" s="1316"/>
      <c r="AX80" s="1316"/>
      <c r="AY80" s="1316"/>
      <c r="AZ80" s="1316"/>
      <c r="BA80" s="1316"/>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A5UoZftg17fK+RCsYPk9Sl+nVUBA0aT2GI0DRlsWvph02yAl0GCCs2tItDCetu4LyzcD0EGGnee8driqdlJdeg==" saltValue="5CwCigNhPZG3fYE86pHhu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631</v>
      </c>
    </row>
  </sheetData>
  <sheetProtection algorithmName="SHA-512" hashValue="tfLqVf+d4SMqke4mFx4RacPO91Dhp8thCWJUkmuTR/S0RDlGbXX/PT0vOLUI2WSPzLFteINaSDHFXdWAjvtkRA==" saltValue="PRs1kgIMFU+L/At2mfz/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1" zoomScale="90" zoomScaleNormal="9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632</v>
      </c>
    </row>
  </sheetData>
  <sheetProtection algorithmName="SHA-512" hashValue="dIOgLCEsBugphVkS11VziQcxoVnEwUVcR2duCHfZE+3iEfRWShSwnFKRgbJdjhxdp18cwsrlL44OM7o6my6GuQ==" saltValue="Gf5EYJVgC5ViFzgLIFmD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70418</v>
      </c>
      <c r="E3" s="162"/>
      <c r="F3" s="163">
        <v>92247</v>
      </c>
      <c r="G3" s="164"/>
      <c r="H3" s="165"/>
    </row>
    <row r="4" spans="1:8" x14ac:dyDescent="0.15">
      <c r="A4" s="166"/>
      <c r="B4" s="167"/>
      <c r="C4" s="168"/>
      <c r="D4" s="169">
        <v>49273</v>
      </c>
      <c r="E4" s="170"/>
      <c r="F4" s="171">
        <v>37204</v>
      </c>
      <c r="G4" s="172"/>
      <c r="H4" s="173"/>
    </row>
    <row r="5" spans="1:8" x14ac:dyDescent="0.15">
      <c r="A5" s="154" t="s">
        <v>560</v>
      </c>
      <c r="B5" s="159"/>
      <c r="C5" s="160"/>
      <c r="D5" s="161">
        <v>63217</v>
      </c>
      <c r="E5" s="162"/>
      <c r="F5" s="163">
        <v>67319</v>
      </c>
      <c r="G5" s="164"/>
      <c r="H5" s="165"/>
    </row>
    <row r="6" spans="1:8" x14ac:dyDescent="0.15">
      <c r="A6" s="166"/>
      <c r="B6" s="167"/>
      <c r="C6" s="168"/>
      <c r="D6" s="169">
        <v>45510</v>
      </c>
      <c r="E6" s="170"/>
      <c r="F6" s="171">
        <v>38101</v>
      </c>
      <c r="G6" s="172"/>
      <c r="H6" s="173"/>
    </row>
    <row r="7" spans="1:8" x14ac:dyDescent="0.15">
      <c r="A7" s="154" t="s">
        <v>561</v>
      </c>
      <c r="B7" s="159"/>
      <c r="C7" s="160"/>
      <c r="D7" s="161">
        <v>56562</v>
      </c>
      <c r="E7" s="162"/>
      <c r="F7" s="163">
        <v>70615</v>
      </c>
      <c r="G7" s="164"/>
      <c r="H7" s="165"/>
    </row>
    <row r="8" spans="1:8" x14ac:dyDescent="0.15">
      <c r="A8" s="166"/>
      <c r="B8" s="167"/>
      <c r="C8" s="168"/>
      <c r="D8" s="169">
        <v>37539</v>
      </c>
      <c r="E8" s="170"/>
      <c r="F8" s="171">
        <v>37382</v>
      </c>
      <c r="G8" s="172"/>
      <c r="H8" s="173"/>
    </row>
    <row r="9" spans="1:8" x14ac:dyDescent="0.15">
      <c r="A9" s="154" t="s">
        <v>562</v>
      </c>
      <c r="B9" s="159"/>
      <c r="C9" s="160"/>
      <c r="D9" s="161">
        <v>49549</v>
      </c>
      <c r="E9" s="162"/>
      <c r="F9" s="163">
        <v>69185</v>
      </c>
      <c r="G9" s="164"/>
      <c r="H9" s="165"/>
    </row>
    <row r="10" spans="1:8" x14ac:dyDescent="0.15">
      <c r="A10" s="166"/>
      <c r="B10" s="167"/>
      <c r="C10" s="168"/>
      <c r="D10" s="169">
        <v>25161</v>
      </c>
      <c r="E10" s="170"/>
      <c r="F10" s="171">
        <v>38519</v>
      </c>
      <c r="G10" s="172"/>
      <c r="H10" s="173"/>
    </row>
    <row r="11" spans="1:8" x14ac:dyDescent="0.15">
      <c r="A11" s="154" t="s">
        <v>563</v>
      </c>
      <c r="B11" s="159"/>
      <c r="C11" s="160"/>
      <c r="D11" s="161">
        <v>57362</v>
      </c>
      <c r="E11" s="162"/>
      <c r="F11" s="163">
        <v>70166</v>
      </c>
      <c r="G11" s="164"/>
      <c r="H11" s="165"/>
    </row>
    <row r="12" spans="1:8" x14ac:dyDescent="0.15">
      <c r="A12" s="166"/>
      <c r="B12" s="167"/>
      <c r="C12" s="174"/>
      <c r="D12" s="169">
        <v>24152</v>
      </c>
      <c r="E12" s="170"/>
      <c r="F12" s="171">
        <v>36115</v>
      </c>
      <c r="G12" s="172"/>
      <c r="H12" s="173"/>
    </row>
    <row r="13" spans="1:8" x14ac:dyDescent="0.15">
      <c r="A13" s="154"/>
      <c r="B13" s="159"/>
      <c r="C13" s="175"/>
      <c r="D13" s="176">
        <v>59422</v>
      </c>
      <c r="E13" s="177"/>
      <c r="F13" s="178">
        <v>73906</v>
      </c>
      <c r="G13" s="179"/>
      <c r="H13" s="165"/>
    </row>
    <row r="14" spans="1:8" x14ac:dyDescent="0.15">
      <c r="A14" s="166"/>
      <c r="B14" s="167"/>
      <c r="C14" s="168"/>
      <c r="D14" s="169">
        <v>36327</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2.57</v>
      </c>
      <c r="C19" s="180">
        <f>ROUND(VALUE(SUBSTITUTE(実質収支比率等に係る経年分析!G$48,"▲","-")),2)</f>
        <v>2.44</v>
      </c>
      <c r="D19" s="180">
        <f>ROUND(VALUE(SUBSTITUTE(実質収支比率等に係る経年分析!H$48,"▲","-")),2)</f>
        <v>2.62</v>
      </c>
      <c r="E19" s="180">
        <f>ROUND(VALUE(SUBSTITUTE(実質収支比率等に係る経年分析!I$48,"▲","-")),2)</f>
        <v>2.79</v>
      </c>
      <c r="F19" s="180">
        <f>ROUND(VALUE(SUBSTITUTE(実質収支比率等に係る経年分析!J$48,"▲","-")),2)</f>
        <v>2.88</v>
      </c>
    </row>
    <row r="20" spans="1:11" x14ac:dyDescent="0.15">
      <c r="A20" s="180" t="s">
        <v>55</v>
      </c>
      <c r="B20" s="180">
        <f>ROUND(VALUE(SUBSTITUTE(実質収支比率等に係る経年分析!F$47,"▲","-")),2)</f>
        <v>19.53</v>
      </c>
      <c r="C20" s="180">
        <f>ROUND(VALUE(SUBSTITUTE(実質収支比率等に係る経年分析!G$47,"▲","-")),2)</f>
        <v>19.04</v>
      </c>
      <c r="D20" s="180">
        <f>ROUND(VALUE(SUBSTITUTE(実質収支比率等に係る経年分析!H$47,"▲","-")),2)</f>
        <v>20.61</v>
      </c>
      <c r="E20" s="180">
        <f>ROUND(VALUE(SUBSTITUTE(実質収支比率等に係る経年分析!I$47,"▲","-")),2)</f>
        <v>20.9</v>
      </c>
      <c r="F20" s="180">
        <f>ROUND(VALUE(SUBSTITUTE(実質収支比率等に係る経年分析!J$47,"▲","-")),2)</f>
        <v>20.2</v>
      </c>
    </row>
    <row r="21" spans="1:11" x14ac:dyDescent="0.15">
      <c r="A21" s="180" t="s">
        <v>56</v>
      </c>
      <c r="B21" s="180">
        <f>IF(ISNUMBER(VALUE(SUBSTITUTE(実質収支比率等に係る経年分析!F$49,"▲","-"))),ROUND(VALUE(SUBSTITUTE(実質収支比率等に係る経年分析!F$49,"▲","-")),2),NA())</f>
        <v>-0.27</v>
      </c>
      <c r="C21" s="180">
        <f>IF(ISNUMBER(VALUE(SUBSTITUTE(実質収支比率等に係る経年分析!G$49,"▲","-"))),ROUND(VALUE(SUBSTITUTE(実質収支比率等に係る経年分析!G$49,"▲","-")),2),NA())</f>
        <v>-0.92</v>
      </c>
      <c r="D21" s="180">
        <f>IF(ISNUMBER(VALUE(SUBSTITUTE(実質収支比率等に係る経年分析!H$49,"▲","-"))),ROUND(VALUE(SUBSTITUTE(実質収支比率等に係る経年分析!H$49,"▲","-")),2),NA())</f>
        <v>1.45</v>
      </c>
      <c r="E21" s="180">
        <f>IF(ISNUMBER(VALUE(SUBSTITUTE(実質収支比率等に係る経年分析!I$49,"▲","-"))),ROUND(VALUE(SUBSTITUTE(実質収支比率等に係る経年分析!I$49,"▲","-")),2),NA())</f>
        <v>0.46</v>
      </c>
      <c r="F21" s="180">
        <f>IF(ISNUMBER(VALUE(SUBSTITUTE(実質収支比率等に係る経年分析!J$49,"▲","-"))),ROUND(VALUE(SUBSTITUTE(実質収支比率等に係る経年分析!J$49,"▲","-")),2),NA())</f>
        <v>0.04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産業団地造成事業特別会計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有明荘特別会計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1.1399999999999999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2.56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2.88</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2.4500000000000002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12.63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12.51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12.24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4970</v>
      </c>
      <c r="E42" s="182"/>
      <c r="F42" s="182"/>
      <c r="G42" s="182">
        <f>'実質公債費比率（分子）の構造'!L$52</f>
        <v>5255</v>
      </c>
      <c r="H42" s="182"/>
      <c r="I42" s="182"/>
      <c r="J42" s="182">
        <f>'実質公債費比率（分子）の構造'!M$52</f>
        <v>5105</v>
      </c>
      <c r="K42" s="182"/>
      <c r="L42" s="182"/>
      <c r="M42" s="182">
        <f>'実質公債費比率（分子）の構造'!N$52</f>
        <v>4822</v>
      </c>
      <c r="N42" s="182"/>
      <c r="O42" s="182"/>
      <c r="P42" s="182">
        <f>'実質公債費比率（分子）の構造'!O$52</f>
        <v>5425</v>
      </c>
    </row>
    <row r="43" spans="1:16" x14ac:dyDescent="0.15">
      <c r="A43" s="182" t="s">
        <v>64</v>
      </c>
      <c r="B43" s="182">
        <f>'実質公債費比率（分子）の構造'!K$51</f>
        <v>1</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195</v>
      </c>
      <c r="C44" s="182"/>
      <c r="D44" s="182"/>
      <c r="E44" s="182">
        <f>'実質公債費比率（分子）の構造'!L$50</f>
        <v>184</v>
      </c>
      <c r="F44" s="182"/>
      <c r="G44" s="182"/>
      <c r="H44" s="182">
        <f>'実質公債費比率（分子）の構造'!M$50</f>
        <v>131</v>
      </c>
      <c r="I44" s="182"/>
      <c r="J44" s="182"/>
      <c r="K44" s="182">
        <f>'実質公債費比率（分子）の構造'!N$50</f>
        <v>101</v>
      </c>
      <c r="L44" s="182"/>
      <c r="M44" s="182"/>
      <c r="N44" s="182">
        <f>'実質公債費比率（分子）の構造'!O$50</f>
        <v>97</v>
      </c>
      <c r="O44" s="182"/>
      <c r="P44" s="182"/>
    </row>
    <row r="45" spans="1:16" x14ac:dyDescent="0.15">
      <c r="A45" s="182" t="s">
        <v>66</v>
      </c>
      <c r="B45" s="182">
        <f>'実質公債費比率（分子）の構造'!K$49</f>
        <v>164</v>
      </c>
      <c r="C45" s="182"/>
      <c r="D45" s="182"/>
      <c r="E45" s="182">
        <f>'実質公債費比率（分子）の構造'!L$49</f>
        <v>125</v>
      </c>
      <c r="F45" s="182"/>
      <c r="G45" s="182"/>
      <c r="H45" s="182">
        <f>'実質公債費比率（分子）の構造'!M$49</f>
        <v>125</v>
      </c>
      <c r="I45" s="182"/>
      <c r="J45" s="182"/>
      <c r="K45" s="182">
        <f>'実質公債費比率（分子）の構造'!N$49</f>
        <v>91</v>
      </c>
      <c r="L45" s="182"/>
      <c r="M45" s="182"/>
      <c r="N45" s="182">
        <f>'実質公債費比率（分子）の構造'!O$49</f>
        <v>95</v>
      </c>
      <c r="O45" s="182"/>
      <c r="P45" s="182"/>
    </row>
    <row r="46" spans="1:16" x14ac:dyDescent="0.15">
      <c r="A46" s="182" t="s">
        <v>67</v>
      </c>
      <c r="B46" s="182">
        <f>'実質公債費比率（分子）の構造'!K$48</f>
        <v>2331</v>
      </c>
      <c r="C46" s="182"/>
      <c r="D46" s="182"/>
      <c r="E46" s="182">
        <f>'実質公債費比率（分子）の構造'!L$48</f>
        <v>2110</v>
      </c>
      <c r="F46" s="182"/>
      <c r="G46" s="182"/>
      <c r="H46" s="182">
        <f>'実質公債費比率（分子）の構造'!M$48</f>
        <v>2154</v>
      </c>
      <c r="I46" s="182"/>
      <c r="J46" s="182"/>
      <c r="K46" s="182">
        <f>'実質公債費比率（分子）の構造'!N$48</f>
        <v>2141</v>
      </c>
      <c r="L46" s="182"/>
      <c r="M46" s="182"/>
      <c r="N46" s="182">
        <f>'実質公債費比率（分子）の構造'!O$48</f>
        <v>2015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4436</v>
      </c>
      <c r="C49" s="182"/>
      <c r="D49" s="182"/>
      <c r="E49" s="182">
        <f>'実質公債費比率（分子）の構造'!L$45</f>
        <v>4784</v>
      </c>
      <c r="F49" s="182"/>
      <c r="G49" s="182"/>
      <c r="H49" s="182">
        <f>'実質公債費比率（分子）の構造'!M$45</f>
        <v>4503</v>
      </c>
      <c r="I49" s="182"/>
      <c r="J49" s="182"/>
      <c r="K49" s="182">
        <f>'実質公債費比率（分子）の構造'!N$45</f>
        <v>4560</v>
      </c>
      <c r="L49" s="182"/>
      <c r="M49" s="182"/>
      <c r="N49" s="182">
        <f>'実質公債費比率（分子）の構造'!O$45</f>
        <v>5276</v>
      </c>
      <c r="O49" s="182"/>
      <c r="P49" s="182"/>
    </row>
    <row r="50" spans="1:16" x14ac:dyDescent="0.15">
      <c r="A50" s="182" t="s">
        <v>71</v>
      </c>
      <c r="B50" s="182" t="e">
        <f>NA()</f>
        <v>#N/A</v>
      </c>
      <c r="C50" s="182">
        <f>IF(ISNUMBER('実質公債費比率（分子）の構造'!K$53),'実質公債費比率（分子）の構造'!K$53,NA())</f>
        <v>2157</v>
      </c>
      <c r="D50" s="182" t="e">
        <f>NA()</f>
        <v>#N/A</v>
      </c>
      <c r="E50" s="182" t="e">
        <f>NA()</f>
        <v>#N/A</v>
      </c>
      <c r="F50" s="182">
        <f>IF(ISNUMBER('実質公債費比率（分子）の構造'!L$53),'実質公債費比率（分子）の構造'!L$53,NA())</f>
        <v>1948</v>
      </c>
      <c r="G50" s="182" t="e">
        <f>NA()</f>
        <v>#N/A</v>
      </c>
      <c r="H50" s="182" t="e">
        <f>NA()</f>
        <v>#N/A</v>
      </c>
      <c r="I50" s="182">
        <f>IF(ISNUMBER('実質公債費比率（分子）の構造'!M$53),'実質公債費比率（分子）の構造'!M$53,NA())</f>
        <v>1808</v>
      </c>
      <c r="J50" s="182" t="e">
        <f>NA()</f>
        <v>#N/A</v>
      </c>
      <c r="K50" s="182" t="e">
        <f>NA()</f>
        <v>#N/A</v>
      </c>
      <c r="L50" s="182">
        <f>IF(ISNUMBER('実質公債費比率（分子）の構造'!N$53),'実質公債費比率（分子）の構造'!N$53,NA())</f>
        <v>2071</v>
      </c>
      <c r="M50" s="182" t="e">
        <f>NA()</f>
        <v>#N/A</v>
      </c>
      <c r="N50" s="182" t="e">
        <f>NA()</f>
        <v>#N/A</v>
      </c>
      <c r="O50" s="182">
        <f>IF(ISNUMBER('実質公債費比率（分子）の構造'!O$53),'実質公債費比率（分子）の構造'!O$53,NA())</f>
        <v>2058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58263</v>
      </c>
      <c r="E56" s="181"/>
      <c r="F56" s="181"/>
      <c r="G56" s="181">
        <f>'将来負担比率（分子）の構造'!J$52</f>
        <v>56945</v>
      </c>
      <c r="H56" s="181"/>
      <c r="I56" s="181"/>
      <c r="J56" s="181">
        <f>'将来負担比率（分子）の構造'!K$52</f>
        <v>55436</v>
      </c>
      <c r="K56" s="181"/>
      <c r="L56" s="181"/>
      <c r="M56" s="181">
        <f>'将来負担比率（分子）の構造'!L$52</f>
        <v>53906</v>
      </c>
      <c r="N56" s="181"/>
      <c r="O56" s="181"/>
      <c r="P56" s="181">
        <f>'将来負担比率（分子）の構造'!M$52</f>
        <v>51913</v>
      </c>
    </row>
    <row r="57" spans="1:16" x14ac:dyDescent="0.15">
      <c r="A57" s="181" t="s">
        <v>42</v>
      </c>
      <c r="B57" s="181"/>
      <c r="C57" s="181"/>
      <c r="D57" s="181">
        <f>'将来負担比率（分子）の構造'!I$51</f>
        <v>187</v>
      </c>
      <c r="E57" s="181"/>
      <c r="F57" s="181"/>
      <c r="G57" s="181">
        <f>'将来負担比率（分子）の構造'!J$51</f>
        <v>157</v>
      </c>
      <c r="H57" s="181"/>
      <c r="I57" s="181"/>
      <c r="J57" s="181">
        <f>'将来負担比率（分子）の構造'!K$51</f>
        <v>166</v>
      </c>
      <c r="K57" s="181"/>
      <c r="L57" s="181"/>
      <c r="M57" s="181">
        <f>'将来負担比率（分子）の構造'!L$51</f>
        <v>167</v>
      </c>
      <c r="N57" s="181"/>
      <c r="O57" s="181"/>
      <c r="P57" s="181">
        <f>'将来負担比率（分子）の構造'!M$51</f>
        <v>154</v>
      </c>
    </row>
    <row r="58" spans="1:16" x14ac:dyDescent="0.15">
      <c r="A58" s="181" t="s">
        <v>41</v>
      </c>
      <c r="B58" s="181"/>
      <c r="C58" s="181"/>
      <c r="D58" s="181">
        <f>'将来負担比率（分子）の構造'!I$50</f>
        <v>13964</v>
      </c>
      <c r="E58" s="181"/>
      <c r="F58" s="181"/>
      <c r="G58" s="181">
        <f>'将来負担比率（分子）の構造'!J$50</f>
        <v>13166</v>
      </c>
      <c r="H58" s="181"/>
      <c r="I58" s="181"/>
      <c r="J58" s="181">
        <f>'将来負担比率（分子）の構造'!K$50</f>
        <v>13658</v>
      </c>
      <c r="K58" s="181"/>
      <c r="L58" s="181"/>
      <c r="M58" s="181">
        <f>'将来負担比率（分子）の構造'!L$50</f>
        <v>14073</v>
      </c>
      <c r="N58" s="181"/>
      <c r="O58" s="181"/>
      <c r="P58" s="181">
        <f>'将来負担比率（分子）の構造'!M$50</f>
        <v>14136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6763</v>
      </c>
      <c r="C62" s="181"/>
      <c r="D62" s="181"/>
      <c r="E62" s="181">
        <f>'将来負担比率（分子）の構造'!J$45</f>
        <v>6724</v>
      </c>
      <c r="F62" s="181"/>
      <c r="G62" s="181"/>
      <c r="H62" s="181">
        <f>'将来負担比率（分子）の構造'!K$45</f>
        <v>6513</v>
      </c>
      <c r="I62" s="181"/>
      <c r="J62" s="181"/>
      <c r="K62" s="181">
        <f>'将来負担比率（分子）の構造'!L$45</f>
        <v>6490</v>
      </c>
      <c r="L62" s="181"/>
      <c r="M62" s="181"/>
      <c r="N62" s="181">
        <f>'将来負担比率（分子）の構造'!M$45</f>
        <v>6470</v>
      </c>
      <c r="O62" s="181"/>
      <c r="P62" s="181"/>
    </row>
    <row r="63" spans="1:16" x14ac:dyDescent="0.15">
      <c r="A63" s="181" t="s">
        <v>34</v>
      </c>
      <c r="B63" s="181">
        <f>'将来負担比率（分子）の構造'!I$44</f>
        <v>513</v>
      </c>
      <c r="C63" s="181"/>
      <c r="D63" s="181"/>
      <c r="E63" s="181">
        <f>'将来負担比率（分子）の構造'!J$44</f>
        <v>411</v>
      </c>
      <c r="F63" s="181"/>
      <c r="G63" s="181"/>
      <c r="H63" s="181">
        <f>'将来負担比率（分子）の構造'!K$44</f>
        <v>311</v>
      </c>
      <c r="I63" s="181"/>
      <c r="J63" s="181"/>
      <c r="K63" s="181">
        <f>'将来負担比率（分子）の構造'!L$44</f>
        <v>270</v>
      </c>
      <c r="L63" s="181"/>
      <c r="M63" s="181"/>
      <c r="N63" s="181">
        <f>'将来負担比率（分子）の構造'!M$44</f>
        <v>206</v>
      </c>
      <c r="O63" s="181"/>
      <c r="P63" s="181"/>
    </row>
    <row r="64" spans="1:16" x14ac:dyDescent="0.15">
      <c r="A64" s="181" t="s">
        <v>33</v>
      </c>
      <c r="B64" s="181">
        <f>'将来負担比率（分子）の構造'!I$43</f>
        <v>27127</v>
      </c>
      <c r="C64" s="181"/>
      <c r="D64" s="181"/>
      <c r="E64" s="181">
        <f>'将来負担比率（分子）の構造'!J$43</f>
        <v>25454</v>
      </c>
      <c r="F64" s="181"/>
      <c r="G64" s="181"/>
      <c r="H64" s="181">
        <f>'将来負担比率（分子）の構造'!K$43</f>
        <v>24241</v>
      </c>
      <c r="I64" s="181"/>
      <c r="J64" s="181"/>
      <c r="K64" s="181">
        <f>'将来負担比率（分子）の構造'!L$43</f>
        <v>22912</v>
      </c>
      <c r="L64" s="181"/>
      <c r="M64" s="181"/>
      <c r="N64" s="181">
        <f>'将来負担比率（分子）の構造'!M$43</f>
        <v>21114</v>
      </c>
      <c r="O64" s="181"/>
      <c r="P64" s="181"/>
    </row>
    <row r="65" spans="1:16" x14ac:dyDescent="0.15">
      <c r="A65" s="181" t="s">
        <v>32</v>
      </c>
      <c r="B65" s="181">
        <f>'将来負担比率（分子）の構造'!I$42</f>
        <v>757</v>
      </c>
      <c r="C65" s="181"/>
      <c r="D65" s="181"/>
      <c r="E65" s="181">
        <f>'将来負担比率（分子）の構造'!J$42</f>
        <v>551</v>
      </c>
      <c r="F65" s="181"/>
      <c r="G65" s="181"/>
      <c r="H65" s="181">
        <f>'将来負担比率（分子）の構造'!K$42</f>
        <v>554</v>
      </c>
      <c r="I65" s="181"/>
      <c r="J65" s="181"/>
      <c r="K65" s="181">
        <f>'将来負担比率（分子）の構造'!L$42</f>
        <v>419</v>
      </c>
      <c r="L65" s="181"/>
      <c r="M65" s="181"/>
      <c r="N65" s="181">
        <f>'将来負担比率（分子）の構造'!M$42</f>
        <v>261</v>
      </c>
      <c r="O65" s="181"/>
      <c r="P65" s="181"/>
    </row>
    <row r="66" spans="1:16" x14ac:dyDescent="0.15">
      <c r="A66" s="181" t="s">
        <v>31</v>
      </c>
      <c r="B66" s="181">
        <f>'将来負担比率（分子）の構造'!I$41</f>
        <v>42081</v>
      </c>
      <c r="C66" s="181"/>
      <c r="D66" s="181"/>
      <c r="E66" s="181">
        <f>'将来負担比率（分子）の構造'!J$41</f>
        <v>41757</v>
      </c>
      <c r="F66" s="181"/>
      <c r="G66" s="181"/>
      <c r="H66" s="181">
        <f>'将来負担比率（分子）の構造'!K$41</f>
        <v>41383</v>
      </c>
      <c r="I66" s="181"/>
      <c r="J66" s="181"/>
      <c r="K66" s="181">
        <f>'将来負担比率（分子）の構造'!L$41</f>
        <v>40741</v>
      </c>
      <c r="L66" s="181"/>
      <c r="M66" s="181"/>
      <c r="N66" s="181">
        <f>'将来負担比率（分子）の構造'!M$41</f>
        <v>40343</v>
      </c>
      <c r="O66" s="181"/>
      <c r="P66" s="181"/>
    </row>
    <row r="67" spans="1:16" x14ac:dyDescent="0.15">
      <c r="A67" s="181" t="s">
        <v>75</v>
      </c>
      <c r="B67" s="181" t="e">
        <f>NA()</f>
        <v>#N/A</v>
      </c>
      <c r="C67" s="181">
        <f>IF(ISNUMBER('将来負担比率（分子）の構造'!I$53), IF('将来負担比率（分子）の構造'!I$53 &lt; 0, 0, '将来負担比率（分子）の構造'!I$53), NA())</f>
        <v>4827</v>
      </c>
      <c r="D67" s="181" t="e">
        <f>NA()</f>
        <v>#N/A</v>
      </c>
      <c r="E67" s="181" t="e">
        <f>NA()</f>
        <v>#N/A</v>
      </c>
      <c r="F67" s="181">
        <f>IF(ISNUMBER('将来負担比率（分子）の構造'!J$53), IF('将来負担比率（分子）の構造'!J$53 &lt; 0, 0, '将来負担比率（分子）の構造'!J$53), NA())</f>
        <v>4629</v>
      </c>
      <c r="G67" s="181" t="e">
        <f>NA()</f>
        <v>#N/A</v>
      </c>
      <c r="H67" s="181" t="e">
        <f>NA()</f>
        <v>#N/A</v>
      </c>
      <c r="I67" s="181">
        <f>IF(ISNUMBER('将来負担比率（分子）の構造'!K$53), IF('将来負担比率（分子）の構造'!K$53 &lt; 0, 0, '将来負担比率（分子）の構造'!K$53), NA())</f>
        <v>3742</v>
      </c>
      <c r="J67" s="181" t="e">
        <f>NA()</f>
        <v>#N/A</v>
      </c>
      <c r="K67" s="181" t="e">
        <f>NA()</f>
        <v>#N/A</v>
      </c>
      <c r="L67" s="181">
        <f>IF(ISNUMBER('将来負担比率（分子）の構造'!L$53), IF('将来負担比率（分子）の構造'!L$53 &lt; 0, 0, '将来負担比率（分子）の構造'!L$53), NA())</f>
        <v>2685</v>
      </c>
      <c r="M67" s="181" t="e">
        <f>NA()</f>
        <v>#N/A</v>
      </c>
      <c r="N67" s="181" t="e">
        <f>NA()</f>
        <v>#N/A</v>
      </c>
      <c r="O67" s="181">
        <f>IF(ISNUMBER('将来負担比率（分子）の構造'!M$53), IF('将来負担比率（分子）の構造'!M$53 &lt; 0, 0, '将来負担比率（分子）の構造'!M$53), NA())</f>
        <v>2189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5284</v>
      </c>
      <c r="C72" s="185">
        <f>基金残高に係る経年分析!G55</f>
        <v>5357</v>
      </c>
      <c r="D72" s="185">
        <f>基金残高に係る経年分析!H55</f>
        <v>5325</v>
      </c>
    </row>
    <row r="73" spans="1:16" x14ac:dyDescent="0.15">
      <c r="A73" s="184" t="s">
        <v>78</v>
      </c>
      <c r="B73" s="185">
        <f>基金残高に係る経年分析!F56</f>
        <v>1509</v>
      </c>
      <c r="C73" s="185">
        <f>基金残高に係る経年分析!G56</f>
        <v>1513</v>
      </c>
      <c r="D73" s="185">
        <f>基金残高に係る経年分析!H56</f>
        <v>1517</v>
      </c>
    </row>
    <row r="74" spans="1:16" x14ac:dyDescent="0.15">
      <c r="A74" s="184" t="s">
        <v>79</v>
      </c>
      <c r="B74" s="185">
        <f>基金残高に係る経年分析!F57</f>
        <v>7914</v>
      </c>
      <c r="C74" s="185">
        <f>基金残高に係る経年分析!G57</f>
        <v>8557</v>
      </c>
      <c r="D74" s="185">
        <f>基金残高に係る経年分析!H57</f>
        <v>8701</v>
      </c>
    </row>
  </sheetData>
  <sheetProtection algorithmName="SHA-512" hashValue="aBPeoJVYbrBOS1R2MejayH3bixPH1z24deD7bnhNeN1iKD9hdo7h9Fug45GeSMK5zgxndjRB+48ijn/QjYUEIA==" saltValue="fqa8Z8K1cJDWuJhWDFYj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3"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12509405</v>
      </c>
      <c r="S5" s="673"/>
      <c r="T5" s="673"/>
      <c r="U5" s="673"/>
      <c r="V5" s="673"/>
      <c r="W5" s="673"/>
      <c r="X5" s="673"/>
      <c r="Y5" s="674"/>
      <c r="Z5" s="675">
        <v>29.1</v>
      </c>
      <c r="AA5" s="675"/>
      <c r="AB5" s="675"/>
      <c r="AC5" s="675"/>
      <c r="AD5" s="676">
        <v>12509405</v>
      </c>
      <c r="AE5" s="676"/>
      <c r="AF5" s="676"/>
      <c r="AG5" s="676"/>
      <c r="AH5" s="676"/>
      <c r="AI5" s="676"/>
      <c r="AJ5" s="676"/>
      <c r="AK5" s="676"/>
      <c r="AL5" s="677">
        <v>48.5</v>
      </c>
      <c r="AM5" s="678"/>
      <c r="AN5" s="678"/>
      <c r="AO5" s="679"/>
      <c r="AP5" s="669" t="s">
        <v>227</v>
      </c>
      <c r="AQ5" s="670"/>
      <c r="AR5" s="670"/>
      <c r="AS5" s="670"/>
      <c r="AT5" s="670"/>
      <c r="AU5" s="670"/>
      <c r="AV5" s="670"/>
      <c r="AW5" s="670"/>
      <c r="AX5" s="670"/>
      <c r="AY5" s="670"/>
      <c r="AZ5" s="670"/>
      <c r="BA5" s="670"/>
      <c r="BB5" s="670"/>
      <c r="BC5" s="670"/>
      <c r="BD5" s="670"/>
      <c r="BE5" s="670"/>
      <c r="BF5" s="671"/>
      <c r="BG5" s="683">
        <v>12444571</v>
      </c>
      <c r="BH5" s="684"/>
      <c r="BI5" s="684"/>
      <c r="BJ5" s="684"/>
      <c r="BK5" s="684"/>
      <c r="BL5" s="684"/>
      <c r="BM5" s="684"/>
      <c r="BN5" s="685"/>
      <c r="BO5" s="686">
        <v>99.5</v>
      </c>
      <c r="BP5" s="686"/>
      <c r="BQ5" s="686"/>
      <c r="BR5" s="686"/>
      <c r="BS5" s="687">
        <v>180648</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490750</v>
      </c>
      <c r="S6" s="684"/>
      <c r="T6" s="684"/>
      <c r="U6" s="684"/>
      <c r="V6" s="684"/>
      <c r="W6" s="684"/>
      <c r="X6" s="684"/>
      <c r="Y6" s="685"/>
      <c r="Z6" s="686">
        <v>1.1000000000000001</v>
      </c>
      <c r="AA6" s="686"/>
      <c r="AB6" s="686"/>
      <c r="AC6" s="686"/>
      <c r="AD6" s="687">
        <v>490750</v>
      </c>
      <c r="AE6" s="687"/>
      <c r="AF6" s="687"/>
      <c r="AG6" s="687"/>
      <c r="AH6" s="687"/>
      <c r="AI6" s="687"/>
      <c r="AJ6" s="687"/>
      <c r="AK6" s="687"/>
      <c r="AL6" s="688">
        <v>1.9</v>
      </c>
      <c r="AM6" s="689"/>
      <c r="AN6" s="689"/>
      <c r="AO6" s="690"/>
      <c r="AP6" s="680" t="s">
        <v>232</v>
      </c>
      <c r="AQ6" s="681"/>
      <c r="AR6" s="681"/>
      <c r="AS6" s="681"/>
      <c r="AT6" s="681"/>
      <c r="AU6" s="681"/>
      <c r="AV6" s="681"/>
      <c r="AW6" s="681"/>
      <c r="AX6" s="681"/>
      <c r="AY6" s="681"/>
      <c r="AZ6" s="681"/>
      <c r="BA6" s="681"/>
      <c r="BB6" s="681"/>
      <c r="BC6" s="681"/>
      <c r="BD6" s="681"/>
      <c r="BE6" s="681"/>
      <c r="BF6" s="682"/>
      <c r="BG6" s="683">
        <v>12444571</v>
      </c>
      <c r="BH6" s="684"/>
      <c r="BI6" s="684"/>
      <c r="BJ6" s="684"/>
      <c r="BK6" s="684"/>
      <c r="BL6" s="684"/>
      <c r="BM6" s="684"/>
      <c r="BN6" s="685"/>
      <c r="BO6" s="686">
        <v>99.5</v>
      </c>
      <c r="BP6" s="686"/>
      <c r="BQ6" s="686"/>
      <c r="BR6" s="686"/>
      <c r="BS6" s="687">
        <v>180648</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240911</v>
      </c>
      <c r="CS6" s="684"/>
      <c r="CT6" s="684"/>
      <c r="CU6" s="684"/>
      <c r="CV6" s="684"/>
      <c r="CW6" s="684"/>
      <c r="CX6" s="684"/>
      <c r="CY6" s="685"/>
      <c r="CZ6" s="677">
        <v>0.6</v>
      </c>
      <c r="DA6" s="678"/>
      <c r="DB6" s="678"/>
      <c r="DC6" s="697"/>
      <c r="DD6" s="692" t="s">
        <v>234</v>
      </c>
      <c r="DE6" s="684"/>
      <c r="DF6" s="684"/>
      <c r="DG6" s="684"/>
      <c r="DH6" s="684"/>
      <c r="DI6" s="684"/>
      <c r="DJ6" s="684"/>
      <c r="DK6" s="684"/>
      <c r="DL6" s="684"/>
      <c r="DM6" s="684"/>
      <c r="DN6" s="684"/>
      <c r="DO6" s="684"/>
      <c r="DP6" s="685"/>
      <c r="DQ6" s="692">
        <v>239797</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11003</v>
      </c>
      <c r="S7" s="684"/>
      <c r="T7" s="684"/>
      <c r="U7" s="684"/>
      <c r="V7" s="684"/>
      <c r="W7" s="684"/>
      <c r="X7" s="684"/>
      <c r="Y7" s="685"/>
      <c r="Z7" s="686">
        <v>0</v>
      </c>
      <c r="AA7" s="686"/>
      <c r="AB7" s="686"/>
      <c r="AC7" s="686"/>
      <c r="AD7" s="687">
        <v>11003</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6001751</v>
      </c>
      <c r="BH7" s="684"/>
      <c r="BI7" s="684"/>
      <c r="BJ7" s="684"/>
      <c r="BK7" s="684"/>
      <c r="BL7" s="684"/>
      <c r="BM7" s="684"/>
      <c r="BN7" s="685"/>
      <c r="BO7" s="686">
        <v>48</v>
      </c>
      <c r="BP7" s="686"/>
      <c r="BQ7" s="686"/>
      <c r="BR7" s="686"/>
      <c r="BS7" s="687">
        <v>180648</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5167290</v>
      </c>
      <c r="CS7" s="684"/>
      <c r="CT7" s="684"/>
      <c r="CU7" s="684"/>
      <c r="CV7" s="684"/>
      <c r="CW7" s="684"/>
      <c r="CX7" s="684"/>
      <c r="CY7" s="685"/>
      <c r="CZ7" s="686">
        <v>12.3</v>
      </c>
      <c r="DA7" s="686"/>
      <c r="DB7" s="686"/>
      <c r="DC7" s="686"/>
      <c r="DD7" s="692">
        <v>49627</v>
      </c>
      <c r="DE7" s="684"/>
      <c r="DF7" s="684"/>
      <c r="DG7" s="684"/>
      <c r="DH7" s="684"/>
      <c r="DI7" s="684"/>
      <c r="DJ7" s="684"/>
      <c r="DK7" s="684"/>
      <c r="DL7" s="684"/>
      <c r="DM7" s="684"/>
      <c r="DN7" s="684"/>
      <c r="DO7" s="684"/>
      <c r="DP7" s="685"/>
      <c r="DQ7" s="692">
        <v>3767170</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48484</v>
      </c>
      <c r="S8" s="684"/>
      <c r="T8" s="684"/>
      <c r="U8" s="684"/>
      <c r="V8" s="684"/>
      <c r="W8" s="684"/>
      <c r="X8" s="684"/>
      <c r="Y8" s="685"/>
      <c r="Z8" s="686">
        <v>0.1</v>
      </c>
      <c r="AA8" s="686"/>
      <c r="AB8" s="686"/>
      <c r="AC8" s="686"/>
      <c r="AD8" s="687">
        <v>48484</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181638</v>
      </c>
      <c r="BH8" s="684"/>
      <c r="BI8" s="684"/>
      <c r="BJ8" s="684"/>
      <c r="BK8" s="684"/>
      <c r="BL8" s="684"/>
      <c r="BM8" s="684"/>
      <c r="BN8" s="685"/>
      <c r="BO8" s="686">
        <v>1.5</v>
      </c>
      <c r="BP8" s="686"/>
      <c r="BQ8" s="686"/>
      <c r="BR8" s="686"/>
      <c r="BS8" s="692" t="s">
        <v>138</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13288782</v>
      </c>
      <c r="CS8" s="684"/>
      <c r="CT8" s="684"/>
      <c r="CU8" s="684"/>
      <c r="CV8" s="684"/>
      <c r="CW8" s="684"/>
      <c r="CX8" s="684"/>
      <c r="CY8" s="685"/>
      <c r="CZ8" s="686">
        <v>31.5</v>
      </c>
      <c r="DA8" s="686"/>
      <c r="DB8" s="686"/>
      <c r="DC8" s="686"/>
      <c r="DD8" s="692">
        <v>1094708</v>
      </c>
      <c r="DE8" s="684"/>
      <c r="DF8" s="684"/>
      <c r="DG8" s="684"/>
      <c r="DH8" s="684"/>
      <c r="DI8" s="684"/>
      <c r="DJ8" s="684"/>
      <c r="DK8" s="684"/>
      <c r="DL8" s="684"/>
      <c r="DM8" s="684"/>
      <c r="DN8" s="684"/>
      <c r="DO8" s="684"/>
      <c r="DP8" s="685"/>
      <c r="DQ8" s="692">
        <v>7251534</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27930</v>
      </c>
      <c r="S9" s="684"/>
      <c r="T9" s="684"/>
      <c r="U9" s="684"/>
      <c r="V9" s="684"/>
      <c r="W9" s="684"/>
      <c r="X9" s="684"/>
      <c r="Y9" s="685"/>
      <c r="Z9" s="686">
        <v>0.1</v>
      </c>
      <c r="AA9" s="686"/>
      <c r="AB9" s="686"/>
      <c r="AC9" s="686"/>
      <c r="AD9" s="687">
        <v>27930</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4584535</v>
      </c>
      <c r="BH9" s="684"/>
      <c r="BI9" s="684"/>
      <c r="BJ9" s="684"/>
      <c r="BK9" s="684"/>
      <c r="BL9" s="684"/>
      <c r="BM9" s="684"/>
      <c r="BN9" s="685"/>
      <c r="BO9" s="686">
        <v>36.6</v>
      </c>
      <c r="BP9" s="686"/>
      <c r="BQ9" s="686"/>
      <c r="BR9" s="686"/>
      <c r="BS9" s="692" t="s">
        <v>138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3888014</v>
      </c>
      <c r="CS9" s="684"/>
      <c r="CT9" s="684"/>
      <c r="CU9" s="684"/>
      <c r="CV9" s="684"/>
      <c r="CW9" s="684"/>
      <c r="CX9" s="684"/>
      <c r="CY9" s="685"/>
      <c r="CZ9" s="686">
        <v>9.1999999999999993</v>
      </c>
      <c r="DA9" s="686"/>
      <c r="DB9" s="686"/>
      <c r="DC9" s="686"/>
      <c r="DD9" s="692">
        <v>20398</v>
      </c>
      <c r="DE9" s="684"/>
      <c r="DF9" s="684"/>
      <c r="DG9" s="684"/>
      <c r="DH9" s="684"/>
      <c r="DI9" s="684"/>
      <c r="DJ9" s="684"/>
      <c r="DK9" s="684"/>
      <c r="DL9" s="684"/>
      <c r="DM9" s="684"/>
      <c r="DN9" s="684"/>
      <c r="DO9" s="684"/>
      <c r="DP9" s="685"/>
      <c r="DQ9" s="692">
        <v>2109743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234</v>
      </c>
      <c r="AA10" s="686"/>
      <c r="AB10" s="686"/>
      <c r="AC10" s="686"/>
      <c r="AD10" s="687" t="s">
        <v>138</v>
      </c>
      <c r="AE10" s="687"/>
      <c r="AF10" s="687"/>
      <c r="AG10" s="687"/>
      <c r="AH10" s="687"/>
      <c r="AI10" s="687"/>
      <c r="AJ10" s="687"/>
      <c r="AK10" s="687"/>
      <c r="AL10" s="688" t="s">
        <v>234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256826</v>
      </c>
      <c r="BH10" s="684"/>
      <c r="BI10" s="684"/>
      <c r="BJ10" s="684"/>
      <c r="BK10" s="684"/>
      <c r="BL10" s="684"/>
      <c r="BM10" s="684"/>
      <c r="BN10" s="685"/>
      <c r="BO10" s="686">
        <v>2.1</v>
      </c>
      <c r="BP10" s="686"/>
      <c r="BQ10" s="686"/>
      <c r="BR10" s="686"/>
      <c r="BS10" s="692" t="s">
        <v>138</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67779</v>
      </c>
      <c r="CS10" s="684"/>
      <c r="CT10" s="684"/>
      <c r="CU10" s="684"/>
      <c r="CV10" s="684"/>
      <c r="CW10" s="684"/>
      <c r="CX10" s="684"/>
      <c r="CY10" s="685"/>
      <c r="CZ10" s="686">
        <v>0.2</v>
      </c>
      <c r="DA10" s="686"/>
      <c r="DB10" s="686"/>
      <c r="DC10" s="686"/>
      <c r="DD10" s="692" t="s">
        <v>234</v>
      </c>
      <c r="DE10" s="684"/>
      <c r="DF10" s="684"/>
      <c r="DG10" s="684"/>
      <c r="DH10" s="684"/>
      <c r="DI10" s="684"/>
      <c r="DJ10" s="684"/>
      <c r="DK10" s="684"/>
      <c r="DL10" s="684"/>
      <c r="DM10" s="684"/>
      <c r="DN10" s="684"/>
      <c r="DO10" s="684"/>
      <c r="DP10" s="685"/>
      <c r="DQ10" s="692">
        <v>17779</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1712277</v>
      </c>
      <c r="S11" s="684"/>
      <c r="T11" s="684"/>
      <c r="U11" s="684"/>
      <c r="V11" s="684"/>
      <c r="W11" s="684"/>
      <c r="X11" s="684"/>
      <c r="Y11" s="685"/>
      <c r="Z11" s="688">
        <v>4</v>
      </c>
      <c r="AA11" s="689"/>
      <c r="AB11" s="689"/>
      <c r="AC11" s="701"/>
      <c r="AD11" s="692">
        <v>1712277</v>
      </c>
      <c r="AE11" s="684"/>
      <c r="AF11" s="684"/>
      <c r="AG11" s="684"/>
      <c r="AH11" s="684"/>
      <c r="AI11" s="684"/>
      <c r="AJ11" s="684"/>
      <c r="AK11" s="685"/>
      <c r="AL11" s="688">
        <v>6.6</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978752</v>
      </c>
      <c r="BH11" s="684"/>
      <c r="BI11" s="684"/>
      <c r="BJ11" s="684"/>
      <c r="BK11" s="684"/>
      <c r="BL11" s="684"/>
      <c r="BM11" s="684"/>
      <c r="BN11" s="685"/>
      <c r="BO11" s="686">
        <v>7.8</v>
      </c>
      <c r="BP11" s="686"/>
      <c r="BQ11" s="686"/>
      <c r="BR11" s="686"/>
      <c r="BS11" s="692">
        <v>180648</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1641976</v>
      </c>
      <c r="CS11" s="684"/>
      <c r="CT11" s="684"/>
      <c r="CU11" s="684"/>
      <c r="CV11" s="684"/>
      <c r="CW11" s="684"/>
      <c r="CX11" s="684"/>
      <c r="CY11" s="685"/>
      <c r="CZ11" s="686">
        <v>3.9</v>
      </c>
      <c r="DA11" s="686"/>
      <c r="DB11" s="686"/>
      <c r="DC11" s="686"/>
      <c r="DD11" s="692">
        <v>321975</v>
      </c>
      <c r="DE11" s="684"/>
      <c r="DF11" s="684"/>
      <c r="DG11" s="684"/>
      <c r="DH11" s="684"/>
      <c r="DI11" s="684"/>
      <c r="DJ11" s="684"/>
      <c r="DK11" s="684"/>
      <c r="DL11" s="684"/>
      <c r="DM11" s="684"/>
      <c r="DN11" s="684"/>
      <c r="DO11" s="684"/>
      <c r="DP11" s="685"/>
      <c r="DQ11" s="692">
        <v>1068770</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37110</v>
      </c>
      <c r="S12" s="684"/>
      <c r="T12" s="684"/>
      <c r="U12" s="684"/>
      <c r="V12" s="684"/>
      <c r="W12" s="684"/>
      <c r="X12" s="684"/>
      <c r="Y12" s="685"/>
      <c r="Z12" s="686">
        <v>0.1</v>
      </c>
      <c r="AA12" s="686"/>
      <c r="AB12" s="686"/>
      <c r="AC12" s="686"/>
      <c r="AD12" s="687">
        <v>37110</v>
      </c>
      <c r="AE12" s="687"/>
      <c r="AF12" s="687"/>
      <c r="AG12" s="687"/>
      <c r="AH12" s="687"/>
      <c r="AI12" s="687"/>
      <c r="AJ12" s="687"/>
      <c r="AK12" s="687"/>
      <c r="AL12" s="688">
        <v>0.1</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5528566</v>
      </c>
      <c r="BH12" s="684"/>
      <c r="BI12" s="684"/>
      <c r="BJ12" s="684"/>
      <c r="BK12" s="684"/>
      <c r="BL12" s="684"/>
      <c r="BM12" s="684"/>
      <c r="BN12" s="685"/>
      <c r="BO12" s="686">
        <v>44.2</v>
      </c>
      <c r="BP12" s="686"/>
      <c r="BQ12" s="686"/>
      <c r="BR12" s="686"/>
      <c r="BS12" s="692" t="s">
        <v>138</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1617076</v>
      </c>
      <c r="CS12" s="684"/>
      <c r="CT12" s="684"/>
      <c r="CU12" s="684"/>
      <c r="CV12" s="684"/>
      <c r="CW12" s="684"/>
      <c r="CX12" s="684"/>
      <c r="CY12" s="685"/>
      <c r="CZ12" s="686">
        <v>3.8</v>
      </c>
      <c r="DA12" s="686"/>
      <c r="DB12" s="686"/>
      <c r="DC12" s="686"/>
      <c r="DD12" s="692">
        <v>24528</v>
      </c>
      <c r="DE12" s="684"/>
      <c r="DF12" s="684"/>
      <c r="DG12" s="684"/>
      <c r="DH12" s="684"/>
      <c r="DI12" s="684"/>
      <c r="DJ12" s="684"/>
      <c r="DK12" s="684"/>
      <c r="DL12" s="684"/>
      <c r="DM12" s="684"/>
      <c r="DN12" s="684"/>
      <c r="DO12" s="684"/>
      <c r="DP12" s="685"/>
      <c r="DQ12" s="692">
        <v>533066</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234</v>
      </c>
      <c r="AE13" s="687"/>
      <c r="AF13" s="687"/>
      <c r="AG13" s="687"/>
      <c r="AH13" s="687"/>
      <c r="AI13" s="687"/>
      <c r="AJ13" s="687"/>
      <c r="AK13" s="687"/>
      <c r="AL13" s="688" t="s">
        <v>138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5503420</v>
      </c>
      <c r="BH13" s="684"/>
      <c r="BI13" s="684"/>
      <c r="BJ13" s="684"/>
      <c r="BK13" s="684"/>
      <c r="BL13" s="684"/>
      <c r="BM13" s="684"/>
      <c r="BN13" s="685"/>
      <c r="BO13" s="686">
        <v>44</v>
      </c>
      <c r="BP13" s="686"/>
      <c r="BQ13" s="686"/>
      <c r="BR13" s="686"/>
      <c r="BS13" s="692" t="s">
        <v>138</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5442800</v>
      </c>
      <c r="CS13" s="684"/>
      <c r="CT13" s="684"/>
      <c r="CU13" s="684"/>
      <c r="CV13" s="684"/>
      <c r="CW13" s="684"/>
      <c r="CX13" s="684"/>
      <c r="CY13" s="685"/>
      <c r="CZ13" s="686">
        <v>12.9</v>
      </c>
      <c r="DA13" s="686"/>
      <c r="DB13" s="686"/>
      <c r="DC13" s="686"/>
      <c r="DD13" s="692">
        <v>2533844</v>
      </c>
      <c r="DE13" s="684"/>
      <c r="DF13" s="684"/>
      <c r="DG13" s="684"/>
      <c r="DH13" s="684"/>
      <c r="DI13" s="684"/>
      <c r="DJ13" s="684"/>
      <c r="DK13" s="684"/>
      <c r="DL13" s="684"/>
      <c r="DM13" s="684"/>
      <c r="DN13" s="684"/>
      <c r="DO13" s="684"/>
      <c r="DP13" s="685"/>
      <c r="DQ13" s="692">
        <v>3556247</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68039</v>
      </c>
      <c r="S14" s="684"/>
      <c r="T14" s="684"/>
      <c r="U14" s="684"/>
      <c r="V14" s="684"/>
      <c r="W14" s="684"/>
      <c r="X14" s="684"/>
      <c r="Y14" s="685"/>
      <c r="Z14" s="686">
        <v>0.2</v>
      </c>
      <c r="AA14" s="686"/>
      <c r="AB14" s="686"/>
      <c r="AC14" s="686"/>
      <c r="AD14" s="687">
        <v>68039</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335508</v>
      </c>
      <c r="BH14" s="684"/>
      <c r="BI14" s="684"/>
      <c r="BJ14" s="684"/>
      <c r="BK14" s="684"/>
      <c r="BL14" s="684"/>
      <c r="BM14" s="684"/>
      <c r="BN14" s="685"/>
      <c r="BO14" s="686">
        <v>2.7</v>
      </c>
      <c r="BP14" s="686"/>
      <c r="BQ14" s="686"/>
      <c r="BR14" s="686"/>
      <c r="BS14" s="692" t="s">
        <v>234</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1424679</v>
      </c>
      <c r="CS14" s="684"/>
      <c r="CT14" s="684"/>
      <c r="CU14" s="684"/>
      <c r="CV14" s="684"/>
      <c r="CW14" s="684"/>
      <c r="CX14" s="684"/>
      <c r="CY14" s="685"/>
      <c r="CZ14" s="686">
        <v>3.4</v>
      </c>
      <c r="DA14" s="686"/>
      <c r="DB14" s="686"/>
      <c r="DC14" s="686"/>
      <c r="DD14" s="692">
        <v>54654</v>
      </c>
      <c r="DE14" s="684"/>
      <c r="DF14" s="684"/>
      <c r="DG14" s="684"/>
      <c r="DH14" s="684"/>
      <c r="DI14" s="684"/>
      <c r="DJ14" s="684"/>
      <c r="DK14" s="684"/>
      <c r="DL14" s="684"/>
      <c r="DM14" s="684"/>
      <c r="DN14" s="684"/>
      <c r="DO14" s="684"/>
      <c r="DP14" s="685"/>
      <c r="DQ14" s="692">
        <v>1386982</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234</v>
      </c>
      <c r="AA15" s="686"/>
      <c r="AB15" s="686"/>
      <c r="AC15" s="686"/>
      <c r="AD15" s="687" t="s">
        <v>138</v>
      </c>
      <c r="AE15" s="687"/>
      <c r="AF15" s="687"/>
      <c r="AG15" s="687"/>
      <c r="AH15" s="687"/>
      <c r="AI15" s="687"/>
      <c r="AJ15" s="687"/>
      <c r="AK15" s="687"/>
      <c r="AL15" s="688" t="s">
        <v>138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578746</v>
      </c>
      <c r="BH15" s="684"/>
      <c r="BI15" s="684"/>
      <c r="BJ15" s="684"/>
      <c r="BK15" s="684"/>
      <c r="BL15" s="684"/>
      <c r="BM15" s="684"/>
      <c r="BN15" s="685"/>
      <c r="BO15" s="686">
        <v>4.5999999999999996</v>
      </c>
      <c r="BP15" s="686"/>
      <c r="BQ15" s="686"/>
      <c r="BR15" s="686"/>
      <c r="BS15" s="692" t="s">
        <v>234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4038287</v>
      </c>
      <c r="CS15" s="684"/>
      <c r="CT15" s="684"/>
      <c r="CU15" s="684"/>
      <c r="CV15" s="684"/>
      <c r="CW15" s="684"/>
      <c r="CX15" s="684"/>
      <c r="CY15" s="685"/>
      <c r="CZ15" s="686">
        <v>9.6</v>
      </c>
      <c r="DA15" s="686"/>
      <c r="DB15" s="686"/>
      <c r="DC15" s="686"/>
      <c r="DD15" s="692">
        <v>1492705</v>
      </c>
      <c r="DE15" s="684"/>
      <c r="DF15" s="684"/>
      <c r="DG15" s="684"/>
      <c r="DH15" s="684"/>
      <c r="DI15" s="684"/>
      <c r="DJ15" s="684"/>
      <c r="DK15" s="684"/>
      <c r="DL15" s="684"/>
      <c r="DM15" s="684"/>
      <c r="DN15" s="684"/>
      <c r="DO15" s="684"/>
      <c r="DP15" s="685"/>
      <c r="DQ15" s="692">
        <v>2872030</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16517</v>
      </c>
      <c r="S16" s="684"/>
      <c r="T16" s="684"/>
      <c r="U16" s="684"/>
      <c r="V16" s="684"/>
      <c r="W16" s="684"/>
      <c r="X16" s="684"/>
      <c r="Y16" s="685"/>
      <c r="Z16" s="686">
        <v>0</v>
      </c>
      <c r="AA16" s="686"/>
      <c r="AB16" s="686"/>
      <c r="AC16" s="686"/>
      <c r="AD16" s="687">
        <v>16517</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234</v>
      </c>
      <c r="BP16" s="686"/>
      <c r="BQ16" s="686"/>
      <c r="BR16" s="686"/>
      <c r="BS16" s="692" t="s">
        <v>138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64212</v>
      </c>
      <c r="CS16" s="684"/>
      <c r="CT16" s="684"/>
      <c r="CU16" s="684"/>
      <c r="CV16" s="684"/>
      <c r="CW16" s="684"/>
      <c r="CX16" s="684"/>
      <c r="CY16" s="685"/>
      <c r="CZ16" s="686">
        <v>0.2</v>
      </c>
      <c r="DA16" s="686"/>
      <c r="DB16" s="686"/>
      <c r="DC16" s="686"/>
      <c r="DD16" s="692" t="s">
        <v>138</v>
      </c>
      <c r="DE16" s="684"/>
      <c r="DF16" s="684"/>
      <c r="DG16" s="684"/>
      <c r="DH16" s="684"/>
      <c r="DI16" s="684"/>
      <c r="DJ16" s="684"/>
      <c r="DK16" s="684"/>
      <c r="DL16" s="684"/>
      <c r="DM16" s="684"/>
      <c r="DN16" s="684"/>
      <c r="DO16" s="684"/>
      <c r="DP16" s="685"/>
      <c r="DQ16" s="692">
        <v>22145</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423216</v>
      </c>
      <c r="S17" s="684"/>
      <c r="T17" s="684"/>
      <c r="U17" s="684"/>
      <c r="V17" s="684"/>
      <c r="W17" s="684"/>
      <c r="X17" s="684"/>
      <c r="Y17" s="685"/>
      <c r="Z17" s="686">
        <v>1</v>
      </c>
      <c r="AA17" s="686"/>
      <c r="AB17" s="686"/>
      <c r="AC17" s="686"/>
      <c r="AD17" s="687">
        <v>423216</v>
      </c>
      <c r="AE17" s="687"/>
      <c r="AF17" s="687"/>
      <c r="AG17" s="687"/>
      <c r="AH17" s="687"/>
      <c r="AI17" s="687"/>
      <c r="AJ17" s="687"/>
      <c r="AK17" s="687"/>
      <c r="AL17" s="688">
        <v>1.6</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5276860</v>
      </c>
      <c r="CS17" s="684"/>
      <c r="CT17" s="684"/>
      <c r="CU17" s="684"/>
      <c r="CV17" s="684"/>
      <c r="CW17" s="684"/>
      <c r="CX17" s="684"/>
      <c r="CY17" s="685"/>
      <c r="CZ17" s="686">
        <v>12.5</v>
      </c>
      <c r="DA17" s="686"/>
      <c r="DB17" s="686"/>
      <c r="DC17" s="686"/>
      <c r="DD17" s="692" t="s">
        <v>234</v>
      </c>
      <c r="DE17" s="684"/>
      <c r="DF17" s="684"/>
      <c r="DG17" s="684"/>
      <c r="DH17" s="684"/>
      <c r="DI17" s="684"/>
      <c r="DJ17" s="684"/>
      <c r="DK17" s="684"/>
      <c r="DL17" s="684"/>
      <c r="DM17" s="684"/>
      <c r="DN17" s="684"/>
      <c r="DO17" s="684"/>
      <c r="DP17" s="685"/>
      <c r="DQ17" s="692">
        <v>5259621</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85627</v>
      </c>
      <c r="S18" s="684"/>
      <c r="T18" s="684"/>
      <c r="U18" s="684"/>
      <c r="V18" s="684"/>
      <c r="W18" s="684"/>
      <c r="X18" s="684"/>
      <c r="Y18" s="685"/>
      <c r="Z18" s="686">
        <v>0.2</v>
      </c>
      <c r="AA18" s="686"/>
      <c r="AB18" s="686"/>
      <c r="AC18" s="686"/>
      <c r="AD18" s="687">
        <v>85627</v>
      </c>
      <c r="AE18" s="687"/>
      <c r="AF18" s="687"/>
      <c r="AG18" s="687"/>
      <c r="AH18" s="687"/>
      <c r="AI18" s="687"/>
      <c r="AJ18" s="687"/>
      <c r="AK18" s="687"/>
      <c r="AL18" s="688">
        <v>0.3</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234</v>
      </c>
      <c r="BH18" s="684"/>
      <c r="BI18" s="684"/>
      <c r="BJ18" s="684"/>
      <c r="BK18" s="684"/>
      <c r="BL18" s="684"/>
      <c r="BM18" s="684"/>
      <c r="BN18" s="685"/>
      <c r="BO18" s="686" t="s">
        <v>234</v>
      </c>
      <c r="BP18" s="686"/>
      <c r="BQ18" s="686"/>
      <c r="BR18" s="686"/>
      <c r="BS18" s="692" t="s">
        <v>138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234</v>
      </c>
      <c r="CS18" s="684"/>
      <c r="CT18" s="684"/>
      <c r="CU18" s="684"/>
      <c r="CV18" s="684"/>
      <c r="CW18" s="684"/>
      <c r="CX18" s="684"/>
      <c r="CY18" s="685"/>
      <c r="CZ18" s="686" t="s">
        <v>138</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8764</v>
      </c>
      <c r="S19" s="684"/>
      <c r="T19" s="684"/>
      <c r="U19" s="684"/>
      <c r="V19" s="684"/>
      <c r="W19" s="684"/>
      <c r="X19" s="684"/>
      <c r="Y19" s="685"/>
      <c r="Z19" s="686">
        <v>0</v>
      </c>
      <c r="AA19" s="686"/>
      <c r="AB19" s="686"/>
      <c r="AC19" s="686"/>
      <c r="AD19" s="687">
        <v>8764</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64834</v>
      </c>
      <c r="BH19" s="684"/>
      <c r="BI19" s="684"/>
      <c r="BJ19" s="684"/>
      <c r="BK19" s="684"/>
      <c r="BL19" s="684"/>
      <c r="BM19" s="684"/>
      <c r="BN19" s="685"/>
      <c r="BO19" s="686">
        <v>0.5</v>
      </c>
      <c r="BP19" s="686"/>
      <c r="BQ19" s="686"/>
      <c r="BR19" s="686"/>
      <c r="BS19" s="692" t="s">
        <v>138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234</v>
      </c>
      <c r="DA19" s="686"/>
      <c r="DB19" s="686"/>
      <c r="DC19" s="686"/>
      <c r="DD19" s="692" t="s">
        <v>138</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3287</v>
      </c>
      <c r="S20" s="684"/>
      <c r="T20" s="684"/>
      <c r="U20" s="684"/>
      <c r="V20" s="684"/>
      <c r="W20" s="684"/>
      <c r="X20" s="684"/>
      <c r="Y20" s="685"/>
      <c r="Z20" s="686">
        <v>0</v>
      </c>
      <c r="AA20" s="686"/>
      <c r="AB20" s="686"/>
      <c r="AC20" s="686"/>
      <c r="AD20" s="687">
        <v>3287</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64834</v>
      </c>
      <c r="BH20" s="684"/>
      <c r="BI20" s="684"/>
      <c r="BJ20" s="684"/>
      <c r="BK20" s="684"/>
      <c r="BL20" s="684"/>
      <c r="BM20" s="684"/>
      <c r="BN20" s="685"/>
      <c r="BO20" s="686">
        <v>0.5</v>
      </c>
      <c r="BP20" s="686"/>
      <c r="BQ20" s="686"/>
      <c r="BR20" s="686"/>
      <c r="BS20" s="692" t="s">
        <v>138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42158666</v>
      </c>
      <c r="CS20" s="684"/>
      <c r="CT20" s="684"/>
      <c r="CU20" s="684"/>
      <c r="CV20" s="684"/>
      <c r="CW20" s="684"/>
      <c r="CX20" s="684"/>
      <c r="CY20" s="685"/>
      <c r="CZ20" s="686">
        <v>100</v>
      </c>
      <c r="DA20" s="686"/>
      <c r="DB20" s="686"/>
      <c r="DC20" s="686"/>
      <c r="DD20" s="692">
        <v>5592439</v>
      </c>
      <c r="DE20" s="684"/>
      <c r="DF20" s="684"/>
      <c r="DG20" s="684"/>
      <c r="DH20" s="684"/>
      <c r="DI20" s="684"/>
      <c r="DJ20" s="684"/>
      <c r="DK20" s="684"/>
      <c r="DL20" s="684"/>
      <c r="DM20" s="684"/>
      <c r="DN20" s="684"/>
      <c r="DO20" s="684"/>
      <c r="DP20" s="685"/>
      <c r="DQ20" s="692">
        <v>28084884</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325538</v>
      </c>
      <c r="S21" s="684"/>
      <c r="T21" s="684"/>
      <c r="U21" s="684"/>
      <c r="V21" s="684"/>
      <c r="W21" s="684"/>
      <c r="X21" s="684"/>
      <c r="Y21" s="685"/>
      <c r="Z21" s="686">
        <v>0.8</v>
      </c>
      <c r="AA21" s="686"/>
      <c r="AB21" s="686"/>
      <c r="AC21" s="686"/>
      <c r="AD21" s="687">
        <v>325538</v>
      </c>
      <c r="AE21" s="687"/>
      <c r="AF21" s="687"/>
      <c r="AG21" s="687"/>
      <c r="AH21" s="687"/>
      <c r="AI21" s="687"/>
      <c r="AJ21" s="687"/>
      <c r="AK21" s="687"/>
      <c r="AL21" s="688">
        <v>1.3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64834</v>
      </c>
      <c r="BH21" s="684"/>
      <c r="BI21" s="684"/>
      <c r="BJ21" s="684"/>
      <c r="BK21" s="684"/>
      <c r="BL21" s="684"/>
      <c r="BM21" s="684"/>
      <c r="BN21" s="685"/>
      <c r="BO21" s="686">
        <v>0.5</v>
      </c>
      <c r="BP21" s="686"/>
      <c r="BQ21" s="686"/>
      <c r="BR21" s="686"/>
      <c r="BS21" s="692" t="s">
        <v>138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11035133</v>
      </c>
      <c r="S22" s="684"/>
      <c r="T22" s="684"/>
      <c r="U22" s="684"/>
      <c r="V22" s="684"/>
      <c r="W22" s="684"/>
      <c r="X22" s="684"/>
      <c r="Y22" s="685"/>
      <c r="Z22" s="686">
        <v>25.7</v>
      </c>
      <c r="AA22" s="686"/>
      <c r="AB22" s="686"/>
      <c r="AC22" s="686"/>
      <c r="AD22" s="687">
        <v>10387981</v>
      </c>
      <c r="AE22" s="687"/>
      <c r="AF22" s="687"/>
      <c r="AG22" s="687"/>
      <c r="AH22" s="687"/>
      <c r="AI22" s="687"/>
      <c r="AJ22" s="687"/>
      <c r="AK22" s="687"/>
      <c r="AL22" s="688">
        <v>40.200000000000003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234</v>
      </c>
      <c r="BP22" s="686"/>
      <c r="BQ22" s="686"/>
      <c r="BR22" s="686"/>
      <c r="BS22" s="692" t="s">
        <v>234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10387981</v>
      </c>
      <c r="S23" s="684"/>
      <c r="T23" s="684"/>
      <c r="U23" s="684"/>
      <c r="V23" s="684"/>
      <c r="W23" s="684"/>
      <c r="X23" s="684"/>
      <c r="Y23" s="685"/>
      <c r="Z23" s="686">
        <v>24.2</v>
      </c>
      <c r="AA23" s="686"/>
      <c r="AB23" s="686"/>
      <c r="AC23" s="686"/>
      <c r="AD23" s="687">
        <v>10387981</v>
      </c>
      <c r="AE23" s="687"/>
      <c r="AF23" s="687"/>
      <c r="AG23" s="687"/>
      <c r="AH23" s="687"/>
      <c r="AI23" s="687"/>
      <c r="AJ23" s="687"/>
      <c r="AK23" s="687"/>
      <c r="AL23" s="688">
        <v>40.200000000000003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138</v>
      </c>
      <c r="BP23" s="686"/>
      <c r="BQ23" s="686"/>
      <c r="BR23" s="686"/>
      <c r="BS23" s="692" t="s">
        <v>138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647133</v>
      </c>
      <c r="S24" s="684"/>
      <c r="T24" s="684"/>
      <c r="U24" s="684"/>
      <c r="V24" s="684"/>
      <c r="W24" s="684"/>
      <c r="X24" s="684"/>
      <c r="Y24" s="685"/>
      <c r="Z24" s="686">
        <v>1.5</v>
      </c>
      <c r="AA24" s="686"/>
      <c r="AB24" s="686"/>
      <c r="AC24" s="686"/>
      <c r="AD24" s="687" t="s">
        <v>138</v>
      </c>
      <c r="AE24" s="687"/>
      <c r="AF24" s="687"/>
      <c r="AG24" s="687"/>
      <c r="AH24" s="687"/>
      <c r="AI24" s="687"/>
      <c r="AJ24" s="687"/>
      <c r="AK24" s="687"/>
      <c r="AL24" s="688" t="s">
        <v>138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234</v>
      </c>
      <c r="BP24" s="686"/>
      <c r="BQ24" s="686"/>
      <c r="BR24" s="686"/>
      <c r="BS24" s="692" t="s">
        <v>138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16066657</v>
      </c>
      <c r="CS24" s="673"/>
      <c r="CT24" s="673"/>
      <c r="CU24" s="673"/>
      <c r="CV24" s="673"/>
      <c r="CW24" s="673"/>
      <c r="CX24" s="673"/>
      <c r="CY24" s="674"/>
      <c r="CZ24" s="677">
        <v>38.1</v>
      </c>
      <c r="DA24" s="678"/>
      <c r="DB24" s="678"/>
      <c r="DC24" s="697"/>
      <c r="DD24" s="722">
        <v>12007757</v>
      </c>
      <c r="DE24" s="673"/>
      <c r="DF24" s="673"/>
      <c r="DG24" s="673"/>
      <c r="DH24" s="673"/>
      <c r="DI24" s="673"/>
      <c r="DJ24" s="673"/>
      <c r="DK24" s="674"/>
      <c r="DL24" s="722">
        <v>12004304</v>
      </c>
      <c r="DM24" s="673"/>
      <c r="DN24" s="673"/>
      <c r="DO24" s="673"/>
      <c r="DP24" s="673"/>
      <c r="DQ24" s="673"/>
      <c r="DR24" s="673"/>
      <c r="DS24" s="673"/>
      <c r="DT24" s="673"/>
      <c r="DU24" s="673"/>
      <c r="DV24" s="674"/>
      <c r="DW24" s="677">
        <v>44.4</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v>19</v>
      </c>
      <c r="S25" s="684"/>
      <c r="T25" s="684"/>
      <c r="U25" s="684"/>
      <c r="V25" s="684"/>
      <c r="W25" s="684"/>
      <c r="X25" s="684"/>
      <c r="Y25" s="685"/>
      <c r="Z25" s="686">
        <v>0</v>
      </c>
      <c r="AA25" s="686"/>
      <c r="AB25" s="686"/>
      <c r="AC25" s="686"/>
      <c r="AD25" s="687" t="s">
        <v>138</v>
      </c>
      <c r="AE25" s="687"/>
      <c r="AF25" s="687"/>
      <c r="AG25" s="687"/>
      <c r="AH25" s="687"/>
      <c r="AI25" s="687"/>
      <c r="AJ25" s="687"/>
      <c r="AK25" s="687"/>
      <c r="AL25" s="688" t="s">
        <v>138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234</v>
      </c>
      <c r="BP25" s="686"/>
      <c r="BQ25" s="686"/>
      <c r="BR25" s="686"/>
      <c r="BS25" s="692" t="s">
        <v>138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5032829</v>
      </c>
      <c r="CS25" s="719"/>
      <c r="CT25" s="719"/>
      <c r="CU25" s="719"/>
      <c r="CV25" s="719"/>
      <c r="CW25" s="719"/>
      <c r="CX25" s="719"/>
      <c r="CY25" s="720"/>
      <c r="CZ25" s="688">
        <v>11.9</v>
      </c>
      <c r="DA25" s="717"/>
      <c r="DB25" s="717"/>
      <c r="DC25" s="721"/>
      <c r="DD25" s="692">
        <v>4630848</v>
      </c>
      <c r="DE25" s="719"/>
      <c r="DF25" s="719"/>
      <c r="DG25" s="719"/>
      <c r="DH25" s="719"/>
      <c r="DI25" s="719"/>
      <c r="DJ25" s="719"/>
      <c r="DK25" s="720"/>
      <c r="DL25" s="692">
        <v>4629455</v>
      </c>
      <c r="DM25" s="719"/>
      <c r="DN25" s="719"/>
      <c r="DO25" s="719"/>
      <c r="DP25" s="719"/>
      <c r="DQ25" s="719"/>
      <c r="DR25" s="719"/>
      <c r="DS25" s="719"/>
      <c r="DT25" s="719"/>
      <c r="DU25" s="719"/>
      <c r="DV25" s="720"/>
      <c r="DW25" s="688">
        <v>17.100000000000001</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26379864</v>
      </c>
      <c r="S26" s="684"/>
      <c r="T26" s="684"/>
      <c r="U26" s="684"/>
      <c r="V26" s="684"/>
      <c r="W26" s="684"/>
      <c r="X26" s="684"/>
      <c r="Y26" s="685"/>
      <c r="Z26" s="686">
        <v>61.4</v>
      </c>
      <c r="AA26" s="686"/>
      <c r="AB26" s="686"/>
      <c r="AC26" s="686"/>
      <c r="AD26" s="687">
        <v>25732712</v>
      </c>
      <c r="AE26" s="687"/>
      <c r="AF26" s="687"/>
      <c r="AG26" s="687"/>
      <c r="AH26" s="687"/>
      <c r="AI26" s="687"/>
      <c r="AJ26" s="687"/>
      <c r="AK26" s="687"/>
      <c r="AL26" s="688">
        <v>99.7</v>
      </c>
      <c r="AM26" s="689"/>
      <c r="AN26" s="689"/>
      <c r="AO26" s="690"/>
      <c r="AP26" s="702" t="s">
        <v>296</v>
      </c>
      <c r="AQ26" s="732"/>
      <c r="AR26" s="732"/>
      <c r="AS26" s="732"/>
      <c r="AT26" s="732"/>
      <c r="AU26" s="732"/>
      <c r="AV26" s="732"/>
      <c r="AW26" s="732"/>
      <c r="AX26" s="732"/>
      <c r="AY26" s="732"/>
      <c r="AZ26" s="732"/>
      <c r="BA26" s="732"/>
      <c r="BB26" s="732"/>
      <c r="BC26" s="732"/>
      <c r="BD26" s="732"/>
      <c r="BE26" s="732"/>
      <c r="BF26" s="704"/>
      <c r="BG26" s="683" t="s">
        <v>234</v>
      </c>
      <c r="BH26" s="684"/>
      <c r="BI26" s="684"/>
      <c r="BJ26" s="684"/>
      <c r="BK26" s="684"/>
      <c r="BL26" s="684"/>
      <c r="BM26" s="684"/>
      <c r="BN26" s="685"/>
      <c r="BO26" s="686" t="s">
        <v>234</v>
      </c>
      <c r="BP26" s="686"/>
      <c r="BQ26" s="686"/>
      <c r="BR26" s="686"/>
      <c r="BS26" s="692" t="s">
        <v>234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3505950</v>
      </c>
      <c r="CS26" s="684"/>
      <c r="CT26" s="684"/>
      <c r="CU26" s="684"/>
      <c r="CV26" s="684"/>
      <c r="CW26" s="684"/>
      <c r="CX26" s="684"/>
      <c r="CY26" s="685"/>
      <c r="CZ26" s="688">
        <v>8.3000000000000007</v>
      </c>
      <c r="DA26" s="717"/>
      <c r="DB26" s="717"/>
      <c r="DC26" s="721"/>
      <c r="DD26" s="692">
        <v>3142603</v>
      </c>
      <c r="DE26" s="684"/>
      <c r="DF26" s="684"/>
      <c r="DG26" s="684"/>
      <c r="DH26" s="684"/>
      <c r="DI26" s="684"/>
      <c r="DJ26" s="684"/>
      <c r="DK26" s="685"/>
      <c r="DL26" s="692" t="s">
        <v>234</v>
      </c>
      <c r="DM26" s="684"/>
      <c r="DN26" s="684"/>
      <c r="DO26" s="684"/>
      <c r="DP26" s="684"/>
      <c r="DQ26" s="684"/>
      <c r="DR26" s="684"/>
      <c r="DS26" s="684"/>
      <c r="DT26" s="684"/>
      <c r="DU26" s="684"/>
      <c r="DV26" s="685"/>
      <c r="DW26" s="688" t="s">
        <v>234</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12882</v>
      </c>
      <c r="S27" s="684"/>
      <c r="T27" s="684"/>
      <c r="U27" s="684"/>
      <c r="V27" s="684"/>
      <c r="W27" s="684"/>
      <c r="X27" s="684"/>
      <c r="Y27" s="685"/>
      <c r="Z27" s="686">
        <v>0</v>
      </c>
      <c r="AA27" s="686"/>
      <c r="AB27" s="686"/>
      <c r="AC27" s="686"/>
      <c r="AD27" s="687">
        <v>12882</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12509405</v>
      </c>
      <c r="BH27" s="684"/>
      <c r="BI27" s="684"/>
      <c r="BJ27" s="684"/>
      <c r="BK27" s="684"/>
      <c r="BL27" s="684"/>
      <c r="BM27" s="684"/>
      <c r="BN27" s="685"/>
      <c r="BO27" s="686">
        <v>100</v>
      </c>
      <c r="BP27" s="686"/>
      <c r="BQ27" s="686"/>
      <c r="BR27" s="686"/>
      <c r="BS27" s="692">
        <v>180648</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5756968</v>
      </c>
      <c r="CS27" s="719"/>
      <c r="CT27" s="719"/>
      <c r="CU27" s="719"/>
      <c r="CV27" s="719"/>
      <c r="CW27" s="719"/>
      <c r="CX27" s="719"/>
      <c r="CY27" s="720"/>
      <c r="CZ27" s="688">
        <v>13.7</v>
      </c>
      <c r="DA27" s="717"/>
      <c r="DB27" s="717"/>
      <c r="DC27" s="721"/>
      <c r="DD27" s="692">
        <v>2117288</v>
      </c>
      <c r="DE27" s="719"/>
      <c r="DF27" s="719"/>
      <c r="DG27" s="719"/>
      <c r="DH27" s="719"/>
      <c r="DI27" s="719"/>
      <c r="DJ27" s="719"/>
      <c r="DK27" s="720"/>
      <c r="DL27" s="692">
        <v>2115228</v>
      </c>
      <c r="DM27" s="719"/>
      <c r="DN27" s="719"/>
      <c r="DO27" s="719"/>
      <c r="DP27" s="719"/>
      <c r="DQ27" s="719"/>
      <c r="DR27" s="719"/>
      <c r="DS27" s="719"/>
      <c r="DT27" s="719"/>
      <c r="DU27" s="719"/>
      <c r="DV27" s="720"/>
      <c r="DW27" s="688">
        <v>7.8</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166452</v>
      </c>
      <c r="S28" s="684"/>
      <c r="T28" s="684"/>
      <c r="U28" s="684"/>
      <c r="V28" s="684"/>
      <c r="W28" s="684"/>
      <c r="X28" s="684"/>
      <c r="Y28" s="685"/>
      <c r="Z28" s="686">
        <v>0.4</v>
      </c>
      <c r="AA28" s="686"/>
      <c r="AB28" s="686"/>
      <c r="AC28" s="686"/>
      <c r="AD28" s="687" t="s">
        <v>138</v>
      </c>
      <c r="AE28" s="687"/>
      <c r="AF28" s="687"/>
      <c r="AG28" s="687"/>
      <c r="AH28" s="687"/>
      <c r="AI28" s="687"/>
      <c r="AJ28" s="687"/>
      <c r="AK28" s="687"/>
      <c r="AL28" s="688" t="s">
        <v>234</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5276860</v>
      </c>
      <c r="CS28" s="684"/>
      <c r="CT28" s="684"/>
      <c r="CU28" s="684"/>
      <c r="CV28" s="684"/>
      <c r="CW28" s="684"/>
      <c r="CX28" s="684"/>
      <c r="CY28" s="685"/>
      <c r="CZ28" s="688">
        <v>12.5</v>
      </c>
      <c r="DA28" s="717"/>
      <c r="DB28" s="717"/>
      <c r="DC28" s="721"/>
      <c r="DD28" s="692">
        <v>5259621</v>
      </c>
      <c r="DE28" s="684"/>
      <c r="DF28" s="684"/>
      <c r="DG28" s="684"/>
      <c r="DH28" s="684"/>
      <c r="DI28" s="684"/>
      <c r="DJ28" s="684"/>
      <c r="DK28" s="685"/>
      <c r="DL28" s="692">
        <v>5259621</v>
      </c>
      <c r="DM28" s="684"/>
      <c r="DN28" s="684"/>
      <c r="DO28" s="684"/>
      <c r="DP28" s="684"/>
      <c r="DQ28" s="684"/>
      <c r="DR28" s="684"/>
      <c r="DS28" s="684"/>
      <c r="DT28" s="684"/>
      <c r="DU28" s="684"/>
      <c r="DV28" s="685"/>
      <c r="DW28" s="688">
        <v>19.399999999999999</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528958</v>
      </c>
      <c r="S29" s="684"/>
      <c r="T29" s="684"/>
      <c r="U29" s="684"/>
      <c r="V29" s="684"/>
      <c r="W29" s="684"/>
      <c r="X29" s="684"/>
      <c r="Y29" s="685"/>
      <c r="Z29" s="686">
        <v>1.2</v>
      </c>
      <c r="AA29" s="686"/>
      <c r="AB29" s="686"/>
      <c r="AC29" s="686"/>
      <c r="AD29" s="687">
        <v>33696</v>
      </c>
      <c r="AE29" s="687"/>
      <c r="AF29" s="687"/>
      <c r="AG29" s="687"/>
      <c r="AH29" s="687"/>
      <c r="AI29" s="687"/>
      <c r="AJ29" s="687"/>
      <c r="AK29" s="687"/>
      <c r="AL29" s="688">
        <v>0.1</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305</v>
      </c>
      <c r="CG29" s="699"/>
      <c r="CH29" s="699"/>
      <c r="CI29" s="699"/>
      <c r="CJ29" s="699"/>
      <c r="CK29" s="699"/>
      <c r="CL29" s="699"/>
      <c r="CM29" s="699"/>
      <c r="CN29" s="699"/>
      <c r="CO29" s="699"/>
      <c r="CP29" s="699"/>
      <c r="CQ29" s="700"/>
      <c r="CR29" s="683">
        <v>5276491</v>
      </c>
      <c r="CS29" s="719"/>
      <c r="CT29" s="719"/>
      <c r="CU29" s="719"/>
      <c r="CV29" s="719"/>
      <c r="CW29" s="719"/>
      <c r="CX29" s="719"/>
      <c r="CY29" s="720"/>
      <c r="CZ29" s="688">
        <v>12.5</v>
      </c>
      <c r="DA29" s="717"/>
      <c r="DB29" s="717"/>
      <c r="DC29" s="721"/>
      <c r="DD29" s="692">
        <v>5259252</v>
      </c>
      <c r="DE29" s="719"/>
      <c r="DF29" s="719"/>
      <c r="DG29" s="719"/>
      <c r="DH29" s="719"/>
      <c r="DI29" s="719"/>
      <c r="DJ29" s="719"/>
      <c r="DK29" s="720"/>
      <c r="DL29" s="692">
        <v>5259252</v>
      </c>
      <c r="DM29" s="719"/>
      <c r="DN29" s="719"/>
      <c r="DO29" s="719"/>
      <c r="DP29" s="719"/>
      <c r="DQ29" s="719"/>
      <c r="DR29" s="719"/>
      <c r="DS29" s="719"/>
      <c r="DT29" s="719"/>
      <c r="DU29" s="719"/>
      <c r="DV29" s="720"/>
      <c r="DW29" s="688">
        <v>19.399999999999999</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158624</v>
      </c>
      <c r="S30" s="684"/>
      <c r="T30" s="684"/>
      <c r="U30" s="684"/>
      <c r="V30" s="684"/>
      <c r="W30" s="684"/>
      <c r="X30" s="684"/>
      <c r="Y30" s="685"/>
      <c r="Z30" s="686">
        <v>0.4</v>
      </c>
      <c r="AA30" s="686"/>
      <c r="AB30" s="686"/>
      <c r="AC30" s="686"/>
      <c r="AD30" s="687" t="s">
        <v>138</v>
      </c>
      <c r="AE30" s="687"/>
      <c r="AF30" s="687"/>
      <c r="AG30" s="687"/>
      <c r="AH30" s="687"/>
      <c r="AI30" s="687"/>
      <c r="AJ30" s="687"/>
      <c r="AK30" s="687"/>
      <c r="AL30" s="688" t="s">
        <v>138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5"/>
      <c r="CE30" s="726"/>
      <c r="CF30" s="698" t="s">
        <v>309</v>
      </c>
      <c r="CG30" s="699"/>
      <c r="CH30" s="699"/>
      <c r="CI30" s="699"/>
      <c r="CJ30" s="699"/>
      <c r="CK30" s="699"/>
      <c r="CL30" s="699"/>
      <c r="CM30" s="699"/>
      <c r="CN30" s="699"/>
      <c r="CO30" s="699"/>
      <c r="CP30" s="699"/>
      <c r="CQ30" s="700"/>
      <c r="CR30" s="683">
        <v>5106395</v>
      </c>
      <c r="CS30" s="684"/>
      <c r="CT30" s="684"/>
      <c r="CU30" s="684"/>
      <c r="CV30" s="684"/>
      <c r="CW30" s="684"/>
      <c r="CX30" s="684"/>
      <c r="CY30" s="685"/>
      <c r="CZ30" s="688">
        <v>12.1</v>
      </c>
      <c r="DA30" s="717"/>
      <c r="DB30" s="717"/>
      <c r="DC30" s="721"/>
      <c r="DD30" s="692">
        <v>5089156</v>
      </c>
      <c r="DE30" s="684"/>
      <c r="DF30" s="684"/>
      <c r="DG30" s="684"/>
      <c r="DH30" s="684"/>
      <c r="DI30" s="684"/>
      <c r="DJ30" s="684"/>
      <c r="DK30" s="685"/>
      <c r="DL30" s="692">
        <v>5089156</v>
      </c>
      <c r="DM30" s="684"/>
      <c r="DN30" s="684"/>
      <c r="DO30" s="684"/>
      <c r="DP30" s="684"/>
      <c r="DQ30" s="684"/>
      <c r="DR30" s="684"/>
      <c r="DS30" s="684"/>
      <c r="DT30" s="684"/>
      <c r="DU30" s="684"/>
      <c r="DV30" s="685"/>
      <c r="DW30" s="688">
        <v>18.8</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4211472</v>
      </c>
      <c r="S31" s="684"/>
      <c r="T31" s="684"/>
      <c r="U31" s="684"/>
      <c r="V31" s="684"/>
      <c r="W31" s="684"/>
      <c r="X31" s="684"/>
      <c r="Y31" s="685"/>
      <c r="Z31" s="686">
        <v>9.8000000000000007</v>
      </c>
      <c r="AA31" s="686"/>
      <c r="AB31" s="686"/>
      <c r="AC31" s="686"/>
      <c r="AD31" s="687" t="s">
        <v>138</v>
      </c>
      <c r="AE31" s="687"/>
      <c r="AF31" s="687"/>
      <c r="AG31" s="687"/>
      <c r="AH31" s="687"/>
      <c r="AI31" s="687"/>
      <c r="AJ31" s="687"/>
      <c r="AK31" s="687"/>
      <c r="AL31" s="688" t="s">
        <v>138</v>
      </c>
      <c r="AM31" s="689"/>
      <c r="AN31" s="689"/>
      <c r="AO31" s="690"/>
      <c r="AP31" s="740" t="s">
        <v>311</v>
      </c>
      <c r="AQ31" s="741"/>
      <c r="AR31" s="741"/>
      <c r="AS31" s="741"/>
      <c r="AT31" s="746" t="s">
        <v>312</v>
      </c>
      <c r="AU31" s="231"/>
      <c r="AV31" s="231"/>
      <c r="AW31" s="231"/>
      <c r="AX31" s="669" t="s">
        <v>187</v>
      </c>
      <c r="AY31" s="670"/>
      <c r="AZ31" s="670"/>
      <c r="BA31" s="670"/>
      <c r="BB31" s="670"/>
      <c r="BC31" s="670"/>
      <c r="BD31" s="670"/>
      <c r="BE31" s="670"/>
      <c r="BF31" s="671"/>
      <c r="BG31" s="751">
        <v>99.3</v>
      </c>
      <c r="BH31" s="738"/>
      <c r="BI31" s="738"/>
      <c r="BJ31" s="738"/>
      <c r="BK31" s="738"/>
      <c r="BL31" s="738"/>
      <c r="BM31" s="678">
        <v>97.4</v>
      </c>
      <c r="BN31" s="738"/>
      <c r="BO31" s="738"/>
      <c r="BP31" s="738"/>
      <c r="BQ31" s="739"/>
      <c r="BR31" s="751">
        <v>99.3</v>
      </c>
      <c r="BS31" s="738"/>
      <c r="BT31" s="738"/>
      <c r="BU31" s="738"/>
      <c r="BV31" s="738"/>
      <c r="BW31" s="738"/>
      <c r="BX31" s="678">
        <v>97</v>
      </c>
      <c r="BY31" s="738"/>
      <c r="BZ31" s="738"/>
      <c r="CA31" s="738"/>
      <c r="CB31" s="739"/>
      <c r="CD31" s="725"/>
      <c r="CE31" s="726"/>
      <c r="CF31" s="698" t="s">
        <v>313</v>
      </c>
      <c r="CG31" s="699"/>
      <c r="CH31" s="699"/>
      <c r="CI31" s="699"/>
      <c r="CJ31" s="699"/>
      <c r="CK31" s="699"/>
      <c r="CL31" s="699"/>
      <c r="CM31" s="699"/>
      <c r="CN31" s="699"/>
      <c r="CO31" s="699"/>
      <c r="CP31" s="699"/>
      <c r="CQ31" s="700"/>
      <c r="CR31" s="683">
        <v>170096</v>
      </c>
      <c r="CS31" s="719"/>
      <c r="CT31" s="719"/>
      <c r="CU31" s="719"/>
      <c r="CV31" s="719"/>
      <c r="CW31" s="719"/>
      <c r="CX31" s="719"/>
      <c r="CY31" s="720"/>
      <c r="CZ31" s="688">
        <v>0.4</v>
      </c>
      <c r="DA31" s="717"/>
      <c r="DB31" s="717"/>
      <c r="DC31" s="721"/>
      <c r="DD31" s="692">
        <v>170096</v>
      </c>
      <c r="DE31" s="719"/>
      <c r="DF31" s="719"/>
      <c r="DG31" s="719"/>
      <c r="DH31" s="719"/>
      <c r="DI31" s="719"/>
      <c r="DJ31" s="719"/>
      <c r="DK31" s="720"/>
      <c r="DL31" s="692">
        <v>170096</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314</v>
      </c>
      <c r="C32" s="730"/>
      <c r="D32" s="730"/>
      <c r="E32" s="730"/>
      <c r="F32" s="730"/>
      <c r="G32" s="730"/>
      <c r="H32" s="730"/>
      <c r="I32" s="730"/>
      <c r="J32" s="730"/>
      <c r="K32" s="730"/>
      <c r="L32" s="730"/>
      <c r="M32" s="730"/>
      <c r="N32" s="730"/>
      <c r="O32" s="730"/>
      <c r="P32" s="730"/>
      <c r="Q32" s="731"/>
      <c r="R32" s="683" t="s">
        <v>138</v>
      </c>
      <c r="S32" s="684"/>
      <c r="T32" s="684"/>
      <c r="U32" s="684"/>
      <c r="V32" s="684"/>
      <c r="W32" s="684"/>
      <c r="X32" s="684"/>
      <c r="Y32" s="685"/>
      <c r="Z32" s="686" t="s">
        <v>234</v>
      </c>
      <c r="AA32" s="686"/>
      <c r="AB32" s="686"/>
      <c r="AC32" s="686"/>
      <c r="AD32" s="687" t="s">
        <v>138</v>
      </c>
      <c r="AE32" s="687"/>
      <c r="AF32" s="687"/>
      <c r="AG32" s="687"/>
      <c r="AH32" s="687"/>
      <c r="AI32" s="687"/>
      <c r="AJ32" s="687"/>
      <c r="AK32" s="687"/>
      <c r="AL32" s="688" t="s">
        <v>138</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99.5</v>
      </c>
      <c r="BH32" s="719"/>
      <c r="BI32" s="719"/>
      <c r="BJ32" s="719"/>
      <c r="BK32" s="719"/>
      <c r="BL32" s="719"/>
      <c r="BM32" s="689">
        <v>98</v>
      </c>
      <c r="BN32" s="749"/>
      <c r="BO32" s="749"/>
      <c r="BP32" s="749"/>
      <c r="BQ32" s="750"/>
      <c r="BR32" s="752">
        <v>99.4</v>
      </c>
      <c r="BS32" s="719"/>
      <c r="BT32" s="719"/>
      <c r="BU32" s="719"/>
      <c r="BV32" s="719"/>
      <c r="BW32" s="719"/>
      <c r="BX32" s="689">
        <v>97.6</v>
      </c>
      <c r="BY32" s="749"/>
      <c r="BZ32" s="749"/>
      <c r="CA32" s="749"/>
      <c r="CB32" s="750"/>
      <c r="CD32" s="727"/>
      <c r="CE32" s="728"/>
      <c r="CF32" s="698" t="s">
        <v>317</v>
      </c>
      <c r="CG32" s="699"/>
      <c r="CH32" s="699"/>
      <c r="CI32" s="699"/>
      <c r="CJ32" s="699"/>
      <c r="CK32" s="699"/>
      <c r="CL32" s="699"/>
      <c r="CM32" s="699"/>
      <c r="CN32" s="699"/>
      <c r="CO32" s="699"/>
      <c r="CP32" s="699"/>
      <c r="CQ32" s="700"/>
      <c r="CR32" s="683">
        <v>369</v>
      </c>
      <c r="CS32" s="684"/>
      <c r="CT32" s="684"/>
      <c r="CU32" s="684"/>
      <c r="CV32" s="684"/>
      <c r="CW32" s="684"/>
      <c r="CX32" s="684"/>
      <c r="CY32" s="685"/>
      <c r="CZ32" s="688">
        <v>0</v>
      </c>
      <c r="DA32" s="717"/>
      <c r="DB32" s="717"/>
      <c r="DC32" s="721"/>
      <c r="DD32" s="692">
        <v>369</v>
      </c>
      <c r="DE32" s="684"/>
      <c r="DF32" s="684"/>
      <c r="DG32" s="684"/>
      <c r="DH32" s="684"/>
      <c r="DI32" s="684"/>
      <c r="DJ32" s="684"/>
      <c r="DK32" s="685"/>
      <c r="DL32" s="692">
        <v>369</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2255266</v>
      </c>
      <c r="S33" s="684"/>
      <c r="T33" s="684"/>
      <c r="U33" s="684"/>
      <c r="V33" s="684"/>
      <c r="W33" s="684"/>
      <c r="X33" s="684"/>
      <c r="Y33" s="685"/>
      <c r="Z33" s="686">
        <v>5.2</v>
      </c>
      <c r="AA33" s="686"/>
      <c r="AB33" s="686"/>
      <c r="AC33" s="686"/>
      <c r="AD33" s="687" t="s">
        <v>138</v>
      </c>
      <c r="AE33" s="687"/>
      <c r="AF33" s="687"/>
      <c r="AG33" s="687"/>
      <c r="AH33" s="687"/>
      <c r="AI33" s="687"/>
      <c r="AJ33" s="687"/>
      <c r="AK33" s="687"/>
      <c r="AL33" s="688" t="s">
        <v>138</v>
      </c>
      <c r="AM33" s="689"/>
      <c r="AN33" s="689"/>
      <c r="AO33" s="690"/>
      <c r="AP33" s="744"/>
      <c r="AQ33" s="745"/>
      <c r="AR33" s="745"/>
      <c r="AS33" s="745"/>
      <c r="AT33" s="748"/>
      <c r="AU33" s="232"/>
      <c r="AV33" s="232"/>
      <c r="AW33" s="232"/>
      <c r="AX33" s="733" t="s">
        <v>319</v>
      </c>
      <c r="AY33" s="734"/>
      <c r="AZ33" s="734"/>
      <c r="BA33" s="734"/>
      <c r="BB33" s="734"/>
      <c r="BC33" s="734"/>
      <c r="BD33" s="734"/>
      <c r="BE33" s="734"/>
      <c r="BF33" s="735"/>
      <c r="BG33" s="753">
        <v>99</v>
      </c>
      <c r="BH33" s="754"/>
      <c r="BI33" s="754"/>
      <c r="BJ33" s="754"/>
      <c r="BK33" s="754"/>
      <c r="BL33" s="754"/>
      <c r="BM33" s="755">
        <v>96.3</v>
      </c>
      <c r="BN33" s="754"/>
      <c r="BO33" s="754"/>
      <c r="BP33" s="754"/>
      <c r="BQ33" s="756"/>
      <c r="BR33" s="753">
        <v>99.2</v>
      </c>
      <c r="BS33" s="754"/>
      <c r="BT33" s="754"/>
      <c r="BU33" s="754"/>
      <c r="BV33" s="754"/>
      <c r="BW33" s="754"/>
      <c r="BX33" s="755">
        <v>95.9</v>
      </c>
      <c r="BY33" s="754"/>
      <c r="BZ33" s="754"/>
      <c r="CA33" s="754"/>
      <c r="CB33" s="756"/>
      <c r="CD33" s="698" t="s">
        <v>320</v>
      </c>
      <c r="CE33" s="699"/>
      <c r="CF33" s="699"/>
      <c r="CG33" s="699"/>
      <c r="CH33" s="699"/>
      <c r="CI33" s="699"/>
      <c r="CJ33" s="699"/>
      <c r="CK33" s="699"/>
      <c r="CL33" s="699"/>
      <c r="CM33" s="699"/>
      <c r="CN33" s="699"/>
      <c r="CO33" s="699"/>
      <c r="CP33" s="699"/>
      <c r="CQ33" s="700"/>
      <c r="CR33" s="683">
        <v>20435358</v>
      </c>
      <c r="CS33" s="719"/>
      <c r="CT33" s="719"/>
      <c r="CU33" s="719"/>
      <c r="CV33" s="719"/>
      <c r="CW33" s="719"/>
      <c r="CX33" s="719"/>
      <c r="CY33" s="720"/>
      <c r="CZ33" s="688">
        <v>48.5</v>
      </c>
      <c r="DA33" s="717"/>
      <c r="DB33" s="717"/>
      <c r="DC33" s="721"/>
      <c r="DD33" s="692">
        <v>14348695</v>
      </c>
      <c r="DE33" s="719"/>
      <c r="DF33" s="719"/>
      <c r="DG33" s="719"/>
      <c r="DH33" s="719"/>
      <c r="DI33" s="719"/>
      <c r="DJ33" s="719"/>
      <c r="DK33" s="720"/>
      <c r="DL33" s="692">
        <v>11404421</v>
      </c>
      <c r="DM33" s="719"/>
      <c r="DN33" s="719"/>
      <c r="DO33" s="719"/>
      <c r="DP33" s="719"/>
      <c r="DQ33" s="719"/>
      <c r="DR33" s="719"/>
      <c r="DS33" s="719"/>
      <c r="DT33" s="719"/>
      <c r="DU33" s="719"/>
      <c r="DV33" s="720"/>
      <c r="DW33" s="688">
        <v>42.1</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103796</v>
      </c>
      <c r="S34" s="684"/>
      <c r="T34" s="684"/>
      <c r="U34" s="684"/>
      <c r="V34" s="684"/>
      <c r="W34" s="684"/>
      <c r="X34" s="684"/>
      <c r="Y34" s="685"/>
      <c r="Z34" s="686">
        <v>0.2</v>
      </c>
      <c r="AA34" s="686"/>
      <c r="AB34" s="686"/>
      <c r="AC34" s="686"/>
      <c r="AD34" s="687">
        <v>37999</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6118606</v>
      </c>
      <c r="CS34" s="684"/>
      <c r="CT34" s="684"/>
      <c r="CU34" s="684"/>
      <c r="CV34" s="684"/>
      <c r="CW34" s="684"/>
      <c r="CX34" s="684"/>
      <c r="CY34" s="685"/>
      <c r="CZ34" s="688">
        <v>14.5</v>
      </c>
      <c r="DA34" s="717"/>
      <c r="DB34" s="717"/>
      <c r="DC34" s="721"/>
      <c r="DD34" s="692">
        <v>5239241</v>
      </c>
      <c r="DE34" s="684"/>
      <c r="DF34" s="684"/>
      <c r="DG34" s="684"/>
      <c r="DH34" s="684"/>
      <c r="DI34" s="684"/>
      <c r="DJ34" s="684"/>
      <c r="DK34" s="685"/>
      <c r="DL34" s="692">
        <v>4066464</v>
      </c>
      <c r="DM34" s="684"/>
      <c r="DN34" s="684"/>
      <c r="DO34" s="684"/>
      <c r="DP34" s="684"/>
      <c r="DQ34" s="684"/>
      <c r="DR34" s="684"/>
      <c r="DS34" s="684"/>
      <c r="DT34" s="684"/>
      <c r="DU34" s="684"/>
      <c r="DV34" s="685"/>
      <c r="DW34" s="688">
        <v>15</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985124</v>
      </c>
      <c r="S35" s="684"/>
      <c r="T35" s="684"/>
      <c r="U35" s="684"/>
      <c r="V35" s="684"/>
      <c r="W35" s="684"/>
      <c r="X35" s="684"/>
      <c r="Y35" s="685"/>
      <c r="Z35" s="686">
        <v>2.2999999999999998</v>
      </c>
      <c r="AA35" s="686"/>
      <c r="AB35" s="686"/>
      <c r="AC35" s="686"/>
      <c r="AD35" s="687" t="s">
        <v>138</v>
      </c>
      <c r="AE35" s="687"/>
      <c r="AF35" s="687"/>
      <c r="AG35" s="687"/>
      <c r="AH35" s="687"/>
      <c r="AI35" s="687"/>
      <c r="AJ35" s="687"/>
      <c r="AK35" s="687"/>
      <c r="AL35" s="688" t="s">
        <v>138</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126364</v>
      </c>
      <c r="CS35" s="719"/>
      <c r="CT35" s="719"/>
      <c r="CU35" s="719"/>
      <c r="CV35" s="719"/>
      <c r="CW35" s="719"/>
      <c r="CX35" s="719"/>
      <c r="CY35" s="720"/>
      <c r="CZ35" s="688">
        <v>0.3</v>
      </c>
      <c r="DA35" s="717"/>
      <c r="DB35" s="717"/>
      <c r="DC35" s="721"/>
      <c r="DD35" s="692">
        <v>99613</v>
      </c>
      <c r="DE35" s="719"/>
      <c r="DF35" s="719"/>
      <c r="DG35" s="719"/>
      <c r="DH35" s="719"/>
      <c r="DI35" s="719"/>
      <c r="DJ35" s="719"/>
      <c r="DK35" s="720"/>
      <c r="DL35" s="692">
        <v>89152</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1370254</v>
      </c>
      <c r="S36" s="684"/>
      <c r="T36" s="684"/>
      <c r="U36" s="684"/>
      <c r="V36" s="684"/>
      <c r="W36" s="684"/>
      <c r="X36" s="684"/>
      <c r="Y36" s="685"/>
      <c r="Z36" s="686">
        <v>3.2</v>
      </c>
      <c r="AA36" s="686"/>
      <c r="AB36" s="686"/>
      <c r="AC36" s="686"/>
      <c r="AD36" s="687" t="s">
        <v>234</v>
      </c>
      <c r="AE36" s="687"/>
      <c r="AF36" s="687"/>
      <c r="AG36" s="687"/>
      <c r="AH36" s="687"/>
      <c r="AI36" s="687"/>
      <c r="AJ36" s="687"/>
      <c r="AK36" s="687"/>
      <c r="AL36" s="688" t="s">
        <v>234</v>
      </c>
      <c r="AM36" s="689"/>
      <c r="AN36" s="689"/>
      <c r="AO36" s="690"/>
      <c r="AP36" s="235"/>
      <c r="AQ36" s="757" t="s">
        <v>328</v>
      </c>
      <c r="AR36" s="758"/>
      <c r="AS36" s="758"/>
      <c r="AT36" s="758"/>
      <c r="AU36" s="758"/>
      <c r="AV36" s="758"/>
      <c r="AW36" s="758"/>
      <c r="AX36" s="758"/>
      <c r="AY36" s="759"/>
      <c r="AZ36" s="672">
        <v>5732426</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68287</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8077425</v>
      </c>
      <c r="CS36" s="684"/>
      <c r="CT36" s="684"/>
      <c r="CU36" s="684"/>
      <c r="CV36" s="684"/>
      <c r="CW36" s="684"/>
      <c r="CX36" s="684"/>
      <c r="CY36" s="685"/>
      <c r="CZ36" s="688">
        <v>19.2</v>
      </c>
      <c r="DA36" s="717"/>
      <c r="DB36" s="717"/>
      <c r="DC36" s="721"/>
      <c r="DD36" s="692">
        <v>5655699</v>
      </c>
      <c r="DE36" s="684"/>
      <c r="DF36" s="684"/>
      <c r="DG36" s="684"/>
      <c r="DH36" s="684"/>
      <c r="DI36" s="684"/>
      <c r="DJ36" s="684"/>
      <c r="DK36" s="685"/>
      <c r="DL36" s="692">
        <v>4551590</v>
      </c>
      <c r="DM36" s="684"/>
      <c r="DN36" s="684"/>
      <c r="DO36" s="684"/>
      <c r="DP36" s="684"/>
      <c r="DQ36" s="684"/>
      <c r="DR36" s="684"/>
      <c r="DS36" s="684"/>
      <c r="DT36" s="684"/>
      <c r="DU36" s="684"/>
      <c r="DV36" s="685"/>
      <c r="DW36" s="688">
        <v>16.8</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770800</v>
      </c>
      <c r="S37" s="684"/>
      <c r="T37" s="684"/>
      <c r="U37" s="684"/>
      <c r="V37" s="684"/>
      <c r="W37" s="684"/>
      <c r="X37" s="684"/>
      <c r="Y37" s="685"/>
      <c r="Z37" s="686">
        <v>1.8</v>
      </c>
      <c r="AA37" s="686"/>
      <c r="AB37" s="686"/>
      <c r="AC37" s="686"/>
      <c r="AD37" s="687" t="s">
        <v>138</v>
      </c>
      <c r="AE37" s="687"/>
      <c r="AF37" s="687"/>
      <c r="AG37" s="687"/>
      <c r="AH37" s="687"/>
      <c r="AI37" s="687"/>
      <c r="AJ37" s="687"/>
      <c r="AK37" s="687"/>
      <c r="AL37" s="688" t="s">
        <v>138</v>
      </c>
      <c r="AM37" s="689"/>
      <c r="AN37" s="689"/>
      <c r="AO37" s="690"/>
      <c r="AQ37" s="761" t="s">
        <v>332</v>
      </c>
      <c r="AR37" s="762"/>
      <c r="AS37" s="762"/>
      <c r="AT37" s="762"/>
      <c r="AU37" s="762"/>
      <c r="AV37" s="762"/>
      <c r="AW37" s="762"/>
      <c r="AX37" s="762"/>
      <c r="AY37" s="763"/>
      <c r="AZ37" s="683">
        <v>1983609</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7440</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3151601</v>
      </c>
      <c r="CS37" s="719"/>
      <c r="CT37" s="719"/>
      <c r="CU37" s="719"/>
      <c r="CV37" s="719"/>
      <c r="CW37" s="719"/>
      <c r="CX37" s="719"/>
      <c r="CY37" s="720"/>
      <c r="CZ37" s="688">
        <v>7.5</v>
      </c>
      <c r="DA37" s="717"/>
      <c r="DB37" s="717"/>
      <c r="DC37" s="721"/>
      <c r="DD37" s="692">
        <v>1750161</v>
      </c>
      <c r="DE37" s="719"/>
      <c r="DF37" s="719"/>
      <c r="DG37" s="719"/>
      <c r="DH37" s="719"/>
      <c r="DI37" s="719"/>
      <c r="DJ37" s="719"/>
      <c r="DK37" s="720"/>
      <c r="DL37" s="692">
        <v>1622787</v>
      </c>
      <c r="DM37" s="719"/>
      <c r="DN37" s="719"/>
      <c r="DO37" s="719"/>
      <c r="DP37" s="719"/>
      <c r="DQ37" s="719"/>
      <c r="DR37" s="719"/>
      <c r="DS37" s="719"/>
      <c r="DT37" s="719"/>
      <c r="DU37" s="719"/>
      <c r="DV37" s="720"/>
      <c r="DW37" s="688">
        <v>6</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1318802</v>
      </c>
      <c r="S38" s="684"/>
      <c r="T38" s="684"/>
      <c r="U38" s="684"/>
      <c r="V38" s="684"/>
      <c r="W38" s="684"/>
      <c r="X38" s="684"/>
      <c r="Y38" s="685"/>
      <c r="Z38" s="686">
        <v>3.1</v>
      </c>
      <c r="AA38" s="686"/>
      <c r="AB38" s="686"/>
      <c r="AC38" s="686"/>
      <c r="AD38" s="687">
        <v>503</v>
      </c>
      <c r="AE38" s="687"/>
      <c r="AF38" s="687"/>
      <c r="AG38" s="687"/>
      <c r="AH38" s="687"/>
      <c r="AI38" s="687"/>
      <c r="AJ38" s="687"/>
      <c r="AK38" s="687"/>
      <c r="AL38" s="688">
        <v>0</v>
      </c>
      <c r="AM38" s="689"/>
      <c r="AN38" s="689"/>
      <c r="AO38" s="690"/>
      <c r="AQ38" s="761" t="s">
        <v>336</v>
      </c>
      <c r="AR38" s="762"/>
      <c r="AS38" s="762"/>
      <c r="AT38" s="762"/>
      <c r="AU38" s="762"/>
      <c r="AV38" s="762"/>
      <c r="AW38" s="762"/>
      <c r="AX38" s="762"/>
      <c r="AY38" s="763"/>
      <c r="AZ38" s="683">
        <v>359770</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13140</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3389047</v>
      </c>
      <c r="CS38" s="684"/>
      <c r="CT38" s="684"/>
      <c r="CU38" s="684"/>
      <c r="CV38" s="684"/>
      <c r="CW38" s="684"/>
      <c r="CX38" s="684"/>
      <c r="CY38" s="685"/>
      <c r="CZ38" s="688">
        <v>8</v>
      </c>
      <c r="DA38" s="717"/>
      <c r="DB38" s="717"/>
      <c r="DC38" s="721"/>
      <c r="DD38" s="692">
        <v>2800355</v>
      </c>
      <c r="DE38" s="684"/>
      <c r="DF38" s="684"/>
      <c r="DG38" s="684"/>
      <c r="DH38" s="684"/>
      <c r="DI38" s="684"/>
      <c r="DJ38" s="684"/>
      <c r="DK38" s="685"/>
      <c r="DL38" s="692">
        <v>2697215</v>
      </c>
      <c r="DM38" s="684"/>
      <c r="DN38" s="684"/>
      <c r="DO38" s="684"/>
      <c r="DP38" s="684"/>
      <c r="DQ38" s="684"/>
      <c r="DR38" s="684"/>
      <c r="DS38" s="684"/>
      <c r="DT38" s="684"/>
      <c r="DU38" s="684"/>
      <c r="DV38" s="685"/>
      <c r="DW38" s="688">
        <v>10</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4708091</v>
      </c>
      <c r="S39" s="684"/>
      <c r="T39" s="684"/>
      <c r="U39" s="684"/>
      <c r="V39" s="684"/>
      <c r="W39" s="684"/>
      <c r="X39" s="684"/>
      <c r="Y39" s="685"/>
      <c r="Z39" s="686">
        <v>11</v>
      </c>
      <c r="AA39" s="686"/>
      <c r="AB39" s="686"/>
      <c r="AC39" s="686"/>
      <c r="AD39" s="687" t="s">
        <v>234</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v>4403</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20758</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1485676</v>
      </c>
      <c r="CS39" s="719"/>
      <c r="CT39" s="719"/>
      <c r="CU39" s="719"/>
      <c r="CV39" s="719"/>
      <c r="CW39" s="719"/>
      <c r="CX39" s="719"/>
      <c r="CY39" s="720"/>
      <c r="CZ39" s="688">
        <v>3.5</v>
      </c>
      <c r="DA39" s="717"/>
      <c r="DB39" s="717"/>
      <c r="DC39" s="721"/>
      <c r="DD39" s="692">
        <v>553787</v>
      </c>
      <c r="DE39" s="719"/>
      <c r="DF39" s="719"/>
      <c r="DG39" s="719"/>
      <c r="DH39" s="719"/>
      <c r="DI39" s="719"/>
      <c r="DJ39" s="719"/>
      <c r="DK39" s="720"/>
      <c r="DL39" s="692" t="s">
        <v>138</v>
      </c>
      <c r="DM39" s="719"/>
      <c r="DN39" s="719"/>
      <c r="DO39" s="719"/>
      <c r="DP39" s="719"/>
      <c r="DQ39" s="719"/>
      <c r="DR39" s="719"/>
      <c r="DS39" s="719"/>
      <c r="DT39" s="719"/>
      <c r="DU39" s="719"/>
      <c r="DV39" s="720"/>
      <c r="DW39" s="688" t="s">
        <v>138</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138</v>
      </c>
      <c r="AA40" s="686"/>
      <c r="AB40" s="686"/>
      <c r="AC40" s="686"/>
      <c r="AD40" s="687" t="s">
        <v>138</v>
      </c>
      <c r="AE40" s="687"/>
      <c r="AF40" s="687"/>
      <c r="AG40" s="687"/>
      <c r="AH40" s="687"/>
      <c r="AI40" s="687"/>
      <c r="AJ40" s="687"/>
      <c r="AK40" s="687"/>
      <c r="AL40" s="688" t="s">
        <v>138</v>
      </c>
      <c r="AM40" s="689"/>
      <c r="AN40" s="689"/>
      <c r="AO40" s="690"/>
      <c r="AQ40" s="761" t="s">
        <v>344</v>
      </c>
      <c r="AR40" s="762"/>
      <c r="AS40" s="762"/>
      <c r="AT40" s="762"/>
      <c r="AU40" s="762"/>
      <c r="AV40" s="762"/>
      <c r="AW40" s="762"/>
      <c r="AX40" s="762"/>
      <c r="AY40" s="763"/>
      <c r="AZ40" s="683">
        <v>477</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97</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v>1238240</v>
      </c>
      <c r="CS40" s="684"/>
      <c r="CT40" s="684"/>
      <c r="CU40" s="684"/>
      <c r="CV40" s="684"/>
      <c r="CW40" s="684"/>
      <c r="CX40" s="684"/>
      <c r="CY40" s="685"/>
      <c r="CZ40" s="688">
        <v>2.9</v>
      </c>
      <c r="DA40" s="717"/>
      <c r="DB40" s="717"/>
      <c r="DC40" s="721"/>
      <c r="DD40" s="692" t="s">
        <v>138</v>
      </c>
      <c r="DE40" s="684"/>
      <c r="DF40" s="684"/>
      <c r="DG40" s="684"/>
      <c r="DH40" s="684"/>
      <c r="DI40" s="684"/>
      <c r="DJ40" s="684"/>
      <c r="DK40" s="685"/>
      <c r="DL40" s="692" t="s">
        <v>138</v>
      </c>
      <c r="DM40" s="684"/>
      <c r="DN40" s="684"/>
      <c r="DO40" s="684"/>
      <c r="DP40" s="684"/>
      <c r="DQ40" s="684"/>
      <c r="DR40" s="684"/>
      <c r="DS40" s="684"/>
      <c r="DT40" s="684"/>
      <c r="DU40" s="684"/>
      <c r="DV40" s="685"/>
      <c r="DW40" s="688" t="s">
        <v>138</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1241191</v>
      </c>
      <c r="S41" s="684"/>
      <c r="T41" s="684"/>
      <c r="U41" s="684"/>
      <c r="V41" s="684"/>
      <c r="W41" s="684"/>
      <c r="X41" s="684"/>
      <c r="Y41" s="685"/>
      <c r="Z41" s="686">
        <v>2.9</v>
      </c>
      <c r="AA41" s="686"/>
      <c r="AB41" s="686"/>
      <c r="AC41" s="686"/>
      <c r="AD41" s="687" t="s">
        <v>138</v>
      </c>
      <c r="AE41" s="687"/>
      <c r="AF41" s="687"/>
      <c r="AG41" s="687"/>
      <c r="AH41" s="687"/>
      <c r="AI41" s="687"/>
      <c r="AJ41" s="687"/>
      <c r="AK41" s="687"/>
      <c r="AL41" s="688" t="s">
        <v>138</v>
      </c>
      <c r="AM41" s="689"/>
      <c r="AN41" s="689"/>
      <c r="AO41" s="690"/>
      <c r="AQ41" s="761" t="s">
        <v>349</v>
      </c>
      <c r="AR41" s="762"/>
      <c r="AS41" s="762"/>
      <c r="AT41" s="762"/>
      <c r="AU41" s="762"/>
      <c r="AV41" s="762"/>
      <c r="AW41" s="762"/>
      <c r="AX41" s="762"/>
      <c r="AY41" s="763"/>
      <c r="AZ41" s="683">
        <v>748369</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138</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234</v>
      </c>
      <c r="DA41" s="717"/>
      <c r="DB41" s="717"/>
      <c r="DC41" s="721"/>
      <c r="DD41" s="692" t="s">
        <v>138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352</v>
      </c>
      <c r="C42" s="734"/>
      <c r="D42" s="734"/>
      <c r="E42" s="734"/>
      <c r="F42" s="734"/>
      <c r="G42" s="734"/>
      <c r="H42" s="734"/>
      <c r="I42" s="734"/>
      <c r="J42" s="734"/>
      <c r="K42" s="734"/>
      <c r="L42" s="734"/>
      <c r="M42" s="734"/>
      <c r="N42" s="734"/>
      <c r="O42" s="734"/>
      <c r="P42" s="734"/>
      <c r="Q42" s="735"/>
      <c r="R42" s="768">
        <v>42970385</v>
      </c>
      <c r="S42" s="769"/>
      <c r="T42" s="769"/>
      <c r="U42" s="769"/>
      <c r="V42" s="769"/>
      <c r="W42" s="769"/>
      <c r="X42" s="769"/>
      <c r="Y42" s="777"/>
      <c r="Z42" s="778">
        <v>100</v>
      </c>
      <c r="AA42" s="778"/>
      <c r="AB42" s="778"/>
      <c r="AC42" s="778"/>
      <c r="AD42" s="779">
        <v>25817792</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2635798</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336</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5656651</v>
      </c>
      <c r="CS42" s="684"/>
      <c r="CT42" s="684"/>
      <c r="CU42" s="684"/>
      <c r="CV42" s="684"/>
      <c r="CW42" s="684"/>
      <c r="CX42" s="684"/>
      <c r="CY42" s="685"/>
      <c r="CZ42" s="688">
        <v>13.4</v>
      </c>
      <c r="DA42" s="689"/>
      <c r="DB42" s="689"/>
      <c r="DC42" s="701"/>
      <c r="DD42" s="692">
        <v>1728432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94681</v>
      </c>
      <c r="CS43" s="719"/>
      <c r="CT43" s="719"/>
      <c r="CU43" s="719"/>
      <c r="CV43" s="719"/>
      <c r="CW43" s="719"/>
      <c r="CX43" s="719"/>
      <c r="CY43" s="720"/>
      <c r="CZ43" s="688">
        <v>0.2</v>
      </c>
      <c r="DA43" s="717"/>
      <c r="DB43" s="717"/>
      <c r="DC43" s="721"/>
      <c r="DD43" s="692">
        <v>75318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5592439</v>
      </c>
      <c r="CS44" s="684"/>
      <c r="CT44" s="684"/>
      <c r="CU44" s="684"/>
      <c r="CV44" s="684"/>
      <c r="CW44" s="684"/>
      <c r="CX44" s="684"/>
      <c r="CY44" s="685"/>
      <c r="CZ44" s="688">
        <v>13.3</v>
      </c>
      <c r="DA44" s="689"/>
      <c r="DB44" s="689"/>
      <c r="DC44" s="701"/>
      <c r="DD44" s="692">
        <v>1706287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3130055</v>
      </c>
      <c r="CS45" s="719"/>
      <c r="CT45" s="719"/>
      <c r="CU45" s="719"/>
      <c r="CV45" s="719"/>
      <c r="CW45" s="719"/>
      <c r="CX45" s="719"/>
      <c r="CY45" s="720"/>
      <c r="CZ45" s="688">
        <v>7.4</v>
      </c>
      <c r="DA45" s="717"/>
      <c r="DB45" s="717"/>
      <c r="DC45" s="721"/>
      <c r="DD45" s="692">
        <v>498390</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2354660</v>
      </c>
      <c r="CS46" s="684"/>
      <c r="CT46" s="684"/>
      <c r="CU46" s="684"/>
      <c r="CV46" s="684"/>
      <c r="CW46" s="684"/>
      <c r="CX46" s="684"/>
      <c r="CY46" s="685"/>
      <c r="CZ46" s="688">
        <v>5.6</v>
      </c>
      <c r="DA46" s="689"/>
      <c r="DB46" s="689"/>
      <c r="DC46" s="701"/>
      <c r="DD46" s="692">
        <v>1109373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64212</v>
      </c>
      <c r="CS47" s="719"/>
      <c r="CT47" s="719"/>
      <c r="CU47" s="719"/>
      <c r="CV47" s="719"/>
      <c r="CW47" s="719"/>
      <c r="CX47" s="719"/>
      <c r="CY47" s="720"/>
      <c r="CZ47" s="688">
        <v>0.2</v>
      </c>
      <c r="DA47" s="717"/>
      <c r="DB47" s="717"/>
      <c r="DC47" s="721"/>
      <c r="DD47" s="692">
        <v>22145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138</v>
      </c>
      <c r="CS48" s="684"/>
      <c r="CT48" s="684"/>
      <c r="CU48" s="684"/>
      <c r="CV48" s="684"/>
      <c r="CW48" s="684"/>
      <c r="CX48" s="684"/>
      <c r="CY48" s="685"/>
      <c r="CZ48" s="688" t="s">
        <v>234</v>
      </c>
      <c r="DA48" s="689"/>
      <c r="DB48" s="689"/>
      <c r="DC48" s="701"/>
      <c r="DD48" s="692" t="s">
        <v>234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365</v>
      </c>
      <c r="CE49" s="734"/>
      <c r="CF49" s="734"/>
      <c r="CG49" s="734"/>
      <c r="CH49" s="734"/>
      <c r="CI49" s="734"/>
      <c r="CJ49" s="734"/>
      <c r="CK49" s="734"/>
      <c r="CL49" s="734"/>
      <c r="CM49" s="734"/>
      <c r="CN49" s="734"/>
      <c r="CO49" s="734"/>
      <c r="CP49" s="734"/>
      <c r="CQ49" s="735"/>
      <c r="CR49" s="768">
        <v>42158666</v>
      </c>
      <c r="CS49" s="754"/>
      <c r="CT49" s="754"/>
      <c r="CU49" s="754"/>
      <c r="CV49" s="754"/>
      <c r="CW49" s="754"/>
      <c r="CX49" s="754"/>
      <c r="CY49" s="785"/>
      <c r="CZ49" s="780">
        <v>100</v>
      </c>
      <c r="DA49" s="786"/>
      <c r="DB49" s="786"/>
      <c r="DC49" s="787"/>
      <c r="DD49" s="788">
        <v>28084884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HanEW3zYK8hclKNpfn0mkNdsjnhV+q08yNXTQ5IvF6/m1r5j6oXS0ACKziGeNdVxMtp2g2HbiQk8EYjojt/taA==" saltValue="pC7GqrTiubXsFySE/FiED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3"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42978</v>
      </c>
      <c r="R7" s="819"/>
      <c r="S7" s="819"/>
      <c r="T7" s="819"/>
      <c r="U7" s="819"/>
      <c r="V7" s="819">
        <v>42166</v>
      </c>
      <c r="W7" s="819"/>
      <c r="X7" s="819"/>
      <c r="Y7" s="819"/>
      <c r="Z7" s="819"/>
      <c r="AA7" s="819">
        <v>812</v>
      </c>
      <c r="AB7" s="819"/>
      <c r="AC7" s="819"/>
      <c r="AD7" s="819"/>
      <c r="AE7" s="820"/>
      <c r="AF7" s="821">
        <v>760</v>
      </c>
      <c r="AG7" s="822"/>
      <c r="AH7" s="822"/>
      <c r="AI7" s="822"/>
      <c r="AJ7" s="823"/>
      <c r="AK7" s="858" t="s">
        <v>526</v>
      </c>
      <c r="AL7" s="859"/>
      <c r="AM7" s="859"/>
      <c r="AN7" s="859"/>
      <c r="AO7" s="859"/>
      <c r="AP7" s="859">
        <v>40343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55">
        <v>-11</v>
      </c>
      <c r="CI7" s="856"/>
      <c r="CJ7" s="856"/>
      <c r="CK7" s="856"/>
      <c r="CL7" s="857"/>
      <c r="CM7" s="855">
        <v>52</v>
      </c>
      <c r="CN7" s="856"/>
      <c r="CO7" s="856"/>
      <c r="CP7" s="856"/>
      <c r="CQ7" s="857"/>
      <c r="CR7" s="855">
        <v>3</v>
      </c>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597</v>
      </c>
      <c r="BT8" s="853"/>
      <c r="BU8" s="853"/>
      <c r="BV8" s="853"/>
      <c r="BW8" s="853"/>
      <c r="BX8" s="853"/>
      <c r="BY8" s="853"/>
      <c r="BZ8" s="853"/>
      <c r="CA8" s="853"/>
      <c r="CB8" s="853"/>
      <c r="CC8" s="853"/>
      <c r="CD8" s="853"/>
      <c r="CE8" s="853"/>
      <c r="CF8" s="853"/>
      <c r="CG8" s="854"/>
      <c r="CH8" s="865">
        <v>-32</v>
      </c>
      <c r="CI8" s="866"/>
      <c r="CJ8" s="866"/>
      <c r="CK8" s="866"/>
      <c r="CL8" s="867"/>
      <c r="CM8" s="865">
        <v>101</v>
      </c>
      <c r="CN8" s="866"/>
      <c r="CO8" s="866"/>
      <c r="CP8" s="866"/>
      <c r="CQ8" s="867"/>
      <c r="CR8" s="865">
        <v>27</v>
      </c>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598</v>
      </c>
      <c r="BT9" s="853"/>
      <c r="BU9" s="853"/>
      <c r="BV9" s="853"/>
      <c r="BW9" s="853"/>
      <c r="BX9" s="853"/>
      <c r="BY9" s="853"/>
      <c r="BZ9" s="853"/>
      <c r="CA9" s="853"/>
      <c r="CB9" s="853"/>
      <c r="CC9" s="853"/>
      <c r="CD9" s="853"/>
      <c r="CE9" s="853"/>
      <c r="CF9" s="853"/>
      <c r="CG9" s="854"/>
      <c r="CH9" s="865">
        <v>100</v>
      </c>
      <c r="CI9" s="866"/>
      <c r="CJ9" s="866"/>
      <c r="CK9" s="866"/>
      <c r="CL9" s="867"/>
      <c r="CM9" s="865">
        <v>696</v>
      </c>
      <c r="CN9" s="866"/>
      <c r="CO9" s="866"/>
      <c r="CP9" s="866"/>
      <c r="CQ9" s="867"/>
      <c r="CR9" s="865">
        <v>25</v>
      </c>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599</v>
      </c>
      <c r="BT10" s="853"/>
      <c r="BU10" s="853"/>
      <c r="BV10" s="853"/>
      <c r="BW10" s="853"/>
      <c r="BX10" s="853"/>
      <c r="BY10" s="853"/>
      <c r="BZ10" s="853"/>
      <c r="CA10" s="853"/>
      <c r="CB10" s="853"/>
      <c r="CC10" s="853"/>
      <c r="CD10" s="853"/>
      <c r="CE10" s="853"/>
      <c r="CF10" s="853"/>
      <c r="CG10" s="854"/>
      <c r="CH10" s="865">
        <v>18</v>
      </c>
      <c r="CI10" s="866"/>
      <c r="CJ10" s="866"/>
      <c r="CK10" s="866"/>
      <c r="CL10" s="867"/>
      <c r="CM10" s="865">
        <v>194</v>
      </c>
      <c r="CN10" s="866"/>
      <c r="CO10" s="866"/>
      <c r="CP10" s="866"/>
      <c r="CQ10" s="867"/>
      <c r="CR10" s="865">
        <v>23</v>
      </c>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600</v>
      </c>
      <c r="BT11" s="853"/>
      <c r="BU11" s="853"/>
      <c r="BV11" s="853"/>
      <c r="BW11" s="853"/>
      <c r="BX11" s="853"/>
      <c r="BY11" s="853"/>
      <c r="BZ11" s="853"/>
      <c r="CA11" s="853"/>
      <c r="CB11" s="853"/>
      <c r="CC11" s="853"/>
      <c r="CD11" s="853"/>
      <c r="CE11" s="853"/>
      <c r="CF11" s="853"/>
      <c r="CG11" s="854"/>
      <c r="CH11" s="865">
        <v>-12</v>
      </c>
      <c r="CI11" s="866"/>
      <c r="CJ11" s="866"/>
      <c r="CK11" s="866"/>
      <c r="CL11" s="867"/>
      <c r="CM11" s="865">
        <v>34</v>
      </c>
      <c r="CN11" s="866"/>
      <c r="CO11" s="866"/>
      <c r="CP11" s="866"/>
      <c r="CQ11" s="867"/>
      <c r="CR11" s="865">
        <v>40</v>
      </c>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601</v>
      </c>
      <c r="BT12" s="853"/>
      <c r="BU12" s="853"/>
      <c r="BV12" s="853"/>
      <c r="BW12" s="853"/>
      <c r="BX12" s="853"/>
      <c r="BY12" s="853"/>
      <c r="BZ12" s="853"/>
      <c r="CA12" s="853"/>
      <c r="CB12" s="853"/>
      <c r="CC12" s="853"/>
      <c r="CD12" s="853"/>
      <c r="CE12" s="853"/>
      <c r="CF12" s="853"/>
      <c r="CG12" s="854"/>
      <c r="CH12" s="865">
        <v>2</v>
      </c>
      <c r="CI12" s="866"/>
      <c r="CJ12" s="866"/>
      <c r="CK12" s="866"/>
      <c r="CL12" s="867"/>
      <c r="CM12" s="865">
        <v>313</v>
      </c>
      <c r="CN12" s="866"/>
      <c r="CO12" s="866"/>
      <c r="CP12" s="866"/>
      <c r="CQ12" s="867"/>
      <c r="CR12" s="865">
        <v>10</v>
      </c>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v>42970</v>
      </c>
      <c r="R23" s="878"/>
      <c r="S23" s="878"/>
      <c r="T23" s="878"/>
      <c r="U23" s="878"/>
      <c r="V23" s="878">
        <v>42159</v>
      </c>
      <c r="W23" s="878"/>
      <c r="X23" s="878"/>
      <c r="Y23" s="878"/>
      <c r="Z23" s="878"/>
      <c r="AA23" s="878">
        <v>812</v>
      </c>
      <c r="AB23" s="878"/>
      <c r="AC23" s="878"/>
      <c r="AD23" s="878"/>
      <c r="AE23" s="879"/>
      <c r="AF23" s="880">
        <v>760</v>
      </c>
      <c r="AG23" s="878"/>
      <c r="AH23" s="878"/>
      <c r="AI23" s="878"/>
      <c r="AJ23" s="881"/>
      <c r="AK23" s="882"/>
      <c r="AL23" s="883"/>
      <c r="AM23" s="883"/>
      <c r="AN23" s="883"/>
      <c r="AO23" s="883"/>
      <c r="AP23" s="878">
        <v>40343</v>
      </c>
      <c r="AQ23" s="878"/>
      <c r="AR23" s="878"/>
      <c r="AS23" s="878"/>
      <c r="AT23" s="878"/>
      <c r="AU23" s="884"/>
      <c r="AV23" s="884"/>
      <c r="AW23" s="884"/>
      <c r="AX23" s="884"/>
      <c r="AY23" s="885"/>
      <c r="AZ23" s="893" t="s">
        <v>392</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10235</v>
      </c>
      <c r="R28" s="907"/>
      <c r="S28" s="907"/>
      <c r="T28" s="907"/>
      <c r="U28" s="907"/>
      <c r="V28" s="907">
        <v>10167</v>
      </c>
      <c r="W28" s="907"/>
      <c r="X28" s="907"/>
      <c r="Y28" s="907"/>
      <c r="Z28" s="907"/>
      <c r="AA28" s="907">
        <v>68</v>
      </c>
      <c r="AB28" s="907"/>
      <c r="AC28" s="907"/>
      <c r="AD28" s="907"/>
      <c r="AE28" s="908"/>
      <c r="AF28" s="909">
        <v>68</v>
      </c>
      <c r="AG28" s="907"/>
      <c r="AH28" s="907"/>
      <c r="AI28" s="907"/>
      <c r="AJ28" s="910"/>
      <c r="AK28" s="911">
        <v>658</v>
      </c>
      <c r="AL28" s="902"/>
      <c r="AM28" s="902"/>
      <c r="AN28" s="902"/>
      <c r="AO28" s="902"/>
      <c r="AP28" s="902" t="s">
        <v>526</v>
      </c>
      <c r="AQ28" s="902"/>
      <c r="AR28" s="902"/>
      <c r="AS28" s="902"/>
      <c r="AT28" s="902"/>
      <c r="AU28" s="902" t="s">
        <v>526</v>
      </c>
      <c r="AV28" s="902"/>
      <c r="AW28" s="902"/>
      <c r="AX28" s="902"/>
      <c r="AY28" s="902"/>
      <c r="AZ28" s="903" t="s">
        <v>526</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9312</v>
      </c>
      <c r="R29" s="843"/>
      <c r="S29" s="843"/>
      <c r="T29" s="843"/>
      <c r="U29" s="843"/>
      <c r="V29" s="843">
        <v>9167</v>
      </c>
      <c r="W29" s="843"/>
      <c r="X29" s="843"/>
      <c r="Y29" s="843"/>
      <c r="Z29" s="843"/>
      <c r="AA29" s="843">
        <v>145</v>
      </c>
      <c r="AB29" s="843"/>
      <c r="AC29" s="843"/>
      <c r="AD29" s="843"/>
      <c r="AE29" s="844"/>
      <c r="AF29" s="845">
        <v>145</v>
      </c>
      <c r="AG29" s="846"/>
      <c r="AH29" s="846"/>
      <c r="AI29" s="846"/>
      <c r="AJ29" s="847"/>
      <c r="AK29" s="914">
        <v>1251</v>
      </c>
      <c r="AL29" s="915"/>
      <c r="AM29" s="915"/>
      <c r="AN29" s="915"/>
      <c r="AO29" s="915"/>
      <c r="AP29" s="915" t="s">
        <v>526</v>
      </c>
      <c r="AQ29" s="915"/>
      <c r="AR29" s="915"/>
      <c r="AS29" s="915"/>
      <c r="AT29" s="915"/>
      <c r="AU29" s="915" t="s">
        <v>526</v>
      </c>
      <c r="AV29" s="915"/>
      <c r="AW29" s="915"/>
      <c r="AX29" s="915"/>
      <c r="AY29" s="915"/>
      <c r="AZ29" s="916" t="s">
        <v>526</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1236</v>
      </c>
      <c r="R30" s="843"/>
      <c r="S30" s="843"/>
      <c r="T30" s="843"/>
      <c r="U30" s="843"/>
      <c r="V30" s="843">
        <v>1208</v>
      </c>
      <c r="W30" s="843"/>
      <c r="X30" s="843"/>
      <c r="Y30" s="843"/>
      <c r="Z30" s="843"/>
      <c r="AA30" s="843">
        <v>28</v>
      </c>
      <c r="AB30" s="843"/>
      <c r="AC30" s="843"/>
      <c r="AD30" s="843"/>
      <c r="AE30" s="844"/>
      <c r="AF30" s="845">
        <v>28</v>
      </c>
      <c r="AG30" s="846"/>
      <c r="AH30" s="846"/>
      <c r="AI30" s="846"/>
      <c r="AJ30" s="847"/>
      <c r="AK30" s="914">
        <v>2826</v>
      </c>
      <c r="AL30" s="915"/>
      <c r="AM30" s="915"/>
      <c r="AN30" s="915"/>
      <c r="AO30" s="915"/>
      <c r="AP30" s="915" t="s">
        <v>526</v>
      </c>
      <c r="AQ30" s="915"/>
      <c r="AR30" s="915"/>
      <c r="AS30" s="915"/>
      <c r="AT30" s="915"/>
      <c r="AU30" s="915" t="s">
        <v>526</v>
      </c>
      <c r="AV30" s="915"/>
      <c r="AW30" s="915"/>
      <c r="AX30" s="915"/>
      <c r="AY30" s="915"/>
      <c r="AZ30" s="916" t="s">
        <v>526</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2147</v>
      </c>
      <c r="R31" s="843"/>
      <c r="S31" s="843"/>
      <c r="T31" s="843"/>
      <c r="U31" s="843"/>
      <c r="V31" s="843">
        <v>1763</v>
      </c>
      <c r="W31" s="843"/>
      <c r="X31" s="843"/>
      <c r="Y31" s="843"/>
      <c r="Z31" s="843"/>
      <c r="AA31" s="843">
        <v>384</v>
      </c>
      <c r="AB31" s="843"/>
      <c r="AC31" s="843"/>
      <c r="AD31" s="843"/>
      <c r="AE31" s="844"/>
      <c r="AF31" s="845">
        <v>2812</v>
      </c>
      <c r="AG31" s="846"/>
      <c r="AH31" s="846"/>
      <c r="AI31" s="846"/>
      <c r="AJ31" s="847"/>
      <c r="AK31" s="914">
        <v>64</v>
      </c>
      <c r="AL31" s="915"/>
      <c r="AM31" s="915"/>
      <c r="AN31" s="915"/>
      <c r="AO31" s="915"/>
      <c r="AP31" s="915">
        <v>6126</v>
      </c>
      <c r="AQ31" s="915"/>
      <c r="AR31" s="915"/>
      <c r="AS31" s="915"/>
      <c r="AT31" s="915"/>
      <c r="AU31" s="915">
        <v>288</v>
      </c>
      <c r="AV31" s="915"/>
      <c r="AW31" s="915"/>
      <c r="AX31" s="915"/>
      <c r="AY31" s="915"/>
      <c r="AZ31" s="916" t="s">
        <v>526</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4287</v>
      </c>
      <c r="R32" s="843"/>
      <c r="S32" s="843"/>
      <c r="T32" s="843"/>
      <c r="U32" s="843"/>
      <c r="V32" s="843">
        <v>3577</v>
      </c>
      <c r="W32" s="843"/>
      <c r="X32" s="843"/>
      <c r="Y32" s="843"/>
      <c r="Z32" s="843"/>
      <c r="AA32" s="843">
        <v>710</v>
      </c>
      <c r="AB32" s="843"/>
      <c r="AC32" s="843"/>
      <c r="AD32" s="843"/>
      <c r="AE32" s="844"/>
      <c r="AF32" s="845">
        <v>971</v>
      </c>
      <c r="AG32" s="846"/>
      <c r="AH32" s="846"/>
      <c r="AI32" s="846"/>
      <c r="AJ32" s="847"/>
      <c r="AK32" s="914">
        <v>1752</v>
      </c>
      <c r="AL32" s="915"/>
      <c r="AM32" s="915"/>
      <c r="AN32" s="915"/>
      <c r="AO32" s="915"/>
      <c r="AP32" s="915">
        <v>29060</v>
      </c>
      <c r="AQ32" s="915"/>
      <c r="AR32" s="915"/>
      <c r="AS32" s="915"/>
      <c r="AT32" s="915"/>
      <c r="AU32" s="915">
        <v>20807</v>
      </c>
      <c r="AV32" s="915"/>
      <c r="AW32" s="915"/>
      <c r="AX32" s="915"/>
      <c r="AY32" s="915"/>
      <c r="AZ32" s="916" t="s">
        <v>526</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8</v>
      </c>
      <c r="R33" s="843"/>
      <c r="S33" s="843"/>
      <c r="T33" s="843"/>
      <c r="U33" s="843"/>
      <c r="V33" s="843">
        <v>8</v>
      </c>
      <c r="W33" s="843"/>
      <c r="X33" s="843"/>
      <c r="Y33" s="843"/>
      <c r="Z33" s="843"/>
      <c r="AA33" s="843">
        <v>0</v>
      </c>
      <c r="AB33" s="843"/>
      <c r="AC33" s="843"/>
      <c r="AD33" s="843"/>
      <c r="AE33" s="844"/>
      <c r="AF33" s="845">
        <v>0</v>
      </c>
      <c r="AG33" s="846"/>
      <c r="AH33" s="846"/>
      <c r="AI33" s="846"/>
      <c r="AJ33" s="847"/>
      <c r="AK33" s="914">
        <v>0</v>
      </c>
      <c r="AL33" s="915"/>
      <c r="AM33" s="915"/>
      <c r="AN33" s="915"/>
      <c r="AO33" s="915"/>
      <c r="AP33" s="915" t="s">
        <v>526</v>
      </c>
      <c r="AQ33" s="915"/>
      <c r="AR33" s="915"/>
      <c r="AS33" s="915"/>
      <c r="AT33" s="915"/>
      <c r="AU33" s="915" t="s">
        <v>526</v>
      </c>
      <c r="AV33" s="915"/>
      <c r="AW33" s="915"/>
      <c r="AX33" s="915"/>
      <c r="AY33" s="915"/>
      <c r="AZ33" s="916" t="s">
        <v>526</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19</v>
      </c>
      <c r="R34" s="843"/>
      <c r="S34" s="843"/>
      <c r="T34" s="843"/>
      <c r="U34" s="843"/>
      <c r="V34" s="843">
        <v>19</v>
      </c>
      <c r="W34" s="843"/>
      <c r="X34" s="843"/>
      <c r="Y34" s="843"/>
      <c r="Z34" s="843"/>
      <c r="AA34" s="843">
        <v>0</v>
      </c>
      <c r="AB34" s="843"/>
      <c r="AC34" s="843"/>
      <c r="AD34" s="843"/>
      <c r="AE34" s="844"/>
      <c r="AF34" s="845" t="s">
        <v>413</v>
      </c>
      <c r="AG34" s="846"/>
      <c r="AH34" s="846"/>
      <c r="AI34" s="846"/>
      <c r="AJ34" s="847"/>
      <c r="AK34" s="914">
        <v>4</v>
      </c>
      <c r="AL34" s="915"/>
      <c r="AM34" s="915"/>
      <c r="AN34" s="915"/>
      <c r="AO34" s="915"/>
      <c r="AP34" s="915">
        <v>19</v>
      </c>
      <c r="AQ34" s="915"/>
      <c r="AR34" s="915"/>
      <c r="AS34" s="915"/>
      <c r="AT34" s="915"/>
      <c r="AU34" s="915" t="s">
        <v>526</v>
      </c>
      <c r="AV34" s="915"/>
      <c r="AW34" s="915"/>
      <c r="AX34" s="915"/>
      <c r="AY34" s="915"/>
      <c r="AZ34" s="916" t="s">
        <v>526</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4024</v>
      </c>
      <c r="AG63" s="926"/>
      <c r="AH63" s="926"/>
      <c r="AI63" s="926"/>
      <c r="AJ63" s="927"/>
      <c r="AK63" s="928"/>
      <c r="AL63" s="923"/>
      <c r="AM63" s="923"/>
      <c r="AN63" s="923"/>
      <c r="AO63" s="923"/>
      <c r="AP63" s="926">
        <f>SUBTOTAL(9,AP28:AT62)</f>
        <v>35205</v>
      </c>
      <c r="AQ63" s="926"/>
      <c r="AR63" s="926"/>
      <c r="AS63" s="926"/>
      <c r="AT63" s="926"/>
      <c r="AU63" s="926">
        <f>SUBTOTAL(9,AU28:AY62)</f>
        <v>21095</v>
      </c>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422</v>
      </c>
      <c r="AB66" s="802"/>
      <c r="AC66" s="802"/>
      <c r="AD66" s="802"/>
      <c r="AE66" s="803"/>
      <c r="AF66" s="936" t="s">
        <v>423</v>
      </c>
      <c r="AG66" s="897"/>
      <c r="AH66" s="897"/>
      <c r="AI66" s="897"/>
      <c r="AJ66" s="937"/>
      <c r="AK66" s="801" t="s">
        <v>424</v>
      </c>
      <c r="AL66" s="825"/>
      <c r="AM66" s="825"/>
      <c r="AN66" s="825"/>
      <c r="AO66" s="826"/>
      <c r="AP66" s="801" t="s">
        <v>425</v>
      </c>
      <c r="AQ66" s="802"/>
      <c r="AR66" s="802"/>
      <c r="AS66" s="802"/>
      <c r="AT66" s="803"/>
      <c r="AU66" s="801" t="s">
        <v>426</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614</v>
      </c>
      <c r="C68" s="954"/>
      <c r="D68" s="954"/>
      <c r="E68" s="954"/>
      <c r="F68" s="954"/>
      <c r="G68" s="954"/>
      <c r="H68" s="954"/>
      <c r="I68" s="954"/>
      <c r="J68" s="954"/>
      <c r="K68" s="954"/>
      <c r="L68" s="954"/>
      <c r="M68" s="954"/>
      <c r="N68" s="954"/>
      <c r="O68" s="954"/>
      <c r="P68" s="955"/>
      <c r="Q68" s="956">
        <v>4832</v>
      </c>
      <c r="R68" s="950"/>
      <c r="S68" s="950"/>
      <c r="T68" s="950"/>
      <c r="U68" s="950"/>
      <c r="V68" s="950">
        <v>4566</v>
      </c>
      <c r="W68" s="950"/>
      <c r="X68" s="950"/>
      <c r="Y68" s="950"/>
      <c r="Z68" s="950"/>
      <c r="AA68" s="950">
        <v>266</v>
      </c>
      <c r="AB68" s="950"/>
      <c r="AC68" s="950"/>
      <c r="AD68" s="950"/>
      <c r="AE68" s="950"/>
      <c r="AF68" s="950">
        <v>266</v>
      </c>
      <c r="AG68" s="950"/>
      <c r="AH68" s="950"/>
      <c r="AI68" s="950"/>
      <c r="AJ68" s="950"/>
      <c r="AK68" s="950">
        <v>100</v>
      </c>
      <c r="AL68" s="950"/>
      <c r="AM68" s="950"/>
      <c r="AN68" s="950"/>
      <c r="AO68" s="950"/>
      <c r="AP68" s="950">
        <v>474</v>
      </c>
      <c r="AQ68" s="950"/>
      <c r="AR68" s="950"/>
      <c r="AS68" s="950"/>
      <c r="AT68" s="950"/>
      <c r="AU68" s="950">
        <v>120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615</v>
      </c>
      <c r="C69" s="958"/>
      <c r="D69" s="958"/>
      <c r="E69" s="958"/>
      <c r="F69" s="958"/>
      <c r="G69" s="958"/>
      <c r="H69" s="958"/>
      <c r="I69" s="958"/>
      <c r="J69" s="958"/>
      <c r="K69" s="958"/>
      <c r="L69" s="958"/>
      <c r="M69" s="958"/>
      <c r="N69" s="958"/>
      <c r="O69" s="958"/>
      <c r="P69" s="959"/>
      <c r="Q69" s="960">
        <v>29</v>
      </c>
      <c r="R69" s="915"/>
      <c r="S69" s="915"/>
      <c r="T69" s="915"/>
      <c r="U69" s="915"/>
      <c r="V69" s="915">
        <v>14</v>
      </c>
      <c r="W69" s="915"/>
      <c r="X69" s="915"/>
      <c r="Y69" s="915"/>
      <c r="Z69" s="915"/>
      <c r="AA69" s="915">
        <v>14</v>
      </c>
      <c r="AB69" s="915"/>
      <c r="AC69" s="915"/>
      <c r="AD69" s="915"/>
      <c r="AE69" s="915"/>
      <c r="AF69" s="915">
        <v>14</v>
      </c>
      <c r="AG69" s="915"/>
      <c r="AH69" s="915"/>
      <c r="AI69" s="915"/>
      <c r="AJ69" s="915"/>
      <c r="AK69" s="915" t="s">
        <v>526</v>
      </c>
      <c r="AL69" s="915"/>
      <c r="AM69" s="915"/>
      <c r="AN69" s="915"/>
      <c r="AO69" s="915"/>
      <c r="AP69" s="915" t="s">
        <v>526</v>
      </c>
      <c r="AQ69" s="915"/>
      <c r="AR69" s="915"/>
      <c r="AS69" s="915"/>
      <c r="AT69" s="915"/>
      <c r="AU69" s="915" t="s">
        <v>526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613</v>
      </c>
      <c r="C70" s="958"/>
      <c r="D70" s="958"/>
      <c r="E70" s="958"/>
      <c r="F70" s="958"/>
      <c r="G70" s="958"/>
      <c r="H70" s="958"/>
      <c r="I70" s="958"/>
      <c r="J70" s="958"/>
      <c r="K70" s="958"/>
      <c r="L70" s="958"/>
      <c r="M70" s="958"/>
      <c r="N70" s="958"/>
      <c r="O70" s="958"/>
      <c r="P70" s="959"/>
      <c r="Q70" s="960">
        <v>6053</v>
      </c>
      <c r="R70" s="915"/>
      <c r="S70" s="915"/>
      <c r="T70" s="915"/>
      <c r="U70" s="915"/>
      <c r="V70" s="915">
        <v>6027</v>
      </c>
      <c r="W70" s="915"/>
      <c r="X70" s="915"/>
      <c r="Y70" s="915"/>
      <c r="Z70" s="915"/>
      <c r="AA70" s="915">
        <v>26</v>
      </c>
      <c r="AB70" s="915"/>
      <c r="AC70" s="915"/>
      <c r="AD70" s="915"/>
      <c r="AE70" s="915"/>
      <c r="AF70" s="915">
        <v>26</v>
      </c>
      <c r="AG70" s="915"/>
      <c r="AH70" s="915"/>
      <c r="AI70" s="915"/>
      <c r="AJ70" s="915"/>
      <c r="AK70" s="915" t="s">
        <v>526</v>
      </c>
      <c r="AL70" s="915"/>
      <c r="AM70" s="915"/>
      <c r="AN70" s="915"/>
      <c r="AO70" s="915"/>
      <c r="AP70" s="915" t="s">
        <v>526</v>
      </c>
      <c r="AQ70" s="915"/>
      <c r="AR70" s="915"/>
      <c r="AS70" s="915"/>
      <c r="AT70" s="915"/>
      <c r="AU70" s="915" t="s">
        <v>526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612</v>
      </c>
      <c r="C71" s="958"/>
      <c r="D71" s="958"/>
      <c r="E71" s="958"/>
      <c r="F71" s="958"/>
      <c r="G71" s="958"/>
      <c r="H71" s="958"/>
      <c r="I71" s="958"/>
      <c r="J71" s="958"/>
      <c r="K71" s="958"/>
      <c r="L71" s="958"/>
      <c r="M71" s="958"/>
      <c r="N71" s="958"/>
      <c r="O71" s="958"/>
      <c r="P71" s="959"/>
      <c r="Q71" s="960">
        <v>104</v>
      </c>
      <c r="R71" s="915"/>
      <c r="S71" s="915"/>
      <c r="T71" s="915"/>
      <c r="U71" s="915"/>
      <c r="V71" s="915">
        <v>100</v>
      </c>
      <c r="W71" s="915"/>
      <c r="X71" s="915"/>
      <c r="Y71" s="915"/>
      <c r="Z71" s="915"/>
      <c r="AA71" s="915">
        <v>5</v>
      </c>
      <c r="AB71" s="915"/>
      <c r="AC71" s="915"/>
      <c r="AD71" s="915"/>
      <c r="AE71" s="915"/>
      <c r="AF71" s="915">
        <v>5</v>
      </c>
      <c r="AG71" s="915"/>
      <c r="AH71" s="915"/>
      <c r="AI71" s="915"/>
      <c r="AJ71" s="915"/>
      <c r="AK71" s="915" t="s">
        <v>526</v>
      </c>
      <c r="AL71" s="915"/>
      <c r="AM71" s="915"/>
      <c r="AN71" s="915"/>
      <c r="AO71" s="915"/>
      <c r="AP71" s="915" t="s">
        <v>526</v>
      </c>
      <c r="AQ71" s="915"/>
      <c r="AR71" s="915"/>
      <c r="AS71" s="915"/>
      <c r="AT71" s="915"/>
      <c r="AU71" s="915" t="s">
        <v>526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611</v>
      </c>
      <c r="C72" s="958"/>
      <c r="D72" s="958"/>
      <c r="E72" s="958"/>
      <c r="F72" s="958"/>
      <c r="G72" s="958"/>
      <c r="H72" s="958"/>
      <c r="I72" s="958"/>
      <c r="J72" s="958"/>
      <c r="K72" s="958"/>
      <c r="L72" s="958"/>
      <c r="M72" s="958"/>
      <c r="N72" s="958"/>
      <c r="O72" s="958"/>
      <c r="P72" s="959"/>
      <c r="Q72" s="960">
        <v>388</v>
      </c>
      <c r="R72" s="915"/>
      <c r="S72" s="915"/>
      <c r="T72" s="915"/>
      <c r="U72" s="915"/>
      <c r="V72" s="915">
        <v>361</v>
      </c>
      <c r="W72" s="915"/>
      <c r="X72" s="915"/>
      <c r="Y72" s="915"/>
      <c r="Z72" s="915"/>
      <c r="AA72" s="915">
        <v>27</v>
      </c>
      <c r="AB72" s="915"/>
      <c r="AC72" s="915"/>
      <c r="AD72" s="915"/>
      <c r="AE72" s="915"/>
      <c r="AF72" s="915">
        <v>27</v>
      </c>
      <c r="AG72" s="915"/>
      <c r="AH72" s="915"/>
      <c r="AI72" s="915"/>
      <c r="AJ72" s="915"/>
      <c r="AK72" s="915" t="s">
        <v>526</v>
      </c>
      <c r="AL72" s="915"/>
      <c r="AM72" s="915"/>
      <c r="AN72" s="915"/>
      <c r="AO72" s="915"/>
      <c r="AP72" s="915">
        <v>420</v>
      </c>
      <c r="AQ72" s="915"/>
      <c r="AR72" s="915"/>
      <c r="AS72" s="915"/>
      <c r="AT72" s="915"/>
      <c r="AU72" s="915" t="s">
        <v>526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610</v>
      </c>
      <c r="C73" s="958"/>
      <c r="D73" s="958"/>
      <c r="E73" s="958"/>
      <c r="F73" s="958"/>
      <c r="G73" s="958"/>
      <c r="H73" s="958"/>
      <c r="I73" s="958"/>
      <c r="J73" s="958"/>
      <c r="K73" s="958"/>
      <c r="L73" s="958"/>
      <c r="M73" s="958"/>
      <c r="N73" s="958"/>
      <c r="O73" s="958"/>
      <c r="P73" s="959"/>
      <c r="Q73" s="960">
        <v>30</v>
      </c>
      <c r="R73" s="915"/>
      <c r="S73" s="915"/>
      <c r="T73" s="915"/>
      <c r="U73" s="915"/>
      <c r="V73" s="915">
        <v>27</v>
      </c>
      <c r="W73" s="915"/>
      <c r="X73" s="915"/>
      <c r="Y73" s="915"/>
      <c r="Z73" s="915"/>
      <c r="AA73" s="915">
        <v>3</v>
      </c>
      <c r="AB73" s="915"/>
      <c r="AC73" s="915"/>
      <c r="AD73" s="915"/>
      <c r="AE73" s="915"/>
      <c r="AF73" s="915">
        <v>3</v>
      </c>
      <c r="AG73" s="915"/>
      <c r="AH73" s="915"/>
      <c r="AI73" s="915"/>
      <c r="AJ73" s="915"/>
      <c r="AK73" s="915" t="s">
        <v>526</v>
      </c>
      <c r="AL73" s="915"/>
      <c r="AM73" s="915"/>
      <c r="AN73" s="915"/>
      <c r="AO73" s="915"/>
      <c r="AP73" s="915" t="s">
        <v>526</v>
      </c>
      <c r="AQ73" s="915"/>
      <c r="AR73" s="915"/>
      <c r="AS73" s="915"/>
      <c r="AT73" s="915"/>
      <c r="AU73" s="915" t="s">
        <v>526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609</v>
      </c>
      <c r="C74" s="958"/>
      <c r="D74" s="958"/>
      <c r="E74" s="958"/>
      <c r="F74" s="958"/>
      <c r="G74" s="958"/>
      <c r="H74" s="958"/>
      <c r="I74" s="958"/>
      <c r="J74" s="958"/>
      <c r="K74" s="958"/>
      <c r="L74" s="958"/>
      <c r="M74" s="958"/>
      <c r="N74" s="958"/>
      <c r="O74" s="958"/>
      <c r="P74" s="959"/>
      <c r="Q74" s="960">
        <v>1097</v>
      </c>
      <c r="R74" s="915"/>
      <c r="S74" s="915"/>
      <c r="T74" s="915"/>
      <c r="U74" s="915"/>
      <c r="V74" s="915">
        <v>1024</v>
      </c>
      <c r="W74" s="915"/>
      <c r="X74" s="915"/>
      <c r="Y74" s="915"/>
      <c r="Z74" s="915"/>
      <c r="AA74" s="915">
        <v>73</v>
      </c>
      <c r="AB74" s="915"/>
      <c r="AC74" s="915"/>
      <c r="AD74" s="915"/>
      <c r="AE74" s="915"/>
      <c r="AF74" s="915">
        <v>73</v>
      </c>
      <c r="AG74" s="915"/>
      <c r="AH74" s="915"/>
      <c r="AI74" s="915"/>
      <c r="AJ74" s="915"/>
      <c r="AK74" s="915">
        <v>141</v>
      </c>
      <c r="AL74" s="915"/>
      <c r="AM74" s="915"/>
      <c r="AN74" s="915"/>
      <c r="AO74" s="915"/>
      <c r="AP74" s="915" t="s">
        <v>526</v>
      </c>
      <c r="AQ74" s="915"/>
      <c r="AR74" s="915"/>
      <c r="AS74" s="915"/>
      <c r="AT74" s="915"/>
      <c r="AU74" s="915" t="s">
        <v>526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608</v>
      </c>
      <c r="C75" s="958"/>
      <c r="D75" s="958"/>
      <c r="E75" s="958"/>
      <c r="F75" s="958"/>
      <c r="G75" s="958"/>
      <c r="H75" s="958"/>
      <c r="I75" s="958"/>
      <c r="J75" s="958"/>
      <c r="K75" s="958"/>
      <c r="L75" s="958"/>
      <c r="M75" s="958"/>
      <c r="N75" s="958"/>
      <c r="O75" s="958"/>
      <c r="P75" s="959"/>
      <c r="Q75" s="963">
        <v>293449</v>
      </c>
      <c r="R75" s="964"/>
      <c r="S75" s="964"/>
      <c r="T75" s="964"/>
      <c r="U75" s="914"/>
      <c r="V75" s="965">
        <v>280469</v>
      </c>
      <c r="W75" s="964"/>
      <c r="X75" s="964"/>
      <c r="Y75" s="964"/>
      <c r="Z75" s="914"/>
      <c r="AA75" s="965">
        <v>12980</v>
      </c>
      <c r="AB75" s="964"/>
      <c r="AC75" s="964"/>
      <c r="AD75" s="964"/>
      <c r="AE75" s="914"/>
      <c r="AF75" s="965">
        <v>12980</v>
      </c>
      <c r="AG75" s="964"/>
      <c r="AH75" s="964"/>
      <c r="AI75" s="964"/>
      <c r="AJ75" s="914"/>
      <c r="AK75" s="965">
        <v>723</v>
      </c>
      <c r="AL75" s="964"/>
      <c r="AM75" s="964"/>
      <c r="AN75" s="964"/>
      <c r="AO75" s="914"/>
      <c r="AP75" s="965" t="s">
        <v>526</v>
      </c>
      <c r="AQ75" s="964"/>
      <c r="AR75" s="964"/>
      <c r="AS75" s="964"/>
      <c r="AT75" s="914"/>
      <c r="AU75" s="965" t="s">
        <v>526</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607</v>
      </c>
      <c r="C76" s="958"/>
      <c r="D76" s="958"/>
      <c r="E76" s="958"/>
      <c r="F76" s="958"/>
      <c r="G76" s="958"/>
      <c r="H76" s="958"/>
      <c r="I76" s="958"/>
      <c r="J76" s="958"/>
      <c r="K76" s="958"/>
      <c r="L76" s="958"/>
      <c r="M76" s="958"/>
      <c r="N76" s="958"/>
      <c r="O76" s="958"/>
      <c r="P76" s="959"/>
      <c r="Q76" s="963">
        <v>6683</v>
      </c>
      <c r="R76" s="964"/>
      <c r="S76" s="964"/>
      <c r="T76" s="964"/>
      <c r="U76" s="914"/>
      <c r="V76" s="965">
        <v>6314</v>
      </c>
      <c r="W76" s="964"/>
      <c r="X76" s="964"/>
      <c r="Y76" s="964"/>
      <c r="Z76" s="914"/>
      <c r="AA76" s="965">
        <v>369</v>
      </c>
      <c r="AB76" s="964"/>
      <c r="AC76" s="964"/>
      <c r="AD76" s="964"/>
      <c r="AE76" s="914"/>
      <c r="AF76" s="965">
        <v>378</v>
      </c>
      <c r="AG76" s="964"/>
      <c r="AH76" s="964"/>
      <c r="AI76" s="964"/>
      <c r="AJ76" s="914"/>
      <c r="AK76" s="965">
        <v>350</v>
      </c>
      <c r="AL76" s="964"/>
      <c r="AM76" s="964"/>
      <c r="AN76" s="964"/>
      <c r="AO76" s="914"/>
      <c r="AP76" s="965" t="s">
        <v>526</v>
      </c>
      <c r="AQ76" s="964"/>
      <c r="AR76" s="964"/>
      <c r="AS76" s="964"/>
      <c r="AT76" s="914"/>
      <c r="AU76" s="965" t="s">
        <v>526</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606</v>
      </c>
      <c r="C77" s="958"/>
      <c r="D77" s="958"/>
      <c r="E77" s="958"/>
      <c r="F77" s="958"/>
      <c r="G77" s="958"/>
      <c r="H77" s="958"/>
      <c r="I77" s="958"/>
      <c r="J77" s="958"/>
      <c r="K77" s="958"/>
      <c r="L77" s="958"/>
      <c r="M77" s="958"/>
      <c r="N77" s="958"/>
      <c r="O77" s="958"/>
      <c r="P77" s="959"/>
      <c r="Q77" s="963">
        <v>14</v>
      </c>
      <c r="R77" s="964"/>
      <c r="S77" s="964"/>
      <c r="T77" s="964"/>
      <c r="U77" s="914"/>
      <c r="V77" s="965">
        <v>5</v>
      </c>
      <c r="W77" s="964"/>
      <c r="X77" s="964"/>
      <c r="Y77" s="964"/>
      <c r="Z77" s="914"/>
      <c r="AA77" s="965">
        <v>9</v>
      </c>
      <c r="AB77" s="964"/>
      <c r="AC77" s="964"/>
      <c r="AD77" s="964"/>
      <c r="AE77" s="914"/>
      <c r="AF77" s="965">
        <v>1</v>
      </c>
      <c r="AG77" s="964"/>
      <c r="AH77" s="964"/>
      <c r="AI77" s="964"/>
      <c r="AJ77" s="914"/>
      <c r="AK77" s="965">
        <v>9</v>
      </c>
      <c r="AL77" s="964"/>
      <c r="AM77" s="964"/>
      <c r="AN77" s="964"/>
      <c r="AO77" s="914"/>
      <c r="AP77" s="965" t="s">
        <v>526</v>
      </c>
      <c r="AQ77" s="964"/>
      <c r="AR77" s="964"/>
      <c r="AS77" s="964"/>
      <c r="AT77" s="914"/>
      <c r="AU77" s="965" t="s">
        <v>526</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605</v>
      </c>
      <c r="C78" s="958"/>
      <c r="D78" s="958"/>
      <c r="E78" s="958"/>
      <c r="F78" s="958"/>
      <c r="G78" s="958"/>
      <c r="H78" s="958"/>
      <c r="I78" s="958"/>
      <c r="J78" s="958"/>
      <c r="K78" s="958"/>
      <c r="L78" s="958"/>
      <c r="M78" s="958"/>
      <c r="N78" s="958"/>
      <c r="O78" s="958"/>
      <c r="P78" s="959"/>
      <c r="Q78" s="960">
        <v>1069</v>
      </c>
      <c r="R78" s="915"/>
      <c r="S78" s="915"/>
      <c r="T78" s="915"/>
      <c r="U78" s="915"/>
      <c r="V78" s="915">
        <v>1042</v>
      </c>
      <c r="W78" s="915"/>
      <c r="X78" s="915"/>
      <c r="Y78" s="915"/>
      <c r="Z78" s="915"/>
      <c r="AA78" s="915">
        <v>28</v>
      </c>
      <c r="AB78" s="915"/>
      <c r="AC78" s="915"/>
      <c r="AD78" s="915"/>
      <c r="AE78" s="915"/>
      <c r="AF78" s="915">
        <v>28</v>
      </c>
      <c r="AG78" s="915"/>
      <c r="AH78" s="915"/>
      <c r="AI78" s="915"/>
      <c r="AJ78" s="915"/>
      <c r="AK78" s="915">
        <v>11</v>
      </c>
      <c r="AL78" s="915"/>
      <c r="AM78" s="915"/>
      <c r="AN78" s="915"/>
      <c r="AO78" s="915"/>
      <c r="AP78" s="915" t="s">
        <v>526</v>
      </c>
      <c r="AQ78" s="915"/>
      <c r="AR78" s="915"/>
      <c r="AS78" s="915"/>
      <c r="AT78" s="915"/>
      <c r="AU78" s="915" t="s">
        <v>526</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604</v>
      </c>
      <c r="C79" s="958"/>
      <c r="D79" s="958"/>
      <c r="E79" s="958"/>
      <c r="F79" s="958"/>
      <c r="G79" s="958"/>
      <c r="H79" s="958"/>
      <c r="I79" s="958"/>
      <c r="J79" s="958"/>
      <c r="K79" s="958"/>
      <c r="L79" s="958"/>
      <c r="M79" s="958"/>
      <c r="N79" s="958"/>
      <c r="O79" s="958"/>
      <c r="P79" s="959"/>
      <c r="Q79" s="960">
        <v>194</v>
      </c>
      <c r="R79" s="915"/>
      <c r="S79" s="915"/>
      <c r="T79" s="915"/>
      <c r="U79" s="915"/>
      <c r="V79" s="915">
        <v>191</v>
      </c>
      <c r="W79" s="915"/>
      <c r="X79" s="915"/>
      <c r="Y79" s="915"/>
      <c r="Z79" s="915"/>
      <c r="AA79" s="915">
        <v>3</v>
      </c>
      <c r="AB79" s="915"/>
      <c r="AC79" s="915"/>
      <c r="AD79" s="915"/>
      <c r="AE79" s="915"/>
      <c r="AF79" s="915">
        <v>3</v>
      </c>
      <c r="AG79" s="915"/>
      <c r="AH79" s="915"/>
      <c r="AI79" s="915"/>
      <c r="AJ79" s="915"/>
      <c r="AK79" s="915" t="s">
        <v>526</v>
      </c>
      <c r="AL79" s="915"/>
      <c r="AM79" s="915"/>
      <c r="AN79" s="915"/>
      <c r="AO79" s="915"/>
      <c r="AP79" s="915" t="s">
        <v>526</v>
      </c>
      <c r="AQ79" s="915"/>
      <c r="AR79" s="915"/>
      <c r="AS79" s="915"/>
      <c r="AT79" s="915"/>
      <c r="AU79" s="915" t="s">
        <v>526</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603</v>
      </c>
      <c r="C80" s="958"/>
      <c r="D80" s="958"/>
      <c r="E80" s="958"/>
      <c r="F80" s="958"/>
      <c r="G80" s="958"/>
      <c r="H80" s="958"/>
      <c r="I80" s="958"/>
      <c r="J80" s="958"/>
      <c r="K80" s="958"/>
      <c r="L80" s="958"/>
      <c r="M80" s="958"/>
      <c r="N80" s="958"/>
      <c r="O80" s="958"/>
      <c r="P80" s="959"/>
      <c r="Q80" s="960">
        <v>4742</v>
      </c>
      <c r="R80" s="915"/>
      <c r="S80" s="915"/>
      <c r="T80" s="915"/>
      <c r="U80" s="915"/>
      <c r="V80" s="915">
        <v>4524</v>
      </c>
      <c r="W80" s="915"/>
      <c r="X80" s="915"/>
      <c r="Y80" s="915"/>
      <c r="Z80" s="915"/>
      <c r="AA80" s="915">
        <v>218</v>
      </c>
      <c r="AB80" s="915"/>
      <c r="AC80" s="915"/>
      <c r="AD80" s="915"/>
      <c r="AE80" s="915"/>
      <c r="AF80" s="915">
        <v>218</v>
      </c>
      <c r="AG80" s="915"/>
      <c r="AH80" s="915"/>
      <c r="AI80" s="915"/>
      <c r="AJ80" s="915"/>
      <c r="AK80" s="915">
        <v>57</v>
      </c>
      <c r="AL80" s="915"/>
      <c r="AM80" s="915"/>
      <c r="AN80" s="915"/>
      <c r="AO80" s="915"/>
      <c r="AP80" s="915" t="s">
        <v>526</v>
      </c>
      <c r="AQ80" s="915"/>
      <c r="AR80" s="915"/>
      <c r="AS80" s="915"/>
      <c r="AT80" s="915"/>
      <c r="AU80" s="915" t="s">
        <v>526</v>
      </c>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602</v>
      </c>
      <c r="C81" s="958"/>
      <c r="D81" s="958"/>
      <c r="E81" s="958"/>
      <c r="F81" s="958"/>
      <c r="G81" s="958"/>
      <c r="H81" s="958"/>
      <c r="I81" s="958"/>
      <c r="J81" s="958"/>
      <c r="K81" s="958"/>
      <c r="L81" s="958"/>
      <c r="M81" s="958"/>
      <c r="N81" s="958"/>
      <c r="O81" s="958"/>
      <c r="P81" s="959"/>
      <c r="Q81" s="960">
        <v>12</v>
      </c>
      <c r="R81" s="915"/>
      <c r="S81" s="915"/>
      <c r="T81" s="915"/>
      <c r="U81" s="915"/>
      <c r="V81" s="915">
        <v>9</v>
      </c>
      <c r="W81" s="915"/>
      <c r="X81" s="915"/>
      <c r="Y81" s="915"/>
      <c r="Z81" s="915"/>
      <c r="AA81" s="915">
        <v>3</v>
      </c>
      <c r="AB81" s="915"/>
      <c r="AC81" s="915"/>
      <c r="AD81" s="915"/>
      <c r="AE81" s="915"/>
      <c r="AF81" s="915">
        <v>3</v>
      </c>
      <c r="AG81" s="915"/>
      <c r="AH81" s="915"/>
      <c r="AI81" s="915"/>
      <c r="AJ81" s="915"/>
      <c r="AK81" s="915" t="s">
        <v>526</v>
      </c>
      <c r="AL81" s="915"/>
      <c r="AM81" s="915"/>
      <c r="AN81" s="915"/>
      <c r="AO81" s="915"/>
      <c r="AP81" s="915" t="s">
        <v>526</v>
      </c>
      <c r="AQ81" s="915"/>
      <c r="AR81" s="915"/>
      <c r="AS81" s="915"/>
      <c r="AT81" s="915"/>
      <c r="AU81" s="915" t="s">
        <v>526</v>
      </c>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427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SUBTOTAL(9,AF68:AJ87)</f>
        <v>14025</v>
      </c>
      <c r="AG88" s="926"/>
      <c r="AH88" s="926"/>
      <c r="AI88" s="926"/>
      <c r="AJ88" s="926"/>
      <c r="AK88" s="923"/>
      <c r="AL88" s="923"/>
      <c r="AM88" s="923"/>
      <c r="AN88" s="923"/>
      <c r="AO88" s="923"/>
      <c r="AP88" s="926">
        <f>SUBTOTAL(9,AP68:AT87)</f>
        <v>894</v>
      </c>
      <c r="AQ88" s="926"/>
      <c r="AR88" s="926"/>
      <c r="AS88" s="926"/>
      <c r="AT88" s="926"/>
      <c r="AU88" s="926">
        <f>SUBTOTAL(9,AU68:AY87)</f>
        <v>120</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428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f>SUBTOTAL(9,CR7:CV12)</f>
        <v>128</v>
      </c>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436</v>
      </c>
      <c r="AB109" s="979"/>
      <c r="AC109" s="979"/>
      <c r="AD109" s="979"/>
      <c r="AE109" s="980"/>
      <c r="AF109" s="978" t="s">
        <v>308</v>
      </c>
      <c r="AG109" s="979"/>
      <c r="AH109" s="979"/>
      <c r="AI109" s="979"/>
      <c r="AJ109" s="980"/>
      <c r="AK109" s="978" t="s">
        <v>307</v>
      </c>
      <c r="AL109" s="979"/>
      <c r="AM109" s="979"/>
      <c r="AN109" s="979"/>
      <c r="AO109" s="980"/>
      <c r="AP109" s="978" t="s">
        <v>437</v>
      </c>
      <c r="AQ109" s="979"/>
      <c r="AR109" s="979"/>
      <c r="AS109" s="979"/>
      <c r="AT109" s="981"/>
      <c r="AU109" s="998" t="s">
        <v>435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436</v>
      </c>
      <c r="BR109" s="979"/>
      <c r="BS109" s="979"/>
      <c r="BT109" s="979"/>
      <c r="BU109" s="980"/>
      <c r="BV109" s="978" t="s">
        <v>308</v>
      </c>
      <c r="BW109" s="979"/>
      <c r="BX109" s="979"/>
      <c r="BY109" s="979"/>
      <c r="BZ109" s="980"/>
      <c r="CA109" s="978" t="s">
        <v>307</v>
      </c>
      <c r="CB109" s="979"/>
      <c r="CC109" s="979"/>
      <c r="CD109" s="979"/>
      <c r="CE109" s="980"/>
      <c r="CF109" s="999" t="s">
        <v>437</v>
      </c>
      <c r="CG109" s="999"/>
      <c r="CH109" s="999"/>
      <c r="CI109" s="999"/>
      <c r="CJ109" s="999"/>
      <c r="CK109" s="978" t="s">
        <v>438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436</v>
      </c>
      <c r="DH109" s="979"/>
      <c r="DI109" s="979"/>
      <c r="DJ109" s="979"/>
      <c r="DK109" s="980"/>
      <c r="DL109" s="978" t="s">
        <v>308</v>
      </c>
      <c r="DM109" s="979"/>
      <c r="DN109" s="979"/>
      <c r="DO109" s="979"/>
      <c r="DP109" s="980"/>
      <c r="DQ109" s="978" t="s">
        <v>307</v>
      </c>
      <c r="DR109" s="979"/>
      <c r="DS109" s="979"/>
      <c r="DT109" s="979"/>
      <c r="DU109" s="980"/>
      <c r="DV109" s="978" t="s">
        <v>437</v>
      </c>
      <c r="DW109" s="979"/>
      <c r="DX109" s="979"/>
      <c r="DY109" s="979"/>
      <c r="DZ109" s="981"/>
    </row>
    <row r="110" spans="1:131" s="247" customFormat="1" ht="26.25" customHeight="1" x14ac:dyDescent="0.15">
      <c r="A110" s="982" t="s">
        <v>439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4503340</v>
      </c>
      <c r="AB110" s="986"/>
      <c r="AC110" s="986"/>
      <c r="AD110" s="986"/>
      <c r="AE110" s="987"/>
      <c r="AF110" s="988">
        <v>4560027</v>
      </c>
      <c r="AG110" s="986"/>
      <c r="AH110" s="986"/>
      <c r="AI110" s="986"/>
      <c r="AJ110" s="987"/>
      <c r="AK110" s="988">
        <v>5276491</v>
      </c>
      <c r="AL110" s="986"/>
      <c r="AM110" s="986"/>
      <c r="AN110" s="986"/>
      <c r="AO110" s="987"/>
      <c r="AP110" s="989">
        <v>25.2</v>
      </c>
      <c r="AQ110" s="990"/>
      <c r="AR110" s="990"/>
      <c r="AS110" s="990"/>
      <c r="AT110" s="991"/>
      <c r="AU110" s="992" t="s">
        <v>73</v>
      </c>
      <c r="AV110" s="993"/>
      <c r="AW110" s="993"/>
      <c r="AX110" s="993"/>
      <c r="AY110" s="993"/>
      <c r="AZ110" s="1034" t="s">
        <v>440</v>
      </c>
      <c r="BA110" s="983"/>
      <c r="BB110" s="983"/>
      <c r="BC110" s="983"/>
      <c r="BD110" s="983"/>
      <c r="BE110" s="983"/>
      <c r="BF110" s="983"/>
      <c r="BG110" s="983"/>
      <c r="BH110" s="983"/>
      <c r="BI110" s="983"/>
      <c r="BJ110" s="983"/>
      <c r="BK110" s="983"/>
      <c r="BL110" s="983"/>
      <c r="BM110" s="983"/>
      <c r="BN110" s="983"/>
      <c r="BO110" s="983"/>
      <c r="BP110" s="984"/>
      <c r="BQ110" s="1020">
        <v>41382731</v>
      </c>
      <c r="BR110" s="1021"/>
      <c r="BS110" s="1021"/>
      <c r="BT110" s="1021"/>
      <c r="BU110" s="1021"/>
      <c r="BV110" s="1021">
        <v>40741296</v>
      </c>
      <c r="BW110" s="1021"/>
      <c r="BX110" s="1021"/>
      <c r="BY110" s="1021"/>
      <c r="BZ110" s="1021"/>
      <c r="CA110" s="1021">
        <v>40342992</v>
      </c>
      <c r="CB110" s="1021"/>
      <c r="CC110" s="1021"/>
      <c r="CD110" s="1021"/>
      <c r="CE110" s="1021"/>
      <c r="CF110" s="1035">
        <v>192.5</v>
      </c>
      <c r="CG110" s="1036"/>
      <c r="CH110" s="1036"/>
      <c r="CI110" s="1036"/>
      <c r="CJ110" s="1036"/>
      <c r="CK110" s="1037" t="s">
        <v>441</v>
      </c>
      <c r="CL110" s="1038"/>
      <c r="CM110" s="1017" t="s">
        <v>442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443</v>
      </c>
      <c r="DH110" s="1021"/>
      <c r="DI110" s="1021"/>
      <c r="DJ110" s="1021"/>
      <c r="DK110" s="1021"/>
      <c r="DL110" s="1021" t="s">
        <v>138</v>
      </c>
      <c r="DM110" s="1021"/>
      <c r="DN110" s="1021"/>
      <c r="DO110" s="1021"/>
      <c r="DP110" s="1021"/>
      <c r="DQ110" s="1021" t="s">
        <v>443</v>
      </c>
      <c r="DR110" s="1021"/>
      <c r="DS110" s="1021"/>
      <c r="DT110" s="1021"/>
      <c r="DU110" s="1021"/>
      <c r="DV110" s="1022" t="s">
        <v>444</v>
      </c>
      <c r="DW110" s="1022"/>
      <c r="DX110" s="1022"/>
      <c r="DY110" s="1022"/>
      <c r="DZ110" s="1023"/>
    </row>
    <row r="111" spans="1:131" s="247" customFormat="1" ht="26.25" customHeight="1" x14ac:dyDescent="0.15">
      <c r="A111" s="1024" t="s">
        <v>445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417</v>
      </c>
      <c r="AG111" s="1028"/>
      <c r="AH111" s="1028"/>
      <c r="AI111" s="1028"/>
      <c r="AJ111" s="1029"/>
      <c r="AK111" s="1030" t="s">
        <v>413</v>
      </c>
      <c r="AL111" s="1028"/>
      <c r="AM111" s="1028"/>
      <c r="AN111" s="1028"/>
      <c r="AO111" s="1029"/>
      <c r="AP111" s="1031" t="s">
        <v>417</v>
      </c>
      <c r="AQ111" s="1032"/>
      <c r="AR111" s="1032"/>
      <c r="AS111" s="1032"/>
      <c r="AT111" s="1033"/>
      <c r="AU111" s="994"/>
      <c r="AV111" s="995"/>
      <c r="AW111" s="995"/>
      <c r="AX111" s="995"/>
      <c r="AY111" s="995"/>
      <c r="AZ111" s="1043" t="s">
        <v>446</v>
      </c>
      <c r="BA111" s="1044"/>
      <c r="BB111" s="1044"/>
      <c r="BC111" s="1044"/>
      <c r="BD111" s="1044"/>
      <c r="BE111" s="1044"/>
      <c r="BF111" s="1044"/>
      <c r="BG111" s="1044"/>
      <c r="BH111" s="1044"/>
      <c r="BI111" s="1044"/>
      <c r="BJ111" s="1044"/>
      <c r="BK111" s="1044"/>
      <c r="BL111" s="1044"/>
      <c r="BM111" s="1044"/>
      <c r="BN111" s="1044"/>
      <c r="BO111" s="1044"/>
      <c r="BP111" s="1045"/>
      <c r="BQ111" s="1013">
        <v>554221</v>
      </c>
      <c r="BR111" s="1014"/>
      <c r="BS111" s="1014"/>
      <c r="BT111" s="1014"/>
      <c r="BU111" s="1014"/>
      <c r="BV111" s="1014">
        <v>419196</v>
      </c>
      <c r="BW111" s="1014"/>
      <c r="BX111" s="1014"/>
      <c r="BY111" s="1014"/>
      <c r="BZ111" s="1014"/>
      <c r="CA111" s="1014">
        <v>260834</v>
      </c>
      <c r="CB111" s="1014"/>
      <c r="CC111" s="1014"/>
      <c r="CD111" s="1014"/>
      <c r="CE111" s="1014"/>
      <c r="CF111" s="1008">
        <v>1.2</v>
      </c>
      <c r="CG111" s="1009"/>
      <c r="CH111" s="1009"/>
      <c r="CI111" s="1009"/>
      <c r="CJ111" s="1009"/>
      <c r="CK111" s="1039"/>
      <c r="CL111" s="1040"/>
      <c r="CM111" s="1010" t="s">
        <v>447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417</v>
      </c>
      <c r="DH111" s="1014"/>
      <c r="DI111" s="1014"/>
      <c r="DJ111" s="1014"/>
      <c r="DK111" s="1014"/>
      <c r="DL111" s="1014" t="s">
        <v>417</v>
      </c>
      <c r="DM111" s="1014"/>
      <c r="DN111" s="1014"/>
      <c r="DO111" s="1014"/>
      <c r="DP111" s="1014"/>
      <c r="DQ111" s="1014" t="s">
        <v>417</v>
      </c>
      <c r="DR111" s="1014"/>
      <c r="DS111" s="1014"/>
      <c r="DT111" s="1014"/>
      <c r="DU111" s="1014"/>
      <c r="DV111" s="1015" t="s">
        <v>413</v>
      </c>
      <c r="DW111" s="1015"/>
      <c r="DX111" s="1015"/>
      <c r="DY111" s="1015"/>
      <c r="DZ111" s="1016"/>
    </row>
    <row r="112" spans="1:131" s="247" customFormat="1" ht="26.25" customHeight="1" x14ac:dyDescent="0.15">
      <c r="A112" s="1046" t="s">
        <v>448</v>
      </c>
      <c r="B112" s="1047"/>
      <c r="C112" s="1044" t="s">
        <v>449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444</v>
      </c>
      <c r="AG112" s="1053"/>
      <c r="AH112" s="1053"/>
      <c r="AI112" s="1053"/>
      <c r="AJ112" s="1054"/>
      <c r="AK112" s="1055" t="s">
        <v>417</v>
      </c>
      <c r="AL112" s="1053"/>
      <c r="AM112" s="1053"/>
      <c r="AN112" s="1053"/>
      <c r="AO112" s="1054"/>
      <c r="AP112" s="1056" t="s">
        <v>444</v>
      </c>
      <c r="AQ112" s="1057"/>
      <c r="AR112" s="1057"/>
      <c r="AS112" s="1057"/>
      <c r="AT112" s="1058"/>
      <c r="AU112" s="994"/>
      <c r="AV112" s="995"/>
      <c r="AW112" s="995"/>
      <c r="AX112" s="995"/>
      <c r="AY112" s="995"/>
      <c r="AZ112" s="1043" t="s">
        <v>450</v>
      </c>
      <c r="BA112" s="1044"/>
      <c r="BB112" s="1044"/>
      <c r="BC112" s="1044"/>
      <c r="BD112" s="1044"/>
      <c r="BE112" s="1044"/>
      <c r="BF112" s="1044"/>
      <c r="BG112" s="1044"/>
      <c r="BH112" s="1044"/>
      <c r="BI112" s="1044"/>
      <c r="BJ112" s="1044"/>
      <c r="BK112" s="1044"/>
      <c r="BL112" s="1044"/>
      <c r="BM112" s="1044"/>
      <c r="BN112" s="1044"/>
      <c r="BO112" s="1044"/>
      <c r="BP112" s="1045"/>
      <c r="BQ112" s="1013">
        <v>24241229</v>
      </c>
      <c r="BR112" s="1014"/>
      <c r="BS112" s="1014"/>
      <c r="BT112" s="1014"/>
      <c r="BU112" s="1014"/>
      <c r="BV112" s="1014">
        <v>22911839</v>
      </c>
      <c r="BW112" s="1014"/>
      <c r="BX112" s="1014"/>
      <c r="BY112" s="1014"/>
      <c r="BZ112" s="1014"/>
      <c r="CA112" s="1014">
        <v>21113714</v>
      </c>
      <c r="CB112" s="1014"/>
      <c r="CC112" s="1014"/>
      <c r="CD112" s="1014"/>
      <c r="CE112" s="1014"/>
      <c r="CF112" s="1008">
        <v>100.8</v>
      </c>
      <c r="CG112" s="1009"/>
      <c r="CH112" s="1009"/>
      <c r="CI112" s="1009"/>
      <c r="CJ112" s="1009"/>
      <c r="CK112" s="1039"/>
      <c r="CL112" s="1040"/>
      <c r="CM112" s="1010" t="s">
        <v>451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417</v>
      </c>
      <c r="DM112" s="1014"/>
      <c r="DN112" s="1014"/>
      <c r="DO112" s="1014"/>
      <c r="DP112" s="1014"/>
      <c r="DQ112" s="1014" t="s">
        <v>417</v>
      </c>
      <c r="DR112" s="1014"/>
      <c r="DS112" s="1014"/>
      <c r="DT112" s="1014"/>
      <c r="DU112" s="1014"/>
      <c r="DV112" s="1015" t="s">
        <v>413</v>
      </c>
      <c r="DW112" s="1015"/>
      <c r="DX112" s="1015"/>
      <c r="DY112" s="1015"/>
      <c r="DZ112" s="1016"/>
    </row>
    <row r="113" spans="1:130" s="247" customFormat="1" ht="26.25" customHeight="1" x14ac:dyDescent="0.15">
      <c r="A113" s="1048"/>
      <c r="B113" s="1049"/>
      <c r="C113" s="1044" t="s">
        <v>452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2153719</v>
      </c>
      <c r="AB113" s="1028"/>
      <c r="AC113" s="1028"/>
      <c r="AD113" s="1028"/>
      <c r="AE113" s="1029"/>
      <c r="AF113" s="1030">
        <v>2141050</v>
      </c>
      <c r="AG113" s="1028"/>
      <c r="AH113" s="1028"/>
      <c r="AI113" s="1028"/>
      <c r="AJ113" s="1029"/>
      <c r="AK113" s="1030">
        <v>2015025</v>
      </c>
      <c r="AL113" s="1028"/>
      <c r="AM113" s="1028"/>
      <c r="AN113" s="1028"/>
      <c r="AO113" s="1029"/>
      <c r="AP113" s="1031">
        <v>9.6</v>
      </c>
      <c r="AQ113" s="1032"/>
      <c r="AR113" s="1032"/>
      <c r="AS113" s="1032"/>
      <c r="AT113" s="1033"/>
      <c r="AU113" s="994"/>
      <c r="AV113" s="995"/>
      <c r="AW113" s="995"/>
      <c r="AX113" s="995"/>
      <c r="AY113" s="995"/>
      <c r="AZ113" s="1043" t="s">
        <v>453</v>
      </c>
      <c r="BA113" s="1044"/>
      <c r="BB113" s="1044"/>
      <c r="BC113" s="1044"/>
      <c r="BD113" s="1044"/>
      <c r="BE113" s="1044"/>
      <c r="BF113" s="1044"/>
      <c r="BG113" s="1044"/>
      <c r="BH113" s="1044"/>
      <c r="BI113" s="1044"/>
      <c r="BJ113" s="1044"/>
      <c r="BK113" s="1044"/>
      <c r="BL113" s="1044"/>
      <c r="BM113" s="1044"/>
      <c r="BN113" s="1044"/>
      <c r="BO113" s="1044"/>
      <c r="BP113" s="1045"/>
      <c r="BQ113" s="1013">
        <v>311109</v>
      </c>
      <c r="BR113" s="1014"/>
      <c r="BS113" s="1014"/>
      <c r="BT113" s="1014"/>
      <c r="BU113" s="1014"/>
      <c r="BV113" s="1014">
        <v>269612</v>
      </c>
      <c r="BW113" s="1014"/>
      <c r="BX113" s="1014"/>
      <c r="BY113" s="1014"/>
      <c r="BZ113" s="1014"/>
      <c r="CA113" s="1014">
        <v>205611</v>
      </c>
      <c r="CB113" s="1014"/>
      <c r="CC113" s="1014"/>
      <c r="CD113" s="1014"/>
      <c r="CE113" s="1014"/>
      <c r="CF113" s="1008">
        <v>1</v>
      </c>
      <c r="CG113" s="1009"/>
      <c r="CH113" s="1009"/>
      <c r="CI113" s="1009"/>
      <c r="CJ113" s="1009"/>
      <c r="CK113" s="1039"/>
      <c r="CL113" s="1040"/>
      <c r="CM113" s="1010" t="s">
        <v>454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413</v>
      </c>
      <c r="DH113" s="1053"/>
      <c r="DI113" s="1053"/>
      <c r="DJ113" s="1053"/>
      <c r="DK113" s="1054"/>
      <c r="DL113" s="1055" t="s">
        <v>138</v>
      </c>
      <c r="DM113" s="1053"/>
      <c r="DN113" s="1053"/>
      <c r="DO113" s="1053"/>
      <c r="DP113" s="1054"/>
      <c r="DQ113" s="1055" t="s">
        <v>413</v>
      </c>
      <c r="DR113" s="1053"/>
      <c r="DS113" s="1053"/>
      <c r="DT113" s="1053"/>
      <c r="DU113" s="1054"/>
      <c r="DV113" s="1056" t="s">
        <v>417</v>
      </c>
      <c r="DW113" s="1057"/>
      <c r="DX113" s="1057"/>
      <c r="DY113" s="1057"/>
      <c r="DZ113" s="1058"/>
    </row>
    <row r="114" spans="1:130" s="247" customFormat="1" ht="26.25" customHeight="1" x14ac:dyDescent="0.15">
      <c r="A114" s="1048"/>
      <c r="B114" s="1049"/>
      <c r="C114" s="1044" t="s">
        <v>455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124646</v>
      </c>
      <c r="AB114" s="1053"/>
      <c r="AC114" s="1053"/>
      <c r="AD114" s="1053"/>
      <c r="AE114" s="1054"/>
      <c r="AF114" s="1055">
        <v>90760</v>
      </c>
      <c r="AG114" s="1053"/>
      <c r="AH114" s="1053"/>
      <c r="AI114" s="1053"/>
      <c r="AJ114" s="1054"/>
      <c r="AK114" s="1055">
        <v>94574</v>
      </c>
      <c r="AL114" s="1053"/>
      <c r="AM114" s="1053"/>
      <c r="AN114" s="1053"/>
      <c r="AO114" s="1054"/>
      <c r="AP114" s="1056">
        <v>0.5</v>
      </c>
      <c r="AQ114" s="1057"/>
      <c r="AR114" s="1057"/>
      <c r="AS114" s="1057"/>
      <c r="AT114" s="1058"/>
      <c r="AU114" s="994"/>
      <c r="AV114" s="995"/>
      <c r="AW114" s="995"/>
      <c r="AX114" s="995"/>
      <c r="AY114" s="995"/>
      <c r="AZ114" s="1043" t="s">
        <v>456</v>
      </c>
      <c r="BA114" s="1044"/>
      <c r="BB114" s="1044"/>
      <c r="BC114" s="1044"/>
      <c r="BD114" s="1044"/>
      <c r="BE114" s="1044"/>
      <c r="BF114" s="1044"/>
      <c r="BG114" s="1044"/>
      <c r="BH114" s="1044"/>
      <c r="BI114" s="1044"/>
      <c r="BJ114" s="1044"/>
      <c r="BK114" s="1044"/>
      <c r="BL114" s="1044"/>
      <c r="BM114" s="1044"/>
      <c r="BN114" s="1044"/>
      <c r="BO114" s="1044"/>
      <c r="BP114" s="1045"/>
      <c r="BQ114" s="1013">
        <v>6512610</v>
      </c>
      <c r="BR114" s="1014"/>
      <c r="BS114" s="1014"/>
      <c r="BT114" s="1014"/>
      <c r="BU114" s="1014"/>
      <c r="BV114" s="1014">
        <v>6489711</v>
      </c>
      <c r="BW114" s="1014"/>
      <c r="BX114" s="1014"/>
      <c r="BY114" s="1014"/>
      <c r="BZ114" s="1014"/>
      <c r="CA114" s="1014">
        <v>6469848</v>
      </c>
      <c r="CB114" s="1014"/>
      <c r="CC114" s="1014"/>
      <c r="CD114" s="1014"/>
      <c r="CE114" s="1014"/>
      <c r="CF114" s="1008">
        <v>30.9</v>
      </c>
      <c r="CG114" s="1009"/>
      <c r="CH114" s="1009"/>
      <c r="CI114" s="1009"/>
      <c r="CJ114" s="1009"/>
      <c r="CK114" s="1039"/>
      <c r="CL114" s="1040"/>
      <c r="CM114" s="1010" t="s">
        <v>457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417</v>
      </c>
      <c r="DH114" s="1053"/>
      <c r="DI114" s="1053"/>
      <c r="DJ114" s="1053"/>
      <c r="DK114" s="1054"/>
      <c r="DL114" s="1055" t="s">
        <v>443</v>
      </c>
      <c r="DM114" s="1053"/>
      <c r="DN114" s="1053"/>
      <c r="DO114" s="1053"/>
      <c r="DP114" s="1054"/>
      <c r="DQ114" s="1055" t="s">
        <v>417</v>
      </c>
      <c r="DR114" s="1053"/>
      <c r="DS114" s="1053"/>
      <c r="DT114" s="1053"/>
      <c r="DU114" s="1054"/>
      <c r="DV114" s="1056" t="s">
        <v>417</v>
      </c>
      <c r="DW114" s="1057"/>
      <c r="DX114" s="1057"/>
      <c r="DY114" s="1057"/>
      <c r="DZ114" s="1058"/>
    </row>
    <row r="115" spans="1:130" s="247" customFormat="1" ht="26.25" customHeight="1" x14ac:dyDescent="0.15">
      <c r="A115" s="1048"/>
      <c r="B115" s="1049"/>
      <c r="C115" s="1044" t="s">
        <v>458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130665</v>
      </c>
      <c r="AB115" s="1028"/>
      <c r="AC115" s="1028"/>
      <c r="AD115" s="1028"/>
      <c r="AE115" s="1029"/>
      <c r="AF115" s="1030">
        <v>101068</v>
      </c>
      <c r="AG115" s="1028"/>
      <c r="AH115" s="1028"/>
      <c r="AI115" s="1028"/>
      <c r="AJ115" s="1029"/>
      <c r="AK115" s="1030">
        <v>97264</v>
      </c>
      <c r="AL115" s="1028"/>
      <c r="AM115" s="1028"/>
      <c r="AN115" s="1028"/>
      <c r="AO115" s="1029"/>
      <c r="AP115" s="1031">
        <v>0.5</v>
      </c>
      <c r="AQ115" s="1032"/>
      <c r="AR115" s="1032"/>
      <c r="AS115" s="1032"/>
      <c r="AT115" s="1033"/>
      <c r="AU115" s="994"/>
      <c r="AV115" s="995"/>
      <c r="AW115" s="995"/>
      <c r="AX115" s="995"/>
      <c r="AY115" s="995"/>
      <c r="AZ115" s="1043" t="s">
        <v>459</v>
      </c>
      <c r="BA115" s="1044"/>
      <c r="BB115" s="1044"/>
      <c r="BC115" s="1044"/>
      <c r="BD115" s="1044"/>
      <c r="BE115" s="1044"/>
      <c r="BF115" s="1044"/>
      <c r="BG115" s="1044"/>
      <c r="BH115" s="1044"/>
      <c r="BI115" s="1044"/>
      <c r="BJ115" s="1044"/>
      <c r="BK115" s="1044"/>
      <c r="BL115" s="1044"/>
      <c r="BM115" s="1044"/>
      <c r="BN115" s="1044"/>
      <c r="BO115" s="1044"/>
      <c r="BP115" s="1045"/>
      <c r="BQ115" s="1013" t="s">
        <v>417</v>
      </c>
      <c r="BR115" s="1014"/>
      <c r="BS115" s="1014"/>
      <c r="BT115" s="1014"/>
      <c r="BU115" s="1014"/>
      <c r="BV115" s="1014" t="s">
        <v>417</v>
      </c>
      <c r="BW115" s="1014"/>
      <c r="BX115" s="1014"/>
      <c r="BY115" s="1014"/>
      <c r="BZ115" s="1014"/>
      <c r="CA115" s="1014" t="s">
        <v>138</v>
      </c>
      <c r="CB115" s="1014"/>
      <c r="CC115" s="1014"/>
      <c r="CD115" s="1014"/>
      <c r="CE115" s="1014"/>
      <c r="CF115" s="1008" t="s">
        <v>413</v>
      </c>
      <c r="CG115" s="1009"/>
      <c r="CH115" s="1009"/>
      <c r="CI115" s="1009"/>
      <c r="CJ115" s="1009"/>
      <c r="CK115" s="1039"/>
      <c r="CL115" s="1040"/>
      <c r="CM115" s="1043" t="s">
        <v>460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281218</v>
      </c>
      <c r="DH115" s="1053"/>
      <c r="DI115" s="1053"/>
      <c r="DJ115" s="1053"/>
      <c r="DK115" s="1054"/>
      <c r="DL115" s="1055">
        <v>239325</v>
      </c>
      <c r="DM115" s="1053"/>
      <c r="DN115" s="1053"/>
      <c r="DO115" s="1053"/>
      <c r="DP115" s="1054"/>
      <c r="DQ115" s="1055">
        <v>170775</v>
      </c>
      <c r="DR115" s="1053"/>
      <c r="DS115" s="1053"/>
      <c r="DT115" s="1053"/>
      <c r="DU115" s="1054"/>
      <c r="DV115" s="1056">
        <v>0.8</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417</v>
      </c>
      <c r="AB116" s="1053"/>
      <c r="AC116" s="1053"/>
      <c r="AD116" s="1053"/>
      <c r="AE116" s="1054"/>
      <c r="AF116" s="1055" t="s">
        <v>413</v>
      </c>
      <c r="AG116" s="1053"/>
      <c r="AH116" s="1053"/>
      <c r="AI116" s="1053"/>
      <c r="AJ116" s="1054"/>
      <c r="AK116" s="1055" t="s">
        <v>444</v>
      </c>
      <c r="AL116" s="1053"/>
      <c r="AM116" s="1053"/>
      <c r="AN116" s="1053"/>
      <c r="AO116" s="1054"/>
      <c r="AP116" s="1056" t="s">
        <v>417</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444</v>
      </c>
      <c r="BR116" s="1014"/>
      <c r="BS116" s="1014"/>
      <c r="BT116" s="1014"/>
      <c r="BU116" s="1014"/>
      <c r="BV116" s="1014" t="s">
        <v>413</v>
      </c>
      <c r="BW116" s="1014"/>
      <c r="BX116" s="1014"/>
      <c r="BY116" s="1014"/>
      <c r="BZ116" s="1014"/>
      <c r="CA116" s="1014" t="s">
        <v>417</v>
      </c>
      <c r="CB116" s="1014"/>
      <c r="CC116" s="1014"/>
      <c r="CD116" s="1014"/>
      <c r="CE116" s="1014"/>
      <c r="CF116" s="1008" t="s">
        <v>417</v>
      </c>
      <c r="CG116" s="1009"/>
      <c r="CH116" s="1009"/>
      <c r="CI116" s="1009"/>
      <c r="CJ116" s="1009"/>
      <c r="CK116" s="1039"/>
      <c r="CL116" s="1040"/>
      <c r="CM116" s="1010" t="s">
        <v>463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444</v>
      </c>
      <c r="DH116" s="1053"/>
      <c r="DI116" s="1053"/>
      <c r="DJ116" s="1053"/>
      <c r="DK116" s="1054"/>
      <c r="DL116" s="1055" t="s">
        <v>444</v>
      </c>
      <c r="DM116" s="1053"/>
      <c r="DN116" s="1053"/>
      <c r="DO116" s="1053"/>
      <c r="DP116" s="1054"/>
      <c r="DQ116" s="1055" t="s">
        <v>413</v>
      </c>
      <c r="DR116" s="1053"/>
      <c r="DS116" s="1053"/>
      <c r="DT116" s="1053"/>
      <c r="DU116" s="1054"/>
      <c r="DV116" s="1056" t="s">
        <v>417</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464</v>
      </c>
      <c r="Z117" s="980"/>
      <c r="AA117" s="1070">
        <v>6912370</v>
      </c>
      <c r="AB117" s="1071"/>
      <c r="AC117" s="1071"/>
      <c r="AD117" s="1071"/>
      <c r="AE117" s="1072"/>
      <c r="AF117" s="1073">
        <v>6892905</v>
      </c>
      <c r="AG117" s="1071"/>
      <c r="AH117" s="1071"/>
      <c r="AI117" s="1071"/>
      <c r="AJ117" s="1072"/>
      <c r="AK117" s="1073">
        <v>7483354</v>
      </c>
      <c r="AL117" s="1071"/>
      <c r="AM117" s="1071"/>
      <c r="AN117" s="1071"/>
      <c r="AO117" s="1072"/>
      <c r="AP117" s="1074"/>
      <c r="AQ117" s="1075"/>
      <c r="AR117" s="1075"/>
      <c r="AS117" s="1075"/>
      <c r="AT117" s="1076"/>
      <c r="AU117" s="994"/>
      <c r="AV117" s="995"/>
      <c r="AW117" s="995"/>
      <c r="AX117" s="995"/>
      <c r="AY117" s="995"/>
      <c r="AZ117" s="1061" t="s">
        <v>465</v>
      </c>
      <c r="BA117" s="1062"/>
      <c r="BB117" s="1062"/>
      <c r="BC117" s="1062"/>
      <c r="BD117" s="1062"/>
      <c r="BE117" s="1062"/>
      <c r="BF117" s="1062"/>
      <c r="BG117" s="1062"/>
      <c r="BH117" s="1062"/>
      <c r="BI117" s="1062"/>
      <c r="BJ117" s="1062"/>
      <c r="BK117" s="1062"/>
      <c r="BL117" s="1062"/>
      <c r="BM117" s="1062"/>
      <c r="BN117" s="1062"/>
      <c r="BO117" s="1062"/>
      <c r="BP117" s="1063"/>
      <c r="BQ117" s="1013" t="s">
        <v>138</v>
      </c>
      <c r="BR117" s="1014"/>
      <c r="BS117" s="1014"/>
      <c r="BT117" s="1014"/>
      <c r="BU117" s="1014"/>
      <c r="BV117" s="1014" t="s">
        <v>413</v>
      </c>
      <c r="BW117" s="1014"/>
      <c r="BX117" s="1014"/>
      <c r="BY117" s="1014"/>
      <c r="BZ117" s="1014"/>
      <c r="CA117" s="1014" t="s">
        <v>417</v>
      </c>
      <c r="CB117" s="1014"/>
      <c r="CC117" s="1014"/>
      <c r="CD117" s="1014"/>
      <c r="CE117" s="1014"/>
      <c r="CF117" s="1008" t="s">
        <v>417</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417</v>
      </c>
      <c r="DH117" s="1053"/>
      <c r="DI117" s="1053"/>
      <c r="DJ117" s="1053"/>
      <c r="DK117" s="1054"/>
      <c r="DL117" s="1055" t="s">
        <v>444</v>
      </c>
      <c r="DM117" s="1053"/>
      <c r="DN117" s="1053"/>
      <c r="DO117" s="1053"/>
      <c r="DP117" s="1054"/>
      <c r="DQ117" s="1055" t="s">
        <v>138</v>
      </c>
      <c r="DR117" s="1053"/>
      <c r="DS117" s="1053"/>
      <c r="DT117" s="1053"/>
      <c r="DU117" s="1054"/>
      <c r="DV117" s="1056" t="s">
        <v>417</v>
      </c>
      <c r="DW117" s="1057"/>
      <c r="DX117" s="1057"/>
      <c r="DY117" s="1057"/>
      <c r="DZ117" s="1058"/>
    </row>
    <row r="118" spans="1:130" s="247" customFormat="1" ht="26.25" customHeight="1" x14ac:dyDescent="0.15">
      <c r="A118" s="998" t="s">
        <v>438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436</v>
      </c>
      <c r="AB118" s="979"/>
      <c r="AC118" s="979"/>
      <c r="AD118" s="979"/>
      <c r="AE118" s="980"/>
      <c r="AF118" s="978" t="s">
        <v>308</v>
      </c>
      <c r="AG118" s="979"/>
      <c r="AH118" s="979"/>
      <c r="AI118" s="979"/>
      <c r="AJ118" s="980"/>
      <c r="AK118" s="978" t="s">
        <v>307</v>
      </c>
      <c r="AL118" s="979"/>
      <c r="AM118" s="979"/>
      <c r="AN118" s="979"/>
      <c r="AO118" s="980"/>
      <c r="AP118" s="1065" t="s">
        <v>437</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417</v>
      </c>
      <c r="BR118" s="1092"/>
      <c r="BS118" s="1092"/>
      <c r="BT118" s="1092"/>
      <c r="BU118" s="1092"/>
      <c r="BV118" s="1092" t="s">
        <v>444</v>
      </c>
      <c r="BW118" s="1092"/>
      <c r="BX118" s="1092"/>
      <c r="BY118" s="1092"/>
      <c r="BZ118" s="1092"/>
      <c r="CA118" s="1092" t="s">
        <v>417</v>
      </c>
      <c r="CB118" s="1092"/>
      <c r="CC118" s="1092"/>
      <c r="CD118" s="1092"/>
      <c r="CE118" s="1092"/>
      <c r="CF118" s="1008" t="s">
        <v>138</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417</v>
      </c>
      <c r="DH118" s="1053"/>
      <c r="DI118" s="1053"/>
      <c r="DJ118" s="1053"/>
      <c r="DK118" s="1054"/>
      <c r="DL118" s="1055" t="s">
        <v>417</v>
      </c>
      <c r="DM118" s="1053"/>
      <c r="DN118" s="1053"/>
      <c r="DO118" s="1053"/>
      <c r="DP118" s="1054"/>
      <c r="DQ118" s="1055" t="s">
        <v>417</v>
      </c>
      <c r="DR118" s="1053"/>
      <c r="DS118" s="1053"/>
      <c r="DT118" s="1053"/>
      <c r="DU118" s="1054"/>
      <c r="DV118" s="1056" t="s">
        <v>417</v>
      </c>
      <c r="DW118" s="1057"/>
      <c r="DX118" s="1057"/>
      <c r="DY118" s="1057"/>
      <c r="DZ118" s="1058"/>
    </row>
    <row r="119" spans="1:130" s="247" customFormat="1" ht="26.25" customHeight="1" x14ac:dyDescent="0.15">
      <c r="A119" s="1152" t="s">
        <v>441</v>
      </c>
      <c r="B119" s="1038"/>
      <c r="C119" s="1017" t="s">
        <v>442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417</v>
      </c>
      <c r="AB119" s="986"/>
      <c r="AC119" s="986"/>
      <c r="AD119" s="986"/>
      <c r="AE119" s="987"/>
      <c r="AF119" s="988" t="s">
        <v>417</v>
      </c>
      <c r="AG119" s="986"/>
      <c r="AH119" s="986"/>
      <c r="AI119" s="986"/>
      <c r="AJ119" s="987"/>
      <c r="AK119" s="988" t="s">
        <v>444</v>
      </c>
      <c r="AL119" s="986"/>
      <c r="AM119" s="986"/>
      <c r="AN119" s="986"/>
      <c r="AO119" s="987"/>
      <c r="AP119" s="989" t="s">
        <v>413</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469</v>
      </c>
      <c r="BP119" s="1100"/>
      <c r="BQ119" s="1091">
        <v>73001900</v>
      </c>
      <c r="BR119" s="1092"/>
      <c r="BS119" s="1092"/>
      <c r="BT119" s="1092"/>
      <c r="BU119" s="1092"/>
      <c r="BV119" s="1092">
        <v>70831654</v>
      </c>
      <c r="BW119" s="1092"/>
      <c r="BX119" s="1092"/>
      <c r="BY119" s="1092"/>
      <c r="BZ119" s="1092"/>
      <c r="CA119" s="1092">
        <v>68392999</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273003</v>
      </c>
      <c r="DH119" s="1078"/>
      <c r="DI119" s="1078"/>
      <c r="DJ119" s="1078"/>
      <c r="DK119" s="1079"/>
      <c r="DL119" s="1077">
        <v>179871</v>
      </c>
      <c r="DM119" s="1078"/>
      <c r="DN119" s="1078"/>
      <c r="DO119" s="1078"/>
      <c r="DP119" s="1079"/>
      <c r="DQ119" s="1077">
        <v>90059</v>
      </c>
      <c r="DR119" s="1078"/>
      <c r="DS119" s="1078"/>
      <c r="DT119" s="1078"/>
      <c r="DU119" s="1079"/>
      <c r="DV119" s="1080">
        <v>0.4</v>
      </c>
      <c r="DW119" s="1081"/>
      <c r="DX119" s="1081"/>
      <c r="DY119" s="1081"/>
      <c r="DZ119" s="1082"/>
    </row>
    <row r="120" spans="1:130" s="247" customFormat="1" ht="26.25" customHeight="1" x14ac:dyDescent="0.15">
      <c r="A120" s="1153"/>
      <c r="B120" s="1040"/>
      <c r="C120" s="1010" t="s">
        <v>447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417</v>
      </c>
      <c r="AB120" s="1053"/>
      <c r="AC120" s="1053"/>
      <c r="AD120" s="1053"/>
      <c r="AE120" s="1054"/>
      <c r="AF120" s="1055" t="s">
        <v>417</v>
      </c>
      <c r="AG120" s="1053"/>
      <c r="AH120" s="1053"/>
      <c r="AI120" s="1053"/>
      <c r="AJ120" s="1054"/>
      <c r="AK120" s="1055" t="s">
        <v>417</v>
      </c>
      <c r="AL120" s="1053"/>
      <c r="AM120" s="1053"/>
      <c r="AN120" s="1053"/>
      <c r="AO120" s="1054"/>
      <c r="AP120" s="1056" t="s">
        <v>417</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13657918</v>
      </c>
      <c r="BR120" s="1021"/>
      <c r="BS120" s="1021"/>
      <c r="BT120" s="1021"/>
      <c r="BU120" s="1021"/>
      <c r="BV120" s="1021">
        <v>14073360</v>
      </c>
      <c r="BW120" s="1021"/>
      <c r="BX120" s="1021"/>
      <c r="BY120" s="1021"/>
      <c r="BZ120" s="1021"/>
      <c r="CA120" s="1021">
        <v>14136291</v>
      </c>
      <c r="CB120" s="1021"/>
      <c r="CC120" s="1021"/>
      <c r="CD120" s="1021"/>
      <c r="CE120" s="1021"/>
      <c r="CF120" s="1035">
        <v>67.5</v>
      </c>
      <c r="CG120" s="1036"/>
      <c r="CH120" s="1036"/>
      <c r="CI120" s="1036"/>
      <c r="CJ120" s="1036"/>
      <c r="CK120" s="1101" t="s">
        <v>473</v>
      </c>
      <c r="CL120" s="1102"/>
      <c r="CM120" s="1102"/>
      <c r="CN120" s="1102"/>
      <c r="CO120" s="1103"/>
      <c r="CP120" s="1109" t="s">
        <v>474</v>
      </c>
      <c r="CQ120" s="1110"/>
      <c r="CR120" s="1110"/>
      <c r="CS120" s="1110"/>
      <c r="CT120" s="1110"/>
      <c r="CU120" s="1110"/>
      <c r="CV120" s="1110"/>
      <c r="CW120" s="1110"/>
      <c r="CX120" s="1110"/>
      <c r="CY120" s="1110"/>
      <c r="CZ120" s="1110"/>
      <c r="DA120" s="1110"/>
      <c r="DB120" s="1110"/>
      <c r="DC120" s="1110"/>
      <c r="DD120" s="1110"/>
      <c r="DE120" s="1110"/>
      <c r="DF120" s="1111"/>
      <c r="DG120" s="1020">
        <v>23959052</v>
      </c>
      <c r="DH120" s="1021"/>
      <c r="DI120" s="1021"/>
      <c r="DJ120" s="1021"/>
      <c r="DK120" s="1021"/>
      <c r="DL120" s="1021">
        <v>22634489</v>
      </c>
      <c r="DM120" s="1021"/>
      <c r="DN120" s="1021"/>
      <c r="DO120" s="1021"/>
      <c r="DP120" s="1021"/>
      <c r="DQ120" s="1021">
        <v>20807238</v>
      </c>
      <c r="DR120" s="1021"/>
      <c r="DS120" s="1021"/>
      <c r="DT120" s="1021"/>
      <c r="DU120" s="1021"/>
      <c r="DV120" s="1022">
        <v>99.3</v>
      </c>
      <c r="DW120" s="1022"/>
      <c r="DX120" s="1022"/>
      <c r="DY120" s="1022"/>
      <c r="DZ120" s="1023"/>
    </row>
    <row r="121" spans="1:130" s="247" customFormat="1" ht="26.25" customHeight="1" x14ac:dyDescent="0.15">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417</v>
      </c>
      <c r="AB121" s="1053"/>
      <c r="AC121" s="1053"/>
      <c r="AD121" s="1053"/>
      <c r="AE121" s="1054"/>
      <c r="AF121" s="1055" t="s">
        <v>417</v>
      </c>
      <c r="AG121" s="1053"/>
      <c r="AH121" s="1053"/>
      <c r="AI121" s="1053"/>
      <c r="AJ121" s="1054"/>
      <c r="AK121" s="1055" t="s">
        <v>413</v>
      </c>
      <c r="AL121" s="1053"/>
      <c r="AM121" s="1053"/>
      <c r="AN121" s="1053"/>
      <c r="AO121" s="1054"/>
      <c r="AP121" s="1056" t="s">
        <v>413</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165750</v>
      </c>
      <c r="BR121" s="1014"/>
      <c r="BS121" s="1014"/>
      <c r="BT121" s="1014"/>
      <c r="BU121" s="1014"/>
      <c r="BV121" s="1014">
        <v>167235</v>
      </c>
      <c r="BW121" s="1014"/>
      <c r="BX121" s="1014"/>
      <c r="BY121" s="1014"/>
      <c r="BZ121" s="1014"/>
      <c r="CA121" s="1014">
        <v>154275</v>
      </c>
      <c r="CB121" s="1014"/>
      <c r="CC121" s="1014"/>
      <c r="CD121" s="1014"/>
      <c r="CE121" s="1014"/>
      <c r="CF121" s="1008">
        <v>0.7</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282177</v>
      </c>
      <c r="DH121" s="1014"/>
      <c r="DI121" s="1014"/>
      <c r="DJ121" s="1014"/>
      <c r="DK121" s="1014"/>
      <c r="DL121" s="1014">
        <v>277350</v>
      </c>
      <c r="DM121" s="1014"/>
      <c r="DN121" s="1014"/>
      <c r="DO121" s="1014"/>
      <c r="DP121" s="1014"/>
      <c r="DQ121" s="1014">
        <v>287905</v>
      </c>
      <c r="DR121" s="1014"/>
      <c r="DS121" s="1014"/>
      <c r="DT121" s="1014"/>
      <c r="DU121" s="1014"/>
      <c r="DV121" s="1015">
        <v>1.4</v>
      </c>
      <c r="DW121" s="1015"/>
      <c r="DX121" s="1015"/>
      <c r="DY121" s="1015"/>
      <c r="DZ121" s="1016"/>
    </row>
    <row r="122" spans="1:130" s="247" customFormat="1" ht="26.25" customHeight="1" x14ac:dyDescent="0.15">
      <c r="A122" s="1153"/>
      <c r="B122" s="1040"/>
      <c r="C122" s="1010" t="s">
        <v>457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138</v>
      </c>
      <c r="AB122" s="1053"/>
      <c r="AC122" s="1053"/>
      <c r="AD122" s="1053"/>
      <c r="AE122" s="1054"/>
      <c r="AF122" s="1055" t="s">
        <v>417</v>
      </c>
      <c r="AG122" s="1053"/>
      <c r="AH122" s="1053"/>
      <c r="AI122" s="1053"/>
      <c r="AJ122" s="1054"/>
      <c r="AK122" s="1055" t="s">
        <v>413</v>
      </c>
      <c r="AL122" s="1053"/>
      <c r="AM122" s="1053"/>
      <c r="AN122" s="1053"/>
      <c r="AO122" s="1054"/>
      <c r="AP122" s="1056" t="s">
        <v>417</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55436109</v>
      </c>
      <c r="BR122" s="1092"/>
      <c r="BS122" s="1092"/>
      <c r="BT122" s="1092"/>
      <c r="BU122" s="1092"/>
      <c r="BV122" s="1092">
        <v>53906110</v>
      </c>
      <c r="BW122" s="1092"/>
      <c r="BX122" s="1092"/>
      <c r="BY122" s="1092"/>
      <c r="BZ122" s="1092"/>
      <c r="CA122" s="1092">
        <v>51913264</v>
      </c>
      <c r="CB122" s="1092"/>
      <c r="CC122" s="1092"/>
      <c r="CD122" s="1092"/>
      <c r="CE122" s="1092"/>
      <c r="CF122" s="1112">
        <v>247.7</v>
      </c>
      <c r="CG122" s="1113"/>
      <c r="CH122" s="1113"/>
      <c r="CI122" s="1113"/>
      <c r="CJ122" s="1113"/>
      <c r="CK122" s="1104"/>
      <c r="CL122" s="1105"/>
      <c r="CM122" s="1105"/>
      <c r="CN122" s="1105"/>
      <c r="CO122" s="1106"/>
      <c r="CP122" s="1114" t="s">
        <v>479</v>
      </c>
      <c r="CQ122" s="1115"/>
      <c r="CR122" s="1115"/>
      <c r="CS122" s="1115"/>
      <c r="CT122" s="1115"/>
      <c r="CU122" s="1115"/>
      <c r="CV122" s="1115"/>
      <c r="CW122" s="1115"/>
      <c r="CX122" s="1115"/>
      <c r="CY122" s="1115"/>
      <c r="CZ122" s="1115"/>
      <c r="DA122" s="1115"/>
      <c r="DB122" s="1115"/>
      <c r="DC122" s="1115"/>
      <c r="DD122" s="1115"/>
      <c r="DE122" s="1115"/>
      <c r="DF122" s="1116"/>
      <c r="DG122" s="1013" t="s">
        <v>480</v>
      </c>
      <c r="DH122" s="1014"/>
      <c r="DI122" s="1014"/>
      <c r="DJ122" s="1014"/>
      <c r="DK122" s="1014"/>
      <c r="DL122" s="1014" t="s">
        <v>417</v>
      </c>
      <c r="DM122" s="1014"/>
      <c r="DN122" s="1014"/>
      <c r="DO122" s="1014"/>
      <c r="DP122" s="1014"/>
      <c r="DQ122" s="1014">
        <v>18571</v>
      </c>
      <c r="DR122" s="1014"/>
      <c r="DS122" s="1014"/>
      <c r="DT122" s="1014"/>
      <c r="DU122" s="1014"/>
      <c r="DV122" s="1015">
        <v>0.1</v>
      </c>
      <c r="DW122" s="1015"/>
      <c r="DX122" s="1015"/>
      <c r="DY122" s="1015"/>
      <c r="DZ122" s="1016"/>
    </row>
    <row r="123" spans="1:130" s="247" customFormat="1" ht="26.25" customHeight="1" x14ac:dyDescent="0.15">
      <c r="A123" s="1153"/>
      <c r="B123" s="1040"/>
      <c r="C123" s="1010" t="s">
        <v>463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3483</v>
      </c>
      <c r="AB123" s="1053"/>
      <c r="AC123" s="1053"/>
      <c r="AD123" s="1053"/>
      <c r="AE123" s="1054"/>
      <c r="AF123" s="1055" t="s">
        <v>480</v>
      </c>
      <c r="AG123" s="1053"/>
      <c r="AH123" s="1053"/>
      <c r="AI123" s="1053"/>
      <c r="AJ123" s="1054"/>
      <c r="AK123" s="1055" t="s">
        <v>138</v>
      </c>
      <c r="AL123" s="1053"/>
      <c r="AM123" s="1053"/>
      <c r="AN123" s="1053"/>
      <c r="AO123" s="1054"/>
      <c r="AP123" s="1056" t="s">
        <v>480</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481</v>
      </c>
      <c r="BP123" s="1100"/>
      <c r="BQ123" s="1159">
        <v>69259777</v>
      </c>
      <c r="BR123" s="1160"/>
      <c r="BS123" s="1160"/>
      <c r="BT123" s="1160"/>
      <c r="BU123" s="1160"/>
      <c r="BV123" s="1160">
        <v>68146705</v>
      </c>
      <c r="BW123" s="1160"/>
      <c r="BX123" s="1160"/>
      <c r="BY123" s="1160"/>
      <c r="BZ123" s="1160"/>
      <c r="CA123" s="1160">
        <v>66203830</v>
      </c>
      <c r="CB123" s="1160"/>
      <c r="CC123" s="1160"/>
      <c r="CD123" s="1160"/>
      <c r="CE123" s="1160"/>
      <c r="CF123" s="1093"/>
      <c r="CG123" s="1094"/>
      <c r="CH123" s="1094"/>
      <c r="CI123" s="1094"/>
      <c r="CJ123" s="1095"/>
      <c r="CK123" s="1104"/>
      <c r="CL123" s="1105"/>
      <c r="CM123" s="1105"/>
      <c r="CN123" s="1105"/>
      <c r="CO123" s="1106"/>
      <c r="CP123" s="1114" t="s">
        <v>482</v>
      </c>
      <c r="CQ123" s="1115"/>
      <c r="CR123" s="1115"/>
      <c r="CS123" s="1115"/>
      <c r="CT123" s="1115"/>
      <c r="CU123" s="1115"/>
      <c r="CV123" s="1115"/>
      <c r="CW123" s="1115"/>
      <c r="CX123" s="1115"/>
      <c r="CY123" s="1115"/>
      <c r="CZ123" s="1115"/>
      <c r="DA123" s="1115"/>
      <c r="DB123" s="1115"/>
      <c r="DC123" s="1115"/>
      <c r="DD123" s="1115"/>
      <c r="DE123" s="1115"/>
      <c r="DF123" s="1116"/>
      <c r="DG123" s="1052" t="s">
        <v>480</v>
      </c>
      <c r="DH123" s="1053"/>
      <c r="DI123" s="1053"/>
      <c r="DJ123" s="1053"/>
      <c r="DK123" s="1054"/>
      <c r="DL123" s="1055" t="s">
        <v>480</v>
      </c>
      <c r="DM123" s="1053"/>
      <c r="DN123" s="1053"/>
      <c r="DO123" s="1053"/>
      <c r="DP123" s="1054"/>
      <c r="DQ123" s="1055" t="s">
        <v>480</v>
      </c>
      <c r="DR123" s="1053"/>
      <c r="DS123" s="1053"/>
      <c r="DT123" s="1053"/>
      <c r="DU123" s="1054"/>
      <c r="DV123" s="1056" t="s">
        <v>480</v>
      </c>
      <c r="DW123" s="1057"/>
      <c r="DX123" s="1057"/>
      <c r="DY123" s="1057"/>
      <c r="DZ123" s="1058"/>
    </row>
    <row r="124" spans="1:130" s="247"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480</v>
      </c>
      <c r="AB124" s="1053"/>
      <c r="AC124" s="1053"/>
      <c r="AD124" s="1053"/>
      <c r="AE124" s="1054"/>
      <c r="AF124" s="1055" t="s">
        <v>480</v>
      </c>
      <c r="AG124" s="1053"/>
      <c r="AH124" s="1053"/>
      <c r="AI124" s="1053"/>
      <c r="AJ124" s="1054"/>
      <c r="AK124" s="1055" t="s">
        <v>480</v>
      </c>
      <c r="AL124" s="1053"/>
      <c r="AM124" s="1053"/>
      <c r="AN124" s="1053"/>
      <c r="AO124" s="1054"/>
      <c r="AP124" s="1056" t="s">
        <v>480</v>
      </c>
      <c r="AQ124" s="1057"/>
      <c r="AR124" s="1057"/>
      <c r="AS124" s="1057"/>
      <c r="AT124" s="1058"/>
      <c r="AU124" s="1155" t="s">
        <v>483</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18.2</v>
      </c>
      <c r="BR124" s="1122"/>
      <c r="BS124" s="1122"/>
      <c r="BT124" s="1122"/>
      <c r="BU124" s="1122"/>
      <c r="BV124" s="1122">
        <v>12.8</v>
      </c>
      <c r="BW124" s="1122"/>
      <c r="BX124" s="1122"/>
      <c r="BY124" s="1122"/>
      <c r="BZ124" s="1122"/>
      <c r="CA124" s="1122">
        <v>10.4</v>
      </c>
      <c r="CB124" s="1122"/>
      <c r="CC124" s="1122"/>
      <c r="CD124" s="1122"/>
      <c r="CE124" s="1122"/>
      <c r="CF124" s="1123"/>
      <c r="CG124" s="1124"/>
      <c r="CH124" s="1124"/>
      <c r="CI124" s="1124"/>
      <c r="CJ124" s="1125"/>
      <c r="CK124" s="1107"/>
      <c r="CL124" s="1107"/>
      <c r="CM124" s="1107"/>
      <c r="CN124" s="1107"/>
      <c r="CO124" s="1108"/>
      <c r="CP124" s="1114" t="s">
        <v>484</v>
      </c>
      <c r="CQ124" s="1115"/>
      <c r="CR124" s="1115"/>
      <c r="CS124" s="1115"/>
      <c r="CT124" s="1115"/>
      <c r="CU124" s="1115"/>
      <c r="CV124" s="1115"/>
      <c r="CW124" s="1115"/>
      <c r="CX124" s="1115"/>
      <c r="CY124" s="1115"/>
      <c r="CZ124" s="1115"/>
      <c r="DA124" s="1115"/>
      <c r="DB124" s="1115"/>
      <c r="DC124" s="1115"/>
      <c r="DD124" s="1115"/>
      <c r="DE124" s="1115"/>
      <c r="DF124" s="1116"/>
      <c r="DG124" s="1099" t="s">
        <v>485</v>
      </c>
      <c r="DH124" s="1078"/>
      <c r="DI124" s="1078"/>
      <c r="DJ124" s="1078"/>
      <c r="DK124" s="1079"/>
      <c r="DL124" s="1077" t="s">
        <v>486</v>
      </c>
      <c r="DM124" s="1078"/>
      <c r="DN124" s="1078"/>
      <c r="DO124" s="1078"/>
      <c r="DP124" s="1079"/>
      <c r="DQ124" s="1077" t="s">
        <v>486</v>
      </c>
      <c r="DR124" s="1078"/>
      <c r="DS124" s="1078"/>
      <c r="DT124" s="1078"/>
      <c r="DU124" s="1079"/>
      <c r="DV124" s="1080" t="s">
        <v>413</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138</v>
      </c>
      <c r="AB125" s="1053"/>
      <c r="AC125" s="1053"/>
      <c r="AD125" s="1053"/>
      <c r="AE125" s="1054"/>
      <c r="AF125" s="1055" t="s">
        <v>138</v>
      </c>
      <c r="AG125" s="1053"/>
      <c r="AH125" s="1053"/>
      <c r="AI125" s="1053"/>
      <c r="AJ125" s="1054"/>
      <c r="AK125" s="1055" t="s">
        <v>487</v>
      </c>
      <c r="AL125" s="1053"/>
      <c r="AM125" s="1053"/>
      <c r="AN125" s="1053"/>
      <c r="AO125" s="1054"/>
      <c r="AP125" s="1056" t="s">
        <v>488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138</v>
      </c>
      <c r="DH125" s="1021"/>
      <c r="DI125" s="1021"/>
      <c r="DJ125" s="1021"/>
      <c r="DK125" s="1021"/>
      <c r="DL125" s="1021" t="s">
        <v>138</v>
      </c>
      <c r="DM125" s="1021"/>
      <c r="DN125" s="1021"/>
      <c r="DO125" s="1021"/>
      <c r="DP125" s="1021"/>
      <c r="DQ125" s="1021" t="s">
        <v>486</v>
      </c>
      <c r="DR125" s="1021"/>
      <c r="DS125" s="1021"/>
      <c r="DT125" s="1021"/>
      <c r="DU125" s="1021"/>
      <c r="DV125" s="1022" t="s">
        <v>138</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127112</v>
      </c>
      <c r="AB126" s="1053"/>
      <c r="AC126" s="1053"/>
      <c r="AD126" s="1053"/>
      <c r="AE126" s="1054"/>
      <c r="AF126" s="1055">
        <v>101068</v>
      </c>
      <c r="AG126" s="1053"/>
      <c r="AH126" s="1053"/>
      <c r="AI126" s="1053"/>
      <c r="AJ126" s="1054"/>
      <c r="AK126" s="1055">
        <v>97264</v>
      </c>
      <c r="AL126" s="1053"/>
      <c r="AM126" s="1053"/>
      <c r="AN126" s="1053"/>
      <c r="AO126" s="1054"/>
      <c r="AP126" s="1056">
        <v>0.5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486</v>
      </c>
      <c r="DH126" s="1014"/>
      <c r="DI126" s="1014"/>
      <c r="DJ126" s="1014"/>
      <c r="DK126" s="1014"/>
      <c r="DL126" s="1014" t="s">
        <v>492</v>
      </c>
      <c r="DM126" s="1014"/>
      <c r="DN126" s="1014"/>
      <c r="DO126" s="1014"/>
      <c r="DP126" s="1014"/>
      <c r="DQ126" s="1014" t="s">
        <v>138</v>
      </c>
      <c r="DR126" s="1014"/>
      <c r="DS126" s="1014"/>
      <c r="DT126" s="1014"/>
      <c r="DU126" s="1014"/>
      <c r="DV126" s="1015" t="s">
        <v>485</v>
      </c>
      <c r="DW126" s="1015"/>
      <c r="DX126" s="1015"/>
      <c r="DY126" s="1015"/>
      <c r="DZ126" s="1016"/>
    </row>
    <row r="127" spans="1:130" s="247" customFormat="1" ht="26.25" customHeight="1" x14ac:dyDescent="0.15">
      <c r="A127" s="1154"/>
      <c r="B127" s="1042"/>
      <c r="C127" s="1096" t="s">
        <v>493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70</v>
      </c>
      <c r="AB127" s="1053"/>
      <c r="AC127" s="1053"/>
      <c r="AD127" s="1053"/>
      <c r="AE127" s="1054"/>
      <c r="AF127" s="1055" t="s">
        <v>413</v>
      </c>
      <c r="AG127" s="1053"/>
      <c r="AH127" s="1053"/>
      <c r="AI127" s="1053"/>
      <c r="AJ127" s="1054"/>
      <c r="AK127" s="1055" t="s">
        <v>138</v>
      </c>
      <c r="AL127" s="1053"/>
      <c r="AM127" s="1053"/>
      <c r="AN127" s="1053"/>
      <c r="AO127" s="1054"/>
      <c r="AP127" s="1056" t="s">
        <v>138</v>
      </c>
      <c r="AQ127" s="1057"/>
      <c r="AR127" s="1057"/>
      <c r="AS127" s="1057"/>
      <c r="AT127" s="1058"/>
      <c r="AU127" s="283"/>
      <c r="AV127" s="283"/>
      <c r="AW127" s="283"/>
      <c r="AX127" s="1126" t="s">
        <v>494</v>
      </c>
      <c r="AY127" s="1127"/>
      <c r="AZ127" s="1127"/>
      <c r="BA127" s="1127"/>
      <c r="BB127" s="1127"/>
      <c r="BC127" s="1127"/>
      <c r="BD127" s="1127"/>
      <c r="BE127" s="1128"/>
      <c r="BF127" s="1129" t="s">
        <v>495</v>
      </c>
      <c r="BG127" s="1127"/>
      <c r="BH127" s="1127"/>
      <c r="BI127" s="1127"/>
      <c r="BJ127" s="1127"/>
      <c r="BK127" s="1127"/>
      <c r="BL127" s="1128"/>
      <c r="BM127" s="1129" t="s">
        <v>496</v>
      </c>
      <c r="BN127" s="1127"/>
      <c r="BO127" s="1127"/>
      <c r="BP127" s="1127"/>
      <c r="BQ127" s="1127"/>
      <c r="BR127" s="1127"/>
      <c r="BS127" s="1128"/>
      <c r="BT127" s="1129" t="s">
        <v>497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498</v>
      </c>
      <c r="CQ127" s="1044"/>
      <c r="CR127" s="1044"/>
      <c r="CS127" s="1044"/>
      <c r="CT127" s="1044"/>
      <c r="CU127" s="1044"/>
      <c r="CV127" s="1044"/>
      <c r="CW127" s="1044"/>
      <c r="CX127" s="1044"/>
      <c r="CY127" s="1044"/>
      <c r="CZ127" s="1044"/>
      <c r="DA127" s="1044"/>
      <c r="DB127" s="1044"/>
      <c r="DC127" s="1044"/>
      <c r="DD127" s="1044"/>
      <c r="DE127" s="1044"/>
      <c r="DF127" s="1045"/>
      <c r="DG127" s="1013" t="s">
        <v>138</v>
      </c>
      <c r="DH127" s="1014"/>
      <c r="DI127" s="1014"/>
      <c r="DJ127" s="1014"/>
      <c r="DK127" s="1014"/>
      <c r="DL127" s="1014" t="s">
        <v>492</v>
      </c>
      <c r="DM127" s="1014"/>
      <c r="DN127" s="1014"/>
      <c r="DO127" s="1014"/>
      <c r="DP127" s="1014"/>
      <c r="DQ127" s="1014" t="s">
        <v>485</v>
      </c>
      <c r="DR127" s="1014"/>
      <c r="DS127" s="1014"/>
      <c r="DT127" s="1014"/>
      <c r="DU127" s="1014"/>
      <c r="DV127" s="1015" t="s">
        <v>413</v>
      </c>
      <c r="DW127" s="1015"/>
      <c r="DX127" s="1015"/>
      <c r="DY127" s="1015"/>
      <c r="DZ127" s="1016"/>
    </row>
    <row r="128" spans="1:130" s="247" customFormat="1" ht="26.25" customHeight="1" thickBot="1" x14ac:dyDescent="0.2">
      <c r="A128" s="1137" t="s">
        <v>499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500</v>
      </c>
      <c r="X128" s="1139"/>
      <c r="Y128" s="1139"/>
      <c r="Z128" s="1140"/>
      <c r="AA128" s="1141">
        <v>23638</v>
      </c>
      <c r="AB128" s="1142"/>
      <c r="AC128" s="1142"/>
      <c r="AD128" s="1142"/>
      <c r="AE128" s="1143"/>
      <c r="AF128" s="1144">
        <v>20604</v>
      </c>
      <c r="AG128" s="1142"/>
      <c r="AH128" s="1142"/>
      <c r="AI128" s="1142"/>
      <c r="AJ128" s="1143"/>
      <c r="AK128" s="1144">
        <v>17239</v>
      </c>
      <c r="AL128" s="1142"/>
      <c r="AM128" s="1142"/>
      <c r="AN128" s="1142"/>
      <c r="AO128" s="1143"/>
      <c r="AP128" s="1145"/>
      <c r="AQ128" s="1146"/>
      <c r="AR128" s="1146"/>
      <c r="AS128" s="1146"/>
      <c r="AT128" s="1147"/>
      <c r="AU128" s="283"/>
      <c r="AV128" s="283"/>
      <c r="AW128" s="283"/>
      <c r="AX128" s="982" t="s">
        <v>501</v>
      </c>
      <c r="AY128" s="983"/>
      <c r="AZ128" s="983"/>
      <c r="BA128" s="983"/>
      <c r="BB128" s="983"/>
      <c r="BC128" s="983"/>
      <c r="BD128" s="983"/>
      <c r="BE128" s="984"/>
      <c r="BF128" s="1148" t="s">
        <v>502</v>
      </c>
      <c r="BG128" s="1149"/>
      <c r="BH128" s="1149"/>
      <c r="BI128" s="1149"/>
      <c r="BJ128" s="1149"/>
      <c r="BK128" s="1149"/>
      <c r="BL128" s="1150"/>
      <c r="BM128" s="1148">
        <v>12</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503</v>
      </c>
      <c r="CQ128" s="1131"/>
      <c r="CR128" s="1131"/>
      <c r="CS128" s="1131"/>
      <c r="CT128" s="1131"/>
      <c r="CU128" s="1131"/>
      <c r="CV128" s="1131"/>
      <c r="CW128" s="1131"/>
      <c r="CX128" s="1131"/>
      <c r="CY128" s="1131"/>
      <c r="CZ128" s="1131"/>
      <c r="DA128" s="1131"/>
      <c r="DB128" s="1131"/>
      <c r="DC128" s="1131"/>
      <c r="DD128" s="1131"/>
      <c r="DE128" s="1131"/>
      <c r="DF128" s="1132"/>
      <c r="DG128" s="1133" t="s">
        <v>138</v>
      </c>
      <c r="DH128" s="1134"/>
      <c r="DI128" s="1134"/>
      <c r="DJ128" s="1134"/>
      <c r="DK128" s="1134"/>
      <c r="DL128" s="1134" t="s">
        <v>138</v>
      </c>
      <c r="DM128" s="1134"/>
      <c r="DN128" s="1134"/>
      <c r="DO128" s="1134"/>
      <c r="DP128" s="1134"/>
      <c r="DQ128" s="1134" t="s">
        <v>413</v>
      </c>
      <c r="DR128" s="1134"/>
      <c r="DS128" s="1134"/>
      <c r="DT128" s="1134"/>
      <c r="DU128" s="1134"/>
      <c r="DV128" s="1135" t="s">
        <v>138</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504</v>
      </c>
      <c r="X129" s="1168"/>
      <c r="Y129" s="1168"/>
      <c r="Z129" s="1169"/>
      <c r="AA129" s="1052">
        <v>25639818</v>
      </c>
      <c r="AB129" s="1053"/>
      <c r="AC129" s="1053"/>
      <c r="AD129" s="1053"/>
      <c r="AE129" s="1054"/>
      <c r="AF129" s="1055">
        <v>25627377</v>
      </c>
      <c r="AG129" s="1053"/>
      <c r="AH129" s="1053"/>
      <c r="AI129" s="1053"/>
      <c r="AJ129" s="1054"/>
      <c r="AK129" s="1055">
        <v>26364136</v>
      </c>
      <c r="AL129" s="1053"/>
      <c r="AM129" s="1053"/>
      <c r="AN129" s="1053"/>
      <c r="AO129" s="1054"/>
      <c r="AP129" s="1170"/>
      <c r="AQ129" s="1171"/>
      <c r="AR129" s="1171"/>
      <c r="AS129" s="1171"/>
      <c r="AT129" s="1172"/>
      <c r="AU129" s="285"/>
      <c r="AV129" s="285"/>
      <c r="AW129" s="285"/>
      <c r="AX129" s="1161" t="s">
        <v>505</v>
      </c>
      <c r="AY129" s="1044"/>
      <c r="AZ129" s="1044"/>
      <c r="BA129" s="1044"/>
      <c r="BB129" s="1044"/>
      <c r="BC129" s="1044"/>
      <c r="BD129" s="1044"/>
      <c r="BE129" s="1045"/>
      <c r="BF129" s="1162" t="s">
        <v>486</v>
      </c>
      <c r="BG129" s="1163"/>
      <c r="BH129" s="1163"/>
      <c r="BI129" s="1163"/>
      <c r="BJ129" s="1163"/>
      <c r="BK129" s="1163"/>
      <c r="BL129" s="1164"/>
      <c r="BM129" s="1162">
        <v>17</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507</v>
      </c>
      <c r="X130" s="1168"/>
      <c r="Y130" s="1168"/>
      <c r="Z130" s="1169"/>
      <c r="AA130" s="1052">
        <v>5081779</v>
      </c>
      <c r="AB130" s="1053"/>
      <c r="AC130" s="1053"/>
      <c r="AD130" s="1053"/>
      <c r="AE130" s="1054"/>
      <c r="AF130" s="1055">
        <v>4801800</v>
      </c>
      <c r="AG130" s="1053"/>
      <c r="AH130" s="1053"/>
      <c r="AI130" s="1053"/>
      <c r="AJ130" s="1054"/>
      <c r="AK130" s="1055">
        <v>5408373</v>
      </c>
      <c r="AL130" s="1053"/>
      <c r="AM130" s="1053"/>
      <c r="AN130" s="1053"/>
      <c r="AO130" s="1054"/>
      <c r="AP130" s="1170"/>
      <c r="AQ130" s="1171"/>
      <c r="AR130" s="1171"/>
      <c r="AS130" s="1171"/>
      <c r="AT130" s="1172"/>
      <c r="AU130" s="285"/>
      <c r="AV130" s="285"/>
      <c r="AW130" s="285"/>
      <c r="AX130" s="1161" t="s">
        <v>508</v>
      </c>
      <c r="AY130" s="1044"/>
      <c r="AZ130" s="1044"/>
      <c r="BA130" s="1044"/>
      <c r="BB130" s="1044"/>
      <c r="BC130" s="1044"/>
      <c r="BD130" s="1044"/>
      <c r="BE130" s="1045"/>
      <c r="BF130" s="1198">
        <v>9.5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509</v>
      </c>
      <c r="X131" s="1206"/>
      <c r="Y131" s="1206"/>
      <c r="Z131" s="1207"/>
      <c r="AA131" s="1099">
        <v>20558039</v>
      </c>
      <c r="AB131" s="1078"/>
      <c r="AC131" s="1078"/>
      <c r="AD131" s="1078"/>
      <c r="AE131" s="1079"/>
      <c r="AF131" s="1077">
        <v>20825577</v>
      </c>
      <c r="AG131" s="1078"/>
      <c r="AH131" s="1078"/>
      <c r="AI131" s="1078"/>
      <c r="AJ131" s="1079"/>
      <c r="AK131" s="1077">
        <v>20955763</v>
      </c>
      <c r="AL131" s="1078"/>
      <c r="AM131" s="1078"/>
      <c r="AN131" s="1078"/>
      <c r="AO131" s="1079"/>
      <c r="AP131" s="1208"/>
      <c r="AQ131" s="1209"/>
      <c r="AR131" s="1209"/>
      <c r="AS131" s="1209"/>
      <c r="AT131" s="1210"/>
      <c r="AU131" s="285"/>
      <c r="AV131" s="285"/>
      <c r="AW131" s="285"/>
      <c r="AX131" s="1180" t="s">
        <v>510</v>
      </c>
      <c r="AY131" s="1131"/>
      <c r="AZ131" s="1131"/>
      <c r="BA131" s="1131"/>
      <c r="BB131" s="1131"/>
      <c r="BC131" s="1131"/>
      <c r="BD131" s="1131"/>
      <c r="BE131" s="1132"/>
      <c r="BF131" s="1181">
        <v>10.4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8.7895202460000004</v>
      </c>
      <c r="AB132" s="1194"/>
      <c r="AC132" s="1194"/>
      <c r="AD132" s="1194"/>
      <c r="AE132" s="1195"/>
      <c r="AF132" s="1196">
        <v>9.9421058129999995</v>
      </c>
      <c r="AG132" s="1194"/>
      <c r="AH132" s="1194"/>
      <c r="AI132" s="1194"/>
      <c r="AJ132" s="1195"/>
      <c r="AK132" s="1196">
        <v>9.8194563469999991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9.4</v>
      </c>
      <c r="AB133" s="1177"/>
      <c r="AC133" s="1177"/>
      <c r="AD133" s="1177"/>
      <c r="AE133" s="1178"/>
      <c r="AF133" s="1176">
        <v>9.3000000000000007</v>
      </c>
      <c r="AG133" s="1177"/>
      <c r="AH133" s="1177"/>
      <c r="AI133" s="1177"/>
      <c r="AJ133" s="1178"/>
      <c r="AK133" s="1176">
        <v>9.5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iKY+i3hvGIPeBxjTzPKCOM+2VZOlfG3HFdTSA/9BU5PA+CfEeDcszBkyuufD92uLzYjhsKEybkMyodA3aKZ2g==" saltValue="HPb5LrYbnEsfcLuk+LkE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031f5jdRtwmTwgZGLpTCxs9JmEyrRxhKZ6y7QqSu921U+eyBZAPo4DhPR+0FoRA5uLBsDBvb5YHGuBuyRhAEA==" saltValue="mlk5t20GDw1wyVdJNXI8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rQWQG3/U3bQ94uYFCIhFqbUnJFZNzwaKJNEPPqAdpAD0V1MCUy9O5qqrKx6uv4Yc6hW90yuf1ZzSrdeJIZPQA==" saltValue="6t1iNdqYv3CtxZMBcNZn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A2" zoomScale="50" zoomScaleNormal="5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5032829</v>
      </c>
      <c r="AP9" s="313">
        <v>51622</v>
      </c>
      <c r="AQ9" s="314">
        <v>73117</v>
      </c>
      <c r="AR9" s="315">
        <v>-29.4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837657</v>
      </c>
      <c r="AP10" s="316">
        <v>8592</v>
      </c>
      <c r="AQ10" s="317">
        <v>5871</v>
      </c>
      <c r="AR10" s="318">
        <v>46.3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953417</v>
      </c>
      <c r="AP11" s="316">
        <v>9779</v>
      </c>
      <c r="AQ11" s="317">
        <v>5513</v>
      </c>
      <c r="AR11" s="318">
        <v>77.400000000000006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t="s">
        <v>526</v>
      </c>
      <c r="AP12" s="316" t="s">
        <v>526</v>
      </c>
      <c r="AQ12" s="317">
        <v>1308</v>
      </c>
      <c r="AR12" s="318" t="s">
        <v>526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527</v>
      </c>
      <c r="AL13" s="1217"/>
      <c r="AM13" s="1217"/>
      <c r="AN13" s="1218"/>
      <c r="AO13" s="316" t="s">
        <v>526</v>
      </c>
      <c r="AP13" s="316" t="s">
        <v>526</v>
      </c>
      <c r="AQ13" s="317">
        <v>3</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268623</v>
      </c>
      <c r="AP14" s="316">
        <v>2755</v>
      </c>
      <c r="AQ14" s="317">
        <v>2952</v>
      </c>
      <c r="AR14" s="318">
        <v>-6.7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94681</v>
      </c>
      <c r="AP15" s="316">
        <v>971</v>
      </c>
      <c r="AQ15" s="317">
        <v>1788</v>
      </c>
      <c r="AR15" s="318">
        <v>-45.7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-407251</v>
      </c>
      <c r="AP16" s="316">
        <v>-4177</v>
      </c>
      <c r="AQ16" s="317">
        <v>-6565</v>
      </c>
      <c r="AR16" s="318">
        <v>-36.4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6779956</v>
      </c>
      <c r="AP17" s="316">
        <v>69542</v>
      </c>
      <c r="AQ17" s="317">
        <v>83986</v>
      </c>
      <c r="AR17" s="318">
        <v>-17.2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6.74</v>
      </c>
      <c r="AP21" s="329">
        <v>8.24</v>
      </c>
      <c r="AQ21" s="330">
        <v>-1.5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97.2</v>
      </c>
      <c r="AP22" s="334">
        <v>98.1</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5276491</v>
      </c>
      <c r="AP32" s="343">
        <v>54121</v>
      </c>
      <c r="AQ32" s="344">
        <v>53780</v>
      </c>
      <c r="AR32" s="345">
        <v>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526</v>
      </c>
      <c r="AP34" s="343" t="s">
        <v>526</v>
      </c>
      <c r="AQ34" s="344">
        <v>5</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2015025</v>
      </c>
      <c r="AP35" s="343">
        <v>20668</v>
      </c>
      <c r="AQ35" s="344">
        <v>13935</v>
      </c>
      <c r="AR35" s="345">
        <v>48.3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94574</v>
      </c>
      <c r="AP36" s="343">
        <v>970</v>
      </c>
      <c r="AQ36" s="344">
        <v>1226</v>
      </c>
      <c r="AR36" s="345">
        <v>-20.9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97264</v>
      </c>
      <c r="AP37" s="343">
        <v>998</v>
      </c>
      <c r="AQ37" s="344">
        <v>824</v>
      </c>
      <c r="AR37" s="345">
        <v>21.1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526</v>
      </c>
      <c r="AP38" s="346" t="s">
        <v>526</v>
      </c>
      <c r="AQ38" s="347">
        <v>1</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-17239</v>
      </c>
      <c r="AP39" s="343">
        <v>-177</v>
      </c>
      <c r="AQ39" s="344">
        <v>-3983</v>
      </c>
      <c r="AR39" s="345">
        <v>-95.6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-5408373</v>
      </c>
      <c r="AP40" s="343">
        <v>-55474</v>
      </c>
      <c r="AQ40" s="344">
        <v>-48081</v>
      </c>
      <c r="AR40" s="345">
        <v>15.4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2057742</v>
      </c>
      <c r="AP41" s="343">
        <v>21106</v>
      </c>
      <c r="AQ41" s="344">
        <v>17707</v>
      </c>
      <c r="AR41" s="345">
        <v>19.2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6937175</v>
      </c>
      <c r="AN51" s="365">
        <v>70418</v>
      </c>
      <c r="AO51" s="366">
        <v>-25.9</v>
      </c>
      <c r="AP51" s="367">
        <v>92247</v>
      </c>
      <c r="AQ51" s="368">
        <v>39.200000000000003</v>
      </c>
      <c r="AR51" s="369">
        <v>-65.099999999999994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4854092</v>
      </c>
      <c r="AN52" s="373">
        <v>49273</v>
      </c>
      <c r="AO52" s="374">
        <v>-40.700000000000003</v>
      </c>
      <c r="AP52" s="375">
        <v>37204</v>
      </c>
      <c r="AQ52" s="376">
        <v>16.899999999999999</v>
      </c>
      <c r="AR52" s="377">
        <v>-57.6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6201525</v>
      </c>
      <c r="AN53" s="365">
        <v>63217</v>
      </c>
      <c r="AO53" s="366">
        <v>-10.199999999999999</v>
      </c>
      <c r="AP53" s="367">
        <v>67319</v>
      </c>
      <c r="AQ53" s="368">
        <v>-27</v>
      </c>
      <c r="AR53" s="369">
        <v>16.8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4464505</v>
      </c>
      <c r="AN54" s="373">
        <v>45510</v>
      </c>
      <c r="AO54" s="374">
        <v>-7.6</v>
      </c>
      <c r="AP54" s="375">
        <v>38101</v>
      </c>
      <c r="AQ54" s="376">
        <v>2.4</v>
      </c>
      <c r="AR54" s="377">
        <v>-10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5546262</v>
      </c>
      <c r="AN55" s="365">
        <v>56562</v>
      </c>
      <c r="AO55" s="366">
        <v>-10.5</v>
      </c>
      <c r="AP55" s="367">
        <v>70615</v>
      </c>
      <c r="AQ55" s="368">
        <v>4.9000000000000004</v>
      </c>
      <c r="AR55" s="369">
        <v>-15.4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3680956</v>
      </c>
      <c r="AN56" s="373">
        <v>37539</v>
      </c>
      <c r="AO56" s="374">
        <v>-17.5</v>
      </c>
      <c r="AP56" s="375">
        <v>37382</v>
      </c>
      <c r="AQ56" s="376">
        <v>-1.9</v>
      </c>
      <c r="AR56" s="377">
        <v>-15.6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4845906</v>
      </c>
      <c r="AN57" s="365">
        <v>49549</v>
      </c>
      <c r="AO57" s="366">
        <v>-12.4</v>
      </c>
      <c r="AP57" s="367">
        <v>69185</v>
      </c>
      <c r="AQ57" s="368">
        <v>-2</v>
      </c>
      <c r="AR57" s="369">
        <v>-10.4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2460701</v>
      </c>
      <c r="AN58" s="373">
        <v>25161</v>
      </c>
      <c r="AO58" s="374">
        <v>-33</v>
      </c>
      <c r="AP58" s="375">
        <v>38519</v>
      </c>
      <c r="AQ58" s="376">
        <v>3</v>
      </c>
      <c r="AR58" s="377">
        <v>-36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5592439</v>
      </c>
      <c r="AN59" s="365">
        <v>57362</v>
      </c>
      <c r="AO59" s="366">
        <v>15.8</v>
      </c>
      <c r="AP59" s="367">
        <v>70166</v>
      </c>
      <c r="AQ59" s="368">
        <v>1.4</v>
      </c>
      <c r="AR59" s="369">
        <v>14.4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2354660</v>
      </c>
      <c r="AN60" s="373">
        <v>24152</v>
      </c>
      <c r="AO60" s="374">
        <v>-4</v>
      </c>
      <c r="AP60" s="375">
        <v>36115</v>
      </c>
      <c r="AQ60" s="376">
        <v>-6.2</v>
      </c>
      <c r="AR60" s="377">
        <v>2.2000000000000002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5824661</v>
      </c>
      <c r="AN61" s="380">
        <v>59422</v>
      </c>
      <c r="AO61" s="381">
        <v>-8.6</v>
      </c>
      <c r="AP61" s="382">
        <v>73906</v>
      </c>
      <c r="AQ61" s="383">
        <v>3.3</v>
      </c>
      <c r="AR61" s="369">
        <v>-11.9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3562983</v>
      </c>
      <c r="AN62" s="373">
        <v>36327</v>
      </c>
      <c r="AO62" s="374">
        <v>-20.6</v>
      </c>
      <c r="AP62" s="375">
        <v>37464</v>
      </c>
      <c r="AQ62" s="376">
        <v>2.8</v>
      </c>
      <c r="AR62" s="377">
        <v>-23.4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RWGS7nafoSloimxc5IG0sVjCHW2PLDu0hgCFhKb5Qv3a/Ea+n9/kMjGhx5viqfXm2SKphC70XspkqqR/H1PNfw==" saltValue="xiec1Qq6W6R/3TnKeTiV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nIwACGPQA4BH8OWIRgo3Ev5TekmABbxm3TL8YDgRBFPnkMmomh7PAwnjFGV3QfyyU9hhG3qdFThcd4oNdbr4CQ==" saltValue="7jlHg1Ah14dxeTt3Vld6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VVrjMsUzDfYDLSQbHC+qD2sYkaejEiZp2EXDWuZgXvxv12B67jy1WQ503nlTv13ZiSlh426/iOo66JekEnK1sA==" saltValue="PwcU0IfJo35MJjG2YC3/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19.53</v>
      </c>
      <c r="G47" s="12">
        <v>19.04</v>
      </c>
      <c r="H47" s="12">
        <v>20.61</v>
      </c>
      <c r="I47" s="12">
        <v>20.9</v>
      </c>
      <c r="J47" s="13">
        <v>20.2</v>
      </c>
    </row>
    <row r="48" spans="2:10" ht="57.75" customHeight="1" x14ac:dyDescent="0.15">
      <c r="B48" s="14"/>
      <c r="C48" s="1238" t="s">
        <v>4</v>
      </c>
      <c r="D48" s="1238"/>
      <c r="E48" s="1239"/>
      <c r="F48" s="15">
        <v>2.57</v>
      </c>
      <c r="G48" s="16">
        <v>2.44</v>
      </c>
      <c r="H48" s="16">
        <v>2.62</v>
      </c>
      <c r="I48" s="16">
        <v>2.79</v>
      </c>
      <c r="J48" s="17">
        <v>2.88</v>
      </c>
    </row>
    <row r="49" spans="2:10" ht="57.75" customHeight="1" thickBot="1" x14ac:dyDescent="0.2">
      <c r="B49" s="18"/>
      <c r="C49" s="1240" t="s">
        <v>5</v>
      </c>
      <c r="D49" s="1240"/>
      <c r="E49" s="1241"/>
      <c r="F49" s="19" t="s">
        <v>573</v>
      </c>
      <c r="G49" s="20" t="s">
        <v>574</v>
      </c>
      <c r="H49" s="20">
        <v>1.45</v>
      </c>
      <c r="I49" s="20">
        <v>0.46</v>
      </c>
      <c r="J49" s="21">
        <v>0.04</v>
      </c>
    </row>
    <row r="50" spans="2:10" ht="13.5" customHeight="1" x14ac:dyDescent="0.15"/>
  </sheetData>
  <sheetProtection algorithmName="SHA-512" hashValue="Oz8Vw1HokTGKR1Ffcnob9dGC4WAdcVZOv9LoB7dHMq93H/j/jBb2M16ZnJbvXFnQKW15klT5UCfOJlrR6Qs4KQ==" saltValue="vmGfgGnaM0gbT44Q0UCV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2021-10-15T00:47:24Z</cp:lastPrinted>
  <dcterms:created xsi:type="dcterms:W3CDTF">2021-02-05T02:32:45Z</dcterms:created>
  <dcterms:modified xsi:type="dcterms:W3CDTF">2021-10-15T08:01:22Z</dcterms:modified>
  <cp:category/>
</cp:coreProperties>
</file>