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1.24\組織\01総務部\03財政課\01財政担当\12_財政報告・財政通知\R5年度\01_照会（調査等）\230928_ 【依頼10.16まで】令和３年度財政状況資料集の作成について（決算統計・地方公会計関係）\"/>
    </mc:Choice>
  </mc:AlternateContent>
  <bookViews>
    <workbookView xWindow="-120" yWindow="-120" windowWidth="20730" windowHeight="11160" firstSheet="12"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l="1"/>
  <c r="BW35" i="10" s="1"/>
  <c r="BW36" i="10" s="1"/>
  <c r="BW37" i="10" s="1"/>
  <c r="BW38" i="10" s="1"/>
  <c r="BW39" i="10" s="1"/>
  <c r="BW40" i="10" s="1"/>
  <c r="BW41" i="10" s="1"/>
  <c r="BW42" i="10" s="1"/>
  <c r="BW43" i="10" s="1"/>
  <c r="CO34" i="10" s="1"/>
  <c r="CO35" i="10" s="1"/>
  <c r="CO36" i="10" s="1"/>
  <c r="CO37" i="10" s="1"/>
  <c r="CO38" i="10" s="1"/>
  <c r="CO39" i="10" s="1"/>
</calcChain>
</file>

<file path=xl/sharedStrings.xml><?xml version="1.0" encoding="utf-8"?>
<sst xmlns="http://schemas.openxmlformats.org/spreadsheetml/2006/main" count="1177" uniqueCount="623">
  <si>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</si>
  <si>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</si>
  <si>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</si>
  <si>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</si>
  <si>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</si>
  <si>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</si>
  <si>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</si>
  <si>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</si>
  <si>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</si>
  <si>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</si>
  <si>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</si>
  <si>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</si>
  <si>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</si>
  <si>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</si>
  <si>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</si>
  <si>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</si>
  <si>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</si>
  <si>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</si>
  <si>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</si>
  <si>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</si>
  <si>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</si>
  <si>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</si>
  <si>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</si>
  <si>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</si>
  <si>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</si>
  <si>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</si>
  <si>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</si>
  <si>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</si>
  <si>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</si>
  <si>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</si>
  <si>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</si>
  <si>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</si>
  <si>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</si>
  <si>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</si>
  <si>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</si>
  <si>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</si>
  <si>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</si>
  <si>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</si>
  <si>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</si>
  <si>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</si>
  <si>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</si>
  <si>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</si>
  <si>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</si>
  <si>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</si>
  <si>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</si>
  <si>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</si>
  <si>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</si>
  <si>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</si>
  <si>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</si>
  <si>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</si>
  <si>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</si>
  <si>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</si>
  <si>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</si>
  <si>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</si>
  <si>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</si>
  <si>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</si>
  <si>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</si>
  <si>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</si>
  <si>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</si>
  <si>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</si>
  <si>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</si>
  <si>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</si>
  <si>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</si>
  <si>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</si>
  <si>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</si>
  <si>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</si>
  <si>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</si>
  <si>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</si>
  <si>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</si>
  <si>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</si>
  <si>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</si>
  <si>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</si>
  <si>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</si>
  <si>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</si>
  <si>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</si>
  <si>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</si>
  <si>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</si>
  <si>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</si>
  <si>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</si>
  <si>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</si>
  <si>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</si>
  <si>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</si>
  <si>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</si>
  <si>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</si>
  <si>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</si>
  <si>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</si>
  <si>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</si>
  <si>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</si>
  <si>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</si>
  <si>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</si>
  <si>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</si>
  <si>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</si>
  <si>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</si>
  <si>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</si>
  <si>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</si>
  <si>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</si>
  <si>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</si>
  <si>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</si>
  <si>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</si>
  <si>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</si>
  <si>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</si>
  <si>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</si>
  <si>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</si>
  <si>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</si>
  <si>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</si>
  <si>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</si>
  <si>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</si>
  <si>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</si>
  <si>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</si>
  <si>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</si>
  <si>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</si>
  <si>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</si>
  <si>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</si>
  <si>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</si>
  <si>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</si>
  <si>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</si>
  <si>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</si>
  <si>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</si>
  <si>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</si>
  <si>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</si>
  <si>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</si>
  <si>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</si>
  <si>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</si>
  <si>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</si>
  <si>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</si>
  <si>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</si>
  <si>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</si>
  <si>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</si>
  <si>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</si>
  <si>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</si>
  <si>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</si>
  <si>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</si>
  <si>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</si>
  <si>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</si>
  <si>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</si>
  <si>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</si>
  <si>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</si>
  <si>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</si>
  <si>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</si>
  <si>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</si>
  <si>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</si>
  <si>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</si>
  <si>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</si>
  <si>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</si>
  <si>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</si>
  <si>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</si>
  <si>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</si>
  <si>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</si>
  <si>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</si>
  <si>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</si>
  <si>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</si>
  <si>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</si>
  <si>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</si>
  <si>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</si>
  <si>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</si>
  <si>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</si>
  <si>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</si>
  <si>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</si>
  <si>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</si>
  <si>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</si>
  <si>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</si>
  <si>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</si>
  <si>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</si>
  <si>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</si>
  <si>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</si>
  <si>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</si>
  <si>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</si>
  <si>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</si>
  <si>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</si>
  <si>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</si>
  <si>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</si>
  <si>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</si>
  <si>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</si>
  <si>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</si>
  <si>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</si>
  <si>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</si>
  <si>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</si>
  <si>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</si>
  <si>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</si>
  <si>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</si>
  <si>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</si>
  <si>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</si>
  <si>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</si>
  <si>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</si>
  <si>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</si>
  <si>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</si>
  <si>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</si>
  <si>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</si>
  <si>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</si>
  <si>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</si>
  <si>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</si>
  <si>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</si>
  <si>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</si>
  <si>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</si>
  <si>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</si>
  <si>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</si>
  <si>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</si>
  <si>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</si>
  <si>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</si>
  <si>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</si>
  <si>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</si>
  <si>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</si>
  <si>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</si>
  <si>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</si>
  <si>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</si>
  <si>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</si>
  <si>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</si>
  <si>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</si>
  <si>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</si>
  <si>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長野県安曇野市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</si>
  <si>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</si>
  <si>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</si>
  <si>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</si>
  <si>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</si>
  <si>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</si>
  <si>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</si>
  <si>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</si>
  <si>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</si>
  <si>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</si>
  <si>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</si>
  <si>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</si>
  <si>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</si>
  <si>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</si>
  <si>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</si>
  <si>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</si>
  <si>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</si>
  <si>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</si>
  <si>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</si>
  <si>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</si>
  <si>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</si>
  <si>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</si>
  <si>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</si>
  <si>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</si>
  <si>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</si>
  <si>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</si>
  <si>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</si>
  <si>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</si>
  <si>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</si>
  <si>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</si>
  <si>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</si>
  <si>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</si>
  <si>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</si>
  <si>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</si>
  <si>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</si>
  <si>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</si>
  <si>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</si>
  <si>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</si>
  <si>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</si>
  <si>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</si>
  <si>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</si>
  <si>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</si>
  <si>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</si>
  <si>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</si>
  <si>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</si>
  <si>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</si>
  <si>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</si>
  <si>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</si>
  <si>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</si>
  <si>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</si>
  <si>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</si>
  <si>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</si>
  <si>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</si>
  <si>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</si>
  <si>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</si>
  <si>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</si>
  <si>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</si>
  <si>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</si>
  <si>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</si>
  <si>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</si>
  <si>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</si>
  <si>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</si>
  <si>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</si>
  <si>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</si>
  <si>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</si>
  <si>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</si>
  <si>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</si>
  <si>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</si>
  <si>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</si>
  <si>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</si>
  <si>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</si>
  <si>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</si>
  <si>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</si>
  <si>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</si>
  <si>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</si>
  <si>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</si>
  <si>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</si>
  <si>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</si>
  <si>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</si>
  <si>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</si>
  <si>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</si>
  <si>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</si>
  <si>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</si>
  <si>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</si>
  <si>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</si>
  <si>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</si>
  <si>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</si>
  <si>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</si>
  <si>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</si>
  <si>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</si>
  <si>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</si>
  <si>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</si>
  <si>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</si>
  <si>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</si>
  <si>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</si>
  <si>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</si>
  <si>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</si>
  <si>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</si>
  <si>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</si>
  <si>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</si>
  <si>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</si>
  <si>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</si>
  <si>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</si>
  <si>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</si>
  <si>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</si>
  <si>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</si>
  <si>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</si>
  <si>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</si>
  <si>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</si>
  <si>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</si>
  <si>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</si>
  <si>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</si>
  <si>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</si>
  <si>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</si>
  <si>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</si>
  <si>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</si>
  <si>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</si>
  <si>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</si>
  <si>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</si>
  <si>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</si>
  <si>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</si>
  <si>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</si>
  <si>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</si>
  <si>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</si>
  <si>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</si>
  <si>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</si>
  <si>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</si>
  <si>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</si>
  <si>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</si>
  <si>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</si>
  <si>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</si>
  <si>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</si>
  <si>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</si>
  <si>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</si>
  <si>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</si>
  <si>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</si>
  <si>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</si>
  <si>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</si>
  <si>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</si>
  <si>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</si>
  <si>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</si>
  <si>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</si>
  <si>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</si>
  <si>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</si>
  <si>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</si>
  <si>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</si>
  <si>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</si>
  <si>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</si>
  <si>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</si>
  <si>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</si>
  <si>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</si>
  <si>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</si>
  <si>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</si>
  <si>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</si>
  <si>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長野県安曇野市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</si>
  <si>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</si>
  <si>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</si>
  <si>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</si>
  <si>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</si>
  <si>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</si>
  <si>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</si>
  <si>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</si>
  <si>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</si>
  <si>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</si>
  <si>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</si>
  <si>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</si>
  <si>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</si>
  <si>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</si>
  <si>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</si>
  <si>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</si>
  <si>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</si>
  <si>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</si>
  <si>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</si>
  <si>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</si>
  <si>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</si>
  <si>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</si>
  <si>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</si>
  <si>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</si>
  <si>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</si>
  <si>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</si>
  <si>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</si>
  <si>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</si>
  <si>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</si>
  <si>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</si>
  <si>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</si>
  <si>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</si>
  <si>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</si>
  <si>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</si>
  <si>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</si>
  <si>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</si>
  <si>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</si>
  <si>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</si>
  <si>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</si>
  <si>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</si>
  <si>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</si>
  <si>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</si>
  <si>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有明荘特別会計</t>
    <phoneticPr fontId="5"/>
  </si>
  <si>
    <t>法非適用企業</t>
    <phoneticPr fontId="5"/>
  </si>
  <si>
    <t>産業団地造成事業特別会計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</si>
  <si>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</si>
  <si>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</si>
  <si>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</si>
  <si>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</si>
  <si>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</si>
  <si>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</si>
  <si>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</si>
  <si>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</si>
  <si>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</si>
  <si>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</si>
  <si>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</si>
  <si>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</si>
  <si>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</si>
  <si>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</si>
  <si>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</si>
  <si>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</si>
  <si>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</si>
  <si>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</si>
  <si>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</si>
  <si>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</si>
  <si>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</si>
  <si>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</si>
  <si>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</si>
  <si>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</si>
  <si>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</si>
  <si>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</si>
  <si>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</si>
  <si>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</si>
  <si>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</si>
  <si>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</si>
  <si>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</si>
  <si>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</si>
  <si>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</si>
  <si>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</si>
  <si>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</si>
  <si>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</si>
  <si>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</si>
  <si>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</si>
  <si>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</si>
  <si>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</si>
  <si>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</si>
  <si>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</si>
  <si>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</si>
  <si>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</si>
  <si>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</si>
  <si>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</si>
  <si>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</si>
  <si>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</si>
  <si>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</si>
  <si>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</si>
  <si>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</si>
  <si>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</si>
  <si>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</si>
  <si>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</si>
  <si>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</si>
  <si>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</si>
  <si>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</si>
  <si>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</si>
  <si>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</si>
  <si>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</si>
  <si>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</si>
  <si>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</si>
  <si>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</si>
  <si>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</si>
  <si>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</si>
  <si>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</si>
  <si>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</si>
  <si>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</si>
  <si>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</si>
  <si>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</si>
  <si>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</si>
  <si>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</si>
  <si>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</si>
  <si>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</si>
  <si>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</si>
  <si>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</si>
  <si>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</si>
  <si>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</si>
  <si>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</si>
  <si>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</si>
  <si>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</si>
  <si>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</si>
  <si>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</si>
  <si>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</si>
  <si>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</si>
  <si>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</si>
  <si>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</si>
  <si>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</si>
  <si>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</si>
  <si>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</si>
  <si>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</si>
  <si>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</si>
  <si>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</si>
  <si>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</si>
  <si>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</si>
  <si>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</si>
  <si>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</si>
  <si>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</si>
  <si>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</si>
  <si>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</si>
  <si>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</si>
  <si>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</si>
  <si>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</si>
  <si>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</si>
  <si>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</si>
  <si>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</si>
  <si>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</si>
  <si>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</si>
  <si>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</si>
  <si>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</si>
  <si>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</si>
  <si>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</si>
  <si>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</si>
  <si>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</si>
  <si>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</si>
  <si>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</si>
  <si>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</si>
  <si>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</si>
  <si>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</si>
  <si>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</si>
  <si>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</si>
  <si>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</si>
  <si>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</si>
  <si>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</si>
  <si>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</si>
  <si>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</si>
  <si>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</si>
  <si>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</si>
  <si>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</si>
  <si>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</si>
  <si>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</si>
  <si>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</si>
  <si>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</si>
  <si>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</si>
  <si>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</si>
  <si>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</si>
  <si>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</si>
  <si>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</si>
  <si>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</si>
  <si>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</si>
  <si>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</si>
  <si>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</si>
  <si>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</si>
  <si>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</si>
  <si>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</si>
  <si>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</si>
  <si>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</si>
  <si>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</si>
  <si>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</si>
  <si>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</si>
  <si>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</si>
  <si>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</si>
  <si>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</si>
  <si>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</si>
  <si>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</si>
  <si>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</si>
  <si>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</si>
  <si>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</si>
  <si>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</si>
  <si>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0.43</t>
  </si>
  <si>
    <t>水道事業会計</t>
  </si>
  <si>
    <t>一般会計</t>
  </si>
  <si>
    <t>下水道事業会計</t>
  </si>
  <si>
    <t>介護保険特別会計</t>
  </si>
  <si>
    <t>国民健康保険特別会計</t>
  </si>
  <si>
    <t>後期高齢者医療特別会計</t>
  </si>
  <si>
    <t>産業団地造成事業特別会計</t>
  </si>
  <si>
    <t>有明荘特別会計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</si>
  <si>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</si>
  <si>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</si>
  <si>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</si>
  <si>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</si>
  <si>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</si>
  <si>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</si>
  <si>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</si>
  <si>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</si>
  <si>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</si>
  <si>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穂高広域施設組合</t>
    <rPh sb="0" eb="2">
      <t>ホタカ</t>
    </rPh>
    <rPh sb="2" eb="4">
      <t>コウイキ</t>
    </rPh>
    <rPh sb="4" eb="6">
      <t>シセツ</t>
    </rPh>
    <rPh sb="6" eb="8">
      <t>クミアイ</t>
    </rPh>
    <phoneticPr fontId="26"/>
  </si>
  <si>
    <t>社団法人豊科開発公社</t>
    <rPh sb="0" eb="2">
      <t>シャダン</t>
    </rPh>
    <rPh sb="2" eb="4">
      <t>ホウジン</t>
    </rPh>
    <rPh sb="4" eb="6">
      <t>トヨシナ</t>
    </rPh>
    <rPh sb="6" eb="8">
      <t>カイハツ</t>
    </rPh>
    <rPh sb="8" eb="10">
      <t>コウシャ</t>
    </rPh>
    <phoneticPr fontId="26"/>
  </si>
  <si>
    <t>ほりでーゆー四季の郷</t>
    <rPh sb="6" eb="8">
      <t>シキ</t>
    </rPh>
    <rPh sb="9" eb="10">
      <t>ゴウ</t>
    </rPh>
    <phoneticPr fontId="26"/>
  </si>
  <si>
    <t>穂高温泉供給株式会社</t>
    <rPh sb="0" eb="2">
      <t>ホタカ</t>
    </rPh>
    <rPh sb="2" eb="4">
      <t>オンセン</t>
    </rPh>
    <rPh sb="4" eb="6">
      <t>キョウキュウ</t>
    </rPh>
    <rPh sb="6" eb="8">
      <t>カブシキ</t>
    </rPh>
    <rPh sb="8" eb="10">
      <t>カイシャ</t>
    </rPh>
    <phoneticPr fontId="26"/>
  </si>
  <si>
    <t>ファインビュー室山</t>
    <rPh sb="7" eb="9">
      <t>ムロヤマ</t>
    </rPh>
    <phoneticPr fontId="26"/>
  </si>
  <si>
    <t>三郷農業振興公社</t>
    <rPh sb="0" eb="2">
      <t>ミサト</t>
    </rPh>
    <rPh sb="2" eb="4">
      <t>ノウギョウ</t>
    </rPh>
    <rPh sb="4" eb="6">
      <t>シンコウ</t>
    </rPh>
    <rPh sb="6" eb="8">
      <t>コウシャ</t>
    </rPh>
    <phoneticPr fontId="26"/>
  </si>
  <si>
    <t>安曇野市土地開発公社</t>
    <rPh sb="0" eb="3">
      <t>アズミノ</t>
    </rPh>
    <rPh sb="3" eb="4">
      <t>シ</t>
    </rPh>
    <rPh sb="4" eb="6">
      <t>トチ</t>
    </rPh>
    <rPh sb="6" eb="8">
      <t>カイハツ</t>
    </rPh>
    <rPh sb="8" eb="10">
      <t>コウシャ</t>
    </rPh>
    <phoneticPr fontId="26"/>
  </si>
  <si>
    <t>〇</t>
    <phoneticPr fontId="2"/>
  </si>
  <si>
    <t>公共施設整備基金</t>
    <rPh sb="0" eb="8">
      <t>コウキョウシセツセイビキキン</t>
    </rPh>
    <phoneticPr fontId="5"/>
  </si>
  <si>
    <t>地域振興基金</t>
    <rPh sb="0" eb="6">
      <t>チイキシンコウキキン</t>
    </rPh>
    <phoneticPr fontId="5"/>
  </si>
  <si>
    <t>安曇野市ふるさと寄附基金</t>
    <rPh sb="0" eb="4">
      <t>アズミノシ</t>
    </rPh>
    <rPh sb="8" eb="12">
      <t>キフキキン</t>
    </rPh>
    <phoneticPr fontId="5"/>
  </si>
  <si>
    <t>福祉基金</t>
    <rPh sb="0" eb="4">
      <t>フクシキキン</t>
    </rPh>
    <phoneticPr fontId="5"/>
  </si>
  <si>
    <t>公式スポーツ施設整備基金</t>
    <rPh sb="0" eb="2">
      <t>コウシキ</t>
    </rPh>
    <rPh sb="6" eb="8">
      <t>シセツ</t>
    </rPh>
    <rPh sb="8" eb="12">
      <t>セイビキキン</t>
    </rPh>
    <phoneticPr fontId="5"/>
  </si>
  <si>
    <t>松本広域連合（一般会計）</t>
    <rPh sb="7" eb="11">
      <t>イッパンカイケイ</t>
    </rPh>
    <phoneticPr fontId="2"/>
  </si>
  <si>
    <t>松本広域連合（松本地域ふるさと基金事業特別会計）</t>
    <rPh sb="7" eb="11">
      <t>マツモトチイキ</t>
    </rPh>
    <rPh sb="15" eb="19">
      <t>キキンジギョウ</t>
    </rPh>
    <rPh sb="19" eb="23">
      <t>トクベツカイケイ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</si>
  <si>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</si>
  <si>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</si>
  <si>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</si>
  <si>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</si>
  <si>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</si>
  <si>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安曇野・松本行政事務組合</t>
    <rPh sb="0" eb="3">
      <t>アズミノ</t>
    </rPh>
    <rPh sb="4" eb="6">
      <t>マツモト</t>
    </rPh>
    <rPh sb="6" eb="8">
      <t>ギョウセイ</t>
    </rPh>
    <rPh sb="8" eb="10">
      <t>ジム</t>
    </rPh>
    <rPh sb="10" eb="12">
      <t>クミアイ</t>
    </rPh>
    <phoneticPr fontId="2"/>
  </si>
  <si>
    <t>安曇野市・松本市山林組合</t>
    <rPh sb="0" eb="3">
      <t>アズミノ</t>
    </rPh>
    <rPh sb="3" eb="4">
      <t>シ</t>
    </rPh>
    <rPh sb="5" eb="8">
      <t>マツモトシ</t>
    </rPh>
    <rPh sb="8" eb="10">
      <t>サンリン</t>
    </rPh>
    <rPh sb="10" eb="12">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</si>
  <si>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</si>
  <si>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</si>
  <si>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</si>
  <si>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</si>
  <si>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</si>
  <si>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</si>
  <si>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</si>
  <si>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</si>
  <si>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</si>
  <si>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</si>
  <si>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</si>
  <si>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</si>
  <si>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</si>
  <si>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</si>
  <si>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地方債の新規発行を抑制してきた結果、将来負担比率は減少傾向にあり、類似団体と比較しても低い水準である。
有形固定資産減価償却率は、類似団体と比較して低い水準である一方、数値は増加している。今後は、公共施設再配置計画において、令和58年までに既存施設の保有面積を32.9％減少（平成25年度比）することを目標として施設の再編を推進していくことで、有形固定資産減価償却率は減少に転じる見込みである。</t>
    <rPh sb="0" eb="3">
      <t>チホウサイ</t>
    </rPh>
    <rPh sb="4" eb="8">
      <t>シンキハッコウ</t>
    </rPh>
    <rPh sb="9" eb="11">
      <t>ヨクセイ</t>
    </rPh>
    <rPh sb="15" eb="17">
      <t>ケッカ</t>
    </rPh>
    <rPh sb="18" eb="24">
      <t>ショウライフタンヒリツ</t>
    </rPh>
    <rPh sb="25" eb="29">
      <t>ゲンショウケイコウ</t>
    </rPh>
    <rPh sb="33" eb="37">
      <t>ルイジダンタイ</t>
    </rPh>
    <rPh sb="38" eb="40">
      <t>ヒカク</t>
    </rPh>
    <rPh sb="43" eb="44">
      <t>ヒク</t>
    </rPh>
    <rPh sb="45" eb="47">
      <t>スイジュン</t>
    </rPh>
    <rPh sb="52" eb="54">
      <t>ユウケイ</t>
    </rPh>
    <rPh sb="54" eb="58">
      <t>コテイシサン</t>
    </rPh>
    <rPh sb="58" eb="62">
      <t>ゲンカショウキャク</t>
    </rPh>
    <rPh sb="62" eb="63">
      <t>リツ</t>
    </rPh>
    <rPh sb="65" eb="69">
      <t>ルイジダンタイ</t>
    </rPh>
    <rPh sb="70" eb="72">
      <t>ヒカク</t>
    </rPh>
    <rPh sb="74" eb="75">
      <t>ヒク</t>
    </rPh>
    <rPh sb="76" eb="78">
      <t>スイジュン</t>
    </rPh>
    <rPh sb="81" eb="83">
      <t>イッポウ</t>
    </rPh>
    <rPh sb="84" eb="86">
      <t>スウチ</t>
    </rPh>
    <rPh sb="87" eb="89">
      <t>ゾウカ</t>
    </rPh>
    <rPh sb="94" eb="96">
      <t>コンゴ</t>
    </rPh>
    <rPh sb="98" eb="102">
      <t>コウキョウシセツ</t>
    </rPh>
    <rPh sb="102" eb="105">
      <t>サイハイチ</t>
    </rPh>
    <rPh sb="105" eb="107">
      <t>ケイカク</t>
    </rPh>
    <rPh sb="112" eb="114">
      <t>レイワ</t>
    </rPh>
    <rPh sb="116" eb="117">
      <t>ネン</t>
    </rPh>
    <rPh sb="125" eb="129">
      <t>ホユウメンセキ</t>
    </rPh>
    <rPh sb="135" eb="137">
      <t>ゲンショウ</t>
    </rPh>
    <rPh sb="138" eb="140">
      <t>ヘイセイ</t>
    </rPh>
    <rPh sb="142" eb="144">
      <t>ネンド</t>
    </rPh>
    <rPh sb="144" eb="145">
      <t>ヒ</t>
    </rPh>
    <rPh sb="151" eb="153">
      <t>モクヒョウ</t>
    </rPh>
    <rPh sb="156" eb="158">
      <t>シセツ</t>
    </rPh>
    <rPh sb="159" eb="161">
      <t>サイヘン</t>
    </rPh>
    <rPh sb="162" eb="164">
      <t>スイシン</t>
    </rPh>
    <rPh sb="184" eb="186">
      <t>ゲンショウ</t>
    </rPh>
    <rPh sb="187" eb="188">
      <t>テン</t>
    </rPh>
    <rPh sb="190" eb="192">
      <t>ミコ</t>
    </rPh>
    <phoneticPr fontId="5"/>
  </si>
  <si>
    <t>将来負担比率、実質公債費比率ともに、改善傾向にある。
将来負担比率は、充当可能特定歳入のうち、都市計画税の導入がない中、類似団体の平均値より低い水準で推移している。今後も交付税措置率が高い起債を活用するなど、一般財源負担の軽減を図っていく。
実質公債費比率は、毎年度類似団体の平均値を上回っている。新本庁舎建設など必要不可欠な起債事業を旧合併特例事業債の発行可能期間に集中して実施してきたことが要因であり、充当可能な特定財源の確保が課題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</si>
</sst>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77" fontId="38"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2BBA-4623-8E16-9B2D8A557B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56562</c:v>
                </c:pt>
                <c:pt idx="1">
                  <c:v>49549</c:v>
                </c:pt>
                <c:pt idx="2">
                  <c:v>57362</c:v>
                </c:pt>
                <c:pt idx="3">
                  <c:v>44490</c:v>
                </c:pt>
                <c:pt idx="4">
                  <c:v>59690</c:v>
                </c:pt>
              </c:numCache>
            </c:numRef>
          </c:val>
          <c:smooth val="0"/>
          <c:extLst>
            <c:ext xmlns:c16="http://schemas.microsoft.com/office/drawing/2014/chart" uri="{C3380CC4-5D6E-409C-BE32-E72D297353CC}">
              <c16:uniqueId val="{00000001-2BBA-4623-8E16-9B2D8A557B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2.62</c:v>
                </c:pt>
                <c:pt idx="1">
                  <c:v>2.79</c:v>
                </c:pt>
                <c:pt idx="2">
                  <c:v>2.88</c:v>
                </c:pt>
                <c:pt idx="3">
                  <c:v>3.06</c:v>
                </c:pt>
                <c:pt idx="4">
                  <c:v>3.45</c:v>
                </c:pt>
              </c:numCache>
            </c:numRef>
          </c:val>
          <c:extLst>
            <c:ext xmlns:c16="http://schemas.microsoft.com/office/drawing/2014/chart" uri="{C3380CC4-5D6E-409C-BE32-E72D297353CC}">
              <c16:uniqueId val="{00000000-7E00-408E-8CC7-FF040C9B14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20.61</c:v>
                </c:pt>
                <c:pt idx="1">
                  <c:v>20.9</c:v>
                </c:pt>
                <c:pt idx="2">
                  <c:v>20.2</c:v>
                </c:pt>
                <c:pt idx="3">
                  <c:v>19.2</c:v>
                </c:pt>
                <c:pt idx="4">
                  <c:v>19.329999999999998</c:v>
                </c:pt>
              </c:numCache>
            </c:numRef>
          </c:val>
          <c:extLst>
            <c:ext xmlns:c16="http://schemas.microsoft.com/office/drawing/2014/chart" uri="{C3380CC4-5D6E-409C-BE32-E72D297353CC}">
              <c16:uniqueId val="{00000001-7E00-408E-8CC7-FF040C9B14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1.45</c:v>
                </c:pt>
                <c:pt idx="1">
                  <c:v>0.46</c:v>
                </c:pt>
                <c:pt idx="2">
                  <c:v>0.04</c:v>
                </c:pt>
                <c:pt idx="3">
                  <c:v>-0.43</c:v>
                </c:pt>
                <c:pt idx="4">
                  <c:v>1.27</c:v>
                </c:pt>
              </c:numCache>
            </c:numRef>
          </c:val>
          <c:smooth val="0"/>
          <c:extLst>
            <c:ext xmlns:c16="http://schemas.microsoft.com/office/drawing/2014/chart" uri="{C3380CC4-5D6E-409C-BE32-E72D297353CC}">
              <c16:uniqueId val="{00000002-7E00-408E-8CC7-FF040C9B14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9B-4A02-9AE9-8C9252EF93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9B-4A02-9AE9-8C9252EF93D9}"/>
            </c:ext>
          </c:extLst>
        </c:ser>
        <c:ser>
          <c:idx val="2"/>
          <c:order val="2"/>
          <c:tx>
            <c:strRef>
              <c:f>データシート!$A$29</c:f>
              <c:strCache>
                <c:ptCount val="1"/>
                <c:pt idx="0">
                  <c:v>有明荘特別会計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99B-4A02-9AE9-8C9252EF93D9}"/>
            </c:ext>
          </c:extLst>
        </c:ser>
        <c:ser>
          <c:idx val="3"/>
          <c:order val="3"/>
          <c:tx>
            <c:strRef>
              <c:f>データシート!$A$30</c:f>
              <c:strCache>
                <c:ptCount val="1"/>
                <c:pt idx="0">
                  <c:v>産業団地造成事業特別会計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99B-4A02-9AE9-8C9252EF93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0.09</c:v>
                </c:pt>
                <c:pt idx="4">
                  <c:v>#N/A</c:v>
                </c:pt>
                <c:pt idx="5">
                  <c:v>0.1</c:v>
                </c:pt>
                <c:pt idx="6">
                  <c:v>#N/A</c:v>
                </c:pt>
                <c:pt idx="7">
                  <c:v>0.09</c:v>
                </c:pt>
                <c:pt idx="8">
                  <c:v>#N/A</c:v>
                </c:pt>
                <c:pt idx="9">
                  <c:v>0.1</c:v>
                </c:pt>
              </c:numCache>
            </c:numRef>
          </c:val>
          <c:extLst>
            <c:ext xmlns:c16="http://schemas.microsoft.com/office/drawing/2014/chart" uri="{C3380CC4-5D6E-409C-BE32-E72D297353CC}">
              <c16:uniqueId val="{00000004-299B-4A02-9AE9-8C9252EF93D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1.1399999999999999</c:v>
                </c:pt>
                <c:pt idx="2">
                  <c:v>#N/A</c:v>
                </c:pt>
                <c:pt idx="3">
                  <c:v>0.36</c:v>
                </c:pt>
                <c:pt idx="4">
                  <c:v>#N/A</c:v>
                </c:pt>
                <c:pt idx="5">
                  <c:v>0.25</c:v>
                </c:pt>
                <c:pt idx="6">
                  <c:v>#N/A</c:v>
                </c:pt>
                <c:pt idx="7">
                  <c:v>0.28999999999999998</c:v>
                </c:pt>
                <c:pt idx="8">
                  <c:v>#N/A</c:v>
                </c:pt>
                <c:pt idx="9">
                  <c:v>0.17</c:v>
                </c:pt>
              </c:numCache>
            </c:numRef>
          </c:val>
          <c:extLst>
            <c:ext xmlns:c16="http://schemas.microsoft.com/office/drawing/2014/chart" uri="{C3380CC4-5D6E-409C-BE32-E72D297353CC}">
              <c16:uniqueId val="{00000005-299B-4A02-9AE9-8C9252EF93D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0.57999999999999996</c:v>
                </c:pt>
                <c:pt idx="2">
                  <c:v>#N/A</c:v>
                </c:pt>
                <c:pt idx="3">
                  <c:v>0.82</c:v>
                </c:pt>
                <c:pt idx="4">
                  <c:v>#N/A</c:v>
                </c:pt>
                <c:pt idx="5">
                  <c:v>0.54</c:v>
                </c:pt>
                <c:pt idx="6">
                  <c:v>#N/A</c:v>
                </c:pt>
                <c:pt idx="7">
                  <c:v>0.54</c:v>
                </c:pt>
                <c:pt idx="8">
                  <c:v>#N/A</c:v>
                </c:pt>
                <c:pt idx="9">
                  <c:v>0.85</c:v>
                </c:pt>
              </c:numCache>
            </c:numRef>
          </c:val>
          <c:extLst>
            <c:ext xmlns:c16="http://schemas.microsoft.com/office/drawing/2014/chart" uri="{C3380CC4-5D6E-409C-BE32-E72D297353CC}">
              <c16:uniqueId val="{00000006-299B-4A02-9AE9-8C9252EF93D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2.4500000000000002</c:v>
                </c:pt>
                <c:pt idx="2">
                  <c:v>#N/A</c:v>
                </c:pt>
                <c:pt idx="3">
                  <c:v>3.29</c:v>
                </c:pt>
                <c:pt idx="4">
                  <c:v>#N/A</c:v>
                </c:pt>
                <c:pt idx="5">
                  <c:v>3.68</c:v>
                </c:pt>
                <c:pt idx="6">
                  <c:v>#N/A</c:v>
                </c:pt>
                <c:pt idx="7">
                  <c:v>3.68</c:v>
                </c:pt>
                <c:pt idx="8">
                  <c:v>#N/A</c:v>
                </c:pt>
                <c:pt idx="9">
                  <c:v>3.37</c:v>
                </c:pt>
              </c:numCache>
            </c:numRef>
          </c:val>
          <c:extLst>
            <c:ext xmlns:c16="http://schemas.microsoft.com/office/drawing/2014/chart" uri="{C3380CC4-5D6E-409C-BE32-E72D297353CC}">
              <c16:uniqueId val="{00000007-299B-4A02-9AE9-8C9252EF93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2.62</c:v>
                </c:pt>
                <c:pt idx="2">
                  <c:v>#N/A</c:v>
                </c:pt>
                <c:pt idx="3">
                  <c:v>2.79</c:v>
                </c:pt>
                <c:pt idx="4">
                  <c:v>#N/A</c:v>
                </c:pt>
                <c:pt idx="5">
                  <c:v>2.88</c:v>
                </c:pt>
                <c:pt idx="6">
                  <c:v>#N/A</c:v>
                </c:pt>
                <c:pt idx="7">
                  <c:v>3.05</c:v>
                </c:pt>
                <c:pt idx="8">
                  <c:v>#N/A</c:v>
                </c:pt>
                <c:pt idx="9">
                  <c:v>3.45</c:v>
                </c:pt>
              </c:numCache>
            </c:numRef>
          </c:val>
          <c:extLst>
            <c:ext xmlns:c16="http://schemas.microsoft.com/office/drawing/2014/chart" uri="{C3380CC4-5D6E-409C-BE32-E72D297353CC}">
              <c16:uniqueId val="{00000008-299B-4A02-9AE9-8C9252EF93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12.24</c:v>
                </c:pt>
                <c:pt idx="2">
                  <c:v>#N/A</c:v>
                </c:pt>
                <c:pt idx="3">
                  <c:v>11.48</c:v>
                </c:pt>
                <c:pt idx="4">
                  <c:v>#N/A</c:v>
                </c:pt>
                <c:pt idx="5">
                  <c:v>10.66</c:v>
                </c:pt>
                <c:pt idx="6">
                  <c:v>#N/A</c:v>
                </c:pt>
                <c:pt idx="7">
                  <c:v>9.7100000000000009</c:v>
                </c:pt>
                <c:pt idx="8">
                  <c:v>#N/A</c:v>
                </c:pt>
                <c:pt idx="9">
                  <c:v>9.6</c:v>
                </c:pt>
              </c:numCache>
            </c:numRef>
          </c:val>
          <c:extLst>
            <c:ext xmlns:c16="http://schemas.microsoft.com/office/drawing/2014/chart" uri="{C3380CC4-5D6E-409C-BE32-E72D297353CC}">
              <c16:uniqueId val="{00000009-299B-4A02-9AE9-8C9252EF93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5105</c:v>
                </c:pt>
                <c:pt idx="5">
                  <c:v>4822</c:v>
                </c:pt>
                <c:pt idx="8">
                  <c:v>5425</c:v>
                </c:pt>
                <c:pt idx="11">
                  <c:v>5222</c:v>
                </c:pt>
                <c:pt idx="14">
                  <c:v>5126</c:v>
                </c:pt>
              </c:numCache>
            </c:numRef>
          </c:val>
          <c:extLst>
            <c:ext xmlns:c16="http://schemas.microsoft.com/office/drawing/2014/chart" uri="{C3380CC4-5D6E-409C-BE32-E72D297353CC}">
              <c16:uniqueId val="{00000000-E8DA-41B8-855E-10E43E8489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DA-41B8-855E-10E43E8489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131</c:v>
                </c:pt>
                <c:pt idx="3">
                  <c:v>101</c:v>
                </c:pt>
                <c:pt idx="6">
                  <c:v>97</c:v>
                </c:pt>
                <c:pt idx="9">
                  <c:v>86</c:v>
                </c:pt>
                <c:pt idx="12">
                  <c:v>1</c:v>
                </c:pt>
              </c:numCache>
            </c:numRef>
          </c:val>
          <c:extLst>
            <c:ext xmlns:c16="http://schemas.microsoft.com/office/drawing/2014/chart" uri="{C3380CC4-5D6E-409C-BE32-E72D297353CC}">
              <c16:uniqueId val="{00000002-E8DA-41B8-855E-10E43E8489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125</c:v>
                </c:pt>
                <c:pt idx="3">
                  <c:v>91</c:v>
                </c:pt>
                <c:pt idx="6">
                  <c:v>95</c:v>
                </c:pt>
                <c:pt idx="9">
                  <c:v>39</c:v>
                </c:pt>
                <c:pt idx="12">
                  <c:v>43</c:v>
                </c:pt>
              </c:numCache>
            </c:numRef>
          </c:val>
          <c:extLst>
            <c:ext xmlns:c16="http://schemas.microsoft.com/office/drawing/2014/chart" uri="{C3380CC4-5D6E-409C-BE32-E72D297353CC}">
              <c16:uniqueId val="{00000003-E8DA-41B8-855E-10E43E8489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2154</c:v>
                </c:pt>
                <c:pt idx="3">
                  <c:v>2141</c:v>
                </c:pt>
                <c:pt idx="6">
                  <c:v>2015</c:v>
                </c:pt>
                <c:pt idx="9">
                  <c:v>1969</c:v>
                </c:pt>
                <c:pt idx="12">
                  <c:v>1880</c:v>
                </c:pt>
              </c:numCache>
            </c:numRef>
          </c:val>
          <c:extLst>
            <c:ext xmlns:c16="http://schemas.microsoft.com/office/drawing/2014/chart" uri="{C3380CC4-5D6E-409C-BE32-E72D297353CC}">
              <c16:uniqueId val="{00000004-E8DA-41B8-855E-10E43E8489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DA-41B8-855E-10E43E8489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DA-41B8-855E-10E43E8489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4503</c:v>
                </c:pt>
                <c:pt idx="3">
                  <c:v>4560</c:v>
                </c:pt>
                <c:pt idx="6">
                  <c:v>5276</c:v>
                </c:pt>
                <c:pt idx="9">
                  <c:v>5072</c:v>
                </c:pt>
                <c:pt idx="12">
                  <c:v>5159</c:v>
                </c:pt>
              </c:numCache>
            </c:numRef>
          </c:val>
          <c:extLst>
            <c:ext xmlns:c16="http://schemas.microsoft.com/office/drawing/2014/chart" uri="{C3380CC4-5D6E-409C-BE32-E72D297353CC}">
              <c16:uniqueId val="{00000007-E8DA-41B8-855E-10E43E8489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1808</c:v>
                </c:pt>
                <c:pt idx="2">
                  <c:v>#N/A</c:v>
                </c:pt>
                <c:pt idx="3">
                  <c:v>#N/A</c:v>
                </c:pt>
                <c:pt idx="4">
                  <c:v>2071</c:v>
                </c:pt>
                <c:pt idx="5">
                  <c:v>#N/A</c:v>
                </c:pt>
                <c:pt idx="6">
                  <c:v>#N/A</c:v>
                </c:pt>
                <c:pt idx="7">
                  <c:v>2058</c:v>
                </c:pt>
                <c:pt idx="8">
                  <c:v>#N/A</c:v>
                </c:pt>
                <c:pt idx="9">
                  <c:v>#N/A</c:v>
                </c:pt>
                <c:pt idx="10">
                  <c:v>1944</c:v>
                </c:pt>
                <c:pt idx="11">
                  <c:v>#N/A</c:v>
                </c:pt>
                <c:pt idx="12">
                  <c:v>#N/A</c:v>
                </c:pt>
                <c:pt idx="13">
                  <c:v>1957</c:v>
                </c:pt>
                <c:pt idx="14">
                  <c:v>#N/A</c:v>
                </c:pt>
              </c:numCache>
            </c:numRef>
          </c:val>
          <c:smooth val="0"/>
          <c:extLst>
            <c:ext xmlns:c16="http://schemas.microsoft.com/office/drawing/2014/chart" uri="{C3380CC4-5D6E-409C-BE32-E72D297353CC}">
              <c16:uniqueId val="{00000008-E8DA-41B8-855E-10E43E8489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55436</c:v>
                </c:pt>
                <c:pt idx="5">
                  <c:v>53906</c:v>
                </c:pt>
                <c:pt idx="8">
                  <c:v>51913</c:v>
                </c:pt>
                <c:pt idx="11">
                  <c:v>51283</c:v>
                </c:pt>
                <c:pt idx="14">
                  <c:v>48615</c:v>
                </c:pt>
              </c:numCache>
            </c:numRef>
          </c:val>
          <c:extLst>
            <c:ext xmlns:c16="http://schemas.microsoft.com/office/drawing/2014/chart" uri="{C3380CC4-5D6E-409C-BE32-E72D297353CC}">
              <c16:uniqueId val="{00000000-38D2-49DA-A662-16CF8147AA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166</c:v>
                </c:pt>
                <c:pt idx="5">
                  <c:v>167</c:v>
                </c:pt>
                <c:pt idx="8">
                  <c:v>154</c:v>
                </c:pt>
                <c:pt idx="11">
                  <c:v>132</c:v>
                </c:pt>
                <c:pt idx="14">
                  <c:v>112</c:v>
                </c:pt>
              </c:numCache>
            </c:numRef>
          </c:val>
          <c:extLst>
            <c:ext xmlns:c16="http://schemas.microsoft.com/office/drawing/2014/chart" uri="{C3380CC4-5D6E-409C-BE32-E72D297353CC}">
              <c16:uniqueId val="{00000001-38D2-49DA-A662-16CF8147AA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13658</c:v>
                </c:pt>
                <c:pt idx="5">
                  <c:v>14073</c:v>
                </c:pt>
                <c:pt idx="8">
                  <c:v>14136</c:v>
                </c:pt>
                <c:pt idx="11">
                  <c:v>13818</c:v>
                </c:pt>
                <c:pt idx="14">
                  <c:v>17090</c:v>
                </c:pt>
              </c:numCache>
            </c:numRef>
          </c:val>
          <c:extLst>
            <c:ext xmlns:c16="http://schemas.microsoft.com/office/drawing/2014/chart" uri="{C3380CC4-5D6E-409C-BE32-E72D297353CC}">
              <c16:uniqueId val="{00000002-38D2-49DA-A662-16CF8147AA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D2-49DA-A662-16CF8147AA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D2-49DA-A662-16CF8147AA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D2-49DA-A662-16CF8147AA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6513</c:v>
                </c:pt>
                <c:pt idx="3">
                  <c:v>6490</c:v>
                </c:pt>
                <c:pt idx="6">
                  <c:v>6470</c:v>
                </c:pt>
                <c:pt idx="9">
                  <c:v>6423</c:v>
                </c:pt>
                <c:pt idx="12">
                  <c:v>6381</c:v>
                </c:pt>
              </c:numCache>
            </c:numRef>
          </c:val>
          <c:extLst>
            <c:ext xmlns:c16="http://schemas.microsoft.com/office/drawing/2014/chart" uri="{C3380CC4-5D6E-409C-BE32-E72D297353CC}">
              <c16:uniqueId val="{00000006-38D2-49DA-A662-16CF8147AA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311</c:v>
                </c:pt>
                <c:pt idx="3">
                  <c:v>270</c:v>
                </c:pt>
                <c:pt idx="6">
                  <c:v>206</c:v>
                </c:pt>
                <c:pt idx="9">
                  <c:v>218</c:v>
                </c:pt>
                <c:pt idx="12">
                  <c:v>190</c:v>
                </c:pt>
              </c:numCache>
            </c:numRef>
          </c:val>
          <c:extLst>
            <c:ext xmlns:c16="http://schemas.microsoft.com/office/drawing/2014/chart" uri="{C3380CC4-5D6E-409C-BE32-E72D297353CC}">
              <c16:uniqueId val="{00000007-38D2-49DA-A662-16CF8147AA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24241</c:v>
                </c:pt>
                <c:pt idx="3">
                  <c:v>22912</c:v>
                </c:pt>
                <c:pt idx="6">
                  <c:v>21114</c:v>
                </c:pt>
                <c:pt idx="9">
                  <c:v>19009</c:v>
                </c:pt>
                <c:pt idx="12">
                  <c:v>16754</c:v>
                </c:pt>
              </c:numCache>
            </c:numRef>
          </c:val>
          <c:extLst>
            <c:ext xmlns:c16="http://schemas.microsoft.com/office/drawing/2014/chart" uri="{C3380CC4-5D6E-409C-BE32-E72D297353CC}">
              <c16:uniqueId val="{00000008-38D2-49DA-A662-16CF8147AA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554</c:v>
                </c:pt>
                <c:pt idx="3">
                  <c:v>419</c:v>
                </c:pt>
                <c:pt idx="6">
                  <c:v>261</c:v>
                </c:pt>
                <c:pt idx="9">
                  <c:v>143</c:v>
                </c:pt>
                <c:pt idx="12">
                  <c:v>108</c:v>
                </c:pt>
              </c:numCache>
            </c:numRef>
          </c:val>
          <c:extLst>
            <c:ext xmlns:c16="http://schemas.microsoft.com/office/drawing/2014/chart" uri="{C3380CC4-5D6E-409C-BE32-E72D297353CC}">
              <c16:uniqueId val="{00000009-38D2-49DA-A662-16CF8147AA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41383</c:v>
                </c:pt>
                <c:pt idx="3">
                  <c:v>40741</c:v>
                </c:pt>
                <c:pt idx="6">
                  <c:v>40343</c:v>
                </c:pt>
                <c:pt idx="9">
                  <c:v>40351</c:v>
                </c:pt>
                <c:pt idx="12">
                  <c:v>39299</c:v>
                </c:pt>
              </c:numCache>
            </c:numRef>
          </c:val>
          <c:extLst>
            <c:ext xmlns:c16="http://schemas.microsoft.com/office/drawing/2014/chart" uri="{C3380CC4-5D6E-409C-BE32-E72D297353CC}">
              <c16:uniqueId val="{0000000A-38D2-49DA-A662-16CF8147AA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3742</c:v>
                </c:pt>
                <c:pt idx="2">
                  <c:v>#N/A</c:v>
                </c:pt>
                <c:pt idx="3">
                  <c:v>#N/A</c:v>
                </c:pt>
                <c:pt idx="4">
                  <c:v>2685</c:v>
                </c:pt>
                <c:pt idx="5">
                  <c:v>#N/A</c:v>
                </c:pt>
                <c:pt idx="6">
                  <c:v>#N/A</c:v>
                </c:pt>
                <c:pt idx="7">
                  <c:v>2189</c:v>
                </c:pt>
                <c:pt idx="8">
                  <c:v>#N/A</c:v>
                </c:pt>
                <c:pt idx="9">
                  <c:v>#N/A</c:v>
                </c:pt>
                <c:pt idx="10">
                  <c:v>912</c:v>
                </c:pt>
                <c:pt idx="11">
                  <c:v>#N/A</c:v>
                </c:pt>
                <c:pt idx="12">
                  <c:v>#N/A</c:v>
                </c:pt>
                <c:pt idx="13">
                  <c:v>0</c:v>
                </c:pt>
                <c:pt idx="14">
                  <c:v>#N/A</c:v>
                </c:pt>
              </c:numCache>
            </c:numRef>
          </c:val>
          <c:smooth val="0"/>
          <c:extLst>
            <c:ext xmlns:c16="http://schemas.microsoft.com/office/drawing/2014/chart" uri="{C3380CC4-5D6E-409C-BE32-E72D297353CC}">
              <c16:uniqueId val="{0000000B-38D2-49DA-A662-16CF8147AA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5325</c:v>
                </c:pt>
                <c:pt idx="1">
                  <c:v>5150</c:v>
                </c:pt>
                <c:pt idx="2">
                  <c:v>5364</c:v>
                </c:pt>
              </c:numCache>
            </c:numRef>
          </c:val>
          <c:extLst>
            <c:ext xmlns:c16="http://schemas.microsoft.com/office/drawing/2014/chart" uri="{C3380CC4-5D6E-409C-BE32-E72D297353CC}">
              <c16:uniqueId val="{00000000-707C-41FD-A68A-FAF088D4C2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1517</c:v>
                </c:pt>
                <c:pt idx="1">
                  <c:v>1521</c:v>
                </c:pt>
                <c:pt idx="2">
                  <c:v>3688</c:v>
                </c:pt>
              </c:numCache>
            </c:numRef>
          </c:val>
          <c:extLst>
            <c:ext xmlns:c16="http://schemas.microsoft.com/office/drawing/2014/chart" uri="{C3380CC4-5D6E-409C-BE32-E72D297353CC}">
              <c16:uniqueId val="{00000001-707C-41FD-A68A-FAF088D4C2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8701</c:v>
                </c:pt>
                <c:pt idx="1">
                  <c:v>8313</c:v>
                </c:pt>
                <c:pt idx="2">
                  <c:v>8919</c:v>
                </c:pt>
              </c:numCache>
            </c:numRef>
          </c:val>
          <c:extLst>
            <c:ext xmlns:c16="http://schemas.microsoft.com/office/drawing/2014/chart" uri="{C3380CC4-5D6E-409C-BE32-E72D297353CC}">
              <c16:uniqueId val="{00000002-707C-41FD-A68A-FAF088D4C2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{BC930908-B4C5-4F59-AFE3-3AC68CD28D59}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6B9-47F1-8959-F830565770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{FF9F12D8-92E5-42B5-BA66-010473F5FCFA}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B9-47F1-8959-F830565770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{E85C9491-2BCB-4293-A749-B31736BEE2F9}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B9-47F1-8959-F830565770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{EE5BDFC9-6CDE-4E7C-AAEB-C11294CF9BE3}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B9-47F1-8959-F830565770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{96BEE234-4F84-44D7-82CD-99D6340741C8}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B9-47F1-8959-F830565770F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{D6D0B2FB-F958-4EA7-A64A-3B06DECAC1AE}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6B9-47F1-8959-F830565770F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{B7980BBF-846F-45E2-9A22-40B375779F97}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6B9-47F1-8959-F830565770F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{81FCBAE3-DFC2-467C-A137-78C90BB84BB3}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6B9-47F1-8959-F830565770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{B4793433-E106-41E7-80D3-0A4DD541D459}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6B9-47F1-8959-F830565770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53.8</c:v>
                </c:pt>
                <c:pt idx="16">
                  <c:v>55.4</c:v>
                </c:pt>
                <c:pt idx="24">
                  <c:v>57.4</c:v>
                </c:pt>
                <c:pt idx="32">
                  <c:v>58.5</c:v>
                </c:pt>
              </c:numCache>
            </c:numRef>
          </c:xVal>
          <c:yVal>
            <c:numRef>
              <c:f>公会計指標分析・財政指標組合せ分析表!$BP$51:$DC$51</c:f>
              <c:numCache>
                <c:formatCode>#,##0.0;"▲ "#,##0.0</c:formatCode>
                <c:ptCount val="40"/>
                <c:pt idx="0">
                  <c:v>18.2</c:v>
                </c:pt>
                <c:pt idx="8">
                  <c:v>12.8</c:v>
                </c:pt>
                <c:pt idx="16">
                  <c:v>10.4</c:v>
                </c:pt>
                <c:pt idx="24">
                  <c:v>4.2</c:v>
                </c:pt>
              </c:numCache>
            </c:numRef>
          </c:yVal>
          <c:smooth val="0"/>
          <c:extLst>
            <c:ext xmlns:c16="http://schemas.microsoft.com/office/drawing/2014/chart" uri="{C3380CC4-5D6E-409C-BE32-E72D297353CC}">
              <c16:uniqueId val="{00000009-F6B9-47F1-8959-F830565770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{9C6C1DD3-B58C-4376-BD09-D656D9EA150F}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6B9-47F1-8959-F830565770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{CAF411FA-51F6-4931-B35A-D59283C975E8}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B9-47F1-8959-F830565770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{C70B6B6D-44C4-4DF1-9C70-AC2C58010939}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B9-47F1-8959-F830565770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{3E086189-C1D0-48A1-B605-064CE8447CFF}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B9-47F1-8959-F830565770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{5F4C650D-14C4-4FAF-8C15-C116961B7F48}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B9-47F1-8959-F830565770FC}"/>
                </c:ext>
              </c:extLst>
            </c:dLbl>
            <c:dLbl>
              <c:idx val="8"/>
              <c:layout>
                <c:manualLayout>
                  <c:x val="-3.129453022820743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{14BCED06-A3FC-4B20-9E19-ACCF3B26EAE1}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6B9-47F1-8959-F830565770FC}"/>
                </c:ext>
              </c:extLst>
            </c:dLbl>
            <c:dLbl>
              <c:idx val="16"/>
              <c:layout>
                <c:manualLayout>
                  <c:x val="-3.2866420891599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{30CCEDFD-2BFC-41B1-987D-8FEC2F79BD6C}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6B9-47F1-8959-F830565770F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{260D4FCB-25AF-4B2C-80CE-9EB85BAB6C4D}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6B9-47F1-8959-F830565770F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{A2293762-56F0-4DBF-876D-4210C506BDC9}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6B9-47F1-8959-F830565770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F6B9-47F1-8959-F830565770FC}"/>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{0D960103-82C0-44E6-B4AA-7BB06C945053}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7DB-430D-89BD-1D3AEC6D1E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{851A1B5D-17F8-4B7A-81D9-9E9E5E9DC9E4}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DB-430D-89BD-1D3AEC6D1E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{68091AFA-AE9A-446E-B879-FD3C13BA1297}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DB-430D-89BD-1D3AEC6D1E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{CB6ABEB5-BBDF-4E2B-BD11-D5BB6F6369B0}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DB-430D-89BD-1D3AEC6D1E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{D2E31EA1-85CA-42EA-88C8-9D6AD744808B}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DB-430D-89BD-1D3AEC6D1E99}"/>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{5B78FCE5-59DA-48E8-A59A-DE85E018E748}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7DB-430D-89BD-1D3AEC6D1E99}"/>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{2235AC77-3A42-4101-BF79-49A2C5ABF20E}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7DB-430D-89BD-1D3AEC6D1E99}"/>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{586DE974-50DB-4205-99C1-6F158DD01A2A}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7DB-430D-89BD-1D3AEC6D1E9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{6C8D812A-4363-4E28-8947-A1A895643AA2}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7DB-430D-89BD-1D3AEC6D1E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9.3000000000000007</c:v>
                </c:pt>
                <c:pt idx="16">
                  <c:v>9.5</c:v>
                </c:pt>
                <c:pt idx="24">
                  <c:v>9.5</c:v>
                </c:pt>
                <c:pt idx="32">
                  <c:v>9.1</c:v>
                </c:pt>
              </c:numCache>
            </c:numRef>
          </c:xVal>
          <c:yVal>
            <c:numRef>
              <c:f>公会計指標分析・財政指標組合せ分析表!$BP$73:$DC$73</c:f>
              <c:numCache>
                <c:formatCode>#,##0.0;"▲ "#,##0.0</c:formatCode>
                <c:ptCount val="40"/>
                <c:pt idx="0">
                  <c:v>18.2</c:v>
                </c:pt>
                <c:pt idx="8">
                  <c:v>12.8</c:v>
                </c:pt>
                <c:pt idx="16">
                  <c:v>10.4</c:v>
                </c:pt>
                <c:pt idx="24">
                  <c:v>4.2</c:v>
                </c:pt>
              </c:numCache>
            </c:numRef>
          </c:yVal>
          <c:smooth val="0"/>
          <c:extLst>
            <c:ext xmlns:c16="http://schemas.microsoft.com/office/drawing/2014/chart" uri="{C3380CC4-5D6E-409C-BE32-E72D297353CC}">
              <c16:uniqueId val="{00000009-77DB-430D-89BD-1D3AEC6D1E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{E47D0265-92E4-42EC-BA9E-0AB6C3437421}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7DB-430D-89BD-1D3AEC6D1E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{1B8BFD50-1E21-48E5-AF4F-1D96DA73792E}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DB-430D-89BD-1D3AEC6D1E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{21BDEFDC-C88B-406C-A31C-67D83A8BCF6F}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DB-430D-89BD-1D3AEC6D1E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{859EB4C6-750C-4D8C-A9BD-723EA33F2836}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DB-430D-89BD-1D3AEC6D1E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{9D6ED407-874A-4AAF-80C1-5BBF76269012}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DB-430D-89BD-1D3AEC6D1E9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{E4E4ADF3-4C33-4391-B1CF-2C3B25F33F3C}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7DB-430D-89BD-1D3AEC6D1E9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{89F4B61F-5C47-474E-B0C6-6BD5B849817D}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7DB-430D-89BD-1D3AEC6D1E9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{81E176EC-6D48-44BE-8A60-20E6418A6BF8}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7DB-430D-89BD-1D3AEC6D1E9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{982D5D6A-E6D1-4A3E-ABF1-42092A80DA62}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7DB-430D-89BD-1D3AEC6D1E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77DB-430D-89BD-1D3AEC6D1E99}"/>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D3FC306-EB7E-4EC2-92C2-8316C862CE6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1B7843F-4161-4948-BB5D-25657B50957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令和３年度の元利償還金は</a:t>
          </a:r>
          <a:r>
            <a:rPr kumimoji="1" lang="en-US" altLang="ja-JP" sz="1400">
              <a:latin typeface="ＭＳ ゴシック" pitchFamily="49" charset="-128"/>
              <a:ea typeface="ＭＳ ゴシック" pitchFamily="49" charset="-128"/>
            </a:rPr>
            <a:t>8,691</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千円増額、準元利償還金は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6,968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千円減額となっている。また、元利償還金及び準元利償還金等、公債費負担となる合計から、特定財源及び交付税算入分を引いた後の実負担額（実質公債費比率の分子）については、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5,656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千円となり、前年度より</a:t>
          </a:r>
          <a:r>
            <a:rPr kumimoji="1" lang="en-US" altLang="ja-JP" sz="1400">
              <a:latin typeface="ＭＳ ゴシック" pitchFamily="49" charset="-128"/>
              <a:ea typeface="ＭＳ ゴシック" pitchFamily="49" charset="-128"/>
            </a:rPr>
            <a:t>1,280</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千円増額となった。</a:t>
          </a:r>
        </a:p>
        <a:p>
          <a:r>
            <a:rPr kumimoji="1" lang="ja-JP" altLang="en-US" sz="1400">
              <a:latin typeface="ＭＳ ゴシック" pitchFamily="49" charset="-128"/>
              <a:ea typeface="ＭＳ ゴシック" pitchFamily="49" charset="-128"/>
            </a:rPr>
            <a:t>　旧合併特例債の有効期限が令和７年度までであり、既存施設の老朽化による統廃合・改修も控えているため、元利償還金は一時的な増加が見込まれている。そのため、基金の活用や計画の見直しを行い負担の平準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令和３年度は地方債新規発行額</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9,749</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千円に対し、地方債償還額</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4,999</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千円であったことから、地方債現在高を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5,249</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千円減らすことができた。</a:t>
          </a:r>
        </a:p>
        <a:p>
          <a:r>
            <a:rPr kumimoji="1" lang="ja-JP" altLang="en-US" sz="1400">
              <a:latin typeface="ＭＳ ゴシック" pitchFamily="49" charset="-128"/>
              <a:ea typeface="ＭＳ ゴシック" pitchFamily="49" charset="-128"/>
            </a:rPr>
            <a:t>　また、令和６年度の公債費負担増に備え減債基金等を約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億円積み立てたため、充当可能基金が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7,229</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千円増額となっている。</a:t>
          </a:r>
        </a:p>
        <a:p>
          <a:r>
            <a:rPr kumimoji="1" lang="ja-JP" altLang="en-US" sz="1400">
              <a:latin typeface="ＭＳ ゴシック" pitchFamily="49" charset="-128"/>
              <a:ea typeface="ＭＳ ゴシック" pitchFamily="49" charset="-128"/>
            </a:rPr>
            <a:t>　将来負担比率の分子がマイナスとなったため、合併以来初めて比率が算定されない結果となったが、基金や市債を財源とした事業が続く見込みであるため、財政計画や公共施設再配置計画を基に、可能な限り支出を減らし将来負担を抑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長野県安曇野市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令和２年度に比べ歳出が減ったため、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各基金の活用や残高については、実施計画や財政計画に則り、適正な規模を確保し健全財政の堅持に努めたい。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・地域振興基金：市民連携の強化と支え合う地域社会を目指した地域振興事業の推進に寄与することを目的とした基金。地域に根差した地区公民館活動や、市民活動事業を使途とする。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曇野市ふるさと寄附基金：安曇野市を応援するために寄せられた寄附金を、それぞれの寄附者の思いを実現する事業の推進に寄与することを目的としした基金。「健康長寿のまちづくり」「豊かな人を育むまちづくり」「活力に満ちた産業があるまちづくり」「出産・子育て環境が充実したまちづくり」「防災力・減災力の強化に向けたまちづくり」「市長が選定する施策」をテーマに選定された事業への使途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・公式スポーツ施設整備基金：安曇野市公式スポーツ施設整備計画に掲げる施設の整備に寄与することを目的とした基金。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公共施設整備基金：取り崩しは行わず、余剰金の積立のみを行ったため増。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地域振興基金：事業実施による繰入のみのため減。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安曇野市ふるさと寄附基金：各テーマに選定された事業に約７億円の充当を行った一方、約８億円の積立を行った。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公共施設整備基金：公共施設再配置計画に基づき基金を運用していく。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ふるさと寄附基金：各テーマに沿った事業に、必要な財源として活用していく。令和５年度第２次総合計画策定に合わせてテーマ変更予定。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福祉基金：基本的に積立のない基金のため、目的に沿った効果的な運用を継続していく。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コロナ禍による事業の中止等のため歳出が減り、余剰金が大きくなり積立額が増えた。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実施計画や財政計画に則り、適正な規模を確保し健全財政の堅持に努めたい。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公債費負担増に備え取り崩しを行わず、約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令和６年度に公債費負担が一時的に増え、その後は多くの施設の老朽化対策等が予定されているため、計画に沿った基金運用を行っていく。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96,752
95,512
331.78
50,024,467
48,829,631
958,036
27,745,091
39,298,949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有形固定資産減価償却率については、前年度から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ポイント増加したものの、類似団体の平均値を下回る水準で推移している。</a:t>
          </a:r>
          <a:endParaRPr lang="ja-JP" altLang="ja-JP">
            <a:effectLst/>
          </a:endParaRPr>
        </a:p>
        <a:p>
          <a:r>
            <a:rPr kumimoji="1" lang="ja-JP" altLang="ja-JP" sz="1100">
              <a:solidFill>
                <a:schemeClr val="dk1"/>
              </a:solidFill>
              <a:effectLst/>
              <a:latin typeface="+mn-lt"/>
              <a:ea typeface="+mn-ea"/>
              <a:cs typeface="+mn-cs"/>
            </a:rPr>
            <a:t>今後は、公共施設再配置計画に基づく資産の総量適正化や学校施設等の長寿命化を推進することで減少を見込んでいる。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7" name="直線コネクタ 66"/>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8"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9" name="直線コネクタ 68"/>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0"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1" name="直線コネクタ 70"/>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2"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4" name="フローチャート: 判断 73"/>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6" name="フローチャート: 判断 75"/>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7" name="フローチャート: 判断 76"/>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12700</xdr:rowOff>
    </xdr:from>
    <xdr:to>
      <xdr:col>23</xdr:col>
      <xdr:colOff>136525</xdr:colOff>
      <xdr:row>30</xdr:row>
      <xdr:rowOff>114300</xdr:rowOff>
    </xdr:to>
    <xdr:sp macro="" textlink="">
      <xdr:nvSpPr>
        <xdr:cNvPr id="83" name="楕円 82"/>
        <xdr:cNvSpPr/>
      </xdr:nvSpPr>
      <xdr:spPr>
        <a:xfrm>
          <a:off x="47117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35577</xdr:rowOff>
    </xdr:from>
    <xdr:ext cx="405111" cy="259045"/>
    <xdr:sp macro="" textlink="">
      <xdr:nvSpPr>
        <xdr:cNvPr id="84" name="有形固定資産減価償却率該当値テキスト"/>
        <xdr:cNvSpPr txBox="1"/>
      </xdr:nvSpPr>
      <xdr:spPr>
        <a:xfrm>
          <a:off x="48133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144568</xdr:rowOff>
    </xdr:from>
    <xdr:to>
      <xdr:col>19</xdr:col>
      <xdr:colOff>187325</xdr:colOff>
      <xdr:row>30</xdr:row>
      <xdr:rowOff>74718</xdr:rowOff>
    </xdr:to>
    <xdr:sp macro="" textlink="">
      <xdr:nvSpPr>
        <xdr:cNvPr id="85" name="楕円 84"/>
        <xdr:cNvSpPr/>
      </xdr:nvSpPr>
      <xdr:spPr>
        <a:xfrm>
          <a:off x="40005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23918</xdr:rowOff>
    </xdr:from>
    <xdr:to>
      <xdr:col>23</xdr:col>
      <xdr:colOff>85725</xdr:colOff>
      <xdr:row>30</xdr:row>
      <xdr:rowOff>63500</xdr:rowOff>
    </xdr:to>
    <xdr:cxnSp macro="">
      <xdr:nvCxnSpPr>
        <xdr:cNvPr id="86" name="直線コネクタ 85"/>
        <xdr:cNvCxnSpPr/>
      </xdr:nvCxnSpPr>
      <xdr:spPr>
        <a:xfrm>
          <a:off x="4051300" y="593894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72602</xdr:rowOff>
    </xdr:from>
    <xdr:to>
      <xdr:col>15</xdr:col>
      <xdr:colOff>187325</xdr:colOff>
      <xdr:row>30</xdr:row>
      <xdr:rowOff>2752</xdr:rowOff>
    </xdr:to>
    <xdr:sp macro="" textlink="">
      <xdr:nvSpPr>
        <xdr:cNvPr id="87" name="楕円 86"/>
        <xdr:cNvSpPr/>
      </xdr:nvSpPr>
      <xdr:spPr>
        <a:xfrm>
          <a:off x="3238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30</xdr:row>
      <xdr:rowOff>23918</xdr:rowOff>
    </xdr:to>
    <xdr:cxnSp macro="">
      <xdr:nvCxnSpPr>
        <xdr:cNvPr id="88" name="直線コネクタ 87"/>
        <xdr:cNvCxnSpPr/>
      </xdr:nvCxnSpPr>
      <xdr:spPr>
        <a:xfrm>
          <a:off x="3289300" y="586697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15028</xdr:rowOff>
    </xdr:from>
    <xdr:to>
      <xdr:col>11</xdr:col>
      <xdr:colOff>187325</xdr:colOff>
      <xdr:row>29</xdr:row>
      <xdr:rowOff>116628</xdr:rowOff>
    </xdr:to>
    <xdr:sp macro="" textlink="">
      <xdr:nvSpPr>
        <xdr:cNvPr id="89" name="楕円 88"/>
        <xdr:cNvSpPr/>
      </xdr:nvSpPr>
      <xdr:spPr>
        <a:xfrm>
          <a:off x="2476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65828</xdr:rowOff>
    </xdr:from>
    <xdr:to>
      <xdr:col>15</xdr:col>
      <xdr:colOff>136525</xdr:colOff>
      <xdr:row>29</xdr:row>
      <xdr:rowOff>123402</xdr:rowOff>
    </xdr:to>
    <xdr:cxnSp macro="">
      <xdr:nvCxnSpPr>
        <xdr:cNvPr id="90" name="直線コネクタ 89"/>
        <xdr:cNvCxnSpPr/>
      </xdr:nvCxnSpPr>
      <xdr:spPr>
        <a:xfrm>
          <a:off x="2527300" y="580940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121708</xdr:rowOff>
    </xdr:from>
    <xdr:to>
      <xdr:col>7</xdr:col>
      <xdr:colOff>187325</xdr:colOff>
      <xdr:row>29</xdr:row>
      <xdr:rowOff>51858</xdr:rowOff>
    </xdr:to>
    <xdr:sp macro="" textlink="">
      <xdr:nvSpPr>
        <xdr:cNvPr id="91" name="楕円 90"/>
        <xdr:cNvSpPr/>
      </xdr:nvSpPr>
      <xdr:spPr>
        <a:xfrm>
          <a:off x="1714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1058</xdr:rowOff>
    </xdr:from>
    <xdr:to>
      <xdr:col>11</xdr:col>
      <xdr:colOff>136525</xdr:colOff>
      <xdr:row>29</xdr:row>
      <xdr:rowOff>65828</xdr:rowOff>
    </xdr:to>
    <xdr:cxnSp macro="">
      <xdr:nvCxnSpPr>
        <xdr:cNvPr id="92" name="直線コネクタ 91"/>
        <xdr:cNvCxnSpPr/>
      </xdr:nvCxnSpPr>
      <xdr:spPr>
        <a:xfrm>
          <a:off x="1765300" y="574463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3"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4"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5"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6"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91245</xdr:rowOff>
    </xdr:from>
    <xdr:ext cx="405111" cy="259045"/>
    <xdr:sp macro="" textlink="">
      <xdr:nvSpPr>
        <xdr:cNvPr id="97" name="n_1mainValue有形固定資産減価償却率"/>
        <xdr:cNvSpPr txBox="1"/>
      </xdr:nvSpPr>
      <xdr:spPr>
        <a:xfrm>
          <a:off x="38360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19279</xdr:rowOff>
    </xdr:from>
    <xdr:ext cx="405111" cy="259045"/>
    <xdr:sp macro="" textlink="">
      <xdr:nvSpPr>
        <xdr:cNvPr id="98" name="n_2mainValue有形固定資産減価償却率"/>
        <xdr:cNvSpPr txBox="1"/>
      </xdr:nvSpPr>
      <xdr:spPr>
        <a:xfrm>
          <a:off x="3086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133155</xdr:rowOff>
    </xdr:from>
    <xdr:ext cx="405111" cy="259045"/>
    <xdr:sp macro="" textlink="">
      <xdr:nvSpPr>
        <xdr:cNvPr id="99" name="n_3mainValue有形固定資産減価償却率"/>
        <xdr:cNvSpPr txBox="1"/>
      </xdr:nvSpPr>
      <xdr:spPr>
        <a:xfrm>
          <a:off x="2324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68385</xdr:rowOff>
    </xdr:from>
    <xdr:ext cx="405111" cy="259045"/>
    <xdr:sp macro="" textlink="">
      <xdr:nvSpPr>
        <xdr:cNvPr id="100" name="n_4mainValue有形固定資産減価償却率"/>
        <xdr:cNvSpPr txBox="1"/>
      </xdr:nvSpPr>
      <xdr:spPr>
        <a:xfrm>
          <a:off x="15627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債務償還比率は、類似団体の平均値を下回っている。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地方債発行残高は</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億円となり、旧合併特例債の借換えを行わなかったことなどによ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また、ラスパイ</a:t>
          </a:r>
          <a:r>
            <a:rPr kumimoji="1" lang="ja-JP" altLang="en-US" sz="1100">
              <a:solidFill>
                <a:schemeClr val="dk1"/>
              </a:solidFill>
              <a:effectLst/>
              <a:latin typeface="+mn-lt"/>
              <a:ea typeface="+mn-ea"/>
              <a:cs typeface="+mn-cs"/>
            </a:rPr>
            <a:t>レス</a:t>
          </a:r>
          <a:r>
            <a:rPr kumimoji="1" lang="ja-JP" altLang="ja-JP" sz="1100">
              <a:solidFill>
                <a:schemeClr val="dk1"/>
              </a:solidFill>
              <a:effectLst/>
              <a:latin typeface="+mn-lt"/>
              <a:ea typeface="+mn-ea"/>
              <a:cs typeface="+mn-cs"/>
            </a:rPr>
            <a:t>指数は、類似団体の平均と比較しても低い水準で推移して</a:t>
          </a:r>
          <a:r>
            <a:rPr kumimoji="1" lang="ja-JP" altLang="en-US" sz="1100">
              <a:solidFill>
                <a:schemeClr val="dk1"/>
              </a:solidFill>
              <a:effectLst/>
              <a:latin typeface="+mn-lt"/>
              <a:ea typeface="+mn-ea"/>
              <a:cs typeface="+mn-cs"/>
            </a:rPr>
            <a:t>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1" name="直線コネクタ 130"/>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2"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3" name="直線コネクタ 132"/>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36" name="債務償還比率平均値テキスト"/>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7" name="フローチャート: 判断 136"/>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8" name="フローチャート: 判断 137"/>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9" name="フローチャート: 判断 138"/>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0" name="フローチャート: 判断 139"/>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1" name="フローチャート: 判断 140"/>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31941</xdr:rowOff>
    </xdr:from>
    <xdr:to>
      <xdr:col>76</xdr:col>
      <xdr:colOff>73025</xdr:colOff>
      <xdr:row>29</xdr:row>
      <xdr:rowOff>133541</xdr:rowOff>
    </xdr:to>
    <xdr:sp macro="" textlink="">
      <xdr:nvSpPr>
        <xdr:cNvPr id="147" name="楕円 146"/>
        <xdr:cNvSpPr/>
      </xdr:nvSpPr>
      <xdr:spPr>
        <a:xfrm>
          <a:off x="14744700" y="57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54818</xdr:rowOff>
    </xdr:from>
    <xdr:ext cx="469744" cy="259045"/>
    <xdr:sp macro="" textlink="">
      <xdr:nvSpPr>
        <xdr:cNvPr id="148" name="債務償還比率該当値テキスト"/>
        <xdr:cNvSpPr txBox="1"/>
      </xdr:nvSpPr>
      <xdr:spPr>
        <a:xfrm>
          <a:off x="14846300" y="562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92429</xdr:rowOff>
    </xdr:from>
    <xdr:to>
      <xdr:col>72</xdr:col>
      <xdr:colOff>123825</xdr:colOff>
      <xdr:row>31</xdr:row>
      <xdr:rowOff>22579</xdr:rowOff>
    </xdr:to>
    <xdr:sp macro="" textlink="">
      <xdr:nvSpPr>
        <xdr:cNvPr id="149" name="楕円 148"/>
        <xdr:cNvSpPr/>
      </xdr:nvSpPr>
      <xdr:spPr>
        <a:xfrm>
          <a:off x="14033500" y="60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82741</xdr:rowOff>
    </xdr:from>
    <xdr:to>
      <xdr:col>76</xdr:col>
      <xdr:colOff>22225</xdr:colOff>
      <xdr:row>30</xdr:row>
      <xdr:rowOff>143229</xdr:rowOff>
    </xdr:to>
    <xdr:cxnSp macro="">
      <xdr:nvCxnSpPr>
        <xdr:cNvPr id="150" name="直線コネクタ 149"/>
        <xdr:cNvCxnSpPr/>
      </xdr:nvCxnSpPr>
      <xdr:spPr>
        <a:xfrm flipV="1">
          <a:off x="14084300" y="5826316"/>
          <a:ext cx="711200" cy="2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57885</xdr:rowOff>
    </xdr:from>
    <xdr:to>
      <xdr:col>68</xdr:col>
      <xdr:colOff>123825</xdr:colOff>
      <xdr:row>30</xdr:row>
      <xdr:rowOff>159485</xdr:rowOff>
    </xdr:to>
    <xdr:sp macro="" textlink="">
      <xdr:nvSpPr>
        <xdr:cNvPr id="151" name="楕円 150"/>
        <xdr:cNvSpPr/>
      </xdr:nvSpPr>
      <xdr:spPr>
        <a:xfrm>
          <a:off x="13271500" y="5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108685</xdr:rowOff>
    </xdr:from>
    <xdr:to>
      <xdr:col>72</xdr:col>
      <xdr:colOff>73025</xdr:colOff>
      <xdr:row>30</xdr:row>
      <xdr:rowOff>143229</xdr:rowOff>
    </xdr:to>
    <xdr:cxnSp macro="">
      <xdr:nvCxnSpPr>
        <xdr:cNvPr id="152" name="直線コネクタ 151"/>
        <xdr:cNvCxnSpPr/>
      </xdr:nvCxnSpPr>
      <xdr:spPr>
        <a:xfrm>
          <a:off x="13322300" y="602371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134067</xdr:rowOff>
    </xdr:from>
    <xdr:to>
      <xdr:col>64</xdr:col>
      <xdr:colOff>123825</xdr:colOff>
      <xdr:row>31</xdr:row>
      <xdr:rowOff>64217</xdr:rowOff>
    </xdr:to>
    <xdr:sp macro="" textlink="">
      <xdr:nvSpPr>
        <xdr:cNvPr id="153" name="楕円 152"/>
        <xdr:cNvSpPr/>
      </xdr:nvSpPr>
      <xdr:spPr>
        <a:xfrm>
          <a:off x="12509500" y="60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108685</xdr:rowOff>
    </xdr:from>
    <xdr:to>
      <xdr:col>68</xdr:col>
      <xdr:colOff>73025</xdr:colOff>
      <xdr:row>31</xdr:row>
      <xdr:rowOff>13417</xdr:rowOff>
    </xdr:to>
    <xdr:cxnSp macro="">
      <xdr:nvCxnSpPr>
        <xdr:cNvPr id="154" name="直線コネクタ 153"/>
        <xdr:cNvCxnSpPr/>
      </xdr:nvCxnSpPr>
      <xdr:spPr>
        <a:xfrm flipV="1">
          <a:off x="12560300" y="6023710"/>
          <a:ext cx="762000" cy="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25845</xdr:rowOff>
    </xdr:from>
    <xdr:to>
      <xdr:col>60</xdr:col>
      <xdr:colOff>123825</xdr:colOff>
      <xdr:row>31</xdr:row>
      <xdr:rowOff>127445</xdr:rowOff>
    </xdr:to>
    <xdr:sp macro="" textlink="">
      <xdr:nvSpPr>
        <xdr:cNvPr id="155" name="楕円 154"/>
        <xdr:cNvSpPr/>
      </xdr:nvSpPr>
      <xdr:spPr>
        <a:xfrm>
          <a:off x="11747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13417</xdr:rowOff>
    </xdr:from>
    <xdr:to>
      <xdr:col>64</xdr:col>
      <xdr:colOff>73025</xdr:colOff>
      <xdr:row>31</xdr:row>
      <xdr:rowOff>76645</xdr:rowOff>
    </xdr:to>
    <xdr:cxnSp macro="">
      <xdr:nvCxnSpPr>
        <xdr:cNvPr id="156" name="直線コネクタ 155"/>
        <xdr:cNvCxnSpPr/>
      </xdr:nvCxnSpPr>
      <xdr:spPr>
        <a:xfrm flipV="1">
          <a:off x="11798300" y="6099892"/>
          <a:ext cx="762000"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57" name="n_1aveValue債務償還比率"/>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58" name="n_2aveValue債務償還比率"/>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9"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0"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39106</xdr:rowOff>
    </xdr:from>
    <xdr:ext cx="469744" cy="259045"/>
    <xdr:sp macro="" textlink="">
      <xdr:nvSpPr>
        <xdr:cNvPr id="161" name="n_1mainValue債務償還比率"/>
        <xdr:cNvSpPr txBox="1"/>
      </xdr:nvSpPr>
      <xdr:spPr>
        <a:xfrm>
          <a:off x="13836727" y="57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4562</xdr:rowOff>
    </xdr:from>
    <xdr:ext cx="469744" cy="259045"/>
    <xdr:sp macro="" textlink="">
      <xdr:nvSpPr>
        <xdr:cNvPr id="162" name="n_2mainValue債務償還比率"/>
        <xdr:cNvSpPr txBox="1"/>
      </xdr:nvSpPr>
      <xdr:spPr>
        <a:xfrm>
          <a:off x="13087427" y="57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80744</xdr:rowOff>
    </xdr:from>
    <xdr:ext cx="469744" cy="259045"/>
    <xdr:sp macro="" textlink="">
      <xdr:nvSpPr>
        <xdr:cNvPr id="163" name="n_3mainValue債務償還比率"/>
        <xdr:cNvSpPr txBox="1"/>
      </xdr:nvSpPr>
      <xdr:spPr>
        <a:xfrm>
          <a:off x="12325427" y="582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143972</xdr:rowOff>
    </xdr:from>
    <xdr:ext cx="469744" cy="259045"/>
    <xdr:sp macro="" textlink="">
      <xdr:nvSpPr>
        <xdr:cNvPr id="164" name="n_4mainValue債務償還比率"/>
        <xdr:cNvSpPr txBox="1"/>
      </xdr:nvSpPr>
      <xdr:spPr>
        <a:xfrm>
          <a:off x="11563427" y="58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96,752
95,512
331.78
50,024,467
48,829,631
958,036
27,745,091
39,298,949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5" name="楕円 74"/>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120015</xdr:rowOff>
    </xdr:to>
    <xdr:cxnSp macro="">
      <xdr:nvCxnSpPr>
        <xdr:cNvPr id="76" name="直線コネクタ 75"/>
        <xdr:cNvCxnSpPr/>
      </xdr:nvCxnSpPr>
      <xdr:spPr>
        <a:xfrm>
          <a:off x="3797300" y="66027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7" name="楕円 76"/>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49530</xdr:rowOff>
    </xdr:from>
    <xdr:to>
      <xdr:col>19</xdr:col>
      <xdr:colOff>177800</xdr:colOff>
      <xdr:row>38</xdr:row>
      <xdr:rowOff>87630</xdr:rowOff>
    </xdr:to>
    <xdr:cxnSp macro="">
      <xdr:nvCxnSpPr>
        <xdr:cNvPr id="78" name="直線コネクタ 77"/>
        <xdr:cNvCxnSpPr/>
      </xdr:nvCxnSpPr>
      <xdr:spPr>
        <a:xfrm>
          <a:off x="2908300" y="656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9" name="楕円 78"/>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17145</xdr:rowOff>
    </xdr:from>
    <xdr:to>
      <xdr:col>15</xdr:col>
      <xdr:colOff>50800</xdr:colOff>
      <xdr:row>38</xdr:row>
      <xdr:rowOff>49530</xdr:rowOff>
    </xdr:to>
    <xdr:cxnSp macro="">
      <xdr:nvCxnSpPr>
        <xdr:cNvPr id="80" name="直線コネクタ 79"/>
        <xdr:cNvCxnSpPr/>
      </xdr:nvCxnSpPr>
      <xdr:spPr>
        <a:xfrm>
          <a:off x="2019300" y="6532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38</xdr:row>
      <xdr:rowOff>17145</xdr:rowOff>
    </xdr:to>
    <xdr:cxnSp macro="">
      <xdr:nvCxnSpPr>
        <xdr:cNvPr id="82" name="直線コネクタ 81"/>
        <xdr:cNvCxnSpPr/>
      </xdr:nvCxnSpPr>
      <xdr:spPr>
        <a:xfrm>
          <a:off x="1130300" y="64922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7" name="n_1mainValue【道路】&#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8" name="n_2mainValue【道路】&#10;有形固定資産減価償却率"/>
        <xdr:cNvSpPr txBox="1"/>
      </xdr:nvSpPr>
      <xdr:spPr>
        <a:xfrm>
          <a:off x="2705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9" name="n_3mainValue【道路】&#10;有形固定資産減価償却率"/>
        <xdr:cNvSpPr txBox="1"/>
      </xdr:nvSpPr>
      <xdr:spPr>
        <a:xfrm>
          <a:off x="1816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19067</xdr:rowOff>
    </xdr:from>
    <xdr:ext cx="405111" cy="259045"/>
    <xdr:sp macro="" textlink="">
      <xdr:nvSpPr>
        <xdr:cNvPr id="90" name="n_4mainValue【道路】&#10;有形固定資産減価償却率"/>
        <xdr:cNvSpPr txBox="1"/>
      </xdr:nvSpPr>
      <xdr:spPr>
        <a:xfrm>
          <a:off x="927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81113</xdr:rowOff>
    </xdr:from>
    <xdr:to>
      <xdr:col>55</xdr:col>
      <xdr:colOff>50800</xdr:colOff>
      <xdr:row>39</xdr:row>
      <xdr:rowOff>11263</xdr:rowOff>
    </xdr:to>
    <xdr:sp macro="" textlink="">
      <xdr:nvSpPr>
        <xdr:cNvPr id="132" name="楕円 131"/>
        <xdr:cNvSpPr/>
      </xdr:nvSpPr>
      <xdr:spPr>
        <a:xfrm>
          <a:off x="10426700" y="65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59540</xdr:rowOff>
    </xdr:from>
    <xdr:ext cx="534377" cy="259045"/>
    <xdr:sp macro="" textlink="">
      <xdr:nvSpPr>
        <xdr:cNvPr id="133" name="【道路】&#10;一人当たり延長該当値テキスト"/>
        <xdr:cNvSpPr txBox="1"/>
      </xdr:nvSpPr>
      <xdr:spPr>
        <a:xfrm>
          <a:off x="10515600" y="657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97572</xdr:rowOff>
    </xdr:from>
    <xdr:to>
      <xdr:col>50</xdr:col>
      <xdr:colOff>165100</xdr:colOff>
      <xdr:row>39</xdr:row>
      <xdr:rowOff>27722</xdr:rowOff>
    </xdr:to>
    <xdr:sp macro="" textlink="">
      <xdr:nvSpPr>
        <xdr:cNvPr id="134" name="楕円 133"/>
        <xdr:cNvSpPr/>
      </xdr:nvSpPr>
      <xdr:spPr>
        <a:xfrm>
          <a:off x="9588500" y="66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131913</xdr:rowOff>
    </xdr:from>
    <xdr:to>
      <xdr:col>55</xdr:col>
      <xdr:colOff>0</xdr:colOff>
      <xdr:row>38</xdr:row>
      <xdr:rowOff>148372</xdr:rowOff>
    </xdr:to>
    <xdr:cxnSp macro="">
      <xdr:nvCxnSpPr>
        <xdr:cNvPr id="135" name="直線コネクタ 134"/>
        <xdr:cNvCxnSpPr/>
      </xdr:nvCxnSpPr>
      <xdr:spPr>
        <a:xfrm flipV="1">
          <a:off x="9639300" y="6647013"/>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100185</xdr:rowOff>
    </xdr:from>
    <xdr:to>
      <xdr:col>46</xdr:col>
      <xdr:colOff>38100</xdr:colOff>
      <xdr:row>39</xdr:row>
      <xdr:rowOff>30335</xdr:rowOff>
    </xdr:to>
    <xdr:sp macro="" textlink="">
      <xdr:nvSpPr>
        <xdr:cNvPr id="136" name="楕円 135"/>
        <xdr:cNvSpPr/>
      </xdr:nvSpPr>
      <xdr:spPr>
        <a:xfrm>
          <a:off x="8699500" y="66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148372</xdr:rowOff>
    </xdr:from>
    <xdr:to>
      <xdr:col>50</xdr:col>
      <xdr:colOff>114300</xdr:colOff>
      <xdr:row>38</xdr:row>
      <xdr:rowOff>150985</xdr:rowOff>
    </xdr:to>
    <xdr:cxnSp macro="">
      <xdr:nvCxnSpPr>
        <xdr:cNvPr id="137" name="直線コネクタ 136"/>
        <xdr:cNvCxnSpPr/>
      </xdr:nvCxnSpPr>
      <xdr:spPr>
        <a:xfrm flipV="1">
          <a:off x="8750300" y="666347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101753</xdr:rowOff>
    </xdr:from>
    <xdr:to>
      <xdr:col>41</xdr:col>
      <xdr:colOff>101600</xdr:colOff>
      <xdr:row>39</xdr:row>
      <xdr:rowOff>31903</xdr:rowOff>
    </xdr:to>
    <xdr:sp macro="" textlink="">
      <xdr:nvSpPr>
        <xdr:cNvPr id="138" name="楕円 137"/>
        <xdr:cNvSpPr/>
      </xdr:nvSpPr>
      <xdr:spPr>
        <a:xfrm>
          <a:off x="7810500" y="66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150985</xdr:rowOff>
    </xdr:from>
    <xdr:to>
      <xdr:col>45</xdr:col>
      <xdr:colOff>177800</xdr:colOff>
      <xdr:row>38</xdr:row>
      <xdr:rowOff>152553</xdr:rowOff>
    </xdr:to>
    <xdr:cxnSp macro="">
      <xdr:nvCxnSpPr>
        <xdr:cNvPr id="139" name="直線コネクタ 138"/>
        <xdr:cNvCxnSpPr/>
      </xdr:nvCxnSpPr>
      <xdr:spPr>
        <a:xfrm flipV="1">
          <a:off x="7861300" y="6666085"/>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103777</xdr:rowOff>
    </xdr:from>
    <xdr:to>
      <xdr:col>36</xdr:col>
      <xdr:colOff>165100</xdr:colOff>
      <xdr:row>39</xdr:row>
      <xdr:rowOff>33927</xdr:rowOff>
    </xdr:to>
    <xdr:sp macro="" textlink="">
      <xdr:nvSpPr>
        <xdr:cNvPr id="140" name="楕円 139"/>
        <xdr:cNvSpPr/>
      </xdr:nvSpPr>
      <xdr:spPr>
        <a:xfrm>
          <a:off x="6921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152553</xdr:rowOff>
    </xdr:from>
    <xdr:to>
      <xdr:col>41</xdr:col>
      <xdr:colOff>50800</xdr:colOff>
      <xdr:row>38</xdr:row>
      <xdr:rowOff>154577</xdr:rowOff>
    </xdr:to>
    <xdr:cxnSp macro="">
      <xdr:nvCxnSpPr>
        <xdr:cNvPr id="141" name="直線コネクタ 140"/>
        <xdr:cNvCxnSpPr/>
      </xdr:nvCxnSpPr>
      <xdr:spPr>
        <a:xfrm flipV="1">
          <a:off x="6972300" y="6667653"/>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44249</xdr:rowOff>
    </xdr:from>
    <xdr:ext cx="534377" cy="259045"/>
    <xdr:sp macro="" textlink="">
      <xdr:nvSpPr>
        <xdr:cNvPr id="146" name="n_1mainValue【道路】&#10;一人当たり延長"/>
        <xdr:cNvSpPr txBox="1"/>
      </xdr:nvSpPr>
      <xdr:spPr>
        <a:xfrm>
          <a:off x="9359411" y="638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21462</xdr:rowOff>
    </xdr:from>
    <xdr:ext cx="534377" cy="259045"/>
    <xdr:sp macro="" textlink="">
      <xdr:nvSpPr>
        <xdr:cNvPr id="147" name="n_2mainValue【道路】&#10;一人当たり延長"/>
        <xdr:cNvSpPr txBox="1"/>
      </xdr:nvSpPr>
      <xdr:spPr>
        <a:xfrm>
          <a:off x="8483111" y="670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48429</xdr:rowOff>
    </xdr:from>
    <xdr:ext cx="534377" cy="259045"/>
    <xdr:sp macro="" textlink="">
      <xdr:nvSpPr>
        <xdr:cNvPr id="148" name="n_3mainValue【道路】&#10;一人当たり延長"/>
        <xdr:cNvSpPr txBox="1"/>
      </xdr:nvSpPr>
      <xdr:spPr>
        <a:xfrm>
          <a:off x="7594111" y="63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50454</xdr:rowOff>
    </xdr:from>
    <xdr:ext cx="534377" cy="259045"/>
    <xdr:sp macro="" textlink="">
      <xdr:nvSpPr>
        <xdr:cNvPr id="149" name="n_4mainValue【道路】&#10;一人当たり延長"/>
        <xdr:cNvSpPr txBox="1"/>
      </xdr:nvSpPr>
      <xdr:spPr>
        <a:xfrm>
          <a:off x="6705111" y="63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81788</xdr:rowOff>
    </xdr:from>
    <xdr:to>
      <xdr:col>24</xdr:col>
      <xdr:colOff>114300</xdr:colOff>
      <xdr:row>62</xdr:row>
      <xdr:rowOff>11938</xdr:rowOff>
    </xdr:to>
    <xdr:sp macro="" textlink="">
      <xdr:nvSpPr>
        <xdr:cNvPr id="188" name="楕円 187"/>
        <xdr:cNvSpPr/>
      </xdr:nvSpPr>
      <xdr:spPr>
        <a:xfrm>
          <a:off x="45847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104665</xdr:rowOff>
    </xdr:from>
    <xdr:ext cx="405111" cy="259045"/>
    <xdr:sp macro="" textlink="">
      <xdr:nvSpPr>
        <xdr:cNvPr id="189" name="【橋りょう・トンネル】&#10;有形固定資産減価償却率該当値テキスト"/>
        <xdr:cNvSpPr txBox="1"/>
      </xdr:nvSpPr>
      <xdr:spPr>
        <a:xfrm>
          <a:off x="4673600" y="103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68072</xdr:rowOff>
    </xdr:from>
    <xdr:to>
      <xdr:col>20</xdr:col>
      <xdr:colOff>38100</xdr:colOff>
      <xdr:row>61</xdr:row>
      <xdr:rowOff>169672</xdr:rowOff>
    </xdr:to>
    <xdr:sp macro="" textlink="">
      <xdr:nvSpPr>
        <xdr:cNvPr id="190" name="楕円 189"/>
        <xdr:cNvSpPr/>
      </xdr:nvSpPr>
      <xdr:spPr>
        <a:xfrm>
          <a:off x="3746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118872</xdr:rowOff>
    </xdr:from>
    <xdr:to>
      <xdr:col>24</xdr:col>
      <xdr:colOff>63500</xdr:colOff>
      <xdr:row>61</xdr:row>
      <xdr:rowOff>132588</xdr:rowOff>
    </xdr:to>
    <xdr:cxnSp macro="">
      <xdr:nvCxnSpPr>
        <xdr:cNvPr id="191" name="直線コネクタ 190"/>
        <xdr:cNvCxnSpPr/>
      </xdr:nvCxnSpPr>
      <xdr:spPr>
        <a:xfrm>
          <a:off x="3797300" y="1057732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36068</xdr:rowOff>
    </xdr:from>
    <xdr:to>
      <xdr:col>15</xdr:col>
      <xdr:colOff>101600</xdr:colOff>
      <xdr:row>61</xdr:row>
      <xdr:rowOff>137668</xdr:rowOff>
    </xdr:to>
    <xdr:sp macro="" textlink="">
      <xdr:nvSpPr>
        <xdr:cNvPr id="192" name="楕円 191"/>
        <xdr:cNvSpPr/>
      </xdr:nvSpPr>
      <xdr:spPr>
        <a:xfrm>
          <a:off x="2857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86868</xdr:rowOff>
    </xdr:from>
    <xdr:to>
      <xdr:col>19</xdr:col>
      <xdr:colOff>177800</xdr:colOff>
      <xdr:row>61</xdr:row>
      <xdr:rowOff>118872</xdr:rowOff>
    </xdr:to>
    <xdr:cxnSp macro="">
      <xdr:nvCxnSpPr>
        <xdr:cNvPr id="193" name="直線コネクタ 192"/>
        <xdr:cNvCxnSpPr/>
      </xdr:nvCxnSpPr>
      <xdr:spPr>
        <a:xfrm>
          <a:off x="2908300" y="105453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15494</xdr:rowOff>
    </xdr:from>
    <xdr:to>
      <xdr:col>10</xdr:col>
      <xdr:colOff>165100</xdr:colOff>
      <xdr:row>61</xdr:row>
      <xdr:rowOff>117094</xdr:rowOff>
    </xdr:to>
    <xdr:sp macro="" textlink="">
      <xdr:nvSpPr>
        <xdr:cNvPr id="194" name="楕円 193"/>
        <xdr:cNvSpPr/>
      </xdr:nvSpPr>
      <xdr:spPr>
        <a:xfrm>
          <a:off x="1968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66294</xdr:rowOff>
    </xdr:from>
    <xdr:to>
      <xdr:col>15</xdr:col>
      <xdr:colOff>50800</xdr:colOff>
      <xdr:row>61</xdr:row>
      <xdr:rowOff>86868</xdr:rowOff>
    </xdr:to>
    <xdr:cxnSp macro="">
      <xdr:nvCxnSpPr>
        <xdr:cNvPr id="195" name="直線コネクタ 194"/>
        <xdr:cNvCxnSpPr/>
      </xdr:nvCxnSpPr>
      <xdr:spPr>
        <a:xfrm>
          <a:off x="2019300" y="105247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164084</xdr:rowOff>
    </xdr:from>
    <xdr:to>
      <xdr:col>6</xdr:col>
      <xdr:colOff>38100</xdr:colOff>
      <xdr:row>61</xdr:row>
      <xdr:rowOff>94234</xdr:rowOff>
    </xdr:to>
    <xdr:sp macro="" textlink="">
      <xdr:nvSpPr>
        <xdr:cNvPr id="196" name="楕円 195"/>
        <xdr:cNvSpPr/>
      </xdr:nvSpPr>
      <xdr:spPr>
        <a:xfrm>
          <a:off x="1079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43434</xdr:rowOff>
    </xdr:from>
    <xdr:to>
      <xdr:col>10</xdr:col>
      <xdr:colOff>114300</xdr:colOff>
      <xdr:row>61</xdr:row>
      <xdr:rowOff>66294</xdr:rowOff>
    </xdr:to>
    <xdr:cxnSp macro="">
      <xdr:nvCxnSpPr>
        <xdr:cNvPr id="197" name="直線コネクタ 196"/>
        <xdr:cNvCxnSpPr/>
      </xdr:nvCxnSpPr>
      <xdr:spPr>
        <a:xfrm>
          <a:off x="1130300" y="10501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14749</xdr:rowOff>
    </xdr:from>
    <xdr:ext cx="405111" cy="259045"/>
    <xdr:sp macro="" textlink="">
      <xdr:nvSpPr>
        <xdr:cNvPr id="202" name="n_1mainValue【橋りょう・トンネル】&#10;有形固定資産減価償却率"/>
        <xdr:cNvSpPr txBox="1"/>
      </xdr:nvSpPr>
      <xdr:spPr>
        <a:xfrm>
          <a:off x="3582044" y="1030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3" name="n_2mainValue【橋りょう・トンネル】&#10;有形固定資産減価償却率"/>
        <xdr:cNvSpPr txBox="1"/>
      </xdr:nvSpPr>
      <xdr:spPr>
        <a:xfrm>
          <a:off x="27057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108221</xdr:rowOff>
    </xdr:from>
    <xdr:ext cx="405111" cy="259045"/>
    <xdr:sp macro="" textlink="">
      <xdr:nvSpPr>
        <xdr:cNvPr id="204" name="n_3mainValue【橋りょう・トンネル】&#10;有形固定資産減価償却率"/>
        <xdr:cNvSpPr txBox="1"/>
      </xdr:nvSpPr>
      <xdr:spPr>
        <a:xfrm>
          <a:off x="1816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85361</xdr:rowOff>
    </xdr:from>
    <xdr:ext cx="405111" cy="259045"/>
    <xdr:sp macro="" textlink="">
      <xdr:nvSpPr>
        <xdr:cNvPr id="205" name="n_4mainValue【橋りょう・トンネル】&#10;有形固定資産減価償却率"/>
        <xdr:cNvSpPr txBox="1"/>
      </xdr:nvSpPr>
      <xdr:spPr>
        <a:xfrm>
          <a:off x="927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161899</xdr:rowOff>
    </xdr:from>
    <xdr:to>
      <xdr:col>55</xdr:col>
      <xdr:colOff>50800</xdr:colOff>
      <xdr:row>64</xdr:row>
      <xdr:rowOff>92049</xdr:rowOff>
    </xdr:to>
    <xdr:sp macro="" textlink="">
      <xdr:nvSpPr>
        <xdr:cNvPr id="245" name="楕円 244"/>
        <xdr:cNvSpPr/>
      </xdr:nvSpPr>
      <xdr:spPr>
        <a:xfrm>
          <a:off x="10426700" y="109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76826</xdr:rowOff>
    </xdr:from>
    <xdr:ext cx="534377" cy="259045"/>
    <xdr:sp macro="" textlink="">
      <xdr:nvSpPr>
        <xdr:cNvPr id="246" name="【橋りょう・トンネル】&#10;一人当たり有形固定資産（償却資産）額該当値テキスト"/>
        <xdr:cNvSpPr txBox="1"/>
      </xdr:nvSpPr>
      <xdr:spPr>
        <a:xfrm>
          <a:off x="10515600" y="108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162463</xdr:rowOff>
    </xdr:from>
    <xdr:to>
      <xdr:col>50</xdr:col>
      <xdr:colOff>165100</xdr:colOff>
      <xdr:row>64</xdr:row>
      <xdr:rowOff>92613</xdr:rowOff>
    </xdr:to>
    <xdr:sp macro="" textlink="">
      <xdr:nvSpPr>
        <xdr:cNvPr id="247" name="楕円 246"/>
        <xdr:cNvSpPr/>
      </xdr:nvSpPr>
      <xdr:spPr>
        <a:xfrm>
          <a:off x="9588500" y="1096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41249</xdr:rowOff>
    </xdr:from>
    <xdr:to>
      <xdr:col>55</xdr:col>
      <xdr:colOff>0</xdr:colOff>
      <xdr:row>64</xdr:row>
      <xdr:rowOff>41813</xdr:rowOff>
    </xdr:to>
    <xdr:cxnSp macro="">
      <xdr:nvCxnSpPr>
        <xdr:cNvPr id="248" name="直線コネクタ 247"/>
        <xdr:cNvCxnSpPr/>
      </xdr:nvCxnSpPr>
      <xdr:spPr>
        <a:xfrm flipV="1">
          <a:off x="9639300" y="11014049"/>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162713</xdr:rowOff>
    </xdr:from>
    <xdr:to>
      <xdr:col>46</xdr:col>
      <xdr:colOff>38100</xdr:colOff>
      <xdr:row>64</xdr:row>
      <xdr:rowOff>92863</xdr:rowOff>
    </xdr:to>
    <xdr:sp macro="" textlink="">
      <xdr:nvSpPr>
        <xdr:cNvPr id="249" name="楕円 248"/>
        <xdr:cNvSpPr/>
      </xdr:nvSpPr>
      <xdr:spPr>
        <a:xfrm>
          <a:off x="8699500" y="109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41813</xdr:rowOff>
    </xdr:from>
    <xdr:to>
      <xdr:col>50</xdr:col>
      <xdr:colOff>114300</xdr:colOff>
      <xdr:row>64</xdr:row>
      <xdr:rowOff>42063</xdr:rowOff>
    </xdr:to>
    <xdr:cxnSp macro="">
      <xdr:nvCxnSpPr>
        <xdr:cNvPr id="250" name="直線コネクタ 249"/>
        <xdr:cNvCxnSpPr/>
      </xdr:nvCxnSpPr>
      <xdr:spPr>
        <a:xfrm flipV="1">
          <a:off x="8750300" y="11014613"/>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163263</xdr:rowOff>
    </xdr:from>
    <xdr:to>
      <xdr:col>41</xdr:col>
      <xdr:colOff>101600</xdr:colOff>
      <xdr:row>64</xdr:row>
      <xdr:rowOff>93413</xdr:rowOff>
    </xdr:to>
    <xdr:sp macro="" textlink="">
      <xdr:nvSpPr>
        <xdr:cNvPr id="251" name="楕円 250"/>
        <xdr:cNvSpPr/>
      </xdr:nvSpPr>
      <xdr:spPr>
        <a:xfrm>
          <a:off x="7810500" y="109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42063</xdr:rowOff>
    </xdr:from>
    <xdr:to>
      <xdr:col>45</xdr:col>
      <xdr:colOff>177800</xdr:colOff>
      <xdr:row>64</xdr:row>
      <xdr:rowOff>42613</xdr:rowOff>
    </xdr:to>
    <xdr:cxnSp macro="">
      <xdr:nvCxnSpPr>
        <xdr:cNvPr id="252" name="直線コネクタ 251"/>
        <xdr:cNvCxnSpPr/>
      </xdr:nvCxnSpPr>
      <xdr:spPr>
        <a:xfrm flipV="1">
          <a:off x="7861300" y="11014863"/>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163686</xdr:rowOff>
    </xdr:from>
    <xdr:to>
      <xdr:col>36</xdr:col>
      <xdr:colOff>165100</xdr:colOff>
      <xdr:row>64</xdr:row>
      <xdr:rowOff>93836</xdr:rowOff>
    </xdr:to>
    <xdr:sp macro="" textlink="">
      <xdr:nvSpPr>
        <xdr:cNvPr id="253" name="楕円 252"/>
        <xdr:cNvSpPr/>
      </xdr:nvSpPr>
      <xdr:spPr>
        <a:xfrm>
          <a:off x="6921500" y="109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42613</xdr:rowOff>
    </xdr:from>
    <xdr:to>
      <xdr:col>41</xdr:col>
      <xdr:colOff>50800</xdr:colOff>
      <xdr:row>64</xdr:row>
      <xdr:rowOff>43036</xdr:rowOff>
    </xdr:to>
    <xdr:cxnSp macro="">
      <xdr:nvCxnSpPr>
        <xdr:cNvPr id="254" name="直線コネクタ 253"/>
        <xdr:cNvCxnSpPr/>
      </xdr:nvCxnSpPr>
      <xdr:spPr>
        <a:xfrm flipV="1">
          <a:off x="6972300" y="1101541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83740</xdr:rowOff>
    </xdr:from>
    <xdr:ext cx="534377" cy="259045"/>
    <xdr:sp macro="" textlink="">
      <xdr:nvSpPr>
        <xdr:cNvPr id="259" name="n_1mainValue【橋りょう・トンネル】&#10;一人当たり有形固定資産（償却資産）額"/>
        <xdr:cNvSpPr txBox="1"/>
      </xdr:nvSpPr>
      <xdr:spPr>
        <a:xfrm>
          <a:off x="9359411" y="110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83990</xdr:rowOff>
    </xdr:from>
    <xdr:ext cx="534377" cy="259045"/>
    <xdr:sp macro="" textlink="">
      <xdr:nvSpPr>
        <xdr:cNvPr id="260" name="n_2mainValue【橋りょう・トンネル】&#10;一人当たり有形固定資産（償却資産）額"/>
        <xdr:cNvSpPr txBox="1"/>
      </xdr:nvSpPr>
      <xdr:spPr>
        <a:xfrm>
          <a:off x="8483111" y="110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84540</xdr:rowOff>
    </xdr:from>
    <xdr:ext cx="534377" cy="259045"/>
    <xdr:sp macro="" textlink="">
      <xdr:nvSpPr>
        <xdr:cNvPr id="261" name="n_3mainValue【橋りょう・トンネル】&#10;一人当たり有形固定資産（償却資産）額"/>
        <xdr:cNvSpPr txBox="1"/>
      </xdr:nvSpPr>
      <xdr:spPr>
        <a:xfrm>
          <a:off x="7594111" y="1105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84963</xdr:rowOff>
    </xdr:from>
    <xdr:ext cx="534377" cy="259045"/>
    <xdr:sp macro="" textlink="">
      <xdr:nvSpPr>
        <xdr:cNvPr id="262" name="n_4mainValue【橋りょう・トンネル】&#10;一人当たり有形固定資産（償却資産）額"/>
        <xdr:cNvSpPr txBox="1"/>
      </xdr:nvSpPr>
      <xdr:spPr>
        <a:xfrm>
          <a:off x="6705111" y="110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126093</xdr:rowOff>
    </xdr:from>
    <xdr:to>
      <xdr:col>24</xdr:col>
      <xdr:colOff>114300</xdr:colOff>
      <xdr:row>82</xdr:row>
      <xdr:rowOff>56243</xdr:rowOff>
    </xdr:to>
    <xdr:sp macro="" textlink="">
      <xdr:nvSpPr>
        <xdr:cNvPr id="304" name="楕円 303"/>
        <xdr:cNvSpPr/>
      </xdr:nvSpPr>
      <xdr:spPr>
        <a:xfrm>
          <a:off x="4584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148970</xdr:rowOff>
    </xdr:from>
    <xdr:ext cx="405111" cy="259045"/>
    <xdr:sp macro="" textlink="">
      <xdr:nvSpPr>
        <xdr:cNvPr id="305" name="【公営住宅】&#10;有形固定資産減価償却率該当値テキスト"/>
        <xdr:cNvSpPr txBox="1"/>
      </xdr:nvSpPr>
      <xdr:spPr>
        <a:xfrm>
          <a:off x="4673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54248</xdr:rowOff>
    </xdr:from>
    <xdr:to>
      <xdr:col>20</xdr:col>
      <xdr:colOff>38100</xdr:colOff>
      <xdr:row>82</xdr:row>
      <xdr:rowOff>155848</xdr:rowOff>
    </xdr:to>
    <xdr:sp macro="" textlink="">
      <xdr:nvSpPr>
        <xdr:cNvPr id="306" name="楕円 305"/>
        <xdr:cNvSpPr/>
      </xdr:nvSpPr>
      <xdr:spPr>
        <a:xfrm>
          <a:off x="3746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82</xdr:row>
      <xdr:rowOff>105048</xdr:rowOff>
    </xdr:to>
    <xdr:cxnSp macro="">
      <xdr:nvCxnSpPr>
        <xdr:cNvPr id="307" name="直線コネクタ 306"/>
        <xdr:cNvCxnSpPr/>
      </xdr:nvCxnSpPr>
      <xdr:spPr>
        <a:xfrm flipV="1">
          <a:off x="3797300" y="14064343"/>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93436</xdr:rowOff>
    </xdr:from>
    <xdr:to>
      <xdr:col>15</xdr:col>
      <xdr:colOff>101600</xdr:colOff>
      <xdr:row>83</xdr:row>
      <xdr:rowOff>23586</xdr:rowOff>
    </xdr:to>
    <xdr:sp macro="" textlink="">
      <xdr:nvSpPr>
        <xdr:cNvPr id="308" name="楕円 307"/>
        <xdr:cNvSpPr/>
      </xdr:nvSpPr>
      <xdr:spPr>
        <a:xfrm>
          <a:off x="2857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105048</xdr:rowOff>
    </xdr:from>
    <xdr:to>
      <xdr:col>19</xdr:col>
      <xdr:colOff>177800</xdr:colOff>
      <xdr:row>82</xdr:row>
      <xdr:rowOff>144236</xdr:rowOff>
    </xdr:to>
    <xdr:cxnSp macro="">
      <xdr:nvCxnSpPr>
        <xdr:cNvPr id="309" name="直線コネクタ 308"/>
        <xdr:cNvCxnSpPr/>
      </xdr:nvCxnSpPr>
      <xdr:spPr>
        <a:xfrm flipV="1">
          <a:off x="2908300" y="141639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75474</xdr:rowOff>
    </xdr:from>
    <xdr:to>
      <xdr:col>10</xdr:col>
      <xdr:colOff>165100</xdr:colOff>
      <xdr:row>83</xdr:row>
      <xdr:rowOff>5624</xdr:rowOff>
    </xdr:to>
    <xdr:sp macro="" textlink="">
      <xdr:nvSpPr>
        <xdr:cNvPr id="310" name="楕円 309"/>
        <xdr:cNvSpPr/>
      </xdr:nvSpPr>
      <xdr:spPr>
        <a:xfrm>
          <a:off x="1968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126274</xdr:rowOff>
    </xdr:from>
    <xdr:to>
      <xdr:col>15</xdr:col>
      <xdr:colOff>50800</xdr:colOff>
      <xdr:row>82</xdr:row>
      <xdr:rowOff>144236</xdr:rowOff>
    </xdr:to>
    <xdr:cxnSp macro="">
      <xdr:nvCxnSpPr>
        <xdr:cNvPr id="311" name="直線コネクタ 310"/>
        <xdr:cNvCxnSpPr/>
      </xdr:nvCxnSpPr>
      <xdr:spPr>
        <a:xfrm>
          <a:off x="2019300" y="141851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54248</xdr:rowOff>
    </xdr:from>
    <xdr:to>
      <xdr:col>6</xdr:col>
      <xdr:colOff>38100</xdr:colOff>
      <xdr:row>82</xdr:row>
      <xdr:rowOff>155848</xdr:rowOff>
    </xdr:to>
    <xdr:sp macro="" textlink="">
      <xdr:nvSpPr>
        <xdr:cNvPr id="312" name="楕円 311"/>
        <xdr:cNvSpPr/>
      </xdr:nvSpPr>
      <xdr:spPr>
        <a:xfrm>
          <a:off x="1079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105048</xdr:rowOff>
    </xdr:from>
    <xdr:to>
      <xdr:col>10</xdr:col>
      <xdr:colOff>114300</xdr:colOff>
      <xdr:row>82</xdr:row>
      <xdr:rowOff>126274</xdr:rowOff>
    </xdr:to>
    <xdr:cxnSp macro="">
      <xdr:nvCxnSpPr>
        <xdr:cNvPr id="313" name="直線コネクタ 312"/>
        <xdr:cNvCxnSpPr/>
      </xdr:nvCxnSpPr>
      <xdr:spPr>
        <a:xfrm>
          <a:off x="1130300" y="141639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925</xdr:rowOff>
    </xdr:from>
    <xdr:ext cx="405111" cy="259045"/>
    <xdr:sp macro="" textlink="">
      <xdr:nvSpPr>
        <xdr:cNvPr id="318" name="n_1mainValue【公営住宅】&#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40113</xdr:rowOff>
    </xdr:from>
    <xdr:ext cx="405111" cy="259045"/>
    <xdr:sp macro="" textlink="">
      <xdr:nvSpPr>
        <xdr:cNvPr id="319" name="n_2mainValue【公営住宅】&#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22151</xdr:rowOff>
    </xdr:from>
    <xdr:ext cx="405111" cy="259045"/>
    <xdr:sp macro="" textlink="">
      <xdr:nvSpPr>
        <xdr:cNvPr id="320" name="n_3mainValue【公営住宅】&#10;有形固定資産減価償却率"/>
        <xdr:cNvSpPr txBox="1"/>
      </xdr:nvSpPr>
      <xdr:spPr>
        <a:xfrm>
          <a:off x="1816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925</xdr:rowOff>
    </xdr:from>
    <xdr:ext cx="405111" cy="259045"/>
    <xdr:sp macro="" textlink="">
      <xdr:nvSpPr>
        <xdr:cNvPr id="321" name="n_4mainValue【公営住宅】&#10;有形固定資産減価償却率"/>
        <xdr:cNvSpPr txBox="1"/>
      </xdr:nvSpPr>
      <xdr:spPr>
        <a:xfrm>
          <a:off x="927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48107</xdr:rowOff>
    </xdr:from>
    <xdr:to>
      <xdr:col>55</xdr:col>
      <xdr:colOff>50800</xdr:colOff>
      <xdr:row>85</xdr:row>
      <xdr:rowOff>149707</xdr:rowOff>
    </xdr:to>
    <xdr:sp macro="" textlink="">
      <xdr:nvSpPr>
        <xdr:cNvPr id="359" name="楕円 358"/>
        <xdr:cNvSpPr/>
      </xdr:nvSpPr>
      <xdr:spPr>
        <a:xfrm>
          <a:off x="104267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134484</xdr:rowOff>
    </xdr:from>
    <xdr:ext cx="469744" cy="259045"/>
    <xdr:sp macro="" textlink="">
      <xdr:nvSpPr>
        <xdr:cNvPr id="360" name="【公営住宅】&#10;一人当たり面積該当値テキスト"/>
        <xdr:cNvSpPr txBox="1"/>
      </xdr:nvSpPr>
      <xdr:spPr>
        <a:xfrm>
          <a:off x="10515600" y="1453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48564</xdr:rowOff>
    </xdr:from>
    <xdr:to>
      <xdr:col>50</xdr:col>
      <xdr:colOff>165100</xdr:colOff>
      <xdr:row>85</xdr:row>
      <xdr:rowOff>150164</xdr:rowOff>
    </xdr:to>
    <xdr:sp macro="" textlink="">
      <xdr:nvSpPr>
        <xdr:cNvPr id="361" name="楕円 360"/>
        <xdr:cNvSpPr/>
      </xdr:nvSpPr>
      <xdr:spPr>
        <a:xfrm>
          <a:off x="9588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98907</xdr:rowOff>
    </xdr:from>
    <xdr:to>
      <xdr:col>55</xdr:col>
      <xdr:colOff>0</xdr:colOff>
      <xdr:row>85</xdr:row>
      <xdr:rowOff>99364</xdr:rowOff>
    </xdr:to>
    <xdr:cxnSp macro="">
      <xdr:nvCxnSpPr>
        <xdr:cNvPr id="362" name="直線コネクタ 361"/>
        <xdr:cNvCxnSpPr/>
      </xdr:nvCxnSpPr>
      <xdr:spPr>
        <a:xfrm flipV="1">
          <a:off x="9639300" y="1467215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66853</xdr:rowOff>
    </xdr:from>
    <xdr:to>
      <xdr:col>46</xdr:col>
      <xdr:colOff>38100</xdr:colOff>
      <xdr:row>85</xdr:row>
      <xdr:rowOff>168453</xdr:rowOff>
    </xdr:to>
    <xdr:sp macro="" textlink="">
      <xdr:nvSpPr>
        <xdr:cNvPr id="363" name="楕円 362"/>
        <xdr:cNvSpPr/>
      </xdr:nvSpPr>
      <xdr:spPr>
        <a:xfrm>
          <a:off x="86995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99364</xdr:rowOff>
    </xdr:from>
    <xdr:to>
      <xdr:col>50</xdr:col>
      <xdr:colOff>114300</xdr:colOff>
      <xdr:row>85</xdr:row>
      <xdr:rowOff>117653</xdr:rowOff>
    </xdr:to>
    <xdr:cxnSp macro="">
      <xdr:nvCxnSpPr>
        <xdr:cNvPr id="364" name="直線コネクタ 363"/>
        <xdr:cNvCxnSpPr/>
      </xdr:nvCxnSpPr>
      <xdr:spPr>
        <a:xfrm flipV="1">
          <a:off x="8750300" y="1467261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65" name="楕円 364"/>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117653</xdr:rowOff>
    </xdr:from>
    <xdr:to>
      <xdr:col>45</xdr:col>
      <xdr:colOff>177800</xdr:colOff>
      <xdr:row>85</xdr:row>
      <xdr:rowOff>118111</xdr:rowOff>
    </xdr:to>
    <xdr:cxnSp macro="">
      <xdr:nvCxnSpPr>
        <xdr:cNvPr id="366" name="直線コネクタ 365"/>
        <xdr:cNvCxnSpPr/>
      </xdr:nvCxnSpPr>
      <xdr:spPr>
        <a:xfrm flipV="1">
          <a:off x="7861300" y="1469090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7" name="楕円 366"/>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118111</xdr:rowOff>
    </xdr:from>
    <xdr:to>
      <xdr:col>41</xdr:col>
      <xdr:colOff>50800</xdr:colOff>
      <xdr:row>85</xdr:row>
      <xdr:rowOff>118111</xdr:rowOff>
    </xdr:to>
    <xdr:cxnSp macro="">
      <xdr:nvCxnSpPr>
        <xdr:cNvPr id="368" name="直線コネクタ 367"/>
        <xdr:cNvCxnSpPr/>
      </xdr:nvCxnSpPr>
      <xdr:spPr>
        <a:xfrm>
          <a:off x="6972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141291</xdr:rowOff>
    </xdr:from>
    <xdr:ext cx="469744" cy="259045"/>
    <xdr:sp macro="" textlink="">
      <xdr:nvSpPr>
        <xdr:cNvPr id="373" name="n_1mainValue【公営住宅】&#10;一人当たり面積"/>
        <xdr:cNvSpPr txBox="1"/>
      </xdr:nvSpPr>
      <xdr:spPr>
        <a:xfrm>
          <a:off x="93917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159580</xdr:rowOff>
    </xdr:from>
    <xdr:ext cx="469744" cy="259045"/>
    <xdr:sp macro="" textlink="">
      <xdr:nvSpPr>
        <xdr:cNvPr id="374" name="n_2mainValue【公営住宅】&#10;一人当たり面積"/>
        <xdr:cNvSpPr txBox="1"/>
      </xdr:nvSpPr>
      <xdr:spPr>
        <a:xfrm>
          <a:off x="8515427" y="147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160038</xdr:rowOff>
    </xdr:from>
    <xdr:ext cx="469744" cy="259045"/>
    <xdr:sp macro="" textlink="">
      <xdr:nvSpPr>
        <xdr:cNvPr id="375" name="n_3mainValue【公営住宅】&#10;一人当たり面積"/>
        <xdr:cNvSpPr txBox="1"/>
      </xdr:nvSpPr>
      <xdr:spPr>
        <a:xfrm>
          <a:off x="7626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6" name="n_4mainValue【公営住宅】&#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43688</xdr:rowOff>
    </xdr:from>
    <xdr:to>
      <xdr:col>85</xdr:col>
      <xdr:colOff>177800</xdr:colOff>
      <xdr:row>35</xdr:row>
      <xdr:rowOff>145288</xdr:rowOff>
    </xdr:to>
    <xdr:sp macro="" textlink="">
      <xdr:nvSpPr>
        <xdr:cNvPr id="431" name="楕円 430"/>
        <xdr:cNvSpPr/>
      </xdr:nvSpPr>
      <xdr:spPr>
        <a:xfrm>
          <a:off x="16268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130065</xdr:rowOff>
    </xdr:from>
    <xdr:ext cx="405111" cy="259045"/>
    <xdr:sp macro="" textlink="">
      <xdr:nvSpPr>
        <xdr:cNvPr id="432" name="【認定こども園・幼稚園・保育所】&#10;有形固定資産減価償却率該当値テキスト"/>
        <xdr:cNvSpPr txBox="1"/>
      </xdr:nvSpPr>
      <xdr:spPr>
        <a:xfrm>
          <a:off x="16357600" y="595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157988</xdr:rowOff>
    </xdr:from>
    <xdr:to>
      <xdr:col>81</xdr:col>
      <xdr:colOff>101600</xdr:colOff>
      <xdr:row>35</xdr:row>
      <xdr:rowOff>88138</xdr:rowOff>
    </xdr:to>
    <xdr:sp macro="" textlink="">
      <xdr:nvSpPr>
        <xdr:cNvPr id="433" name="楕円 432"/>
        <xdr:cNvSpPr/>
      </xdr:nvSpPr>
      <xdr:spPr>
        <a:xfrm>
          <a:off x="15430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37338</xdr:rowOff>
    </xdr:from>
    <xdr:to>
      <xdr:col>85</xdr:col>
      <xdr:colOff>127000</xdr:colOff>
      <xdr:row>35</xdr:row>
      <xdr:rowOff>94488</xdr:rowOff>
    </xdr:to>
    <xdr:cxnSp macro="">
      <xdr:nvCxnSpPr>
        <xdr:cNvPr id="434" name="直線コネクタ 433"/>
        <xdr:cNvCxnSpPr/>
      </xdr:nvCxnSpPr>
      <xdr:spPr>
        <a:xfrm>
          <a:off x="15481300" y="60380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96266</xdr:rowOff>
    </xdr:from>
    <xdr:to>
      <xdr:col>76</xdr:col>
      <xdr:colOff>165100</xdr:colOff>
      <xdr:row>35</xdr:row>
      <xdr:rowOff>26416</xdr:rowOff>
    </xdr:to>
    <xdr:sp macro="" textlink="">
      <xdr:nvSpPr>
        <xdr:cNvPr id="435" name="楕円 434"/>
        <xdr:cNvSpPr/>
      </xdr:nvSpPr>
      <xdr:spPr>
        <a:xfrm>
          <a:off x="14541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147066</xdr:rowOff>
    </xdr:from>
    <xdr:to>
      <xdr:col>81</xdr:col>
      <xdr:colOff>50800</xdr:colOff>
      <xdr:row>35</xdr:row>
      <xdr:rowOff>37338</xdr:rowOff>
    </xdr:to>
    <xdr:cxnSp macro="">
      <xdr:nvCxnSpPr>
        <xdr:cNvPr id="436" name="直線コネクタ 435"/>
        <xdr:cNvCxnSpPr/>
      </xdr:nvCxnSpPr>
      <xdr:spPr>
        <a:xfrm>
          <a:off x="14592300" y="597636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52832</xdr:rowOff>
    </xdr:from>
    <xdr:to>
      <xdr:col>72</xdr:col>
      <xdr:colOff>38100</xdr:colOff>
      <xdr:row>35</xdr:row>
      <xdr:rowOff>154432</xdr:rowOff>
    </xdr:to>
    <xdr:sp macro="" textlink="">
      <xdr:nvSpPr>
        <xdr:cNvPr id="437" name="楕円 436"/>
        <xdr:cNvSpPr/>
      </xdr:nvSpPr>
      <xdr:spPr>
        <a:xfrm>
          <a:off x="13652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147066</xdr:rowOff>
    </xdr:from>
    <xdr:to>
      <xdr:col>76</xdr:col>
      <xdr:colOff>114300</xdr:colOff>
      <xdr:row>35</xdr:row>
      <xdr:rowOff>103632</xdr:rowOff>
    </xdr:to>
    <xdr:cxnSp macro="">
      <xdr:nvCxnSpPr>
        <xdr:cNvPr id="438" name="直線コネクタ 437"/>
        <xdr:cNvCxnSpPr/>
      </xdr:nvCxnSpPr>
      <xdr:spPr>
        <a:xfrm flipV="1">
          <a:off x="13703300" y="597636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169418</xdr:rowOff>
    </xdr:from>
    <xdr:to>
      <xdr:col>67</xdr:col>
      <xdr:colOff>101600</xdr:colOff>
      <xdr:row>35</xdr:row>
      <xdr:rowOff>99568</xdr:rowOff>
    </xdr:to>
    <xdr:sp macro="" textlink="">
      <xdr:nvSpPr>
        <xdr:cNvPr id="439" name="楕円 438"/>
        <xdr:cNvSpPr/>
      </xdr:nvSpPr>
      <xdr:spPr>
        <a:xfrm>
          <a:off x="12763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48768</xdr:rowOff>
    </xdr:from>
    <xdr:to>
      <xdr:col>71</xdr:col>
      <xdr:colOff>177800</xdr:colOff>
      <xdr:row>35</xdr:row>
      <xdr:rowOff>103632</xdr:rowOff>
    </xdr:to>
    <xdr:cxnSp macro="">
      <xdr:nvCxnSpPr>
        <xdr:cNvPr id="440" name="直線コネクタ 439"/>
        <xdr:cNvCxnSpPr/>
      </xdr:nvCxnSpPr>
      <xdr:spPr>
        <a:xfrm>
          <a:off x="12814300" y="60495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xdr:cNvSpPr txBox="1"/>
      </xdr:nvSpPr>
      <xdr:spPr>
        <a:xfrm>
          <a:off x="152660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42" name="n_2aveValue【認定こども園・幼稚園・保育所】&#10;有形固定資産減価償却率"/>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104665</xdr:rowOff>
    </xdr:from>
    <xdr:ext cx="405111" cy="259045"/>
    <xdr:sp macro="" textlink="">
      <xdr:nvSpPr>
        <xdr:cNvPr id="445" name="n_1mainValue【認定こども園・幼稚園・保育所】&#10;有形固定資産減価償却率"/>
        <xdr:cNvSpPr txBox="1"/>
      </xdr:nvSpPr>
      <xdr:spPr>
        <a:xfrm>
          <a:off x="15266044"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42943</xdr:rowOff>
    </xdr:from>
    <xdr:ext cx="405111" cy="259045"/>
    <xdr:sp macro="" textlink="">
      <xdr:nvSpPr>
        <xdr:cNvPr id="446" name="n_2mainValue【認定こども園・幼稚園・保育所】&#10;有形固定資産減価償却率"/>
        <xdr:cNvSpPr txBox="1"/>
      </xdr:nvSpPr>
      <xdr:spPr>
        <a:xfrm>
          <a:off x="143897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170959</xdr:rowOff>
    </xdr:from>
    <xdr:ext cx="405111" cy="259045"/>
    <xdr:sp macro="" textlink="">
      <xdr:nvSpPr>
        <xdr:cNvPr id="447" name="n_3mainValue【認定こども園・幼稚園・保育所】&#10;有形固定資産減価償却率"/>
        <xdr:cNvSpPr txBox="1"/>
      </xdr:nvSpPr>
      <xdr:spPr>
        <a:xfrm>
          <a:off x="13500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116095</xdr:rowOff>
    </xdr:from>
    <xdr:ext cx="405111" cy="259045"/>
    <xdr:sp macro="" textlink="">
      <xdr:nvSpPr>
        <xdr:cNvPr id="448" name="n_4mainValue【認定こども園・幼稚園・保育所】&#10;有形固定資産減価償却率"/>
        <xdr:cNvSpPr txBox="1"/>
      </xdr:nvSpPr>
      <xdr:spPr>
        <a:xfrm>
          <a:off x="12611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17236</xdr:rowOff>
    </xdr:from>
    <xdr:to>
      <xdr:col>116</xdr:col>
      <xdr:colOff>114300</xdr:colOff>
      <xdr:row>35</xdr:row>
      <xdr:rowOff>118836</xdr:rowOff>
    </xdr:to>
    <xdr:sp macro="" textlink="">
      <xdr:nvSpPr>
        <xdr:cNvPr id="490" name="楕円 489"/>
        <xdr:cNvSpPr/>
      </xdr:nvSpPr>
      <xdr:spPr>
        <a:xfrm>
          <a:off x="221107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40113</xdr:rowOff>
    </xdr:from>
    <xdr:ext cx="469744" cy="259045"/>
    <xdr:sp macro="" textlink="">
      <xdr:nvSpPr>
        <xdr:cNvPr id="491" name="【認定こども園・幼稚園・保育所】&#10;一人当たり面積該当値テキスト"/>
        <xdr:cNvSpPr txBox="1"/>
      </xdr:nvSpPr>
      <xdr:spPr>
        <a:xfrm>
          <a:off x="22199600" y="58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20501</xdr:rowOff>
    </xdr:from>
    <xdr:to>
      <xdr:col>112</xdr:col>
      <xdr:colOff>38100</xdr:colOff>
      <xdr:row>35</xdr:row>
      <xdr:rowOff>122101</xdr:rowOff>
    </xdr:to>
    <xdr:sp macro="" textlink="">
      <xdr:nvSpPr>
        <xdr:cNvPr id="492" name="楕円 491"/>
        <xdr:cNvSpPr/>
      </xdr:nvSpPr>
      <xdr:spPr>
        <a:xfrm>
          <a:off x="21272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68036</xdr:rowOff>
    </xdr:from>
    <xdr:to>
      <xdr:col>116</xdr:col>
      <xdr:colOff>63500</xdr:colOff>
      <xdr:row>35</xdr:row>
      <xdr:rowOff>71301</xdr:rowOff>
    </xdr:to>
    <xdr:cxnSp macro="">
      <xdr:nvCxnSpPr>
        <xdr:cNvPr id="493" name="直線コネクタ 492"/>
        <xdr:cNvCxnSpPr/>
      </xdr:nvCxnSpPr>
      <xdr:spPr>
        <a:xfrm flipV="1">
          <a:off x="21323300" y="60687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133169</xdr:rowOff>
    </xdr:from>
    <xdr:to>
      <xdr:col>107</xdr:col>
      <xdr:colOff>101600</xdr:colOff>
      <xdr:row>37</xdr:row>
      <xdr:rowOff>63319</xdr:rowOff>
    </xdr:to>
    <xdr:sp macro="" textlink="">
      <xdr:nvSpPr>
        <xdr:cNvPr id="494" name="楕円 493"/>
        <xdr:cNvSpPr/>
      </xdr:nvSpPr>
      <xdr:spPr>
        <a:xfrm>
          <a:off x="20383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71301</xdr:rowOff>
    </xdr:from>
    <xdr:to>
      <xdr:col>111</xdr:col>
      <xdr:colOff>177800</xdr:colOff>
      <xdr:row>37</xdr:row>
      <xdr:rowOff>12519</xdr:rowOff>
    </xdr:to>
    <xdr:cxnSp macro="">
      <xdr:nvCxnSpPr>
        <xdr:cNvPr id="495" name="直線コネクタ 494"/>
        <xdr:cNvCxnSpPr/>
      </xdr:nvCxnSpPr>
      <xdr:spPr>
        <a:xfrm flipV="1">
          <a:off x="20434300" y="6072051"/>
          <a:ext cx="8890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496" name="楕円 495"/>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12519</xdr:rowOff>
    </xdr:from>
    <xdr:to>
      <xdr:col>107</xdr:col>
      <xdr:colOff>50800</xdr:colOff>
      <xdr:row>37</xdr:row>
      <xdr:rowOff>19050</xdr:rowOff>
    </xdr:to>
    <xdr:cxnSp macro="">
      <xdr:nvCxnSpPr>
        <xdr:cNvPr id="497" name="直線コネクタ 496"/>
        <xdr:cNvCxnSpPr/>
      </xdr:nvCxnSpPr>
      <xdr:spPr>
        <a:xfrm flipV="1">
          <a:off x="19545300" y="63561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10704</xdr:rowOff>
    </xdr:from>
    <xdr:to>
      <xdr:col>98</xdr:col>
      <xdr:colOff>38100</xdr:colOff>
      <xdr:row>37</xdr:row>
      <xdr:rowOff>112304</xdr:rowOff>
    </xdr:to>
    <xdr:sp macro="" textlink="">
      <xdr:nvSpPr>
        <xdr:cNvPr id="498" name="楕円 497"/>
        <xdr:cNvSpPr/>
      </xdr:nvSpPr>
      <xdr:spPr>
        <a:xfrm>
          <a:off x="18605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19050</xdr:rowOff>
    </xdr:from>
    <xdr:to>
      <xdr:col>102</xdr:col>
      <xdr:colOff>114300</xdr:colOff>
      <xdr:row>37</xdr:row>
      <xdr:rowOff>61504</xdr:rowOff>
    </xdr:to>
    <xdr:cxnSp macro="">
      <xdr:nvCxnSpPr>
        <xdr:cNvPr id="499" name="直線コネクタ 498"/>
        <xdr:cNvCxnSpPr/>
      </xdr:nvCxnSpPr>
      <xdr:spPr>
        <a:xfrm flipV="1">
          <a:off x="18656300" y="63627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138628</xdr:rowOff>
    </xdr:from>
    <xdr:ext cx="469744" cy="259045"/>
    <xdr:sp macro="" textlink="">
      <xdr:nvSpPr>
        <xdr:cNvPr id="504" name="n_1mainValue【認定こども園・幼稚園・保育所】&#10;一人当たり面積"/>
        <xdr:cNvSpPr txBox="1"/>
      </xdr:nvSpPr>
      <xdr:spPr>
        <a:xfrm>
          <a:off x="21075727" y="57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79846</xdr:rowOff>
    </xdr:from>
    <xdr:ext cx="469744" cy="259045"/>
    <xdr:sp macro="" textlink="">
      <xdr:nvSpPr>
        <xdr:cNvPr id="505" name="n_2mainValue【認定こども園・幼稚園・保育所】&#10;一人当たり面積"/>
        <xdr:cNvSpPr txBox="1"/>
      </xdr:nvSpPr>
      <xdr:spPr>
        <a:xfrm>
          <a:off x="20199427"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506" name="n_3mainValue【認定こども園・幼稚園・保育所】&#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128831</xdr:rowOff>
    </xdr:from>
    <xdr:ext cx="469744" cy="259045"/>
    <xdr:sp macro="" textlink="">
      <xdr:nvSpPr>
        <xdr:cNvPr id="507" name="n_4mainValue【認定こども園・幼稚園・保育所】&#10;一人当たり面積"/>
        <xdr:cNvSpPr txBox="1"/>
      </xdr:nvSpPr>
      <xdr:spPr>
        <a:xfrm>
          <a:off x="184214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xdr:rowOff>
    </xdr:from>
    <xdr:to>
      <xdr:col>85</xdr:col>
      <xdr:colOff>177800</xdr:colOff>
      <xdr:row>61</xdr:row>
      <xdr:rowOff>114481</xdr:rowOff>
    </xdr:to>
    <xdr:sp macro="" textlink="">
      <xdr:nvSpPr>
        <xdr:cNvPr id="549" name="楕円 548"/>
        <xdr:cNvSpPr/>
      </xdr:nvSpPr>
      <xdr:spPr>
        <a:xfrm>
          <a:off x="16268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162758</xdr:rowOff>
    </xdr:from>
    <xdr:ext cx="405111" cy="259045"/>
    <xdr:sp macro="" textlink="">
      <xdr:nvSpPr>
        <xdr:cNvPr id="550" name="【学校施設】&#10;有形固定資産減価償却率該当値テキスト"/>
        <xdr:cNvSpPr txBox="1"/>
      </xdr:nvSpPr>
      <xdr:spPr>
        <a:xfrm>
          <a:off x="16357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51" name="楕円 550"/>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63681</xdr:rowOff>
    </xdr:to>
    <xdr:cxnSp macro="">
      <xdr:nvCxnSpPr>
        <xdr:cNvPr id="552" name="直線コネクタ 551"/>
        <xdr:cNvCxnSpPr/>
      </xdr:nvCxnSpPr>
      <xdr:spPr>
        <a:xfrm>
          <a:off x="15481300" y="104894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53" name="楕円 552"/>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34290</xdr:rowOff>
    </xdr:to>
    <xdr:cxnSp macro="">
      <xdr:nvCxnSpPr>
        <xdr:cNvPr id="554" name="直線コネクタ 553"/>
        <xdr:cNvCxnSpPr/>
      </xdr:nvCxnSpPr>
      <xdr:spPr>
        <a:xfrm flipV="1">
          <a:off x="14592300" y="104894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34109</xdr:rowOff>
    </xdr:from>
    <xdr:to>
      <xdr:col>72</xdr:col>
      <xdr:colOff>38100</xdr:colOff>
      <xdr:row>61</xdr:row>
      <xdr:rowOff>135709</xdr:rowOff>
    </xdr:to>
    <xdr:sp macro="" textlink="">
      <xdr:nvSpPr>
        <xdr:cNvPr id="555" name="楕円 554"/>
        <xdr:cNvSpPr/>
      </xdr:nvSpPr>
      <xdr:spPr>
        <a:xfrm>
          <a:off x="13652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84909</xdr:rowOff>
    </xdr:to>
    <xdr:cxnSp macro="">
      <xdr:nvCxnSpPr>
        <xdr:cNvPr id="556" name="直線コネクタ 555"/>
        <xdr:cNvCxnSpPr/>
      </xdr:nvCxnSpPr>
      <xdr:spPr>
        <a:xfrm flipV="1">
          <a:off x="13703300" y="1049274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557" name="楕円 556"/>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84909</xdr:rowOff>
    </xdr:to>
    <xdr:cxnSp macro="">
      <xdr:nvCxnSpPr>
        <xdr:cNvPr id="558" name="直線コネクタ 557"/>
        <xdr:cNvCxnSpPr/>
      </xdr:nvCxnSpPr>
      <xdr:spPr>
        <a:xfrm>
          <a:off x="12814300" y="1052703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63" name="n_1mainValue【学校施設】&#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64" name="n_2mainValue【学校施設】&#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126836</xdr:rowOff>
    </xdr:from>
    <xdr:ext cx="405111" cy="259045"/>
    <xdr:sp macro="" textlink="">
      <xdr:nvSpPr>
        <xdr:cNvPr id="565" name="n_3mainValue【学校施設】&#10;有形固定資産減価償却率"/>
        <xdr:cNvSpPr txBox="1"/>
      </xdr:nvSpPr>
      <xdr:spPr>
        <a:xfrm>
          <a:off x="13500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566" name="n_4mainValue【学校施設】&#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73558</xdr:rowOff>
    </xdr:from>
    <xdr:to>
      <xdr:col>116</xdr:col>
      <xdr:colOff>114300</xdr:colOff>
      <xdr:row>62</xdr:row>
      <xdr:rowOff>3708</xdr:rowOff>
    </xdr:to>
    <xdr:sp macro="" textlink="">
      <xdr:nvSpPr>
        <xdr:cNvPr id="605" name="楕円 604"/>
        <xdr:cNvSpPr/>
      </xdr:nvSpPr>
      <xdr:spPr>
        <a:xfrm>
          <a:off x="22110700" y="105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51985</xdr:rowOff>
    </xdr:from>
    <xdr:ext cx="469744" cy="259045"/>
    <xdr:sp macro="" textlink="">
      <xdr:nvSpPr>
        <xdr:cNvPr id="606" name="【学校施設】&#10;一人当たり面積該当値テキスト"/>
        <xdr:cNvSpPr txBox="1"/>
      </xdr:nvSpPr>
      <xdr:spPr>
        <a:xfrm>
          <a:off x="22199600" y="10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76759</xdr:rowOff>
    </xdr:from>
    <xdr:to>
      <xdr:col>112</xdr:col>
      <xdr:colOff>38100</xdr:colOff>
      <xdr:row>62</xdr:row>
      <xdr:rowOff>6909</xdr:rowOff>
    </xdr:to>
    <xdr:sp macro="" textlink="">
      <xdr:nvSpPr>
        <xdr:cNvPr id="607" name="楕円 606"/>
        <xdr:cNvSpPr/>
      </xdr:nvSpPr>
      <xdr:spPr>
        <a:xfrm>
          <a:off x="21272500" y="10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124358</xdr:rowOff>
    </xdr:from>
    <xdr:to>
      <xdr:col>116</xdr:col>
      <xdr:colOff>63500</xdr:colOff>
      <xdr:row>61</xdr:row>
      <xdr:rowOff>127559</xdr:rowOff>
    </xdr:to>
    <xdr:cxnSp macro="">
      <xdr:nvCxnSpPr>
        <xdr:cNvPr id="608" name="直線コネクタ 607"/>
        <xdr:cNvCxnSpPr/>
      </xdr:nvCxnSpPr>
      <xdr:spPr>
        <a:xfrm flipV="1">
          <a:off x="21323300" y="1058280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35154</xdr:rowOff>
    </xdr:from>
    <xdr:to>
      <xdr:col>107</xdr:col>
      <xdr:colOff>101600</xdr:colOff>
      <xdr:row>62</xdr:row>
      <xdr:rowOff>136754</xdr:rowOff>
    </xdr:to>
    <xdr:sp macro="" textlink="">
      <xdr:nvSpPr>
        <xdr:cNvPr id="609" name="楕円 608"/>
        <xdr:cNvSpPr/>
      </xdr:nvSpPr>
      <xdr:spPr>
        <a:xfrm>
          <a:off x="20383500" y="106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127559</xdr:rowOff>
    </xdr:from>
    <xdr:to>
      <xdr:col>111</xdr:col>
      <xdr:colOff>177800</xdr:colOff>
      <xdr:row>62</xdr:row>
      <xdr:rowOff>85954</xdr:rowOff>
    </xdr:to>
    <xdr:cxnSp macro="">
      <xdr:nvCxnSpPr>
        <xdr:cNvPr id="610" name="直線コネクタ 609"/>
        <xdr:cNvCxnSpPr/>
      </xdr:nvCxnSpPr>
      <xdr:spPr>
        <a:xfrm flipV="1">
          <a:off x="20434300" y="10586009"/>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43841</xdr:rowOff>
    </xdr:from>
    <xdr:to>
      <xdr:col>102</xdr:col>
      <xdr:colOff>165100</xdr:colOff>
      <xdr:row>62</xdr:row>
      <xdr:rowOff>145441</xdr:rowOff>
    </xdr:to>
    <xdr:sp macro="" textlink="">
      <xdr:nvSpPr>
        <xdr:cNvPr id="611" name="楕円 610"/>
        <xdr:cNvSpPr/>
      </xdr:nvSpPr>
      <xdr:spPr>
        <a:xfrm>
          <a:off x="194945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85954</xdr:rowOff>
    </xdr:from>
    <xdr:to>
      <xdr:col>107</xdr:col>
      <xdr:colOff>50800</xdr:colOff>
      <xdr:row>62</xdr:row>
      <xdr:rowOff>94641</xdr:rowOff>
    </xdr:to>
    <xdr:cxnSp macro="">
      <xdr:nvCxnSpPr>
        <xdr:cNvPr id="612" name="直線コネクタ 611"/>
        <xdr:cNvCxnSpPr/>
      </xdr:nvCxnSpPr>
      <xdr:spPr>
        <a:xfrm flipV="1">
          <a:off x="19545300" y="1071585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45669</xdr:rowOff>
    </xdr:from>
    <xdr:to>
      <xdr:col>98</xdr:col>
      <xdr:colOff>38100</xdr:colOff>
      <xdr:row>62</xdr:row>
      <xdr:rowOff>147269</xdr:rowOff>
    </xdr:to>
    <xdr:sp macro="" textlink="">
      <xdr:nvSpPr>
        <xdr:cNvPr id="613" name="楕円 612"/>
        <xdr:cNvSpPr/>
      </xdr:nvSpPr>
      <xdr:spPr>
        <a:xfrm>
          <a:off x="18605500" y="106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94641</xdr:rowOff>
    </xdr:from>
    <xdr:to>
      <xdr:col>102</xdr:col>
      <xdr:colOff>114300</xdr:colOff>
      <xdr:row>62</xdr:row>
      <xdr:rowOff>96469</xdr:rowOff>
    </xdr:to>
    <xdr:cxnSp macro="">
      <xdr:nvCxnSpPr>
        <xdr:cNvPr id="614" name="直線コネクタ 613"/>
        <xdr:cNvCxnSpPr/>
      </xdr:nvCxnSpPr>
      <xdr:spPr>
        <a:xfrm flipV="1">
          <a:off x="18656300" y="1072454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6" name="n_2aveValue【学校施設】&#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7" name="n_3aveValue【学校施設】&#10;一人当たり面積"/>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8" name="n_4aveValue【学校施設】&#10;一人当たり面積"/>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23436</xdr:rowOff>
    </xdr:from>
    <xdr:ext cx="469744" cy="259045"/>
    <xdr:sp macro="" textlink="">
      <xdr:nvSpPr>
        <xdr:cNvPr id="619" name="n_1mainValue【学校施設】&#10;一人当たり面積"/>
        <xdr:cNvSpPr txBox="1"/>
      </xdr:nvSpPr>
      <xdr:spPr>
        <a:xfrm>
          <a:off x="21075727" y="103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127881</xdr:rowOff>
    </xdr:from>
    <xdr:ext cx="469744" cy="259045"/>
    <xdr:sp macro="" textlink="">
      <xdr:nvSpPr>
        <xdr:cNvPr id="620" name="n_2mainValue【学校施設】&#10;一人当たり面積"/>
        <xdr:cNvSpPr txBox="1"/>
      </xdr:nvSpPr>
      <xdr:spPr>
        <a:xfrm>
          <a:off x="20199427" y="107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136568</xdr:rowOff>
    </xdr:from>
    <xdr:ext cx="469744" cy="259045"/>
    <xdr:sp macro="" textlink="">
      <xdr:nvSpPr>
        <xdr:cNvPr id="621" name="n_3mainValue【学校施設】&#10;一人当たり面積"/>
        <xdr:cNvSpPr txBox="1"/>
      </xdr:nvSpPr>
      <xdr:spPr>
        <a:xfrm>
          <a:off x="19310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138396</xdr:rowOff>
    </xdr:from>
    <xdr:ext cx="469744" cy="259045"/>
    <xdr:sp macro="" textlink="">
      <xdr:nvSpPr>
        <xdr:cNvPr id="622" name="n_4mainValue【学校施設】&#10;一人当たり面積"/>
        <xdr:cNvSpPr txBox="1"/>
      </xdr:nvSpPr>
      <xdr:spPr>
        <a:xfrm>
          <a:off x="18421427" y="107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51" name="【児童館】&#10;有形固定資産減価償却率平均値テキスト"/>
        <xdr:cNvSpPr txBox="1"/>
      </xdr:nvSpPr>
      <xdr:spPr>
        <a:xfrm>
          <a:off x="16357600" y="1399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142239</xdr:rowOff>
    </xdr:from>
    <xdr:to>
      <xdr:col>85</xdr:col>
      <xdr:colOff>177800</xdr:colOff>
      <xdr:row>81</xdr:row>
      <xdr:rowOff>72389</xdr:rowOff>
    </xdr:to>
    <xdr:sp macro="" textlink="">
      <xdr:nvSpPr>
        <xdr:cNvPr id="662" name="楕円 661"/>
        <xdr:cNvSpPr/>
      </xdr:nvSpPr>
      <xdr:spPr>
        <a:xfrm>
          <a:off x="16268700" y="138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165116</xdr:rowOff>
    </xdr:from>
    <xdr:ext cx="405111" cy="259045"/>
    <xdr:sp macro="" textlink="">
      <xdr:nvSpPr>
        <xdr:cNvPr id="663" name="【児童館】&#10;有形固定資産減価償却率該当値テキスト"/>
        <xdr:cNvSpPr txBox="1"/>
      </xdr:nvSpPr>
      <xdr:spPr>
        <a:xfrm>
          <a:off x="16357600"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87630</xdr:rowOff>
    </xdr:from>
    <xdr:to>
      <xdr:col>81</xdr:col>
      <xdr:colOff>101600</xdr:colOff>
      <xdr:row>82</xdr:row>
      <xdr:rowOff>17780</xdr:rowOff>
    </xdr:to>
    <xdr:sp macro="" textlink="">
      <xdr:nvSpPr>
        <xdr:cNvPr id="664" name="楕円 663"/>
        <xdr:cNvSpPr/>
      </xdr:nvSpPr>
      <xdr:spPr>
        <a:xfrm>
          <a:off x="154305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21589</xdr:rowOff>
    </xdr:from>
    <xdr:to>
      <xdr:col>85</xdr:col>
      <xdr:colOff>127000</xdr:colOff>
      <xdr:row>81</xdr:row>
      <xdr:rowOff>138430</xdr:rowOff>
    </xdr:to>
    <xdr:cxnSp macro="">
      <xdr:nvCxnSpPr>
        <xdr:cNvPr id="665" name="直線コネクタ 664"/>
        <xdr:cNvCxnSpPr/>
      </xdr:nvCxnSpPr>
      <xdr:spPr>
        <a:xfrm flipV="1">
          <a:off x="15481300" y="13909039"/>
          <a:ext cx="838200" cy="1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58420</xdr:rowOff>
    </xdr:from>
    <xdr:to>
      <xdr:col>76</xdr:col>
      <xdr:colOff>165100</xdr:colOff>
      <xdr:row>81</xdr:row>
      <xdr:rowOff>160020</xdr:rowOff>
    </xdr:to>
    <xdr:sp macro="" textlink="">
      <xdr:nvSpPr>
        <xdr:cNvPr id="666" name="楕円 665"/>
        <xdr:cNvSpPr/>
      </xdr:nvSpPr>
      <xdr:spPr>
        <a:xfrm>
          <a:off x="14541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109220</xdr:rowOff>
    </xdr:from>
    <xdr:to>
      <xdr:col>81</xdr:col>
      <xdr:colOff>50800</xdr:colOff>
      <xdr:row>81</xdr:row>
      <xdr:rowOff>138430</xdr:rowOff>
    </xdr:to>
    <xdr:cxnSp macro="">
      <xdr:nvCxnSpPr>
        <xdr:cNvPr id="667" name="直線コネクタ 666"/>
        <xdr:cNvCxnSpPr/>
      </xdr:nvCxnSpPr>
      <xdr:spPr>
        <a:xfrm>
          <a:off x="14592300" y="139966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34289</xdr:rowOff>
    </xdr:from>
    <xdr:to>
      <xdr:col>72</xdr:col>
      <xdr:colOff>38100</xdr:colOff>
      <xdr:row>81</xdr:row>
      <xdr:rowOff>135889</xdr:rowOff>
    </xdr:to>
    <xdr:sp macro="" textlink="">
      <xdr:nvSpPr>
        <xdr:cNvPr id="668" name="楕円 667"/>
        <xdr:cNvSpPr/>
      </xdr:nvSpPr>
      <xdr:spPr>
        <a:xfrm>
          <a:off x="136525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85089</xdr:rowOff>
    </xdr:from>
    <xdr:to>
      <xdr:col>76</xdr:col>
      <xdr:colOff>114300</xdr:colOff>
      <xdr:row>81</xdr:row>
      <xdr:rowOff>109220</xdr:rowOff>
    </xdr:to>
    <xdr:cxnSp macro="">
      <xdr:nvCxnSpPr>
        <xdr:cNvPr id="669" name="直線コネクタ 668"/>
        <xdr:cNvCxnSpPr/>
      </xdr:nvCxnSpPr>
      <xdr:spPr>
        <a:xfrm>
          <a:off x="13703300" y="139725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34289</xdr:rowOff>
    </xdr:from>
    <xdr:to>
      <xdr:col>67</xdr:col>
      <xdr:colOff>101600</xdr:colOff>
      <xdr:row>80</xdr:row>
      <xdr:rowOff>135889</xdr:rowOff>
    </xdr:to>
    <xdr:sp macro="" textlink="">
      <xdr:nvSpPr>
        <xdr:cNvPr id="670" name="楕円 669"/>
        <xdr:cNvSpPr/>
      </xdr:nvSpPr>
      <xdr:spPr>
        <a:xfrm>
          <a:off x="127635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85089</xdr:rowOff>
    </xdr:from>
    <xdr:to>
      <xdr:col>71</xdr:col>
      <xdr:colOff>177800</xdr:colOff>
      <xdr:row>81</xdr:row>
      <xdr:rowOff>85089</xdr:rowOff>
    </xdr:to>
    <xdr:cxnSp macro="">
      <xdr:nvCxnSpPr>
        <xdr:cNvPr id="671" name="直線コネクタ 670"/>
        <xdr:cNvCxnSpPr/>
      </xdr:nvCxnSpPr>
      <xdr:spPr>
        <a:xfrm>
          <a:off x="12814300" y="1380108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49547</xdr:rowOff>
    </xdr:from>
    <xdr:ext cx="405111" cy="259045"/>
    <xdr:sp macro="" textlink="">
      <xdr:nvSpPr>
        <xdr:cNvPr id="672" name="n_1aveValue【児童館】&#10;有形固定資産減価償却率"/>
        <xdr:cNvSpPr txBox="1"/>
      </xdr:nvSpPr>
      <xdr:spPr>
        <a:xfrm>
          <a:off x="15266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21607</xdr:rowOff>
    </xdr:from>
    <xdr:ext cx="405111" cy="259045"/>
    <xdr:sp macro="" textlink="">
      <xdr:nvSpPr>
        <xdr:cNvPr id="673" name="n_2aveValue【児童館】&#10;有形固定資産減価償却率"/>
        <xdr:cNvSpPr txBox="1"/>
      </xdr:nvSpPr>
      <xdr:spPr>
        <a:xfrm>
          <a:off x="14389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33038</xdr:rowOff>
    </xdr:from>
    <xdr:ext cx="405111" cy="259045"/>
    <xdr:sp macro="" textlink="">
      <xdr:nvSpPr>
        <xdr:cNvPr id="674" name="n_3aveValue【児童館】&#10;有形固定資産減価償却率"/>
        <xdr:cNvSpPr txBox="1"/>
      </xdr:nvSpPr>
      <xdr:spPr>
        <a:xfrm>
          <a:off x="13500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675" name="n_4aveValue【児童館】&#10;有形固定資産減価償却率"/>
        <xdr:cNvSpPr txBox="1"/>
      </xdr:nvSpPr>
      <xdr:spPr>
        <a:xfrm>
          <a:off x="12611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34307</xdr:rowOff>
    </xdr:from>
    <xdr:ext cx="405111" cy="259045"/>
    <xdr:sp macro="" textlink="">
      <xdr:nvSpPr>
        <xdr:cNvPr id="676" name="n_1mainValue【児童館】&#10;有形固定資産減価償却率"/>
        <xdr:cNvSpPr txBox="1"/>
      </xdr:nvSpPr>
      <xdr:spPr>
        <a:xfrm>
          <a:off x="152660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5097</xdr:rowOff>
    </xdr:from>
    <xdr:ext cx="405111" cy="259045"/>
    <xdr:sp macro="" textlink="">
      <xdr:nvSpPr>
        <xdr:cNvPr id="677" name="n_2mainValue【児童館】&#10;有形固定資産減価償却率"/>
        <xdr:cNvSpPr txBox="1"/>
      </xdr:nvSpPr>
      <xdr:spPr>
        <a:xfrm>
          <a:off x="14389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152416</xdr:rowOff>
    </xdr:from>
    <xdr:ext cx="405111" cy="259045"/>
    <xdr:sp macro="" textlink="">
      <xdr:nvSpPr>
        <xdr:cNvPr id="678" name="n_3mainValue【児童館】&#10;有形固定資産減価償却率"/>
        <xdr:cNvSpPr txBox="1"/>
      </xdr:nvSpPr>
      <xdr:spPr>
        <a:xfrm>
          <a:off x="135007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152416</xdr:rowOff>
    </xdr:from>
    <xdr:ext cx="405111" cy="259045"/>
    <xdr:sp macro="" textlink="">
      <xdr:nvSpPr>
        <xdr:cNvPr id="679" name="n_4mainValue【児童館】&#10;有形固定資産減価償却率"/>
        <xdr:cNvSpPr txBox="1"/>
      </xdr:nvSpPr>
      <xdr:spPr>
        <a:xfrm>
          <a:off x="12611744"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139700</xdr:rowOff>
    </xdr:from>
    <xdr:to>
      <xdr:col>116</xdr:col>
      <xdr:colOff>114300</xdr:colOff>
      <xdr:row>77</xdr:row>
      <xdr:rowOff>69850</xdr:rowOff>
    </xdr:to>
    <xdr:sp macro="" textlink="">
      <xdr:nvSpPr>
        <xdr:cNvPr id="719" name="楕円 718"/>
        <xdr:cNvSpPr/>
      </xdr:nvSpPr>
      <xdr:spPr>
        <a:xfrm>
          <a:off x="221107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92727</xdr:rowOff>
    </xdr:from>
    <xdr:ext cx="469744" cy="259045"/>
    <xdr:sp macro="" textlink="">
      <xdr:nvSpPr>
        <xdr:cNvPr id="720" name="【児童館】&#10;一人当たり面積該当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120650</xdr:rowOff>
    </xdr:from>
    <xdr:to>
      <xdr:col>112</xdr:col>
      <xdr:colOff>38100</xdr:colOff>
      <xdr:row>78</xdr:row>
      <xdr:rowOff>50800</xdr:rowOff>
    </xdr:to>
    <xdr:sp macro="" textlink="">
      <xdr:nvSpPr>
        <xdr:cNvPr id="721" name="楕円 720"/>
        <xdr:cNvSpPr/>
      </xdr:nvSpPr>
      <xdr:spPr>
        <a:xfrm>
          <a:off x="2127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19050</xdr:rowOff>
    </xdr:from>
    <xdr:to>
      <xdr:col>116</xdr:col>
      <xdr:colOff>63500</xdr:colOff>
      <xdr:row>78</xdr:row>
      <xdr:rowOff>0</xdr:rowOff>
    </xdr:to>
    <xdr:cxnSp macro="">
      <xdr:nvCxnSpPr>
        <xdr:cNvPr id="722" name="直線コネクタ 721"/>
        <xdr:cNvCxnSpPr/>
      </xdr:nvCxnSpPr>
      <xdr:spPr>
        <a:xfrm flipV="1">
          <a:off x="21323300" y="13220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6350</xdr:rowOff>
    </xdr:from>
    <xdr:to>
      <xdr:col>107</xdr:col>
      <xdr:colOff>101600</xdr:colOff>
      <xdr:row>79</xdr:row>
      <xdr:rowOff>107950</xdr:rowOff>
    </xdr:to>
    <xdr:sp macro="" textlink="">
      <xdr:nvSpPr>
        <xdr:cNvPr id="723" name="楕円 722"/>
        <xdr:cNvSpPr/>
      </xdr:nvSpPr>
      <xdr:spPr>
        <a:xfrm>
          <a:off x="20383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79</xdr:row>
      <xdr:rowOff>57150</xdr:rowOff>
    </xdr:to>
    <xdr:cxnSp macro="">
      <xdr:nvCxnSpPr>
        <xdr:cNvPr id="724" name="直線コネクタ 723"/>
        <xdr:cNvCxnSpPr/>
      </xdr:nvCxnSpPr>
      <xdr:spPr>
        <a:xfrm flipV="1">
          <a:off x="20434300" y="13373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xdr:rowOff>
    </xdr:from>
    <xdr:to>
      <xdr:col>102</xdr:col>
      <xdr:colOff>165100</xdr:colOff>
      <xdr:row>79</xdr:row>
      <xdr:rowOff>107950</xdr:rowOff>
    </xdr:to>
    <xdr:sp macro="" textlink="">
      <xdr:nvSpPr>
        <xdr:cNvPr id="725" name="楕円 724"/>
        <xdr:cNvSpPr/>
      </xdr:nvSpPr>
      <xdr:spPr>
        <a:xfrm>
          <a:off x="19494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57150</xdr:rowOff>
    </xdr:from>
    <xdr:to>
      <xdr:col>107</xdr:col>
      <xdr:colOff>50800</xdr:colOff>
      <xdr:row>79</xdr:row>
      <xdr:rowOff>57150</xdr:rowOff>
    </xdr:to>
    <xdr:cxnSp macro="">
      <xdr:nvCxnSpPr>
        <xdr:cNvPr id="726" name="直線コネクタ 725"/>
        <xdr:cNvCxnSpPr/>
      </xdr:nvCxnSpPr>
      <xdr:spPr>
        <a:xfrm>
          <a:off x="19545300" y="1360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6350</xdr:rowOff>
    </xdr:from>
    <xdr:to>
      <xdr:col>98</xdr:col>
      <xdr:colOff>38100</xdr:colOff>
      <xdr:row>79</xdr:row>
      <xdr:rowOff>107950</xdr:rowOff>
    </xdr:to>
    <xdr:sp macro="" textlink="">
      <xdr:nvSpPr>
        <xdr:cNvPr id="727" name="楕円 726"/>
        <xdr:cNvSpPr/>
      </xdr:nvSpPr>
      <xdr:spPr>
        <a:xfrm>
          <a:off x="18605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57150</xdr:rowOff>
    </xdr:from>
    <xdr:to>
      <xdr:col>102</xdr:col>
      <xdr:colOff>114300</xdr:colOff>
      <xdr:row>79</xdr:row>
      <xdr:rowOff>57150</xdr:rowOff>
    </xdr:to>
    <xdr:cxnSp macro="">
      <xdr:nvCxnSpPr>
        <xdr:cNvPr id="728" name="直線コネクタ 727"/>
        <xdr:cNvCxnSpPr/>
      </xdr:nvCxnSpPr>
      <xdr:spPr>
        <a:xfrm>
          <a:off x="18656300" y="1360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67327</xdr:rowOff>
    </xdr:from>
    <xdr:ext cx="469744" cy="259045"/>
    <xdr:sp macro="" textlink="">
      <xdr:nvSpPr>
        <xdr:cNvPr id="733" name="n_1mainValue【児童館】&#10;一人当たり面積"/>
        <xdr:cNvSpPr txBox="1"/>
      </xdr:nvSpPr>
      <xdr:spPr>
        <a:xfrm>
          <a:off x="210757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124477</xdr:rowOff>
    </xdr:from>
    <xdr:ext cx="469744" cy="259045"/>
    <xdr:sp macro="" textlink="">
      <xdr:nvSpPr>
        <xdr:cNvPr id="734" name="n_2mainValue【児童館】&#10;一人当たり面積"/>
        <xdr:cNvSpPr txBox="1"/>
      </xdr:nvSpPr>
      <xdr:spPr>
        <a:xfrm>
          <a:off x="20199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124477</xdr:rowOff>
    </xdr:from>
    <xdr:ext cx="469744" cy="259045"/>
    <xdr:sp macro="" textlink="">
      <xdr:nvSpPr>
        <xdr:cNvPr id="735" name="n_3mainValue【児童館】&#10;一人当たり面積"/>
        <xdr:cNvSpPr txBox="1"/>
      </xdr:nvSpPr>
      <xdr:spPr>
        <a:xfrm>
          <a:off x="19310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124477</xdr:rowOff>
    </xdr:from>
    <xdr:ext cx="469744" cy="259045"/>
    <xdr:sp macro="" textlink="">
      <xdr:nvSpPr>
        <xdr:cNvPr id="736" name="n_4mainValue【児童館】&#10;一人当たり面積"/>
        <xdr:cNvSpPr txBox="1"/>
      </xdr:nvSpPr>
      <xdr:spPr>
        <a:xfrm>
          <a:off x="18421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766" name="【公民館】&#10;有形固定資産減価償却率平均値テキスト"/>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132080</xdr:rowOff>
    </xdr:from>
    <xdr:to>
      <xdr:col>85</xdr:col>
      <xdr:colOff>177800</xdr:colOff>
      <xdr:row>102</xdr:row>
      <xdr:rowOff>62230</xdr:rowOff>
    </xdr:to>
    <xdr:sp macro="" textlink="">
      <xdr:nvSpPr>
        <xdr:cNvPr id="777" name="楕円 776"/>
        <xdr:cNvSpPr/>
      </xdr:nvSpPr>
      <xdr:spPr>
        <a:xfrm>
          <a:off x="162687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154957</xdr:rowOff>
    </xdr:from>
    <xdr:ext cx="405111" cy="259045"/>
    <xdr:sp macro="" textlink="">
      <xdr:nvSpPr>
        <xdr:cNvPr id="778" name="【公民館】&#10;有形固定資産減価償却率該当値テキスト"/>
        <xdr:cNvSpPr txBox="1"/>
      </xdr:nvSpPr>
      <xdr:spPr>
        <a:xfrm>
          <a:off x="16357600"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101600</xdr:rowOff>
    </xdr:from>
    <xdr:to>
      <xdr:col>81</xdr:col>
      <xdr:colOff>101600</xdr:colOff>
      <xdr:row>102</xdr:row>
      <xdr:rowOff>31750</xdr:rowOff>
    </xdr:to>
    <xdr:sp macro="" textlink="">
      <xdr:nvSpPr>
        <xdr:cNvPr id="779" name="楕円 778"/>
        <xdr:cNvSpPr/>
      </xdr:nvSpPr>
      <xdr:spPr>
        <a:xfrm>
          <a:off x="15430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152400</xdr:rowOff>
    </xdr:from>
    <xdr:to>
      <xdr:col>85</xdr:col>
      <xdr:colOff>127000</xdr:colOff>
      <xdr:row>102</xdr:row>
      <xdr:rowOff>11430</xdr:rowOff>
    </xdr:to>
    <xdr:cxnSp macro="">
      <xdr:nvCxnSpPr>
        <xdr:cNvPr id="780" name="直線コネクタ 779"/>
        <xdr:cNvCxnSpPr/>
      </xdr:nvCxnSpPr>
      <xdr:spPr>
        <a:xfrm>
          <a:off x="15481300" y="17468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67311</xdr:rowOff>
    </xdr:from>
    <xdr:to>
      <xdr:col>76</xdr:col>
      <xdr:colOff>165100</xdr:colOff>
      <xdr:row>101</xdr:row>
      <xdr:rowOff>168911</xdr:rowOff>
    </xdr:to>
    <xdr:sp macro="" textlink="">
      <xdr:nvSpPr>
        <xdr:cNvPr id="781" name="楕円 780"/>
        <xdr:cNvSpPr/>
      </xdr:nvSpPr>
      <xdr:spPr>
        <a:xfrm>
          <a:off x="14541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118111</xdr:rowOff>
    </xdr:from>
    <xdr:to>
      <xdr:col>81</xdr:col>
      <xdr:colOff>50800</xdr:colOff>
      <xdr:row>101</xdr:row>
      <xdr:rowOff>152400</xdr:rowOff>
    </xdr:to>
    <xdr:cxnSp macro="">
      <xdr:nvCxnSpPr>
        <xdr:cNvPr id="782" name="直線コネクタ 781"/>
        <xdr:cNvCxnSpPr/>
      </xdr:nvCxnSpPr>
      <xdr:spPr>
        <a:xfrm>
          <a:off x="14592300" y="17434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23495</xdr:rowOff>
    </xdr:from>
    <xdr:to>
      <xdr:col>72</xdr:col>
      <xdr:colOff>38100</xdr:colOff>
      <xdr:row>101</xdr:row>
      <xdr:rowOff>125095</xdr:rowOff>
    </xdr:to>
    <xdr:sp macro="" textlink="">
      <xdr:nvSpPr>
        <xdr:cNvPr id="783" name="楕円 782"/>
        <xdr:cNvSpPr/>
      </xdr:nvSpPr>
      <xdr:spPr>
        <a:xfrm>
          <a:off x="13652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74295</xdr:rowOff>
    </xdr:from>
    <xdr:to>
      <xdr:col>76</xdr:col>
      <xdr:colOff>114300</xdr:colOff>
      <xdr:row>101</xdr:row>
      <xdr:rowOff>118111</xdr:rowOff>
    </xdr:to>
    <xdr:cxnSp macro="">
      <xdr:nvCxnSpPr>
        <xdr:cNvPr id="784" name="直線コネクタ 783"/>
        <xdr:cNvCxnSpPr/>
      </xdr:nvCxnSpPr>
      <xdr:spPr>
        <a:xfrm>
          <a:off x="13703300" y="173907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153036</xdr:rowOff>
    </xdr:from>
    <xdr:to>
      <xdr:col>67</xdr:col>
      <xdr:colOff>101600</xdr:colOff>
      <xdr:row>101</xdr:row>
      <xdr:rowOff>83186</xdr:rowOff>
    </xdr:to>
    <xdr:sp macro="" textlink="">
      <xdr:nvSpPr>
        <xdr:cNvPr id="785" name="楕円 784"/>
        <xdr:cNvSpPr/>
      </xdr:nvSpPr>
      <xdr:spPr>
        <a:xfrm>
          <a:off x="12763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32386</xdr:rowOff>
    </xdr:from>
    <xdr:to>
      <xdr:col>71</xdr:col>
      <xdr:colOff>177800</xdr:colOff>
      <xdr:row>101</xdr:row>
      <xdr:rowOff>74295</xdr:rowOff>
    </xdr:to>
    <xdr:cxnSp macro="">
      <xdr:nvCxnSpPr>
        <xdr:cNvPr id="786" name="直線コネクタ 785"/>
        <xdr:cNvCxnSpPr/>
      </xdr:nvCxnSpPr>
      <xdr:spPr>
        <a:xfrm>
          <a:off x="12814300" y="17348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787" name="n_1aveValue【公民館】&#10;有形固定資産減価償却率"/>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88" name="n_2aveValue【公民館】&#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789" name="n_3aveValue【公民館】&#10;有形固定資産減価償却率"/>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90" name="n_4ave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48277</xdr:rowOff>
    </xdr:from>
    <xdr:ext cx="405111" cy="259045"/>
    <xdr:sp macro="" textlink="">
      <xdr:nvSpPr>
        <xdr:cNvPr id="791" name="n_1mainValue【公民館】&#10;有形固定資産減価償却率"/>
        <xdr:cNvSpPr txBox="1"/>
      </xdr:nvSpPr>
      <xdr:spPr>
        <a:xfrm>
          <a:off x="152660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13988</xdr:rowOff>
    </xdr:from>
    <xdr:ext cx="405111" cy="259045"/>
    <xdr:sp macro="" textlink="">
      <xdr:nvSpPr>
        <xdr:cNvPr id="792" name="n_2mainValue【公民館】&#10;有形固定資産減価償却率"/>
        <xdr:cNvSpPr txBox="1"/>
      </xdr:nvSpPr>
      <xdr:spPr>
        <a:xfrm>
          <a:off x="14389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141622</xdr:rowOff>
    </xdr:from>
    <xdr:ext cx="405111" cy="259045"/>
    <xdr:sp macro="" textlink="">
      <xdr:nvSpPr>
        <xdr:cNvPr id="793" name="n_3mainValue【公民館】&#10;有形固定資産減価償却率"/>
        <xdr:cNvSpPr txBox="1"/>
      </xdr:nvSpPr>
      <xdr:spPr>
        <a:xfrm>
          <a:off x="135007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99713</xdr:rowOff>
    </xdr:from>
    <xdr:ext cx="405111" cy="259045"/>
    <xdr:sp macro="" textlink="">
      <xdr:nvSpPr>
        <xdr:cNvPr id="794" name="n_4mainValue【公民館】&#10;有形固定資産減価償却率"/>
        <xdr:cNvSpPr txBox="1"/>
      </xdr:nvSpPr>
      <xdr:spPr>
        <a:xfrm>
          <a:off x="126117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21" name="【公民館】&#10;一人当たり面積平均値テキスト"/>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75692</xdr:rowOff>
    </xdr:from>
    <xdr:to>
      <xdr:col>116</xdr:col>
      <xdr:colOff>114300</xdr:colOff>
      <xdr:row>107</xdr:row>
      <xdr:rowOff>5842</xdr:rowOff>
    </xdr:to>
    <xdr:sp macro="" textlink="">
      <xdr:nvSpPr>
        <xdr:cNvPr id="832" name="楕円 831"/>
        <xdr:cNvSpPr/>
      </xdr:nvSpPr>
      <xdr:spPr>
        <a:xfrm>
          <a:off x="221107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54119</xdr:rowOff>
    </xdr:from>
    <xdr:ext cx="469744" cy="259045"/>
    <xdr:sp macro="" textlink="">
      <xdr:nvSpPr>
        <xdr:cNvPr id="833" name="【公民館】&#10;一人当たり面積該当値テキスト"/>
        <xdr:cNvSpPr txBox="1"/>
      </xdr:nvSpPr>
      <xdr:spPr>
        <a:xfrm>
          <a:off x="22199600"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91694</xdr:rowOff>
    </xdr:from>
    <xdr:to>
      <xdr:col>112</xdr:col>
      <xdr:colOff>38100</xdr:colOff>
      <xdr:row>107</xdr:row>
      <xdr:rowOff>21844</xdr:rowOff>
    </xdr:to>
    <xdr:sp macro="" textlink="">
      <xdr:nvSpPr>
        <xdr:cNvPr id="834" name="楕円 833"/>
        <xdr:cNvSpPr/>
      </xdr:nvSpPr>
      <xdr:spPr>
        <a:xfrm>
          <a:off x="21272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126492</xdr:rowOff>
    </xdr:from>
    <xdr:to>
      <xdr:col>116</xdr:col>
      <xdr:colOff>63500</xdr:colOff>
      <xdr:row>106</xdr:row>
      <xdr:rowOff>142494</xdr:rowOff>
    </xdr:to>
    <xdr:cxnSp macro="">
      <xdr:nvCxnSpPr>
        <xdr:cNvPr id="835" name="直線コネクタ 834"/>
        <xdr:cNvCxnSpPr/>
      </xdr:nvCxnSpPr>
      <xdr:spPr>
        <a:xfrm flipV="1">
          <a:off x="21323300" y="1830019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836" name="楕円 835"/>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142494</xdr:rowOff>
    </xdr:to>
    <xdr:cxnSp macro="">
      <xdr:nvCxnSpPr>
        <xdr:cNvPr id="837" name="直線コネクタ 836"/>
        <xdr:cNvCxnSpPr/>
      </xdr:nvCxnSpPr>
      <xdr:spPr>
        <a:xfrm>
          <a:off x="20434300" y="183070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838" name="楕円 837"/>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133350</xdr:rowOff>
    </xdr:to>
    <xdr:cxnSp macro="">
      <xdr:nvCxnSpPr>
        <xdr:cNvPr id="839" name="直線コネクタ 838"/>
        <xdr:cNvCxnSpPr/>
      </xdr:nvCxnSpPr>
      <xdr:spPr>
        <a:xfrm>
          <a:off x="19545300" y="1830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84837</xdr:rowOff>
    </xdr:from>
    <xdr:to>
      <xdr:col>98</xdr:col>
      <xdr:colOff>38100</xdr:colOff>
      <xdr:row>107</xdr:row>
      <xdr:rowOff>14987</xdr:rowOff>
    </xdr:to>
    <xdr:sp macro="" textlink="">
      <xdr:nvSpPr>
        <xdr:cNvPr id="840" name="楕円 839"/>
        <xdr:cNvSpPr/>
      </xdr:nvSpPr>
      <xdr:spPr>
        <a:xfrm>
          <a:off x="18605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133350</xdr:rowOff>
    </xdr:from>
    <xdr:to>
      <xdr:col>102</xdr:col>
      <xdr:colOff>114300</xdr:colOff>
      <xdr:row>106</xdr:row>
      <xdr:rowOff>135637</xdr:rowOff>
    </xdr:to>
    <xdr:cxnSp macro="">
      <xdr:nvCxnSpPr>
        <xdr:cNvPr id="841" name="直線コネクタ 840"/>
        <xdr:cNvCxnSpPr/>
      </xdr:nvCxnSpPr>
      <xdr:spPr>
        <a:xfrm flipV="1">
          <a:off x="18656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42" name="n_1aveValue【公民館】&#10;一人当たり面積"/>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43" name="n_2aveValue【公民館】&#10;一人当たり面積"/>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44" name="n_3aveValue【公民館】&#10;一人当たり面積"/>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45" name="n_4aveValue【公民館】&#10;一人当たり面積"/>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12971</xdr:rowOff>
    </xdr:from>
    <xdr:ext cx="469744" cy="259045"/>
    <xdr:sp macro="" textlink="">
      <xdr:nvSpPr>
        <xdr:cNvPr id="846" name="n_1mainValue【公民館】&#10;一人当たり面積"/>
        <xdr:cNvSpPr txBox="1"/>
      </xdr:nvSpPr>
      <xdr:spPr>
        <a:xfrm>
          <a:off x="210757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847" name="n_2mainValue【公民館】&#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848" name="n_3mainValue【公民館】&#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6114</xdr:rowOff>
    </xdr:from>
    <xdr:ext cx="469744" cy="259045"/>
    <xdr:sp macro="" textlink="">
      <xdr:nvSpPr>
        <xdr:cNvPr id="849" name="n_4mainValue【公民館】&#10;一人当たり面積"/>
        <xdr:cNvSpPr txBox="1"/>
      </xdr:nvSpPr>
      <xdr:spPr>
        <a:xfrm>
          <a:off x="18421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類似団体と比較して特に有形固定資産減価償却率が高くなっている施設は、学校であり、特に低くなっている施設は、認定こども園である。</a:t>
          </a:r>
          <a:endParaRPr lang="ja-JP" altLang="ja-JP" sz="1400">
            <a:effectLst/>
          </a:endParaRPr>
        </a:p>
        <a:p>
          <a:r>
            <a:rPr kumimoji="1" lang="ja-JP" altLang="ja-JP" sz="1100">
              <a:solidFill>
                <a:schemeClr val="dk1"/>
              </a:solidFill>
              <a:effectLst/>
              <a:latin typeface="+mn-lt"/>
              <a:ea typeface="+mn-ea"/>
              <a:cs typeface="+mn-cs"/>
            </a:rPr>
            <a:t>学校施設は、昭和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年代に建設された施設が多くを占めることから、有形固定資産減価償却率が高くなっている。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現在、長寿命化改良工事や大規模改修工事を計画的に進めている。</a:t>
          </a:r>
          <a:endParaRPr lang="ja-JP" altLang="ja-JP" sz="1400">
            <a:effectLst/>
          </a:endParaRPr>
        </a:p>
        <a:p>
          <a:r>
            <a:rPr kumimoji="1" lang="ja-JP" altLang="ja-JP" sz="1100">
              <a:solidFill>
                <a:schemeClr val="dk1"/>
              </a:solidFill>
              <a:effectLst/>
              <a:latin typeface="+mn-lt"/>
              <a:ea typeface="+mn-ea"/>
              <a:cs typeface="+mn-cs"/>
            </a:rPr>
            <a:t>認定こども園</a:t>
          </a:r>
          <a:r>
            <a:rPr kumimoji="1" lang="ja-JP" altLang="en-US" sz="1100">
              <a:solidFill>
                <a:schemeClr val="dk1"/>
              </a:solidFill>
              <a:effectLst/>
              <a:latin typeface="+mn-lt"/>
              <a:ea typeface="+mn-ea"/>
              <a:cs typeface="+mn-cs"/>
            </a:rPr>
            <a:t>及び公民館</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年の町村合併以降、計画的な</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を行っていることから、有形固定資産減価償却率が低くなっている。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96,752
95,512
331.78
50,024,467
48,829,631
958,036
27,745,091
39,298,949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xdr:cNvSpPr txBox="1"/>
      </xdr:nvSpPr>
      <xdr:spPr>
        <a:xfrm>
          <a:off x="46736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97246</xdr:rowOff>
    </xdr:from>
    <xdr:to>
      <xdr:col>24</xdr:col>
      <xdr:colOff>114300</xdr:colOff>
      <xdr:row>36</xdr:row>
      <xdr:rowOff>27396</xdr:rowOff>
    </xdr:to>
    <xdr:sp macro="" textlink="">
      <xdr:nvSpPr>
        <xdr:cNvPr id="74" name="楕円 73"/>
        <xdr:cNvSpPr/>
      </xdr:nvSpPr>
      <xdr:spPr>
        <a:xfrm>
          <a:off x="4584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120123</xdr:rowOff>
    </xdr:from>
    <xdr:ext cx="405111" cy="259045"/>
    <xdr:sp macro="" textlink="">
      <xdr:nvSpPr>
        <xdr:cNvPr id="75" name="【図書館】&#10;有形固定資産減価償却率該当値テキスト"/>
        <xdr:cNvSpPr txBox="1"/>
      </xdr:nvSpPr>
      <xdr:spPr>
        <a:xfrm>
          <a:off x="4673600" y="594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49893</xdr:rowOff>
    </xdr:from>
    <xdr:to>
      <xdr:col>20</xdr:col>
      <xdr:colOff>38100</xdr:colOff>
      <xdr:row>35</xdr:row>
      <xdr:rowOff>151493</xdr:rowOff>
    </xdr:to>
    <xdr:sp macro="" textlink="">
      <xdr:nvSpPr>
        <xdr:cNvPr id="76" name="楕円 75"/>
        <xdr:cNvSpPr/>
      </xdr:nvSpPr>
      <xdr:spPr>
        <a:xfrm>
          <a:off x="3746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100693</xdr:rowOff>
    </xdr:from>
    <xdr:to>
      <xdr:col>24</xdr:col>
      <xdr:colOff>63500</xdr:colOff>
      <xdr:row>35</xdr:row>
      <xdr:rowOff>148046</xdr:rowOff>
    </xdr:to>
    <xdr:cxnSp macro="">
      <xdr:nvCxnSpPr>
        <xdr:cNvPr id="77" name="直線コネクタ 76"/>
        <xdr:cNvCxnSpPr/>
      </xdr:nvCxnSpPr>
      <xdr:spPr>
        <a:xfrm>
          <a:off x="3797300" y="610144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xdr:rowOff>
    </xdr:from>
    <xdr:to>
      <xdr:col>15</xdr:col>
      <xdr:colOff>101600</xdr:colOff>
      <xdr:row>35</xdr:row>
      <xdr:rowOff>104140</xdr:rowOff>
    </xdr:to>
    <xdr:sp macro="" textlink="">
      <xdr:nvSpPr>
        <xdr:cNvPr id="78" name="楕円 77"/>
        <xdr:cNvSpPr/>
      </xdr:nvSpPr>
      <xdr:spPr>
        <a:xfrm>
          <a:off x="2857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53340</xdr:rowOff>
    </xdr:from>
    <xdr:to>
      <xdr:col>19</xdr:col>
      <xdr:colOff>177800</xdr:colOff>
      <xdr:row>35</xdr:row>
      <xdr:rowOff>100693</xdr:rowOff>
    </xdr:to>
    <xdr:cxnSp macro="">
      <xdr:nvCxnSpPr>
        <xdr:cNvPr id="79" name="直線コネクタ 78"/>
        <xdr:cNvCxnSpPr/>
      </xdr:nvCxnSpPr>
      <xdr:spPr>
        <a:xfrm>
          <a:off x="2908300" y="60540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126637</xdr:rowOff>
    </xdr:from>
    <xdr:to>
      <xdr:col>10</xdr:col>
      <xdr:colOff>165100</xdr:colOff>
      <xdr:row>35</xdr:row>
      <xdr:rowOff>56787</xdr:rowOff>
    </xdr:to>
    <xdr:sp macro="" textlink="">
      <xdr:nvSpPr>
        <xdr:cNvPr id="80" name="楕円 79"/>
        <xdr:cNvSpPr/>
      </xdr:nvSpPr>
      <xdr:spPr>
        <a:xfrm>
          <a:off x="1968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5987</xdr:rowOff>
    </xdr:from>
    <xdr:to>
      <xdr:col>15</xdr:col>
      <xdr:colOff>50800</xdr:colOff>
      <xdr:row>35</xdr:row>
      <xdr:rowOff>53340</xdr:rowOff>
    </xdr:to>
    <xdr:cxnSp macro="">
      <xdr:nvCxnSpPr>
        <xdr:cNvPr id="81" name="直線コネクタ 80"/>
        <xdr:cNvCxnSpPr/>
      </xdr:nvCxnSpPr>
      <xdr:spPr>
        <a:xfrm>
          <a:off x="2019300" y="600673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76019</xdr:rowOff>
    </xdr:from>
    <xdr:to>
      <xdr:col>6</xdr:col>
      <xdr:colOff>38100</xdr:colOff>
      <xdr:row>35</xdr:row>
      <xdr:rowOff>6169</xdr:rowOff>
    </xdr:to>
    <xdr:sp macro="" textlink="">
      <xdr:nvSpPr>
        <xdr:cNvPr id="82" name="楕円 81"/>
        <xdr:cNvSpPr/>
      </xdr:nvSpPr>
      <xdr:spPr>
        <a:xfrm>
          <a:off x="1079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126819</xdr:rowOff>
    </xdr:from>
    <xdr:to>
      <xdr:col>10</xdr:col>
      <xdr:colOff>114300</xdr:colOff>
      <xdr:row>35</xdr:row>
      <xdr:rowOff>5987</xdr:rowOff>
    </xdr:to>
    <xdr:cxnSp macro="">
      <xdr:nvCxnSpPr>
        <xdr:cNvPr id="83" name="直線コネクタ 82"/>
        <xdr:cNvCxnSpPr/>
      </xdr:nvCxnSpPr>
      <xdr:spPr>
        <a:xfrm>
          <a:off x="1130300" y="59561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168020</xdr:rowOff>
    </xdr:from>
    <xdr:ext cx="405111" cy="259045"/>
    <xdr:sp macro="" textlink="">
      <xdr:nvSpPr>
        <xdr:cNvPr id="88" name="n_1mainValue【図書館】&#10;有形固定資産減価償却率"/>
        <xdr:cNvSpPr txBox="1"/>
      </xdr:nvSpPr>
      <xdr:spPr>
        <a:xfrm>
          <a:off x="35820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120667</xdr:rowOff>
    </xdr:from>
    <xdr:ext cx="405111" cy="259045"/>
    <xdr:sp macro="" textlink="">
      <xdr:nvSpPr>
        <xdr:cNvPr id="89" name="n_2mainValue【図書館】&#10;有形固定資産減価償却率"/>
        <xdr:cNvSpPr txBox="1"/>
      </xdr:nvSpPr>
      <xdr:spPr>
        <a:xfrm>
          <a:off x="2705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73314</xdr:rowOff>
    </xdr:from>
    <xdr:ext cx="405111" cy="259045"/>
    <xdr:sp macro="" textlink="">
      <xdr:nvSpPr>
        <xdr:cNvPr id="90" name="n_3mainValue【図書館】&#10;有形固定資産減価償却率"/>
        <xdr:cNvSpPr txBox="1"/>
      </xdr:nvSpPr>
      <xdr:spPr>
        <a:xfrm>
          <a:off x="1816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22696</xdr:rowOff>
    </xdr:from>
    <xdr:ext cx="405111" cy="259045"/>
    <xdr:sp macro="" textlink="">
      <xdr:nvSpPr>
        <xdr:cNvPr id="91" name="n_4mainValue【図書館】&#10;有形固定資産減価償却率"/>
        <xdr:cNvSpPr txBox="1"/>
      </xdr:nvSpPr>
      <xdr:spPr>
        <a:xfrm>
          <a:off x="927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34" name="楕円 133"/>
        <xdr:cNvSpPr/>
      </xdr:nvSpPr>
      <xdr:spPr>
        <a:xfrm>
          <a:off x="10426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138084</xdr:rowOff>
    </xdr:from>
    <xdr:ext cx="469744" cy="259045"/>
    <xdr:sp macro="" textlink="">
      <xdr:nvSpPr>
        <xdr:cNvPr id="135" name="【図書館】&#10;一人当たり面積該当値テキスト"/>
        <xdr:cNvSpPr txBox="1"/>
      </xdr:nvSpPr>
      <xdr:spPr>
        <a:xfrm>
          <a:off x="10515600"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115207</xdr:rowOff>
    </xdr:from>
    <xdr:to>
      <xdr:col>50</xdr:col>
      <xdr:colOff>165100</xdr:colOff>
      <xdr:row>38</xdr:row>
      <xdr:rowOff>45357</xdr:rowOff>
    </xdr:to>
    <xdr:sp macro="" textlink="">
      <xdr:nvSpPr>
        <xdr:cNvPr id="136" name="楕円 135"/>
        <xdr:cNvSpPr/>
      </xdr:nvSpPr>
      <xdr:spPr>
        <a:xfrm>
          <a:off x="958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166007</xdr:rowOff>
    </xdr:from>
    <xdr:to>
      <xdr:col>55</xdr:col>
      <xdr:colOff>0</xdr:colOff>
      <xdr:row>37</xdr:row>
      <xdr:rowOff>166007</xdr:rowOff>
    </xdr:to>
    <xdr:cxnSp macro="">
      <xdr:nvCxnSpPr>
        <xdr:cNvPr id="137" name="直線コネクタ 136"/>
        <xdr:cNvCxnSpPr/>
      </xdr:nvCxnSpPr>
      <xdr:spPr>
        <a:xfrm>
          <a:off x="9639300" y="650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38" name="楕円 137"/>
        <xdr:cNvSpPr/>
      </xdr:nvSpPr>
      <xdr:spPr>
        <a:xfrm>
          <a:off x="869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166007</xdr:rowOff>
    </xdr:from>
    <xdr:to>
      <xdr:col>50</xdr:col>
      <xdr:colOff>114300</xdr:colOff>
      <xdr:row>37</xdr:row>
      <xdr:rowOff>166007</xdr:rowOff>
    </xdr:to>
    <xdr:cxnSp macro="">
      <xdr:nvCxnSpPr>
        <xdr:cNvPr id="139" name="直線コネクタ 138"/>
        <xdr:cNvCxnSpPr/>
      </xdr:nvCxnSpPr>
      <xdr:spPr>
        <a:xfrm>
          <a:off x="8750300" y="650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115207</xdr:rowOff>
    </xdr:from>
    <xdr:to>
      <xdr:col>41</xdr:col>
      <xdr:colOff>101600</xdr:colOff>
      <xdr:row>38</xdr:row>
      <xdr:rowOff>45357</xdr:rowOff>
    </xdr:to>
    <xdr:sp macro="" textlink="">
      <xdr:nvSpPr>
        <xdr:cNvPr id="140" name="楕円 139"/>
        <xdr:cNvSpPr/>
      </xdr:nvSpPr>
      <xdr:spPr>
        <a:xfrm>
          <a:off x="7810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166007</xdr:rowOff>
    </xdr:from>
    <xdr:to>
      <xdr:col>45</xdr:col>
      <xdr:colOff>177800</xdr:colOff>
      <xdr:row>37</xdr:row>
      <xdr:rowOff>166007</xdr:rowOff>
    </xdr:to>
    <xdr:cxnSp macro="">
      <xdr:nvCxnSpPr>
        <xdr:cNvPr id="141" name="直線コネクタ 140"/>
        <xdr:cNvCxnSpPr/>
      </xdr:nvCxnSpPr>
      <xdr:spPr>
        <a:xfrm>
          <a:off x="7861300" y="650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66222</xdr:rowOff>
    </xdr:from>
    <xdr:to>
      <xdr:col>36</xdr:col>
      <xdr:colOff>165100</xdr:colOff>
      <xdr:row>37</xdr:row>
      <xdr:rowOff>167822</xdr:rowOff>
    </xdr:to>
    <xdr:sp macro="" textlink="">
      <xdr:nvSpPr>
        <xdr:cNvPr id="142" name="楕円 141"/>
        <xdr:cNvSpPr/>
      </xdr:nvSpPr>
      <xdr:spPr>
        <a:xfrm>
          <a:off x="6921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117022</xdr:rowOff>
    </xdr:from>
    <xdr:to>
      <xdr:col>41</xdr:col>
      <xdr:colOff>50800</xdr:colOff>
      <xdr:row>37</xdr:row>
      <xdr:rowOff>166007</xdr:rowOff>
    </xdr:to>
    <xdr:cxnSp macro="">
      <xdr:nvCxnSpPr>
        <xdr:cNvPr id="143" name="直線コネクタ 142"/>
        <xdr:cNvCxnSpPr/>
      </xdr:nvCxnSpPr>
      <xdr:spPr>
        <a:xfrm>
          <a:off x="6972300" y="6460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61884</xdr:rowOff>
    </xdr:from>
    <xdr:ext cx="469744" cy="259045"/>
    <xdr:sp macro="" textlink="">
      <xdr:nvSpPr>
        <xdr:cNvPr id="148" name="n_1main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49" name="n_2main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61884</xdr:rowOff>
    </xdr:from>
    <xdr:ext cx="469744" cy="259045"/>
    <xdr:sp macro="" textlink="">
      <xdr:nvSpPr>
        <xdr:cNvPr id="150" name="n_3mainValue【図書館】&#10;一人当たり面積"/>
        <xdr:cNvSpPr txBox="1"/>
      </xdr:nvSpPr>
      <xdr:spPr>
        <a:xfrm>
          <a:off x="7626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12899</xdr:rowOff>
    </xdr:from>
    <xdr:ext cx="469744" cy="259045"/>
    <xdr:sp macro="" textlink="">
      <xdr:nvSpPr>
        <xdr:cNvPr id="151" name="n_4mainValue【図書館】&#10;一人当たり面積"/>
        <xdr:cNvSpPr txBox="1"/>
      </xdr:nvSpPr>
      <xdr:spPr>
        <a:xfrm>
          <a:off x="6737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23495</xdr:rowOff>
    </xdr:from>
    <xdr:to>
      <xdr:col>24</xdr:col>
      <xdr:colOff>114300</xdr:colOff>
      <xdr:row>57</xdr:row>
      <xdr:rowOff>125095</xdr:rowOff>
    </xdr:to>
    <xdr:sp macro="" textlink="">
      <xdr:nvSpPr>
        <xdr:cNvPr id="192" name="楕円 191"/>
        <xdr:cNvSpPr/>
      </xdr:nvSpPr>
      <xdr:spPr>
        <a:xfrm>
          <a:off x="4584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46372</xdr:rowOff>
    </xdr:from>
    <xdr:ext cx="405111" cy="259045"/>
    <xdr:sp macro="" textlink="">
      <xdr:nvSpPr>
        <xdr:cNvPr id="193" name="【体育館・プール】&#10;有形固定資産減価償却率該当値テキスト"/>
        <xdr:cNvSpPr txBox="1"/>
      </xdr:nvSpPr>
      <xdr:spPr>
        <a:xfrm>
          <a:off x="4673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94" name="楕円 193"/>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59</xdr:row>
      <xdr:rowOff>60960</xdr:rowOff>
    </xdr:to>
    <xdr:cxnSp macro="">
      <xdr:nvCxnSpPr>
        <xdr:cNvPr id="195" name="直線コネクタ 194"/>
        <xdr:cNvCxnSpPr/>
      </xdr:nvCxnSpPr>
      <xdr:spPr>
        <a:xfrm flipV="1">
          <a:off x="3797300" y="9846945"/>
          <a:ext cx="8382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139700</xdr:rowOff>
    </xdr:from>
    <xdr:to>
      <xdr:col>15</xdr:col>
      <xdr:colOff>101600</xdr:colOff>
      <xdr:row>59</xdr:row>
      <xdr:rowOff>69850</xdr:rowOff>
    </xdr:to>
    <xdr:sp macro="" textlink="">
      <xdr:nvSpPr>
        <xdr:cNvPr id="196" name="楕円 195"/>
        <xdr:cNvSpPr/>
      </xdr:nvSpPr>
      <xdr:spPr>
        <a:xfrm>
          <a:off x="2857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60960</xdr:rowOff>
    </xdr:to>
    <xdr:cxnSp macro="">
      <xdr:nvCxnSpPr>
        <xdr:cNvPr id="197" name="直線コネクタ 196"/>
        <xdr:cNvCxnSpPr/>
      </xdr:nvCxnSpPr>
      <xdr:spPr>
        <a:xfrm>
          <a:off x="2908300" y="101346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98" name="楕円 197"/>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19050</xdr:rowOff>
    </xdr:to>
    <xdr:cxnSp macro="">
      <xdr:nvCxnSpPr>
        <xdr:cNvPr id="199" name="直線コネクタ 198"/>
        <xdr:cNvCxnSpPr/>
      </xdr:nvCxnSpPr>
      <xdr:spPr>
        <a:xfrm>
          <a:off x="2019300" y="10092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200" name="楕円 199"/>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148590</xdr:rowOff>
    </xdr:from>
    <xdr:to>
      <xdr:col>10</xdr:col>
      <xdr:colOff>114300</xdr:colOff>
      <xdr:row>59</xdr:row>
      <xdr:rowOff>68580</xdr:rowOff>
    </xdr:to>
    <xdr:cxnSp macro="">
      <xdr:nvCxnSpPr>
        <xdr:cNvPr id="201" name="直線コネクタ 200"/>
        <xdr:cNvCxnSpPr/>
      </xdr:nvCxnSpPr>
      <xdr:spPr>
        <a:xfrm flipV="1">
          <a:off x="1130300" y="100926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206" name="n_1mainValue【体育館・プール】&#10;有形固定資産減価償却率"/>
        <xdr:cNvSpPr txBox="1"/>
      </xdr:nvSpPr>
      <xdr:spPr>
        <a:xfrm>
          <a:off x="3582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207" name="n_2main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208" name="n_3mainValue【体育館・プール】&#10;有形固定資産減価償却率"/>
        <xdr:cNvSpPr txBox="1"/>
      </xdr:nvSpPr>
      <xdr:spPr>
        <a:xfrm>
          <a:off x="1816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9" name="n_4mainValue【体育館・プール】&#10;有形固定資産減価償却率"/>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146050</xdr:rowOff>
    </xdr:from>
    <xdr:to>
      <xdr:col>55</xdr:col>
      <xdr:colOff>50800</xdr:colOff>
      <xdr:row>62</xdr:row>
      <xdr:rowOff>76200</xdr:rowOff>
    </xdr:to>
    <xdr:sp macro="" textlink="">
      <xdr:nvSpPr>
        <xdr:cNvPr id="249" name="楕円 248"/>
        <xdr:cNvSpPr/>
      </xdr:nvSpPr>
      <xdr:spPr>
        <a:xfrm>
          <a:off x="10426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168927</xdr:rowOff>
    </xdr:from>
    <xdr:ext cx="469744" cy="259045"/>
    <xdr:sp macro="" textlink="">
      <xdr:nvSpPr>
        <xdr:cNvPr id="250" name="【体育館・プール】&#10;一人当たり面積該当値テキスト"/>
        <xdr:cNvSpPr txBox="1"/>
      </xdr:nvSpPr>
      <xdr:spPr>
        <a:xfrm>
          <a:off x="10515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51" name="楕円 250"/>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25400</xdr:rowOff>
    </xdr:from>
    <xdr:to>
      <xdr:col>55</xdr:col>
      <xdr:colOff>0</xdr:colOff>
      <xdr:row>62</xdr:row>
      <xdr:rowOff>121920</xdr:rowOff>
    </xdr:to>
    <xdr:cxnSp macro="">
      <xdr:nvCxnSpPr>
        <xdr:cNvPr id="252" name="直線コネクタ 251"/>
        <xdr:cNvCxnSpPr/>
      </xdr:nvCxnSpPr>
      <xdr:spPr>
        <a:xfrm flipV="1">
          <a:off x="9639300" y="106553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72390</xdr:rowOff>
    </xdr:from>
    <xdr:to>
      <xdr:col>46</xdr:col>
      <xdr:colOff>38100</xdr:colOff>
      <xdr:row>63</xdr:row>
      <xdr:rowOff>2540</xdr:rowOff>
    </xdr:to>
    <xdr:sp macro="" textlink="">
      <xdr:nvSpPr>
        <xdr:cNvPr id="253" name="楕円 252"/>
        <xdr:cNvSpPr/>
      </xdr:nvSpPr>
      <xdr:spPr>
        <a:xfrm>
          <a:off x="8699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121920</xdr:rowOff>
    </xdr:from>
    <xdr:to>
      <xdr:col>50</xdr:col>
      <xdr:colOff>114300</xdr:colOff>
      <xdr:row>62</xdr:row>
      <xdr:rowOff>123190</xdr:rowOff>
    </xdr:to>
    <xdr:cxnSp macro="">
      <xdr:nvCxnSpPr>
        <xdr:cNvPr id="254" name="直線コネクタ 253"/>
        <xdr:cNvCxnSpPr/>
      </xdr:nvCxnSpPr>
      <xdr:spPr>
        <a:xfrm flipV="1">
          <a:off x="8750300" y="107518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73660</xdr:rowOff>
    </xdr:from>
    <xdr:to>
      <xdr:col>41</xdr:col>
      <xdr:colOff>101600</xdr:colOff>
      <xdr:row>63</xdr:row>
      <xdr:rowOff>3810</xdr:rowOff>
    </xdr:to>
    <xdr:sp macro="" textlink="">
      <xdr:nvSpPr>
        <xdr:cNvPr id="255" name="楕円 254"/>
        <xdr:cNvSpPr/>
      </xdr:nvSpPr>
      <xdr:spPr>
        <a:xfrm>
          <a:off x="7810500" y="107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123190</xdr:rowOff>
    </xdr:from>
    <xdr:to>
      <xdr:col>45</xdr:col>
      <xdr:colOff>177800</xdr:colOff>
      <xdr:row>62</xdr:row>
      <xdr:rowOff>124460</xdr:rowOff>
    </xdr:to>
    <xdr:cxnSp macro="">
      <xdr:nvCxnSpPr>
        <xdr:cNvPr id="256" name="直線コネクタ 255"/>
        <xdr:cNvCxnSpPr/>
      </xdr:nvCxnSpPr>
      <xdr:spPr>
        <a:xfrm flipV="1">
          <a:off x="7861300" y="107530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54610</xdr:rowOff>
    </xdr:from>
    <xdr:to>
      <xdr:col>36</xdr:col>
      <xdr:colOff>165100</xdr:colOff>
      <xdr:row>62</xdr:row>
      <xdr:rowOff>156210</xdr:rowOff>
    </xdr:to>
    <xdr:sp macro="" textlink="">
      <xdr:nvSpPr>
        <xdr:cNvPr id="257" name="楕円 256"/>
        <xdr:cNvSpPr/>
      </xdr:nvSpPr>
      <xdr:spPr>
        <a:xfrm>
          <a:off x="6921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105410</xdr:rowOff>
    </xdr:from>
    <xdr:to>
      <xdr:col>41</xdr:col>
      <xdr:colOff>50800</xdr:colOff>
      <xdr:row>62</xdr:row>
      <xdr:rowOff>124460</xdr:rowOff>
    </xdr:to>
    <xdr:cxnSp macro="">
      <xdr:nvCxnSpPr>
        <xdr:cNvPr id="258" name="直線コネクタ 257"/>
        <xdr:cNvCxnSpPr/>
      </xdr:nvCxnSpPr>
      <xdr:spPr>
        <a:xfrm>
          <a:off x="6972300" y="10735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63"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165117</xdr:rowOff>
    </xdr:from>
    <xdr:ext cx="469744" cy="259045"/>
    <xdr:sp macro="" textlink="">
      <xdr:nvSpPr>
        <xdr:cNvPr id="264" name="n_2mainValue【体育館・プール】&#10;一人当たり面積"/>
        <xdr:cNvSpPr txBox="1"/>
      </xdr:nvSpPr>
      <xdr:spPr>
        <a:xfrm>
          <a:off x="8515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166387</xdr:rowOff>
    </xdr:from>
    <xdr:ext cx="469744" cy="259045"/>
    <xdr:sp macro="" textlink="">
      <xdr:nvSpPr>
        <xdr:cNvPr id="265" name="n_3mainValue【体育館・プール】&#10;一人当たり面積"/>
        <xdr:cNvSpPr txBox="1"/>
      </xdr:nvSpPr>
      <xdr:spPr>
        <a:xfrm>
          <a:off x="7626427" y="107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1287</xdr:rowOff>
    </xdr:from>
    <xdr:ext cx="469744" cy="259045"/>
    <xdr:sp macro="" textlink="">
      <xdr:nvSpPr>
        <xdr:cNvPr id="266" name="n_4mainValue【体育館・プール】&#10;一人当たり面積"/>
        <xdr:cNvSpPr txBox="1"/>
      </xdr:nvSpPr>
      <xdr:spPr>
        <a:xfrm>
          <a:off x="67374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307" name="楕円 306"/>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308" name="【福祉施設】&#10;有形固定資産減価償却率該当値テキスト"/>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309" name="楕円 308"/>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156211</xdr:rowOff>
    </xdr:to>
    <xdr:cxnSp macro="">
      <xdr:nvCxnSpPr>
        <xdr:cNvPr id="310" name="直線コネクタ 309"/>
        <xdr:cNvCxnSpPr/>
      </xdr:nvCxnSpPr>
      <xdr:spPr>
        <a:xfrm>
          <a:off x="3797300" y="14013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311" name="楕円 310"/>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125730</xdr:rowOff>
    </xdr:to>
    <xdr:cxnSp macro="">
      <xdr:nvCxnSpPr>
        <xdr:cNvPr id="312" name="直線コネクタ 311"/>
        <xdr:cNvCxnSpPr/>
      </xdr:nvCxnSpPr>
      <xdr:spPr>
        <a:xfrm>
          <a:off x="2908300" y="1397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xdr:rowOff>
    </xdr:from>
    <xdr:to>
      <xdr:col>10</xdr:col>
      <xdr:colOff>165100</xdr:colOff>
      <xdr:row>81</xdr:row>
      <xdr:rowOff>117475</xdr:rowOff>
    </xdr:to>
    <xdr:sp macro="" textlink="">
      <xdr:nvSpPr>
        <xdr:cNvPr id="313" name="楕円 312"/>
        <xdr:cNvSpPr/>
      </xdr:nvSpPr>
      <xdr:spPr>
        <a:xfrm>
          <a:off x="1968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81</xdr:row>
      <xdr:rowOff>83820</xdr:rowOff>
    </xdr:to>
    <xdr:cxnSp macro="">
      <xdr:nvCxnSpPr>
        <xdr:cNvPr id="314" name="直線コネクタ 313"/>
        <xdr:cNvCxnSpPr/>
      </xdr:nvCxnSpPr>
      <xdr:spPr>
        <a:xfrm>
          <a:off x="2019300" y="139541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128270</xdr:rowOff>
    </xdr:from>
    <xdr:to>
      <xdr:col>6</xdr:col>
      <xdr:colOff>38100</xdr:colOff>
      <xdr:row>81</xdr:row>
      <xdr:rowOff>58420</xdr:rowOff>
    </xdr:to>
    <xdr:sp macro="" textlink="">
      <xdr:nvSpPr>
        <xdr:cNvPr id="315" name="楕円 314"/>
        <xdr:cNvSpPr/>
      </xdr:nvSpPr>
      <xdr:spPr>
        <a:xfrm>
          <a:off x="1079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7620</xdr:rowOff>
    </xdr:from>
    <xdr:to>
      <xdr:col>10</xdr:col>
      <xdr:colOff>114300</xdr:colOff>
      <xdr:row>81</xdr:row>
      <xdr:rowOff>66675</xdr:rowOff>
    </xdr:to>
    <xdr:cxnSp macro="">
      <xdr:nvCxnSpPr>
        <xdr:cNvPr id="316" name="直線コネクタ 315"/>
        <xdr:cNvCxnSpPr/>
      </xdr:nvCxnSpPr>
      <xdr:spPr>
        <a:xfrm>
          <a:off x="1130300" y="138950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8" name="n_2aveValue【福祉施設】&#10;有形固定資産減価償却率"/>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167657</xdr:rowOff>
    </xdr:from>
    <xdr:ext cx="405111" cy="259045"/>
    <xdr:sp macro="" textlink="">
      <xdr:nvSpPr>
        <xdr:cNvPr id="321" name="n_1main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322" name="n_2mainValue【福祉施設】&#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323" name="n_3main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74947</xdr:rowOff>
    </xdr:from>
    <xdr:ext cx="405111" cy="259045"/>
    <xdr:sp macro="" textlink="">
      <xdr:nvSpPr>
        <xdr:cNvPr id="324" name="n_4mainValue【福祉施設】&#10;有形固定資産減価償却率"/>
        <xdr:cNvSpPr txBox="1"/>
      </xdr:nvSpPr>
      <xdr:spPr>
        <a:xfrm>
          <a:off x="927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64" name="楕円 363"/>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65" name="【福祉施設】&#10;一人当たり面積該当値テキスト"/>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66" name="楕円 365"/>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67" name="直線コネクタ 366"/>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68" name="楕円 367"/>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69" name="直線コネクタ 368"/>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70" name="楕円 369"/>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152400</xdr:rowOff>
    </xdr:to>
    <xdr:cxnSp macro="">
      <xdr:nvCxnSpPr>
        <xdr:cNvPr id="371" name="直線コネクタ 370"/>
        <xdr:cNvCxnSpPr/>
      </xdr:nvCxnSpPr>
      <xdr:spPr>
        <a:xfrm>
          <a:off x="7861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72" name="楕円 371"/>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152400</xdr:rowOff>
    </xdr:to>
    <xdr:cxnSp macro="">
      <xdr:nvCxnSpPr>
        <xdr:cNvPr id="373" name="直線コネクタ 372"/>
        <xdr:cNvCxnSpPr/>
      </xdr:nvCxnSpPr>
      <xdr:spPr>
        <a:xfrm>
          <a:off x="6972300" y="14668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78" name="n_1mainValue【福祉施設】&#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79" name="n_2mainValue【福祉施設】&#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80" name="n_3mainValue【福祉施設】&#10;一人当たり面積"/>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81" name="n_4mainValue【福祉施設】&#10;一人当たり面積"/>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2539</xdr:rowOff>
    </xdr:from>
    <xdr:to>
      <xdr:col>24</xdr:col>
      <xdr:colOff>114300</xdr:colOff>
      <xdr:row>101</xdr:row>
      <xdr:rowOff>104139</xdr:rowOff>
    </xdr:to>
    <xdr:sp macro="" textlink="">
      <xdr:nvSpPr>
        <xdr:cNvPr id="422" name="楕円 421"/>
        <xdr:cNvSpPr/>
      </xdr:nvSpPr>
      <xdr:spPr>
        <a:xfrm>
          <a:off x="4584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25416</xdr:rowOff>
    </xdr:from>
    <xdr:ext cx="405111" cy="259045"/>
    <xdr:sp macro="" textlink="">
      <xdr:nvSpPr>
        <xdr:cNvPr id="423" name="【市民会館】&#10;有形固定資産減価償却率該当値テキスト"/>
        <xdr:cNvSpPr txBox="1"/>
      </xdr:nvSpPr>
      <xdr:spPr>
        <a:xfrm>
          <a:off x="4673600"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99695</xdr:rowOff>
    </xdr:from>
    <xdr:to>
      <xdr:col>20</xdr:col>
      <xdr:colOff>38100</xdr:colOff>
      <xdr:row>101</xdr:row>
      <xdr:rowOff>29845</xdr:rowOff>
    </xdr:to>
    <xdr:sp macro="" textlink="">
      <xdr:nvSpPr>
        <xdr:cNvPr id="424" name="楕円 423"/>
        <xdr:cNvSpPr/>
      </xdr:nvSpPr>
      <xdr:spPr>
        <a:xfrm>
          <a:off x="37465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150495</xdr:rowOff>
    </xdr:from>
    <xdr:to>
      <xdr:col>24</xdr:col>
      <xdr:colOff>63500</xdr:colOff>
      <xdr:row>101</xdr:row>
      <xdr:rowOff>53339</xdr:rowOff>
    </xdr:to>
    <xdr:cxnSp macro="">
      <xdr:nvCxnSpPr>
        <xdr:cNvPr id="425" name="直線コネクタ 424"/>
        <xdr:cNvCxnSpPr/>
      </xdr:nvCxnSpPr>
      <xdr:spPr>
        <a:xfrm>
          <a:off x="3797300" y="17295495"/>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61595</xdr:rowOff>
    </xdr:from>
    <xdr:to>
      <xdr:col>15</xdr:col>
      <xdr:colOff>101600</xdr:colOff>
      <xdr:row>100</xdr:row>
      <xdr:rowOff>163195</xdr:rowOff>
    </xdr:to>
    <xdr:sp macro="" textlink="">
      <xdr:nvSpPr>
        <xdr:cNvPr id="426" name="楕円 425"/>
        <xdr:cNvSpPr/>
      </xdr:nvSpPr>
      <xdr:spPr>
        <a:xfrm>
          <a:off x="2857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112395</xdr:rowOff>
    </xdr:from>
    <xdr:to>
      <xdr:col>19</xdr:col>
      <xdr:colOff>177800</xdr:colOff>
      <xdr:row>100</xdr:row>
      <xdr:rowOff>150495</xdr:rowOff>
    </xdr:to>
    <xdr:cxnSp macro="">
      <xdr:nvCxnSpPr>
        <xdr:cNvPr id="427" name="直線コネクタ 426"/>
        <xdr:cNvCxnSpPr/>
      </xdr:nvCxnSpPr>
      <xdr:spPr>
        <a:xfrm>
          <a:off x="2908300" y="17257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6350</xdr:rowOff>
    </xdr:from>
    <xdr:to>
      <xdr:col>10</xdr:col>
      <xdr:colOff>165100</xdr:colOff>
      <xdr:row>100</xdr:row>
      <xdr:rowOff>107950</xdr:rowOff>
    </xdr:to>
    <xdr:sp macro="" textlink="">
      <xdr:nvSpPr>
        <xdr:cNvPr id="428" name="楕円 427"/>
        <xdr:cNvSpPr/>
      </xdr:nvSpPr>
      <xdr:spPr>
        <a:xfrm>
          <a:off x="1968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57150</xdr:rowOff>
    </xdr:from>
    <xdr:to>
      <xdr:col>15</xdr:col>
      <xdr:colOff>50800</xdr:colOff>
      <xdr:row>100</xdr:row>
      <xdr:rowOff>112395</xdr:rowOff>
    </xdr:to>
    <xdr:cxnSp macro="">
      <xdr:nvCxnSpPr>
        <xdr:cNvPr id="429" name="直線コネクタ 428"/>
        <xdr:cNvCxnSpPr/>
      </xdr:nvCxnSpPr>
      <xdr:spPr>
        <a:xfrm>
          <a:off x="2019300" y="172021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50800</xdr:rowOff>
    </xdr:to>
    <xdr:sp macro="" textlink="">
      <xdr:nvSpPr>
        <xdr:cNvPr id="430" name="楕円 429"/>
        <xdr:cNvSpPr/>
      </xdr:nvSpPr>
      <xdr:spPr>
        <a:xfrm>
          <a:off x="1079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0</xdr:rowOff>
    </xdr:from>
    <xdr:to>
      <xdr:col>10</xdr:col>
      <xdr:colOff>114300</xdr:colOff>
      <xdr:row>100</xdr:row>
      <xdr:rowOff>57150</xdr:rowOff>
    </xdr:to>
    <xdr:cxnSp macro="">
      <xdr:nvCxnSpPr>
        <xdr:cNvPr id="431" name="直線コネクタ 430"/>
        <xdr:cNvCxnSpPr/>
      </xdr:nvCxnSpPr>
      <xdr:spPr>
        <a:xfrm>
          <a:off x="1130300" y="17145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2" name="n_1aveValue【市民会館】&#10;有形固定資産減価償却率"/>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46372</xdr:rowOff>
    </xdr:from>
    <xdr:ext cx="405111" cy="259045"/>
    <xdr:sp macro="" textlink="">
      <xdr:nvSpPr>
        <xdr:cNvPr id="436" name="n_1mainValue【市民会館】&#10;有形固定資産減価償却率"/>
        <xdr:cNvSpPr txBox="1"/>
      </xdr:nvSpPr>
      <xdr:spPr>
        <a:xfrm>
          <a:off x="3582044" y="1701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8272</xdr:rowOff>
    </xdr:from>
    <xdr:ext cx="405111" cy="259045"/>
    <xdr:sp macro="" textlink="">
      <xdr:nvSpPr>
        <xdr:cNvPr id="437" name="n_2mainValue【市民会館】&#10;有形固定資産減価償却率"/>
        <xdr:cNvSpPr txBox="1"/>
      </xdr:nvSpPr>
      <xdr:spPr>
        <a:xfrm>
          <a:off x="27057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124477</xdr:rowOff>
    </xdr:from>
    <xdr:ext cx="405111" cy="259045"/>
    <xdr:sp macro="" textlink="">
      <xdr:nvSpPr>
        <xdr:cNvPr id="438" name="n_3mainValue【市民会館】&#10;有形固定資産減価償却率"/>
        <xdr:cNvSpPr txBox="1"/>
      </xdr:nvSpPr>
      <xdr:spPr>
        <a:xfrm>
          <a:off x="18167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67327</xdr:rowOff>
    </xdr:from>
    <xdr:ext cx="405111" cy="259045"/>
    <xdr:sp macro="" textlink="">
      <xdr:nvSpPr>
        <xdr:cNvPr id="439" name="n_4mainValue【市民会館】&#10;有形固定資産減価償却率"/>
        <xdr:cNvSpPr txBox="1"/>
      </xdr:nvSpPr>
      <xdr:spPr>
        <a:xfrm>
          <a:off x="9277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86361</xdr:rowOff>
    </xdr:from>
    <xdr:to>
      <xdr:col>55</xdr:col>
      <xdr:colOff>50800</xdr:colOff>
      <xdr:row>108</xdr:row>
      <xdr:rowOff>16511</xdr:rowOff>
    </xdr:to>
    <xdr:sp macro="" textlink="">
      <xdr:nvSpPr>
        <xdr:cNvPr id="479" name="楕円 478"/>
        <xdr:cNvSpPr/>
      </xdr:nvSpPr>
      <xdr:spPr>
        <a:xfrm>
          <a:off x="10426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64788</xdr:rowOff>
    </xdr:from>
    <xdr:ext cx="469744" cy="259045"/>
    <xdr:sp macro="" textlink="">
      <xdr:nvSpPr>
        <xdr:cNvPr id="480" name="【市民会館】&#10;一人当たり面積該当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481" name="楕円 480"/>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137161</xdr:rowOff>
    </xdr:from>
    <xdr:to>
      <xdr:col>55</xdr:col>
      <xdr:colOff>0</xdr:colOff>
      <xdr:row>107</xdr:row>
      <xdr:rowOff>140970</xdr:rowOff>
    </xdr:to>
    <xdr:cxnSp macro="">
      <xdr:nvCxnSpPr>
        <xdr:cNvPr id="482" name="直線コネクタ 481"/>
        <xdr:cNvCxnSpPr/>
      </xdr:nvCxnSpPr>
      <xdr:spPr>
        <a:xfrm flipV="1">
          <a:off x="9639300" y="18482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83" name="楕円 482"/>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140970</xdr:rowOff>
    </xdr:to>
    <xdr:cxnSp macro="">
      <xdr:nvCxnSpPr>
        <xdr:cNvPr id="484" name="直線コネクタ 483"/>
        <xdr:cNvCxnSpPr/>
      </xdr:nvCxnSpPr>
      <xdr:spPr>
        <a:xfrm>
          <a:off x="8750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90170</xdr:rowOff>
    </xdr:from>
    <xdr:to>
      <xdr:col>41</xdr:col>
      <xdr:colOff>101600</xdr:colOff>
      <xdr:row>108</xdr:row>
      <xdr:rowOff>20320</xdr:rowOff>
    </xdr:to>
    <xdr:sp macro="" textlink="">
      <xdr:nvSpPr>
        <xdr:cNvPr id="485" name="楕円 484"/>
        <xdr:cNvSpPr/>
      </xdr:nvSpPr>
      <xdr:spPr>
        <a:xfrm>
          <a:off x="7810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140970</xdr:rowOff>
    </xdr:from>
    <xdr:to>
      <xdr:col>45</xdr:col>
      <xdr:colOff>177800</xdr:colOff>
      <xdr:row>107</xdr:row>
      <xdr:rowOff>140970</xdr:rowOff>
    </xdr:to>
    <xdr:cxnSp macro="">
      <xdr:nvCxnSpPr>
        <xdr:cNvPr id="486" name="直線コネクタ 485"/>
        <xdr:cNvCxnSpPr/>
      </xdr:nvCxnSpPr>
      <xdr:spPr>
        <a:xfrm>
          <a:off x="7861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90170</xdr:rowOff>
    </xdr:from>
    <xdr:to>
      <xdr:col>36</xdr:col>
      <xdr:colOff>165100</xdr:colOff>
      <xdr:row>108</xdr:row>
      <xdr:rowOff>20320</xdr:rowOff>
    </xdr:to>
    <xdr:sp macro="" textlink="">
      <xdr:nvSpPr>
        <xdr:cNvPr id="487" name="楕円 486"/>
        <xdr:cNvSpPr/>
      </xdr:nvSpPr>
      <xdr:spPr>
        <a:xfrm>
          <a:off x="6921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140970</xdr:rowOff>
    </xdr:from>
    <xdr:to>
      <xdr:col>41</xdr:col>
      <xdr:colOff>50800</xdr:colOff>
      <xdr:row>107</xdr:row>
      <xdr:rowOff>140970</xdr:rowOff>
    </xdr:to>
    <xdr:cxnSp macro="">
      <xdr:nvCxnSpPr>
        <xdr:cNvPr id="488" name="直線コネクタ 487"/>
        <xdr:cNvCxnSpPr/>
      </xdr:nvCxnSpPr>
      <xdr:spPr>
        <a:xfrm>
          <a:off x="6972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93" name="n_1mainValue【市民会館】&#10;一人当たり面積"/>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94" name="n_2mainValue【市民会館】&#10;一人当たり面積"/>
        <xdr:cNvSpPr txBox="1"/>
      </xdr:nvSpPr>
      <xdr:spPr>
        <a:xfrm>
          <a:off x="8515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11447</xdr:rowOff>
    </xdr:from>
    <xdr:ext cx="469744" cy="259045"/>
    <xdr:sp macro="" textlink="">
      <xdr:nvSpPr>
        <xdr:cNvPr id="495" name="n_3mainValue【市民会館】&#10;一人当たり面積"/>
        <xdr:cNvSpPr txBox="1"/>
      </xdr:nvSpPr>
      <xdr:spPr>
        <a:xfrm>
          <a:off x="7626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11447</xdr:rowOff>
    </xdr:from>
    <xdr:ext cx="469744" cy="259045"/>
    <xdr:sp macro="" textlink="">
      <xdr:nvSpPr>
        <xdr:cNvPr id="496" name="n_4mainValue【市民会館】&#10;一人当たり面積"/>
        <xdr:cNvSpPr txBox="1"/>
      </xdr:nvSpPr>
      <xdr:spPr>
        <a:xfrm>
          <a:off x="6737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147320</xdr:rowOff>
    </xdr:from>
    <xdr:to>
      <xdr:col>85</xdr:col>
      <xdr:colOff>177800</xdr:colOff>
      <xdr:row>35</xdr:row>
      <xdr:rowOff>77470</xdr:rowOff>
    </xdr:to>
    <xdr:sp macro="" textlink="">
      <xdr:nvSpPr>
        <xdr:cNvPr id="537" name="楕円 536"/>
        <xdr:cNvSpPr/>
      </xdr:nvSpPr>
      <xdr:spPr>
        <a:xfrm>
          <a:off x="16268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170197</xdr:rowOff>
    </xdr:from>
    <xdr:ext cx="405111" cy="259045"/>
    <xdr:sp macro="" textlink="">
      <xdr:nvSpPr>
        <xdr:cNvPr id="538" name="【一般廃棄物処理施設】&#10;有形固定資産減価償却率該当値テキスト"/>
        <xdr:cNvSpPr txBox="1"/>
      </xdr:nvSpPr>
      <xdr:spPr>
        <a:xfrm>
          <a:off x="1635760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539" name="楕円 538"/>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26670</xdr:rowOff>
    </xdr:from>
    <xdr:to>
      <xdr:col>85</xdr:col>
      <xdr:colOff>127000</xdr:colOff>
      <xdr:row>36</xdr:row>
      <xdr:rowOff>156210</xdr:rowOff>
    </xdr:to>
    <xdr:cxnSp macro="">
      <xdr:nvCxnSpPr>
        <xdr:cNvPr id="540" name="直線コネクタ 539"/>
        <xdr:cNvCxnSpPr/>
      </xdr:nvCxnSpPr>
      <xdr:spPr>
        <a:xfrm flipV="1">
          <a:off x="15481300" y="6027420"/>
          <a:ext cx="8382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541" name="楕円 540"/>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38</xdr:row>
      <xdr:rowOff>81915</xdr:rowOff>
    </xdr:to>
    <xdr:cxnSp macro="">
      <xdr:nvCxnSpPr>
        <xdr:cNvPr id="542" name="直線コネクタ 541"/>
        <xdr:cNvCxnSpPr/>
      </xdr:nvCxnSpPr>
      <xdr:spPr>
        <a:xfrm flipV="1">
          <a:off x="14592300" y="632841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147320</xdr:rowOff>
    </xdr:from>
    <xdr:to>
      <xdr:col>72</xdr:col>
      <xdr:colOff>38100</xdr:colOff>
      <xdr:row>38</xdr:row>
      <xdr:rowOff>77470</xdr:rowOff>
    </xdr:to>
    <xdr:sp macro="" textlink="">
      <xdr:nvSpPr>
        <xdr:cNvPr id="543" name="楕円 542"/>
        <xdr:cNvSpPr/>
      </xdr:nvSpPr>
      <xdr:spPr>
        <a:xfrm>
          <a:off x="1365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26670</xdr:rowOff>
    </xdr:from>
    <xdr:to>
      <xdr:col>76</xdr:col>
      <xdr:colOff>114300</xdr:colOff>
      <xdr:row>38</xdr:row>
      <xdr:rowOff>81915</xdr:rowOff>
    </xdr:to>
    <xdr:cxnSp macro="">
      <xdr:nvCxnSpPr>
        <xdr:cNvPr id="544" name="直線コネクタ 543"/>
        <xdr:cNvCxnSpPr/>
      </xdr:nvCxnSpPr>
      <xdr:spPr>
        <a:xfrm>
          <a:off x="13703300" y="65417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141605</xdr:rowOff>
    </xdr:from>
    <xdr:to>
      <xdr:col>67</xdr:col>
      <xdr:colOff>101600</xdr:colOff>
      <xdr:row>38</xdr:row>
      <xdr:rowOff>71755</xdr:rowOff>
    </xdr:to>
    <xdr:sp macro="" textlink="">
      <xdr:nvSpPr>
        <xdr:cNvPr id="545" name="楕円 544"/>
        <xdr:cNvSpPr/>
      </xdr:nvSpPr>
      <xdr:spPr>
        <a:xfrm>
          <a:off x="12763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20955</xdr:rowOff>
    </xdr:from>
    <xdr:to>
      <xdr:col>71</xdr:col>
      <xdr:colOff>177800</xdr:colOff>
      <xdr:row>38</xdr:row>
      <xdr:rowOff>26670</xdr:rowOff>
    </xdr:to>
    <xdr:cxnSp macro="">
      <xdr:nvCxnSpPr>
        <xdr:cNvPr id="546" name="直線コネクタ 545"/>
        <xdr:cNvCxnSpPr/>
      </xdr:nvCxnSpPr>
      <xdr:spPr>
        <a:xfrm>
          <a:off x="12814300" y="6536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9" name="n_3aveValue【一般廃棄物処理施設】&#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551" name="n_1main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123842</xdr:rowOff>
    </xdr:from>
    <xdr:ext cx="405111" cy="259045"/>
    <xdr:sp macro="" textlink="">
      <xdr:nvSpPr>
        <xdr:cNvPr id="552" name="n_2mainValue【一般廃棄物処理施設】&#10;有形固定資産減価償却率"/>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553" name="n_3mainValue【一般廃棄物処理施設】&#10;有形固定資産減価償却率"/>
        <xdr:cNvSpPr txBox="1"/>
      </xdr:nvSpPr>
      <xdr:spPr>
        <a:xfrm>
          <a:off x="13500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62882</xdr:rowOff>
    </xdr:from>
    <xdr:ext cx="405111" cy="259045"/>
    <xdr:sp macro="" textlink="">
      <xdr:nvSpPr>
        <xdr:cNvPr id="554" name="n_4mainValue【一般廃棄物処理施設】&#10;有形固定資産減価償却率"/>
        <xdr:cNvSpPr txBox="1"/>
      </xdr:nvSpPr>
      <xdr:spPr>
        <a:xfrm>
          <a:off x="12611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29958</xdr:rowOff>
    </xdr:from>
    <xdr:to>
      <xdr:col>116</xdr:col>
      <xdr:colOff>114300</xdr:colOff>
      <xdr:row>36</xdr:row>
      <xdr:rowOff>131558</xdr:rowOff>
    </xdr:to>
    <xdr:sp macro="" textlink="">
      <xdr:nvSpPr>
        <xdr:cNvPr id="592" name="楕円 591"/>
        <xdr:cNvSpPr/>
      </xdr:nvSpPr>
      <xdr:spPr>
        <a:xfrm>
          <a:off x="22110700" y="6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52835</xdr:rowOff>
    </xdr:from>
    <xdr:ext cx="599010" cy="259045"/>
    <xdr:sp macro="" textlink="">
      <xdr:nvSpPr>
        <xdr:cNvPr id="593" name="【一般廃棄物処理施設】&#10;一人当たり有形固定資産（償却資産）額該当値テキスト"/>
        <xdr:cNvSpPr txBox="1"/>
      </xdr:nvSpPr>
      <xdr:spPr>
        <a:xfrm>
          <a:off x="22199600" y="605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47474</xdr:rowOff>
    </xdr:from>
    <xdr:to>
      <xdr:col>112</xdr:col>
      <xdr:colOff>38100</xdr:colOff>
      <xdr:row>38</xdr:row>
      <xdr:rowOff>149074</xdr:rowOff>
    </xdr:to>
    <xdr:sp macro="" textlink="">
      <xdr:nvSpPr>
        <xdr:cNvPr id="594" name="楕円 593"/>
        <xdr:cNvSpPr/>
      </xdr:nvSpPr>
      <xdr:spPr>
        <a:xfrm>
          <a:off x="21272500" y="6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80758</xdr:rowOff>
    </xdr:from>
    <xdr:to>
      <xdr:col>116</xdr:col>
      <xdr:colOff>63500</xdr:colOff>
      <xdr:row>38</xdr:row>
      <xdr:rowOff>98274</xdr:rowOff>
    </xdr:to>
    <xdr:cxnSp macro="">
      <xdr:nvCxnSpPr>
        <xdr:cNvPr id="595" name="直線コネクタ 594"/>
        <xdr:cNvCxnSpPr/>
      </xdr:nvCxnSpPr>
      <xdr:spPr>
        <a:xfrm flipV="1">
          <a:off x="21323300" y="6252958"/>
          <a:ext cx="838200" cy="3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164558</xdr:rowOff>
    </xdr:from>
    <xdr:to>
      <xdr:col>107</xdr:col>
      <xdr:colOff>101600</xdr:colOff>
      <xdr:row>39</xdr:row>
      <xdr:rowOff>94708</xdr:rowOff>
    </xdr:to>
    <xdr:sp macro="" textlink="">
      <xdr:nvSpPr>
        <xdr:cNvPr id="596" name="楕円 595"/>
        <xdr:cNvSpPr/>
      </xdr:nvSpPr>
      <xdr:spPr>
        <a:xfrm>
          <a:off x="20383500" y="66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98274</xdr:rowOff>
    </xdr:from>
    <xdr:to>
      <xdr:col>111</xdr:col>
      <xdr:colOff>177800</xdr:colOff>
      <xdr:row>39</xdr:row>
      <xdr:rowOff>43908</xdr:rowOff>
    </xdr:to>
    <xdr:cxnSp macro="">
      <xdr:nvCxnSpPr>
        <xdr:cNvPr id="597" name="直線コネクタ 596"/>
        <xdr:cNvCxnSpPr/>
      </xdr:nvCxnSpPr>
      <xdr:spPr>
        <a:xfrm flipV="1">
          <a:off x="20434300" y="6613374"/>
          <a:ext cx="889000" cy="1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155346</xdr:rowOff>
    </xdr:from>
    <xdr:to>
      <xdr:col>102</xdr:col>
      <xdr:colOff>165100</xdr:colOff>
      <xdr:row>39</xdr:row>
      <xdr:rowOff>85496</xdr:rowOff>
    </xdr:to>
    <xdr:sp macro="" textlink="">
      <xdr:nvSpPr>
        <xdr:cNvPr id="598" name="楕円 597"/>
        <xdr:cNvSpPr/>
      </xdr:nvSpPr>
      <xdr:spPr>
        <a:xfrm>
          <a:off x="19494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34696</xdr:rowOff>
    </xdr:from>
    <xdr:to>
      <xdr:col>107</xdr:col>
      <xdr:colOff>50800</xdr:colOff>
      <xdr:row>39</xdr:row>
      <xdr:rowOff>43908</xdr:rowOff>
    </xdr:to>
    <xdr:cxnSp macro="">
      <xdr:nvCxnSpPr>
        <xdr:cNvPr id="599" name="直線コネクタ 598"/>
        <xdr:cNvCxnSpPr/>
      </xdr:nvCxnSpPr>
      <xdr:spPr>
        <a:xfrm>
          <a:off x="19545300" y="6721246"/>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157924</xdr:rowOff>
    </xdr:from>
    <xdr:to>
      <xdr:col>98</xdr:col>
      <xdr:colOff>38100</xdr:colOff>
      <xdr:row>39</xdr:row>
      <xdr:rowOff>88074</xdr:rowOff>
    </xdr:to>
    <xdr:sp macro="" textlink="">
      <xdr:nvSpPr>
        <xdr:cNvPr id="600" name="楕円 599"/>
        <xdr:cNvSpPr/>
      </xdr:nvSpPr>
      <xdr:spPr>
        <a:xfrm>
          <a:off x="18605500" y="66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34696</xdr:rowOff>
    </xdr:from>
    <xdr:to>
      <xdr:col>102</xdr:col>
      <xdr:colOff>114300</xdr:colOff>
      <xdr:row>39</xdr:row>
      <xdr:rowOff>37274</xdr:rowOff>
    </xdr:to>
    <xdr:cxnSp macro="">
      <xdr:nvCxnSpPr>
        <xdr:cNvPr id="601" name="直線コネクタ 600"/>
        <xdr:cNvCxnSpPr/>
      </xdr:nvCxnSpPr>
      <xdr:spPr>
        <a:xfrm flipV="1">
          <a:off x="18656300" y="6721246"/>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2"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3"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4" name="n_3aveValue【一般廃棄物処理施設】&#10;一人当たり有形固定資産（償却資産）額"/>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165600</xdr:rowOff>
    </xdr:from>
    <xdr:ext cx="599010" cy="259045"/>
    <xdr:sp macro="" textlink="">
      <xdr:nvSpPr>
        <xdr:cNvPr id="606" name="n_1mainValue【一般廃棄物処理施設】&#10;一人当たり有形固定資産（償却資産）額"/>
        <xdr:cNvSpPr txBox="1"/>
      </xdr:nvSpPr>
      <xdr:spPr>
        <a:xfrm>
          <a:off x="21011095" y="633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111235</xdr:rowOff>
    </xdr:from>
    <xdr:ext cx="534377" cy="259045"/>
    <xdr:sp macro="" textlink="">
      <xdr:nvSpPr>
        <xdr:cNvPr id="607" name="n_2mainValue【一般廃棄物処理施設】&#10;一人当たり有形固定資産（償却資産）額"/>
        <xdr:cNvSpPr txBox="1"/>
      </xdr:nvSpPr>
      <xdr:spPr>
        <a:xfrm>
          <a:off x="20167111" y="64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102023</xdr:rowOff>
    </xdr:from>
    <xdr:ext cx="534377" cy="259045"/>
    <xdr:sp macro="" textlink="">
      <xdr:nvSpPr>
        <xdr:cNvPr id="608" name="n_3mainValue【一般廃棄物処理施設】&#10;一人当たり有形固定資産（償却資産）額"/>
        <xdr:cNvSpPr txBox="1"/>
      </xdr:nvSpPr>
      <xdr:spPr>
        <a:xfrm>
          <a:off x="19278111" y="64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104601</xdr:rowOff>
    </xdr:from>
    <xdr:ext cx="534377" cy="259045"/>
    <xdr:sp macro="" textlink="">
      <xdr:nvSpPr>
        <xdr:cNvPr id="609" name="n_4mainValue【一般廃棄物処理施設】&#10;一人当たり有形固定資産（償却資産）額"/>
        <xdr:cNvSpPr txBox="1"/>
      </xdr:nvSpPr>
      <xdr:spPr>
        <a:xfrm>
          <a:off x="18389111" y="64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168275</xdr:rowOff>
    </xdr:from>
    <xdr:to>
      <xdr:col>85</xdr:col>
      <xdr:colOff>177800</xdr:colOff>
      <xdr:row>58</xdr:row>
      <xdr:rowOff>98425</xdr:rowOff>
    </xdr:to>
    <xdr:sp macro="" textlink="">
      <xdr:nvSpPr>
        <xdr:cNvPr id="650" name="楕円 649"/>
        <xdr:cNvSpPr/>
      </xdr:nvSpPr>
      <xdr:spPr>
        <a:xfrm>
          <a:off x="16268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19702</xdr:rowOff>
    </xdr:from>
    <xdr:ext cx="405111" cy="259045"/>
    <xdr:sp macro="" textlink="">
      <xdr:nvSpPr>
        <xdr:cNvPr id="651" name="【保健センター・保健所】&#10;有形固定資産減価償却率該当値テキスト"/>
        <xdr:cNvSpPr txBox="1"/>
      </xdr:nvSpPr>
      <xdr:spPr>
        <a:xfrm>
          <a:off x="16357600"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652" name="楕円 651"/>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58</xdr:row>
      <xdr:rowOff>47625</xdr:rowOff>
    </xdr:to>
    <xdr:cxnSp macro="">
      <xdr:nvCxnSpPr>
        <xdr:cNvPr id="653" name="直線コネクタ 652"/>
        <xdr:cNvCxnSpPr/>
      </xdr:nvCxnSpPr>
      <xdr:spPr>
        <a:xfrm>
          <a:off x="15481300" y="9715500"/>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114935</xdr:rowOff>
    </xdr:from>
    <xdr:to>
      <xdr:col>76</xdr:col>
      <xdr:colOff>165100</xdr:colOff>
      <xdr:row>58</xdr:row>
      <xdr:rowOff>45085</xdr:rowOff>
    </xdr:to>
    <xdr:sp macro="" textlink="">
      <xdr:nvSpPr>
        <xdr:cNvPr id="654" name="楕円 653"/>
        <xdr:cNvSpPr/>
      </xdr:nvSpPr>
      <xdr:spPr>
        <a:xfrm>
          <a:off x="14541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57</xdr:row>
      <xdr:rowOff>165735</xdr:rowOff>
    </xdr:to>
    <xdr:cxnSp macro="">
      <xdr:nvCxnSpPr>
        <xdr:cNvPr id="655" name="直線コネクタ 654"/>
        <xdr:cNvCxnSpPr/>
      </xdr:nvCxnSpPr>
      <xdr:spPr>
        <a:xfrm flipV="1">
          <a:off x="14592300" y="971550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656" name="楕円 655"/>
        <xdr:cNvSpPr/>
      </xdr:nvSpPr>
      <xdr:spPr>
        <a:xfrm>
          <a:off x="13652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57</xdr:row>
      <xdr:rowOff>165735</xdr:rowOff>
    </xdr:to>
    <xdr:cxnSp macro="">
      <xdr:nvCxnSpPr>
        <xdr:cNvPr id="657" name="直線コネクタ 656"/>
        <xdr:cNvCxnSpPr/>
      </xdr:nvCxnSpPr>
      <xdr:spPr>
        <a:xfrm>
          <a:off x="13703300" y="99326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92075</xdr:rowOff>
    </xdr:from>
    <xdr:to>
      <xdr:col>67</xdr:col>
      <xdr:colOff>101600</xdr:colOff>
      <xdr:row>58</xdr:row>
      <xdr:rowOff>22225</xdr:rowOff>
    </xdr:to>
    <xdr:sp macro="" textlink="">
      <xdr:nvSpPr>
        <xdr:cNvPr id="658" name="楕円 657"/>
        <xdr:cNvSpPr/>
      </xdr:nvSpPr>
      <xdr:spPr>
        <a:xfrm>
          <a:off x="12763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142875</xdr:rowOff>
    </xdr:from>
    <xdr:to>
      <xdr:col>71</xdr:col>
      <xdr:colOff>177800</xdr:colOff>
      <xdr:row>57</xdr:row>
      <xdr:rowOff>160020</xdr:rowOff>
    </xdr:to>
    <xdr:cxnSp macro="">
      <xdr:nvCxnSpPr>
        <xdr:cNvPr id="659" name="直線コネクタ 658"/>
        <xdr:cNvCxnSpPr/>
      </xdr:nvCxnSpPr>
      <xdr:spPr>
        <a:xfrm>
          <a:off x="12814300" y="99155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0" name="n_1aveValue【保健センター・保健所】&#10;有形固定資産減価償却率"/>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1" name="n_2aveValue【保健センター・保健所】&#10;有形固定資産減価償却率"/>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2" name="n_3aveValue【保健センター・保健所】&#10;有形固定資産減価償却率"/>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3" name="n_4aveValue【保健センター・保健所】&#10;有形固定資産減価償却率"/>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664" name="n_1mainValue【保健センター・保健所】&#10;有形固定資産減価償却率"/>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61612</xdr:rowOff>
    </xdr:from>
    <xdr:ext cx="405111" cy="259045"/>
    <xdr:sp macro="" textlink="">
      <xdr:nvSpPr>
        <xdr:cNvPr id="665" name="n_2mainValue【保健センター・保健所】&#10;有形固定資産減価償却率"/>
        <xdr:cNvSpPr txBox="1"/>
      </xdr:nvSpPr>
      <xdr:spPr>
        <a:xfrm>
          <a:off x="14389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55897</xdr:rowOff>
    </xdr:from>
    <xdr:ext cx="405111" cy="259045"/>
    <xdr:sp macro="" textlink="">
      <xdr:nvSpPr>
        <xdr:cNvPr id="666" name="n_3mainValue【保健センター・保健所】&#10;有形固定資産減価償却率"/>
        <xdr:cNvSpPr txBox="1"/>
      </xdr:nvSpPr>
      <xdr:spPr>
        <a:xfrm>
          <a:off x="13500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38752</xdr:rowOff>
    </xdr:from>
    <xdr:ext cx="405111" cy="259045"/>
    <xdr:sp macro="" textlink="">
      <xdr:nvSpPr>
        <xdr:cNvPr id="667" name="n_4mainValue【保健センター・保健所】&#10;有形固定資産減価償却率"/>
        <xdr:cNvSpPr txBox="1"/>
      </xdr:nvSpPr>
      <xdr:spPr>
        <a:xfrm>
          <a:off x="12611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707" name="楕円 706"/>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60977</xdr:rowOff>
    </xdr:from>
    <xdr:ext cx="469744" cy="259045"/>
    <xdr:sp macro="" textlink="">
      <xdr:nvSpPr>
        <xdr:cNvPr id="708" name="【保健センター・保健所】&#10;一人当たり面積該当値テキスト"/>
        <xdr:cNvSpPr txBox="1"/>
      </xdr:nvSpPr>
      <xdr:spPr>
        <a:xfrm>
          <a:off x="221996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709" name="楕円 708"/>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133350</xdr:rowOff>
    </xdr:to>
    <xdr:cxnSp macro="">
      <xdr:nvCxnSpPr>
        <xdr:cNvPr id="710" name="直線コネクタ 709"/>
        <xdr:cNvCxnSpPr/>
      </xdr:nvCxnSpPr>
      <xdr:spPr>
        <a:xfrm>
          <a:off x="21323300" y="1059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711" name="楕円 710"/>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133350</xdr:rowOff>
    </xdr:to>
    <xdr:cxnSp macro="">
      <xdr:nvCxnSpPr>
        <xdr:cNvPr id="712" name="直線コネクタ 711"/>
        <xdr:cNvCxnSpPr/>
      </xdr:nvCxnSpPr>
      <xdr:spPr>
        <a:xfrm>
          <a:off x="20434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713" name="楕円 712"/>
        <xdr:cNvSpPr/>
      </xdr:nvSpPr>
      <xdr:spPr>
        <a:xfrm>
          <a:off x="19494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133350</xdr:rowOff>
    </xdr:from>
    <xdr:to>
      <xdr:col>107</xdr:col>
      <xdr:colOff>50800</xdr:colOff>
      <xdr:row>61</xdr:row>
      <xdr:rowOff>133350</xdr:rowOff>
    </xdr:to>
    <xdr:cxnSp macro="">
      <xdr:nvCxnSpPr>
        <xdr:cNvPr id="714" name="直線コネクタ 713"/>
        <xdr:cNvCxnSpPr/>
      </xdr:nvCxnSpPr>
      <xdr:spPr>
        <a:xfrm>
          <a:off x="19545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90170</xdr:rowOff>
    </xdr:from>
    <xdr:to>
      <xdr:col>98</xdr:col>
      <xdr:colOff>38100</xdr:colOff>
      <xdr:row>62</xdr:row>
      <xdr:rowOff>20320</xdr:rowOff>
    </xdr:to>
    <xdr:sp macro="" textlink="">
      <xdr:nvSpPr>
        <xdr:cNvPr id="715" name="楕円 714"/>
        <xdr:cNvSpPr/>
      </xdr:nvSpPr>
      <xdr:spPr>
        <a:xfrm>
          <a:off x="18605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133350</xdr:rowOff>
    </xdr:from>
    <xdr:to>
      <xdr:col>102</xdr:col>
      <xdr:colOff>114300</xdr:colOff>
      <xdr:row>61</xdr:row>
      <xdr:rowOff>140970</xdr:rowOff>
    </xdr:to>
    <xdr:cxnSp macro="">
      <xdr:nvCxnSpPr>
        <xdr:cNvPr id="716" name="直線コネクタ 715"/>
        <xdr:cNvCxnSpPr/>
      </xdr:nvCxnSpPr>
      <xdr:spPr>
        <a:xfrm flipV="1">
          <a:off x="18656300" y="1059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7"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19"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20" name="n_4aveValue【保健センター・保健所】&#10;一人当たり面積"/>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721"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722" name="n_2main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23" name="n_3main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36847</xdr:rowOff>
    </xdr:from>
    <xdr:ext cx="469744" cy="259045"/>
    <xdr:sp macro="" textlink="">
      <xdr:nvSpPr>
        <xdr:cNvPr id="724" name="n_4mainValue【保健センター・保健所】&#10;一人当たり面積"/>
        <xdr:cNvSpPr txBox="1"/>
      </xdr:nvSpPr>
      <xdr:spPr>
        <a:xfrm>
          <a:off x="18421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49349</xdr:rowOff>
    </xdr:from>
    <xdr:to>
      <xdr:col>85</xdr:col>
      <xdr:colOff>177800</xdr:colOff>
      <xdr:row>84</xdr:row>
      <xdr:rowOff>150949</xdr:rowOff>
    </xdr:to>
    <xdr:sp macro="" textlink="">
      <xdr:nvSpPr>
        <xdr:cNvPr id="766" name="楕円 765"/>
        <xdr:cNvSpPr/>
      </xdr:nvSpPr>
      <xdr:spPr>
        <a:xfrm>
          <a:off x="16268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27776</xdr:rowOff>
    </xdr:from>
    <xdr:ext cx="405111" cy="259045"/>
    <xdr:sp macro="" textlink="">
      <xdr:nvSpPr>
        <xdr:cNvPr id="767" name="【消防施設】&#10;有形固定資産減価償却率該当値テキスト"/>
        <xdr:cNvSpPr txBox="1"/>
      </xdr:nvSpPr>
      <xdr:spPr>
        <a:xfrm>
          <a:off x="16357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768" name="楕円 767"/>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100149</xdr:rowOff>
    </xdr:from>
    <xdr:to>
      <xdr:col>85</xdr:col>
      <xdr:colOff>127000</xdr:colOff>
      <xdr:row>84</xdr:row>
      <xdr:rowOff>101781</xdr:rowOff>
    </xdr:to>
    <xdr:cxnSp macro="">
      <xdr:nvCxnSpPr>
        <xdr:cNvPr id="769" name="直線コネクタ 768"/>
        <xdr:cNvCxnSpPr/>
      </xdr:nvCxnSpPr>
      <xdr:spPr>
        <a:xfrm flipV="1">
          <a:off x="15481300" y="145019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60779</xdr:rowOff>
    </xdr:from>
    <xdr:to>
      <xdr:col>76</xdr:col>
      <xdr:colOff>165100</xdr:colOff>
      <xdr:row>85</xdr:row>
      <xdr:rowOff>162379</xdr:rowOff>
    </xdr:to>
    <xdr:sp macro="" textlink="">
      <xdr:nvSpPr>
        <xdr:cNvPr id="770" name="楕円 769"/>
        <xdr:cNvSpPr/>
      </xdr:nvSpPr>
      <xdr:spPr>
        <a:xfrm>
          <a:off x="14541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101781</xdr:rowOff>
    </xdr:from>
    <xdr:to>
      <xdr:col>81</xdr:col>
      <xdr:colOff>50800</xdr:colOff>
      <xdr:row>85</xdr:row>
      <xdr:rowOff>111579</xdr:rowOff>
    </xdr:to>
    <xdr:cxnSp macro="">
      <xdr:nvCxnSpPr>
        <xdr:cNvPr id="771" name="直線コネクタ 770"/>
        <xdr:cNvCxnSpPr/>
      </xdr:nvCxnSpPr>
      <xdr:spPr>
        <a:xfrm flipV="1">
          <a:off x="14592300" y="14503581"/>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72208</xdr:rowOff>
    </xdr:from>
    <xdr:to>
      <xdr:col>72</xdr:col>
      <xdr:colOff>38100</xdr:colOff>
      <xdr:row>86</xdr:row>
      <xdr:rowOff>2358</xdr:rowOff>
    </xdr:to>
    <xdr:sp macro="" textlink="">
      <xdr:nvSpPr>
        <xdr:cNvPr id="772" name="楕円 771"/>
        <xdr:cNvSpPr/>
      </xdr:nvSpPr>
      <xdr:spPr>
        <a:xfrm>
          <a:off x="13652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111579</xdr:rowOff>
    </xdr:from>
    <xdr:to>
      <xdr:col>76</xdr:col>
      <xdr:colOff>114300</xdr:colOff>
      <xdr:row>85</xdr:row>
      <xdr:rowOff>123008</xdr:rowOff>
    </xdr:to>
    <xdr:cxnSp macro="">
      <xdr:nvCxnSpPr>
        <xdr:cNvPr id="773" name="直線コネクタ 772"/>
        <xdr:cNvCxnSpPr/>
      </xdr:nvCxnSpPr>
      <xdr:spPr>
        <a:xfrm flipV="1">
          <a:off x="13703300" y="1468482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4" name="n_1aveValue【消防施設】&#10;有形固定資産減価償却率"/>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5" name="n_2aveValue【消防施設】&#10;有形固定資産減価償却率"/>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6" name="n_3aveValue【消防施設】&#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7"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778" name="n_1mainValue【消防施設】&#10;有形固定資産減価償却率"/>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153506</xdr:rowOff>
    </xdr:from>
    <xdr:ext cx="405111" cy="259045"/>
    <xdr:sp macro="" textlink="">
      <xdr:nvSpPr>
        <xdr:cNvPr id="779" name="n_2mainValue【消防施設】&#10;有形固定資産減価償却率"/>
        <xdr:cNvSpPr txBox="1"/>
      </xdr:nvSpPr>
      <xdr:spPr>
        <a:xfrm>
          <a:off x="143897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164935</xdr:rowOff>
    </xdr:from>
    <xdr:ext cx="405111" cy="259045"/>
    <xdr:sp macro="" textlink="">
      <xdr:nvSpPr>
        <xdr:cNvPr id="780" name="n_3mainValue【消防施設】&#10;有形固定資産減価償却率"/>
        <xdr:cNvSpPr txBox="1"/>
      </xdr:nvSpPr>
      <xdr:spPr>
        <a:xfrm>
          <a:off x="135007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4" name="直線コネクタ 803"/>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5"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6" name="直線コネクタ 805"/>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7"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8" name="直線コネクタ 80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09"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0" name="フローチャート: 判断 809"/>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1" name="フローチャート: 判断 810"/>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2" name="フローチャート: 判断 811"/>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3" name="フローチャート: 判断 812"/>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4" name="フローチャート: 判断 813"/>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20" name="楕円 819"/>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21" name="【消防施設】&#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29211</xdr:rowOff>
    </xdr:from>
    <xdr:to>
      <xdr:col>112</xdr:col>
      <xdr:colOff>38100</xdr:colOff>
      <xdr:row>83</xdr:row>
      <xdr:rowOff>130811</xdr:rowOff>
    </xdr:to>
    <xdr:sp macro="" textlink="">
      <xdr:nvSpPr>
        <xdr:cNvPr id="822" name="楕円 821"/>
        <xdr:cNvSpPr/>
      </xdr:nvSpPr>
      <xdr:spPr>
        <a:xfrm>
          <a:off x="2127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80011</xdr:rowOff>
    </xdr:to>
    <xdr:cxnSp macro="">
      <xdr:nvCxnSpPr>
        <xdr:cNvPr id="823" name="直線コネクタ 822"/>
        <xdr:cNvCxnSpPr/>
      </xdr:nvCxnSpPr>
      <xdr:spPr>
        <a:xfrm flipV="1">
          <a:off x="21323300" y="14287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29211</xdr:rowOff>
    </xdr:from>
    <xdr:to>
      <xdr:col>107</xdr:col>
      <xdr:colOff>101600</xdr:colOff>
      <xdr:row>83</xdr:row>
      <xdr:rowOff>130811</xdr:rowOff>
    </xdr:to>
    <xdr:sp macro="" textlink="">
      <xdr:nvSpPr>
        <xdr:cNvPr id="824" name="楕円 823"/>
        <xdr:cNvSpPr/>
      </xdr:nvSpPr>
      <xdr:spPr>
        <a:xfrm>
          <a:off x="20383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80011</xdr:rowOff>
    </xdr:from>
    <xdr:to>
      <xdr:col>111</xdr:col>
      <xdr:colOff>177800</xdr:colOff>
      <xdr:row>83</xdr:row>
      <xdr:rowOff>80011</xdr:rowOff>
    </xdr:to>
    <xdr:cxnSp macro="">
      <xdr:nvCxnSpPr>
        <xdr:cNvPr id="825" name="直線コネクタ 824"/>
        <xdr:cNvCxnSpPr/>
      </xdr:nvCxnSpPr>
      <xdr:spPr>
        <a:xfrm>
          <a:off x="20434300" y="1431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xdr:rowOff>
    </xdr:from>
    <xdr:to>
      <xdr:col>102</xdr:col>
      <xdr:colOff>165100</xdr:colOff>
      <xdr:row>83</xdr:row>
      <xdr:rowOff>115570</xdr:rowOff>
    </xdr:to>
    <xdr:sp macro="" textlink="">
      <xdr:nvSpPr>
        <xdr:cNvPr id="826" name="楕円 825"/>
        <xdr:cNvSpPr/>
      </xdr:nvSpPr>
      <xdr:spPr>
        <a:xfrm>
          <a:off x="19494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64770</xdr:rowOff>
    </xdr:from>
    <xdr:to>
      <xdr:col>107</xdr:col>
      <xdr:colOff>50800</xdr:colOff>
      <xdr:row>83</xdr:row>
      <xdr:rowOff>80011</xdr:rowOff>
    </xdr:to>
    <xdr:cxnSp macro="">
      <xdr:nvCxnSpPr>
        <xdr:cNvPr id="827" name="直線コネクタ 826"/>
        <xdr:cNvCxnSpPr/>
      </xdr:nvCxnSpPr>
      <xdr:spPr>
        <a:xfrm>
          <a:off x="19545300" y="14295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28" name="n_1aveValue【消防施設】&#10;一人当たり面積"/>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29" name="n_2aveValue【消防施設】&#10;一人当たり面積"/>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0" name="n_3aveValue【消防施設】&#10;一人当たり面積"/>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1" name="n_4aveValue【消防施設】&#10;一人当たり面積"/>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121938</xdr:rowOff>
    </xdr:from>
    <xdr:ext cx="469744" cy="259045"/>
    <xdr:sp macro="" textlink="">
      <xdr:nvSpPr>
        <xdr:cNvPr id="832" name="n_1mainValue【消防施設】&#10;一人当たり面積"/>
        <xdr:cNvSpPr txBox="1"/>
      </xdr:nvSpPr>
      <xdr:spPr>
        <a:xfrm>
          <a:off x="210757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833" name="n_2main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106697</xdr:rowOff>
    </xdr:from>
    <xdr:ext cx="469744" cy="259045"/>
    <xdr:sp macro="" textlink="">
      <xdr:nvSpPr>
        <xdr:cNvPr id="834" name="n_3mainValue【消防施設】&#10;一人当たり面積"/>
        <xdr:cNvSpPr txBox="1"/>
      </xdr:nvSpPr>
      <xdr:spPr>
        <a:xfrm>
          <a:off x="19310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81099</xdr:rowOff>
    </xdr:to>
    <xdr:cxnSp macro="">
      <xdr:nvCxnSpPr>
        <xdr:cNvPr id="860" name="直線コネクタ 859"/>
        <xdr:cNvCxnSpPr/>
      </xdr:nvCxnSpPr>
      <xdr:spPr>
        <a:xfrm flipV="1">
          <a:off x="16318864" y="17335500"/>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405111" cy="259045"/>
    <xdr:sp macro="" textlink="">
      <xdr:nvSpPr>
        <xdr:cNvPr id="861" name="【庁舎】&#10;有形固定資産減価償却率最小値テキスト"/>
        <xdr:cNvSpPr txBox="1"/>
      </xdr:nvSpPr>
      <xdr:spPr>
        <a:xfrm>
          <a:off x="16357600" y="186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862" name="直線コネクタ 86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3" name="【庁舎】&#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4" name="直線コネクタ 8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60977</xdr:rowOff>
    </xdr:from>
    <xdr:ext cx="405111" cy="259045"/>
    <xdr:sp macro="" textlink="">
      <xdr:nvSpPr>
        <xdr:cNvPr id="865" name="【庁舎】&#10;有形固定資産減価償却率平均値テキスト"/>
        <xdr:cNvSpPr txBox="1"/>
      </xdr:nvSpPr>
      <xdr:spPr>
        <a:xfrm>
          <a:off x="163576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866" name="フローチャート: 判断 865"/>
        <xdr:cNvSpPr/>
      </xdr:nvSpPr>
      <xdr:spPr>
        <a:xfrm>
          <a:off x="16268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67" name="フローチャート: 判断 866"/>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68" name="フローチャート: 判断 867"/>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69" name="フローチャート: 判断 868"/>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0" name="フローチャート: 判断 869"/>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17236</xdr:rowOff>
    </xdr:from>
    <xdr:to>
      <xdr:col>85</xdr:col>
      <xdr:colOff>177800</xdr:colOff>
      <xdr:row>101</xdr:row>
      <xdr:rowOff>118836</xdr:rowOff>
    </xdr:to>
    <xdr:sp macro="" textlink="">
      <xdr:nvSpPr>
        <xdr:cNvPr id="876" name="楕円 875"/>
        <xdr:cNvSpPr/>
      </xdr:nvSpPr>
      <xdr:spPr>
        <a:xfrm>
          <a:off x="162687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103613</xdr:rowOff>
    </xdr:from>
    <xdr:ext cx="405111" cy="259045"/>
    <xdr:sp macro="" textlink="">
      <xdr:nvSpPr>
        <xdr:cNvPr id="877" name="【庁舎】&#10;有形固定資産減価償却率該当値テキスト"/>
        <xdr:cNvSpPr txBox="1"/>
      </xdr:nvSpPr>
      <xdr:spPr>
        <a:xfrm>
          <a:off x="16357600" y="1724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154395</xdr:rowOff>
    </xdr:from>
    <xdr:to>
      <xdr:col>81</xdr:col>
      <xdr:colOff>101600</xdr:colOff>
      <xdr:row>101</xdr:row>
      <xdr:rowOff>84545</xdr:rowOff>
    </xdr:to>
    <xdr:sp macro="" textlink="">
      <xdr:nvSpPr>
        <xdr:cNvPr id="878" name="楕円 877"/>
        <xdr:cNvSpPr/>
      </xdr:nvSpPr>
      <xdr:spPr>
        <a:xfrm>
          <a:off x="154305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33745</xdr:rowOff>
    </xdr:from>
    <xdr:to>
      <xdr:col>85</xdr:col>
      <xdr:colOff>127000</xdr:colOff>
      <xdr:row>101</xdr:row>
      <xdr:rowOff>68036</xdr:rowOff>
    </xdr:to>
    <xdr:cxnSp macro="">
      <xdr:nvCxnSpPr>
        <xdr:cNvPr id="879" name="直線コネクタ 878"/>
        <xdr:cNvCxnSpPr/>
      </xdr:nvCxnSpPr>
      <xdr:spPr>
        <a:xfrm>
          <a:off x="15481300" y="173501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880" name="楕円 879"/>
        <xdr:cNvSpPr/>
      </xdr:nvSpPr>
      <xdr:spPr>
        <a:xfrm>
          <a:off x="14541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17418</xdr:rowOff>
    </xdr:from>
    <xdr:to>
      <xdr:col>81</xdr:col>
      <xdr:colOff>50800</xdr:colOff>
      <xdr:row>101</xdr:row>
      <xdr:rowOff>33745</xdr:rowOff>
    </xdr:to>
    <xdr:cxnSp macro="">
      <xdr:nvCxnSpPr>
        <xdr:cNvPr id="881" name="直線コネクタ 880"/>
        <xdr:cNvCxnSpPr/>
      </xdr:nvCxnSpPr>
      <xdr:spPr>
        <a:xfrm>
          <a:off x="14592300" y="173338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107043</xdr:rowOff>
    </xdr:from>
    <xdr:to>
      <xdr:col>72</xdr:col>
      <xdr:colOff>38100</xdr:colOff>
      <xdr:row>101</xdr:row>
      <xdr:rowOff>37193</xdr:rowOff>
    </xdr:to>
    <xdr:sp macro="" textlink="">
      <xdr:nvSpPr>
        <xdr:cNvPr id="882" name="楕円 881"/>
        <xdr:cNvSpPr/>
      </xdr:nvSpPr>
      <xdr:spPr>
        <a:xfrm>
          <a:off x="13652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157843</xdr:rowOff>
    </xdr:from>
    <xdr:to>
      <xdr:col>76</xdr:col>
      <xdr:colOff>114300</xdr:colOff>
      <xdr:row>101</xdr:row>
      <xdr:rowOff>17418</xdr:rowOff>
    </xdr:to>
    <xdr:cxnSp macro="">
      <xdr:nvCxnSpPr>
        <xdr:cNvPr id="883" name="直線コネクタ 882"/>
        <xdr:cNvCxnSpPr/>
      </xdr:nvCxnSpPr>
      <xdr:spPr>
        <a:xfrm>
          <a:off x="13703300" y="173028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79284</xdr:rowOff>
    </xdr:from>
    <xdr:to>
      <xdr:col>67</xdr:col>
      <xdr:colOff>101600</xdr:colOff>
      <xdr:row>101</xdr:row>
      <xdr:rowOff>9434</xdr:rowOff>
    </xdr:to>
    <xdr:sp macro="" textlink="">
      <xdr:nvSpPr>
        <xdr:cNvPr id="884" name="楕円 883"/>
        <xdr:cNvSpPr/>
      </xdr:nvSpPr>
      <xdr:spPr>
        <a:xfrm>
          <a:off x="12763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130084</xdr:rowOff>
    </xdr:from>
    <xdr:to>
      <xdr:col>71</xdr:col>
      <xdr:colOff>177800</xdr:colOff>
      <xdr:row>100</xdr:row>
      <xdr:rowOff>157843</xdr:rowOff>
    </xdr:to>
    <xdr:cxnSp macro="">
      <xdr:nvCxnSpPr>
        <xdr:cNvPr id="885" name="直線コネクタ 884"/>
        <xdr:cNvCxnSpPr/>
      </xdr:nvCxnSpPr>
      <xdr:spPr>
        <a:xfrm>
          <a:off x="12814300" y="172750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65876</xdr:rowOff>
    </xdr:from>
    <xdr:ext cx="405111" cy="259045"/>
    <xdr:sp macro="" textlink="">
      <xdr:nvSpPr>
        <xdr:cNvPr id="886" name="n_1aveValue【庁舎】&#10;有形固定資産減価償却率"/>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887" name="n_2aveValue【庁舎】&#10;有形固定資産減価償却率"/>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888" name="n_3aveValue【庁舎】&#10;有形固定資産減価償却率"/>
        <xdr:cNvSpPr txBox="1"/>
      </xdr:nvSpPr>
      <xdr:spPr>
        <a:xfrm>
          <a:off x="13500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889" name="n_4aveValue【庁舎】&#10;有形固定資産減価償却率"/>
        <xdr:cNvSpPr txBox="1"/>
      </xdr:nvSpPr>
      <xdr:spPr>
        <a:xfrm>
          <a:off x="12611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101072</xdr:rowOff>
    </xdr:from>
    <xdr:ext cx="405111" cy="259045"/>
    <xdr:sp macro="" textlink="">
      <xdr:nvSpPr>
        <xdr:cNvPr id="890" name="n_1mainValue【庁舎】&#10;有形固定資産減価償却率"/>
        <xdr:cNvSpPr txBox="1"/>
      </xdr:nvSpPr>
      <xdr:spPr>
        <a:xfrm>
          <a:off x="15266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891" name="n_2mainValue【庁舎】&#10;有形固定資産減価償却率"/>
        <xdr:cNvSpPr txBox="1"/>
      </xdr:nvSpPr>
      <xdr:spPr>
        <a:xfrm>
          <a:off x="143897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53720</xdr:rowOff>
    </xdr:from>
    <xdr:ext cx="405111" cy="259045"/>
    <xdr:sp macro="" textlink="">
      <xdr:nvSpPr>
        <xdr:cNvPr id="892" name="n_3mainValue【庁舎】&#10;有形固定資産減価償却率"/>
        <xdr:cNvSpPr txBox="1"/>
      </xdr:nvSpPr>
      <xdr:spPr>
        <a:xfrm>
          <a:off x="135007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25961</xdr:rowOff>
    </xdr:from>
    <xdr:ext cx="405111" cy="259045"/>
    <xdr:sp macro="" textlink="">
      <xdr:nvSpPr>
        <xdr:cNvPr id="893" name="n_4mainValue【庁舎】&#10;有形固定資産減価償却率"/>
        <xdr:cNvSpPr txBox="1"/>
      </xdr:nvSpPr>
      <xdr:spPr>
        <a:xfrm>
          <a:off x="126117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15" name="直線コネクタ 914"/>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7" name="直線コネクタ 91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0" name="【庁舎】&#10;一人当たり面積平均値テキスト"/>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1" name="フローチャート: 判断 920"/>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2" name="フローチャート: 判断 921"/>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3" name="フローチャート: 判断 922"/>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4" name="フローチャート: 判断 923"/>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25" name="フローチャート: 判断 924"/>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931" name="楕円 930"/>
        <xdr:cNvSpPr/>
      </xdr:nvSpPr>
      <xdr:spPr>
        <a:xfrm>
          <a:off x="22110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40403</xdr:rowOff>
    </xdr:from>
    <xdr:ext cx="469744" cy="259045"/>
    <xdr:sp macro="" textlink="">
      <xdr:nvSpPr>
        <xdr:cNvPr id="932" name="【庁舎】&#10;一人当たり面積該当値テキスト"/>
        <xdr:cNvSpPr txBox="1"/>
      </xdr:nvSpPr>
      <xdr:spPr>
        <a:xfrm>
          <a:off x="22199600"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64263</xdr:rowOff>
    </xdr:from>
    <xdr:to>
      <xdr:col>112</xdr:col>
      <xdr:colOff>38100</xdr:colOff>
      <xdr:row>104</xdr:row>
      <xdr:rowOff>165863</xdr:rowOff>
    </xdr:to>
    <xdr:sp macro="" textlink="">
      <xdr:nvSpPr>
        <xdr:cNvPr id="933" name="楕円 932"/>
        <xdr:cNvSpPr/>
      </xdr:nvSpPr>
      <xdr:spPr>
        <a:xfrm>
          <a:off x="21272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112776</xdr:rowOff>
    </xdr:from>
    <xdr:to>
      <xdr:col>116</xdr:col>
      <xdr:colOff>63500</xdr:colOff>
      <xdr:row>104</xdr:row>
      <xdr:rowOff>115063</xdr:rowOff>
    </xdr:to>
    <xdr:cxnSp macro="">
      <xdr:nvCxnSpPr>
        <xdr:cNvPr id="934" name="直線コネクタ 933"/>
        <xdr:cNvCxnSpPr/>
      </xdr:nvCxnSpPr>
      <xdr:spPr>
        <a:xfrm flipV="1">
          <a:off x="21323300" y="179435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45974</xdr:rowOff>
    </xdr:from>
    <xdr:to>
      <xdr:col>107</xdr:col>
      <xdr:colOff>101600</xdr:colOff>
      <xdr:row>104</xdr:row>
      <xdr:rowOff>147574</xdr:rowOff>
    </xdr:to>
    <xdr:sp macro="" textlink="">
      <xdr:nvSpPr>
        <xdr:cNvPr id="935" name="楕円 934"/>
        <xdr:cNvSpPr/>
      </xdr:nvSpPr>
      <xdr:spPr>
        <a:xfrm>
          <a:off x="20383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96774</xdr:rowOff>
    </xdr:from>
    <xdr:to>
      <xdr:col>111</xdr:col>
      <xdr:colOff>177800</xdr:colOff>
      <xdr:row>104</xdr:row>
      <xdr:rowOff>115063</xdr:rowOff>
    </xdr:to>
    <xdr:cxnSp macro="">
      <xdr:nvCxnSpPr>
        <xdr:cNvPr id="936" name="直線コネクタ 935"/>
        <xdr:cNvCxnSpPr/>
      </xdr:nvCxnSpPr>
      <xdr:spPr>
        <a:xfrm>
          <a:off x="20434300" y="1792757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937" name="楕円 936"/>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96774</xdr:rowOff>
    </xdr:from>
    <xdr:to>
      <xdr:col>107</xdr:col>
      <xdr:colOff>50800</xdr:colOff>
      <xdr:row>104</xdr:row>
      <xdr:rowOff>99061</xdr:rowOff>
    </xdr:to>
    <xdr:cxnSp macro="">
      <xdr:nvCxnSpPr>
        <xdr:cNvPr id="938" name="直線コネクタ 937"/>
        <xdr:cNvCxnSpPr/>
      </xdr:nvCxnSpPr>
      <xdr:spPr>
        <a:xfrm flipV="1">
          <a:off x="19545300" y="179275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939" name="楕円 938"/>
        <xdr:cNvSpPr/>
      </xdr:nvSpPr>
      <xdr:spPr>
        <a:xfrm>
          <a:off x="18605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99061</xdr:rowOff>
    </xdr:from>
    <xdr:to>
      <xdr:col>102</xdr:col>
      <xdr:colOff>114300</xdr:colOff>
      <xdr:row>104</xdr:row>
      <xdr:rowOff>99061</xdr:rowOff>
    </xdr:to>
    <xdr:cxnSp macro="">
      <xdr:nvCxnSpPr>
        <xdr:cNvPr id="940" name="直線コネクタ 939"/>
        <xdr:cNvCxnSpPr/>
      </xdr:nvCxnSpPr>
      <xdr:spPr>
        <a:xfrm>
          <a:off x="18656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1" name="n_1ave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2" name="n_2aveValue【庁舎】&#10;一人当たり面積"/>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3" name="n_3aveValue【庁舎】&#10;一人当たり面積"/>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4"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10940</xdr:rowOff>
    </xdr:from>
    <xdr:ext cx="469744" cy="259045"/>
    <xdr:sp macro="" textlink="">
      <xdr:nvSpPr>
        <xdr:cNvPr id="945" name="n_1mainValue【庁舎】&#10;一人当たり面積"/>
        <xdr:cNvSpPr txBox="1"/>
      </xdr:nvSpPr>
      <xdr:spPr>
        <a:xfrm>
          <a:off x="210757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164101</xdr:rowOff>
    </xdr:from>
    <xdr:ext cx="469744" cy="259045"/>
    <xdr:sp macro="" textlink="">
      <xdr:nvSpPr>
        <xdr:cNvPr id="946" name="n_2mainValue【庁舎】&#10;一人当たり面積"/>
        <xdr:cNvSpPr txBox="1"/>
      </xdr:nvSpPr>
      <xdr:spPr>
        <a:xfrm>
          <a:off x="20199427" y="176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947" name="n_3mainValue【庁舎】&#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948" name="n_4mainValue【庁舎】&#10;一人当たり面積"/>
        <xdr:cNvSpPr txBox="1"/>
      </xdr:nvSpPr>
      <xdr:spPr>
        <a:xfrm>
          <a:off x="18421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類似団体と比較して特に有形固定資産減価償却率が低くなっている施設は、庁舎である。</a:t>
          </a:r>
          <a:endParaRPr lang="ja-JP" altLang="ja-JP" sz="1400">
            <a:effectLst/>
          </a:endParaRPr>
        </a:p>
        <a:p>
          <a:r>
            <a:rPr kumimoji="1" lang="ja-JP" altLang="ja-JP" sz="1100">
              <a:solidFill>
                <a:schemeClr val="dk1"/>
              </a:solidFill>
              <a:effectLst/>
              <a:latin typeface="+mn-lt"/>
              <a:ea typeface="+mn-ea"/>
              <a:cs typeface="+mn-cs"/>
            </a:rPr>
            <a:t>庁舎では、平成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年度に完成した本庁舎をはじめ、支所など比較的新しい施設である。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96,752
95,512
331.78
50,024,467
48,829,631
958,036
27,745,091
39,298,949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令和３年度は国の再算定結果による基準財政需要額の増に加え、市民税及び固定資産税の減により基準財政収入額も下がったため、前年度比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0.490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類似団体平均を上回る数値ではあるが、平成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年度以前から緩やかな減少傾向が続いているため、歳入・歳出両面で見直しを行い、財源の効率的・効果的な分配及び財源確保に取り組んでいく。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39</xdr:row>
      <xdr:rowOff>22678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6402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125185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90715</xdr:rowOff>
    </xdr:from>
    <xdr:to>
      <xdr:col>15</xdr:col>
      <xdr:colOff>82550</xdr:colOff>
      <xdr:row>38</xdr:row>
      <xdr:rowOff>125185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90715</xdr:rowOff>
    </xdr:from>
    <xdr:to>
      <xdr:col>11</xdr:col>
      <xdr:colOff>31750</xdr:colOff>
      <xdr:row>38</xdr:row>
      <xdr:rowOff>90715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74385</xdr:rowOff>
    </xdr:from>
    <xdr:to>
      <xdr:col>19</xdr:col>
      <xdr:colOff>184150</xdr:colOff>
      <xdr:row>39</xdr:row>
      <xdr:rowOff>4535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14713</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39915</xdr:rowOff>
    </xdr:from>
    <xdr:to>
      <xdr:col>11</xdr:col>
      <xdr:colOff>82550</xdr:colOff>
      <xdr:row>38</xdr:row>
      <xdr:rowOff>141515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151691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39915</xdr:rowOff>
    </xdr:from>
    <xdr:to>
      <xdr:col>7</xdr:col>
      <xdr:colOff>31750</xdr:colOff>
      <xdr:row>38</xdr:row>
      <xdr:rowOff>141515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151691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経常一般財源が約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8,500</a:t>
          </a:r>
          <a:r>
            <a:rPr kumimoji="1" lang="ja-JP" altLang="en-US" sz="1300">
              <a:latin typeface="ＭＳ Ｐゴシック" panose="020B0600070205080204" pitchFamily="50" charset="-128"/>
              <a:ea typeface="ＭＳ Ｐゴシック" panose="020B0600070205080204" pitchFamily="50" charset="-128"/>
            </a:rPr>
            <a:t>万円増と分母が大きく伸びたため数値上は改善となっている。</a:t>
          </a:r>
        </a:p>
        <a:p>
          <a:r>
            <a:rPr kumimoji="1" lang="ja-JP" altLang="en-US" sz="1300">
              <a:latin typeface="ＭＳ Ｐゴシック" panose="020B0600070205080204" pitchFamily="50" charset="-128"/>
              <a:ea typeface="ＭＳ Ｐゴシック" panose="020B0600070205080204" pitchFamily="50" charset="-128"/>
            </a:rPr>
            <a:t>　経常的経費も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億円程度増えているため、事業評価結果や補助金見直しに伴う検証結果などを参考として、当初の目的を達成した事業や効果の薄い事業の廃止や縮小を行うなど、事務的な経常経費の削減に努める。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142557</xdr:rowOff>
    </xdr:from>
    <xdr:to>
      <xdr:col>23</xdr:col>
      <xdr:colOff>133350</xdr:colOff>
      <xdr:row>62</xdr:row>
      <xdr:rowOff>62547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5810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62</xdr:row>
      <xdr:rowOff>62547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8386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125413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416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61</xdr:row>
      <xdr:rowOff>83185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41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91757</xdr:rowOff>
    </xdr:from>
    <xdr:to>
      <xdr:col>23</xdr:col>
      <xdr:colOff>184150</xdr:colOff>
      <xdr:row>60</xdr:row>
      <xdr:rowOff>21907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108284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11747</xdr:rowOff>
    </xdr:from>
    <xdr:to>
      <xdr:col>19</xdr:col>
      <xdr:colOff>184150</xdr:colOff>
      <xdr:row>62</xdr:row>
      <xdr:rowOff>113347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7,699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135,534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コロナ対策関連費用増により、物件費が</a:t>
          </a:r>
          <a:r>
            <a:rPr kumimoji="1" lang="en-US" altLang="ja-JP" sz="1300">
              <a:latin typeface="ＭＳ Ｐゴシック" panose="020B0600070205080204" pitchFamily="50" charset="-128"/>
              <a:ea typeface="ＭＳ Ｐゴシック" panose="020B0600070205080204" pitchFamily="50" charset="-128"/>
            </a:rPr>
            <a:t>6,784</a:t>
          </a:r>
          <a:r>
            <a:rPr kumimoji="1" lang="ja-JP" altLang="en-US" sz="1300">
              <a:latin typeface="ＭＳ Ｐゴシック" panose="020B0600070205080204" pitchFamily="50" charset="-128"/>
              <a:ea typeface="ＭＳ Ｐゴシック" panose="020B0600070205080204" pitchFamily="50" charset="-128"/>
            </a:rPr>
            <a:t>円増えていることが主な要因である。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類似団体平均より低い水準で推移しているため、引き続きコスト抑制を図っていく。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137103</xdr:rowOff>
    </xdr:from>
    <xdr:to>
      <xdr:col>23</xdr:col>
      <xdr:colOff>133350</xdr:colOff>
      <xdr:row>82</xdr:row>
      <xdr:rowOff>27578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24553"/>
          <a:ext cx="8382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13525</xdr:rowOff>
    </xdr:from>
    <xdr:to>
      <xdr:col>19</xdr:col>
      <xdr:colOff>133350</xdr:colOff>
      <xdr:row>81</xdr:row>
      <xdr:rowOff>137103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0975"/>
          <a:ext cx="889000" cy="1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170673</xdr:rowOff>
    </xdr:from>
    <xdr:to>
      <xdr:col>15</xdr:col>
      <xdr:colOff>82550</xdr:colOff>
      <xdr:row>81</xdr:row>
      <xdr:rowOff>13525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86673"/>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170673</xdr:rowOff>
    </xdr:from>
    <xdr:to>
      <xdr:col>11</xdr:col>
      <xdr:colOff>31750</xdr:colOff>
      <xdr:row>81</xdr:row>
      <xdr:rowOff>6721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86673"/>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148228</xdr:rowOff>
    </xdr:from>
    <xdr:to>
      <xdr:col>23</xdr:col>
      <xdr:colOff>184150</xdr:colOff>
      <xdr:row>82</xdr:row>
      <xdr:rowOff>78378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164755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86303</xdr:rowOff>
    </xdr:from>
    <xdr:to>
      <xdr:col>19</xdr:col>
      <xdr:colOff>184150</xdr:colOff>
      <xdr:row>82</xdr:row>
      <xdr:rowOff>16453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26630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42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134175</xdr:rowOff>
    </xdr:from>
    <xdr:to>
      <xdr:col>15</xdr:col>
      <xdr:colOff>133350</xdr:colOff>
      <xdr:row>81</xdr:row>
      <xdr:rowOff>64325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74502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1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119873</xdr:rowOff>
    </xdr:from>
    <xdr:to>
      <xdr:col>11</xdr:col>
      <xdr:colOff>82550</xdr:colOff>
      <xdr:row>81</xdr:row>
      <xdr:rowOff>50023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60200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127371</xdr:rowOff>
    </xdr:from>
    <xdr:to>
      <xdr:col>7</xdr:col>
      <xdr:colOff>31750</xdr:colOff>
      <xdr:row>81</xdr:row>
      <xdr:rowOff>57521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67698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1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前年度と変わらず</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類似団体の平均及び全国市平均のいずれと比較しても低い水準で推移している。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今後とも給与体系の見直し、各種手当の効率化等に配慮しながら適正な給与水準の維持に努める。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住民基本台帳人口が</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人減ったことから、前年比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　定員適正化計画に沿った人員を維持しており、今後も住民サービスの質の低下を招かない範囲で、さらなる効率的な行政運営ができるよう取り組んでいく。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78256</xdr:rowOff>
    </xdr:from>
    <xdr:to>
      <xdr:col>81</xdr:col>
      <xdr:colOff>44450</xdr:colOff>
      <xdr:row>60</xdr:row>
      <xdr:rowOff>81704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6525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75958</xdr:rowOff>
    </xdr:from>
    <xdr:to>
      <xdr:col>77</xdr:col>
      <xdr:colOff>44450</xdr:colOff>
      <xdr:row>60</xdr:row>
      <xdr:rowOff>78256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75958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62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78256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27456</xdr:rowOff>
    </xdr:from>
    <xdr:to>
      <xdr:col>77</xdr:col>
      <xdr:colOff>95250</xdr:colOff>
      <xdr:row>60</xdr:row>
      <xdr:rowOff>129056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139233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25158</xdr:rowOff>
    </xdr:from>
    <xdr:to>
      <xdr:col>73</xdr:col>
      <xdr:colOff>44450</xdr:colOff>
      <xdr:row>60</xdr:row>
      <xdr:rowOff>126758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136935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25158</xdr:rowOff>
    </xdr:from>
    <xdr:to>
      <xdr:col>68</xdr:col>
      <xdr:colOff>203200</xdr:colOff>
      <xdr:row>60</xdr:row>
      <xdr:rowOff>126758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136935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27456</xdr:rowOff>
    </xdr:from>
    <xdr:to>
      <xdr:col>64</xdr:col>
      <xdr:colOff>152400</xdr:colOff>
      <xdr:row>60</xdr:row>
      <xdr:rowOff>129056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139233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分子となる元利償還金等に大きな変化はなく、分母となる標準財政規模のうち普通交付税額が約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億円、臨時財政対策債発行可能額が約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億円増えたことにより数値が改善された。</a:t>
          </a:r>
        </a:p>
        <a:p>
          <a:r>
            <a:rPr kumimoji="1" lang="ja-JP" altLang="en-US" sz="1300">
              <a:latin typeface="ＭＳ Ｐゴシック" panose="020B0600070205080204" pitchFamily="50" charset="-128"/>
              <a:ea typeface="ＭＳ Ｐゴシック" panose="020B0600070205080204" pitchFamily="50" charset="-128"/>
            </a:rPr>
            <a:t>　既存施設の老朽化により今後も公債費の増加が見込まれるため、施設の再配置計画と併せより有利な条件での起債の活用に努める。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28222</xdr:rowOff>
    </xdr:from>
    <xdr:to>
      <xdr:col>81</xdr:col>
      <xdr:colOff>44450</xdr:colOff>
      <xdr:row>43</xdr:row>
      <xdr:rowOff>81845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4005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81845</xdr:rowOff>
    </xdr:from>
    <xdr:to>
      <xdr:col>77</xdr:col>
      <xdr:colOff>44450</xdr:colOff>
      <xdr:row>43</xdr:row>
      <xdr:rowOff>81845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81845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68439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148872</xdr:rowOff>
    </xdr:from>
    <xdr:to>
      <xdr:col>81</xdr:col>
      <xdr:colOff>95250</xdr:colOff>
      <xdr:row>43</xdr:row>
      <xdr:rowOff>79022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120949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31045</xdr:rowOff>
    </xdr:from>
    <xdr:to>
      <xdr:col>77</xdr:col>
      <xdr:colOff>95250</xdr:colOff>
      <xdr:row>43</xdr:row>
      <xdr:rowOff>132645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117422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31045</xdr:rowOff>
    </xdr:from>
    <xdr:to>
      <xdr:col>73</xdr:col>
      <xdr:colOff>44450</xdr:colOff>
      <xdr:row>43</xdr:row>
      <xdr:rowOff>132645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117422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令和３年度は充当可能財源等が将来負担額を上回ったことから、算定なしとなった。</a:t>
          </a:r>
        </a:p>
        <a:p>
          <a:r>
            <a:rPr kumimoji="1" lang="ja-JP" altLang="en-US" sz="1300">
              <a:latin typeface="ＭＳ Ｐゴシック" panose="020B0600070205080204" pitchFamily="50" charset="-128"/>
              <a:ea typeface="ＭＳ Ｐゴシック" panose="020B0600070205080204" pitchFamily="50" charset="-128"/>
            </a:rPr>
            <a:t>　要因としては、令和６年度の公債費増に備え減債基金（臨財債償還基金費含）を約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億円積み立てたことから充当可能財源等が大きく増え、下水道の地方債残高が約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億円減少していることから将来負担額が大きく減ったことが挙げられる。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今後は老朽化施設の更新が必要なため公債費の増が考えられるが、諸計画に基づく効率的な施設配置を行い、将来負担の抑制に努める。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26670</xdr:rowOff>
    </xdr:from>
    <xdr:to>
      <xdr:col>77</xdr:col>
      <xdr:colOff>44450</xdr:colOff>
      <xdr:row>14</xdr:row>
      <xdr:rowOff>109784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26970"/>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109784</xdr:rowOff>
    </xdr:from>
    <xdr:to>
      <xdr:col>72</xdr:col>
      <xdr:colOff>203200</xdr:colOff>
      <xdr:row>14</xdr:row>
      <xdr:rowOff>141958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1008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141958</xdr:rowOff>
    </xdr:from>
    <xdr:to>
      <xdr:col>68</xdr:col>
      <xdr:colOff>152400</xdr:colOff>
      <xdr:row>15</xdr:row>
      <xdr:rowOff>42898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422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147320</xdr:rowOff>
    </xdr:from>
    <xdr:to>
      <xdr:col>77</xdr:col>
      <xdr:colOff>95250</xdr:colOff>
      <xdr:row>14</xdr:row>
      <xdr:rowOff>77470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87647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4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58984</xdr:rowOff>
    </xdr:from>
    <xdr:to>
      <xdr:col>73</xdr:col>
      <xdr:colOff>44450</xdr:colOff>
      <xdr:row>14</xdr:row>
      <xdr:rowOff>160584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170761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91158</xdr:rowOff>
    </xdr:from>
    <xdr:to>
      <xdr:col>68</xdr:col>
      <xdr:colOff>203200</xdr:colOff>
      <xdr:row>15</xdr:row>
      <xdr:rowOff>21308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31485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6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163548</xdr:rowOff>
    </xdr:from>
    <xdr:to>
      <xdr:col>64</xdr:col>
      <xdr:colOff>152400</xdr:colOff>
      <xdr:row>15</xdr:row>
      <xdr:rowOff>93698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103875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2" name="テキスト ボックス 471">
          <a:extLst>
            <a:ext uri="{FF2B5EF4-FFF2-40B4-BE49-F238E27FC236}">
              <a16:creationId xmlns:a16="http://schemas.microsoft.com/office/drawing/2014/main" id="{34A692FF-0EA4-4CA5-B8C8-9A572A541832}"/>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96,752
95,512
331.78
50,024,467
48,829,631
958,036
27,745,091
39,298,949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令和３年度の人件費の経常収支比率は、会計年度任用職員制度の導入のあった前年度に比べ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％となった。類似団体に比べ低い水準を保っている。</a:t>
          </a:r>
        </a:p>
        <a:p>
          <a:r>
            <a:rPr kumimoji="1" lang="ja-JP" altLang="en-US" sz="1300">
              <a:latin typeface="ＭＳ Ｐゴシック" panose="020B0600070205080204" pitchFamily="50" charset="-128"/>
              <a:ea typeface="ＭＳ Ｐゴシック" panose="020B0600070205080204" pitchFamily="50" charset="-128"/>
            </a:rPr>
            <a:t>　明科北認定こども園を民間委託したことにより、保育士の人件費が減少している。</a:t>
          </a:r>
        </a:p>
        <a:p>
          <a:r>
            <a:rPr kumimoji="1" lang="ja-JP" altLang="en-US" sz="1300">
              <a:latin typeface="ＭＳ Ｐゴシック" panose="020B0600070205080204" pitchFamily="50" charset="-128"/>
              <a:ea typeface="ＭＳ Ｐゴシック" panose="020B0600070205080204" pitchFamily="50" charset="-128"/>
            </a:rPr>
            <a:t>　会計年度任用職員を含め必要な人員を確保しつつ、適正な人件費に努める必要がある。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0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90424</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19724"/>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34</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197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34</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92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39624</xdr:rowOff>
    </xdr:from>
    <xdr:to>
      <xdr:col>15</xdr:col>
      <xdr:colOff>149225</xdr:colOff>
      <xdr:row>34</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令和３年度の物件費の経常収支比率は前年度に比べ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％となった。類似団体に比べて、わずかながら低い水準となった。</a:t>
          </a:r>
        </a:p>
        <a:p>
          <a:r>
            <a:rPr kumimoji="1" lang="ja-JP" altLang="en-US" sz="1300">
              <a:latin typeface="ＭＳ Ｐゴシック" panose="020B0600070205080204" pitchFamily="50" charset="-128"/>
              <a:ea typeface="ＭＳ Ｐゴシック" panose="020B0600070205080204" pitchFamily="50" charset="-128"/>
            </a:rPr>
            <a:t>　今後については、物価高騰による光熱水費等の需用費の増加及施設管理などの委託料の増加も見込まれる。公共施設再配置計画に基づき、各施設の数・規模を圧縮することで施設管理費のスリム化を図り、物件費の抑制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974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61686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60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61686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389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124279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令和３年度の扶助費の経常収支比率は</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ポイント減となった。類似団体に比べ低い水準を保っている。</a:t>
          </a:r>
        </a:p>
        <a:p>
          <a:r>
            <a:rPr kumimoji="1" lang="ja-JP" altLang="en-US" sz="1300">
              <a:latin typeface="ＭＳ Ｐゴシック" panose="020B0600070205080204" pitchFamily="50" charset="-128"/>
              <a:ea typeface="ＭＳ Ｐゴシック" panose="020B0600070205080204" pitchFamily="50" charset="-128"/>
            </a:rPr>
            <a:t>　コロナ禍における受診控えなどの医療費の減少により、福祉医療費及び生活保護費における医療扶助の伸びが抑えられたことが要因といえる。一方、障害者福祉の利用者は伸びてきていることから、障害福祉サービスの給付が伸びてき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97282</xdr:rowOff>
    </xdr:from>
    <xdr:to>
      <xdr:col>24</xdr:col>
      <xdr:colOff>25400</xdr:colOff>
      <xdr:row>53</xdr:row>
      <xdr:rowOff>133858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841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133858</xdr:rowOff>
    </xdr:from>
    <xdr:to>
      <xdr:col>19</xdr:col>
      <xdr:colOff>187325</xdr:colOff>
      <xdr:row>54</xdr:row>
      <xdr:rowOff>154432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207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154432</xdr:rowOff>
    </xdr:from>
    <xdr:to>
      <xdr:col>15</xdr:col>
      <xdr:colOff>98425</xdr:colOff>
      <xdr:row>55</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12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65278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76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46482</xdr:rowOff>
    </xdr:from>
    <xdr:to>
      <xdr:col>24</xdr:col>
      <xdr:colOff>76200</xdr:colOff>
      <xdr:row>53</xdr:row>
      <xdr:rowOff>148082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126509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4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83058</xdr:rowOff>
    </xdr:from>
    <xdr:to>
      <xdr:col>20</xdr:col>
      <xdr:colOff>38100</xdr:colOff>
      <xdr:row>54</xdr:row>
      <xdr:rowOff>13208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23385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103632</xdr:rowOff>
    </xdr:from>
    <xdr:to>
      <xdr:col>15</xdr:col>
      <xdr:colOff>149225</xdr:colOff>
      <xdr:row>55</xdr:row>
      <xdr:rowOff>33782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43959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14478</xdr:rowOff>
    </xdr:from>
    <xdr:to>
      <xdr:col>6</xdr:col>
      <xdr:colOff>171450</xdr:colOff>
      <xdr:row>55</xdr:row>
      <xdr:rowOff>116078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126255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令和３年度のその他の経常収支比率は、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下水道事業については独立採算の原則に立ち返った料金の適正化を図り、繰出基準内に収めるとともに、少子高齢化による介護費用及び後期高齢者医療の影響のある特別会計においては保険料等の適正化を図り、繰出金の上昇を抑え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110672</xdr:rowOff>
    </xdr:from>
    <xdr:to>
      <xdr:col>82</xdr:col>
      <xdr:colOff>107950</xdr:colOff>
      <xdr:row>55</xdr:row>
      <xdr:rowOff>86178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3689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4535</xdr:rowOff>
    </xdr:from>
    <xdr:to>
      <xdr:col>69</xdr:col>
      <xdr:colOff>92075</xdr:colOff>
      <xdr:row>55</xdr:row>
      <xdr:rowOff>37193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59872</xdr:rowOff>
    </xdr:from>
    <xdr:to>
      <xdr:col>82</xdr:col>
      <xdr:colOff>158750</xdr:colOff>
      <xdr:row>54</xdr:row>
      <xdr:rowOff>161472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76399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125185</xdr:rowOff>
    </xdr:from>
    <xdr:to>
      <xdr:col>69</xdr:col>
      <xdr:colOff>142875</xdr:colOff>
      <xdr:row>55</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65512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157843</xdr:rowOff>
    </xdr:from>
    <xdr:to>
      <xdr:col>65</xdr:col>
      <xdr:colOff>53975</xdr:colOff>
      <xdr:row>55</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98170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令和３年度の補助費等の経常収支比率は、前年度より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％となった。経年で減少してきているものの、類似団体を上回ったままである。</a:t>
          </a:r>
        </a:p>
        <a:p>
          <a:r>
            <a:rPr kumimoji="1" lang="ja-JP" altLang="en-US" sz="1300">
              <a:latin typeface="ＭＳ Ｐゴシック" panose="020B0600070205080204" pitchFamily="50" charset="-128"/>
              <a:ea typeface="ＭＳ Ｐゴシック" panose="020B0600070205080204" pitchFamily="50" charset="-128"/>
            </a:rPr>
            <a:t>　主な減額要因は、穂高広域施設組合事業の事業費の減による。市の補助している事業・対象者等が多岐にわたっているためと考えられるため、必要性の低い補助金の見直しや廃止を進めていく。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167005</xdr:rowOff>
    </xdr:from>
    <xdr:to>
      <xdr:col>82</xdr:col>
      <xdr:colOff>107950</xdr:colOff>
      <xdr:row>39</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6821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58420</xdr:rowOff>
    </xdr:from>
    <xdr:to>
      <xdr:col>78</xdr:col>
      <xdr:colOff>69850</xdr:colOff>
      <xdr:row>39</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744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39</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80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161290</xdr:rowOff>
    </xdr:from>
    <xdr:to>
      <xdr:col>69</xdr:col>
      <xdr:colOff>92075</xdr:colOff>
      <xdr:row>40</xdr:row>
      <xdr:rowOff>41275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8478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116205</xdr:rowOff>
    </xdr:from>
    <xdr:to>
      <xdr:col>82</xdr:col>
      <xdr:colOff>158750</xdr:colOff>
      <xdr:row>39</xdr:row>
      <xdr:rowOff>46355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88282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7620</xdr:rowOff>
    </xdr:from>
    <xdr:to>
      <xdr:col>78</xdr:col>
      <xdr:colOff>120650</xdr:colOff>
      <xdr:row>39</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93997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110490</xdr:rowOff>
    </xdr:from>
    <xdr:to>
      <xdr:col>69</xdr:col>
      <xdr:colOff>142875</xdr:colOff>
      <xdr:row>40</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25417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161925</xdr:rowOff>
    </xdr:from>
    <xdr:to>
      <xdr:col>65</xdr:col>
      <xdr:colOff>53975</xdr:colOff>
      <xdr:row>40</xdr:row>
      <xdr:rowOff>92075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76852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令和３年度の公債費の経常収支比率は</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ポイントの減となったものの、繰上償還の実施等により、類似団体平均を下回っている。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旧合併特例債の有効期限が令和７年度までのため、起債が一時的に増える見込みであるが、市債発行額を元金償還額の範囲内に抑える取組により市債残高の減少に努め、公債費負担の軽減に努める。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56243</xdr:rowOff>
    </xdr:from>
    <xdr:to>
      <xdr:col>24</xdr:col>
      <xdr:colOff>25400</xdr:colOff>
      <xdr:row>77</xdr:row>
      <xdr:rowOff>26307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086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26307</xdr:rowOff>
    </xdr:from>
    <xdr:to>
      <xdr:col>19</xdr:col>
      <xdr:colOff>187325</xdr:colOff>
      <xdr:row>77</xdr:row>
      <xdr:rowOff>58964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27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77</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320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75293</xdr:rowOff>
    </xdr:from>
    <xdr:to>
      <xdr:col>11</xdr:col>
      <xdr:colOff>9525</xdr:colOff>
      <xdr:row>76</xdr:row>
      <xdr:rowOff>1814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340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5443</xdr:rowOff>
    </xdr:from>
    <xdr:to>
      <xdr:col>24</xdr:col>
      <xdr:colOff>76200</xdr:colOff>
      <xdr:row>76</xdr:row>
      <xdr:rowOff>107043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21970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146957</xdr:rowOff>
    </xdr:from>
    <xdr:to>
      <xdr:col>20</xdr:col>
      <xdr:colOff>38100</xdr:colOff>
      <xdr:row>77</xdr:row>
      <xdr:rowOff>77107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61884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8164</xdr:rowOff>
    </xdr:from>
    <xdr:to>
      <xdr:col>15</xdr:col>
      <xdr:colOff>149225</xdr:colOff>
      <xdr:row>77</xdr:row>
      <xdr:rowOff>109764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94541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62792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24493</xdr:rowOff>
    </xdr:from>
    <xdr:to>
      <xdr:col>6</xdr:col>
      <xdr:colOff>171450</xdr:colOff>
      <xdr:row>75</xdr:row>
      <xdr:rowOff>126093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136270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令和３年度の公債費以外の経常収支比率は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63.3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現在は類似団体の平均値を下回る水準を維持しているが、今後は少子高齢化による扶助費の増加が見込まれるため、補助費の見直しなどをすすめ、健全財政の維持に努める。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73660</xdr:rowOff>
    </xdr:from>
    <xdr:to>
      <xdr:col>82</xdr:col>
      <xdr:colOff>107950</xdr:colOff>
      <xdr:row>77</xdr:row>
      <xdr:rowOff>8889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60960"/>
          <a:ext cx="838200" cy="44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20320</xdr:rowOff>
    </xdr:from>
    <xdr:to>
      <xdr:col>78</xdr:col>
      <xdr:colOff>69850</xdr:colOff>
      <xdr:row>77</xdr:row>
      <xdr:rowOff>8889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505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50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22860</xdr:rowOff>
    </xdr:from>
    <xdr:to>
      <xdr:col>82</xdr:col>
      <xdr:colOff>158750</xdr:colOff>
      <xdr:row>74</xdr:row>
      <xdr:rowOff>124460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102887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152794</xdr:rowOff>
    </xdr:from>
    <xdr:to>
      <xdr:col>29</xdr:col>
      <xdr:colOff>127000</xdr:colOff>
      <xdr:row>17</xdr:row>
      <xdr:rowOff>162481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15069"/>
          <a:ext cx="647700" cy="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162481</xdr:rowOff>
    </xdr:from>
    <xdr:to>
      <xdr:col>26</xdr:col>
      <xdr:colOff>50800</xdr:colOff>
      <xdr:row>18</xdr:row>
      <xdr:rowOff>95444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24756"/>
          <a:ext cx="698500" cy="10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92000</xdr:rowOff>
    </xdr:from>
    <xdr:to>
      <xdr:col>22</xdr:col>
      <xdr:colOff>114300</xdr:colOff>
      <xdr:row>18</xdr:row>
      <xdr:rowOff>95444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225725"/>
          <a:ext cx="698500" cy="3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90757</xdr:rowOff>
    </xdr:from>
    <xdr:to>
      <xdr:col>18</xdr:col>
      <xdr:colOff>177800</xdr:colOff>
      <xdr:row>18</xdr:row>
      <xdr:rowOff>92000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24482"/>
          <a:ext cx="698500" cy="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101994</xdr:rowOff>
    </xdr:from>
    <xdr:to>
      <xdr:col>29</xdr:col>
      <xdr:colOff>177800</xdr:colOff>
      <xdr:row>18</xdr:row>
      <xdr:rowOff>32144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6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74071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3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111681</xdr:rowOff>
    </xdr:from>
    <xdr:to>
      <xdr:col>26</xdr:col>
      <xdr:colOff>101600</xdr:colOff>
      <xdr:row>18</xdr:row>
      <xdr:rowOff>41831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7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26608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6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44644</xdr:rowOff>
    </xdr:from>
    <xdr:to>
      <xdr:col>22</xdr:col>
      <xdr:colOff>165100</xdr:colOff>
      <xdr:row>18</xdr:row>
      <xdr:rowOff>146244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7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131021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41200</xdr:rowOff>
    </xdr:from>
    <xdr:to>
      <xdr:col>19</xdr:col>
      <xdr:colOff>38100</xdr:colOff>
      <xdr:row>18</xdr:row>
      <xdr:rowOff>142801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49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127577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39957</xdr:rowOff>
    </xdr:from>
    <xdr:to>
      <xdr:col>15</xdr:col>
      <xdr:colOff>101600</xdr:colOff>
      <xdr:row>18</xdr:row>
      <xdr:rowOff>141557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7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126334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6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340186</xdr:rowOff>
    </xdr:from>
    <xdr:to>
      <xdr:col>29</xdr:col>
      <xdr:colOff>127000</xdr:colOff>
      <xdr:row>36</xdr:row>
      <xdr:rowOff>4307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50536"/>
          <a:ext cx="647700" cy="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311317</xdr:rowOff>
    </xdr:from>
    <xdr:to>
      <xdr:col>26</xdr:col>
      <xdr:colOff>50800</xdr:colOff>
      <xdr:row>36</xdr:row>
      <xdr:rowOff>4307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21667"/>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309194</xdr:rowOff>
    </xdr:from>
    <xdr:to>
      <xdr:col>22</xdr:col>
      <xdr:colOff>114300</xdr:colOff>
      <xdr:row>35</xdr:row>
      <xdr:rowOff>311317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919544"/>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309194</xdr:rowOff>
    </xdr:from>
    <xdr:to>
      <xdr:col>18</xdr:col>
      <xdr:colOff>177800</xdr:colOff>
      <xdr:row>36</xdr:row>
      <xdr:rowOff>55873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919544"/>
          <a:ext cx="698500" cy="89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289386</xdr:rowOff>
    </xdr:from>
    <xdr:to>
      <xdr:col>29</xdr:col>
      <xdr:colOff>177800</xdr:colOff>
      <xdr:row>36</xdr:row>
      <xdr:rowOff>48086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261463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7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296407</xdr:rowOff>
    </xdr:from>
    <xdr:to>
      <xdr:col>26</xdr:col>
      <xdr:colOff>101600</xdr:colOff>
      <xdr:row>36</xdr:row>
      <xdr:rowOff>55107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0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65284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7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260517</xdr:rowOff>
    </xdr:from>
    <xdr:to>
      <xdr:col>22</xdr:col>
      <xdr:colOff>165100</xdr:colOff>
      <xdr:row>36</xdr:row>
      <xdr:rowOff>19217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70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29394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3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258394</xdr:rowOff>
    </xdr:from>
    <xdr:to>
      <xdr:col>19</xdr:col>
      <xdr:colOff>38100</xdr:colOff>
      <xdr:row>36</xdr:row>
      <xdr:rowOff>17094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6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27271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5073</xdr:rowOff>
    </xdr:from>
    <xdr:to>
      <xdr:col>15</xdr:col>
      <xdr:colOff>101600</xdr:colOff>
      <xdr:row>36</xdr:row>
      <xdr:rowOff>106673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5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116850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72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96,752
95,512
331.78
50,024,467
48,829,631
958,036
27,745,091
39,298,949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78232</xdr:rowOff>
    </xdr:from>
    <xdr:to>
      <xdr:col>24</xdr:col>
      <xdr:colOff>63500</xdr:colOff>
      <xdr:row>36</xdr:row>
      <xdr:rowOff>84087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0432"/>
          <a:ext cx="8382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84087</xdr:rowOff>
    </xdr:from>
    <xdr:to>
      <xdr:col>19</xdr:col>
      <xdr:colOff>177800</xdr:colOff>
      <xdr:row>37</xdr:row>
      <xdr:rowOff>112750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6287"/>
          <a:ext cx="889000" cy="2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105473</xdr:rowOff>
    </xdr:from>
    <xdr:to>
      <xdr:col>15</xdr:col>
      <xdr:colOff>50800</xdr:colOff>
      <xdr:row>37</xdr:row>
      <xdr:rowOff>112750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4912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101333</xdr:rowOff>
    </xdr:from>
    <xdr:to>
      <xdr:col>10</xdr:col>
      <xdr:colOff>114300</xdr:colOff>
      <xdr:row>37</xdr:row>
      <xdr:rowOff>105473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4983"/>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27432</xdr:rowOff>
    </xdr:from>
    <xdr:to>
      <xdr:col>24</xdr:col>
      <xdr:colOff>114300</xdr:colOff>
      <xdr:row>36</xdr:row>
      <xdr:rowOff>129032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33287</xdr:rowOff>
    </xdr:from>
    <xdr:to>
      <xdr:col>20</xdr:col>
      <xdr:colOff>38100</xdr:colOff>
      <xdr:row>36</xdr:row>
      <xdr:rowOff>134887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126014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61950</xdr:rowOff>
    </xdr:from>
    <xdr:to>
      <xdr:col>15</xdr:col>
      <xdr:colOff>101600</xdr:colOff>
      <xdr:row>37</xdr:row>
      <xdr:rowOff>163550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154677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54673</xdr:rowOff>
    </xdr:from>
    <xdr:to>
      <xdr:col>10</xdr:col>
      <xdr:colOff>165100</xdr:colOff>
      <xdr:row>37</xdr:row>
      <xdr:rowOff>156273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147400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50533</xdr:rowOff>
    </xdr:from>
    <xdr:to>
      <xdr:col>6</xdr:col>
      <xdr:colOff>38100</xdr:colOff>
      <xdr:row>37</xdr:row>
      <xdr:rowOff>152133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143260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135307</xdr:rowOff>
    </xdr:from>
    <xdr:to>
      <xdr:col>24</xdr:col>
      <xdr:colOff>63500</xdr:colOff>
      <xdr:row>57</xdr:row>
      <xdr:rowOff>74630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6507"/>
          <a:ext cx="838200" cy="1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70157</xdr:rowOff>
    </xdr:from>
    <xdr:to>
      <xdr:col>19</xdr:col>
      <xdr:colOff>177800</xdr:colOff>
      <xdr:row>57</xdr:row>
      <xdr:rowOff>74630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42807"/>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70157</xdr:rowOff>
    </xdr:from>
    <xdr:to>
      <xdr:col>15</xdr:col>
      <xdr:colOff>50800</xdr:colOff>
      <xdr:row>57</xdr:row>
      <xdr:rowOff>106945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42807"/>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101164</xdr:rowOff>
    </xdr:from>
    <xdr:to>
      <xdr:col>10</xdr:col>
      <xdr:colOff>114300</xdr:colOff>
      <xdr:row>57</xdr:row>
      <xdr:rowOff>106945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73814"/>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84507</xdr:rowOff>
    </xdr:from>
    <xdr:to>
      <xdr:col>24</xdr:col>
      <xdr:colOff>114300</xdr:colOff>
      <xdr:row>57</xdr:row>
      <xdr:rowOff>14657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62934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23830</xdr:rowOff>
    </xdr:from>
    <xdr:to>
      <xdr:col>20</xdr:col>
      <xdr:colOff>38100</xdr:colOff>
      <xdr:row>57</xdr:row>
      <xdr:rowOff>125430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116557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19357</xdr:rowOff>
    </xdr:from>
    <xdr:to>
      <xdr:col>15</xdr:col>
      <xdr:colOff>101600</xdr:colOff>
      <xdr:row>57</xdr:row>
      <xdr:rowOff>120957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112084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56145</xdr:rowOff>
    </xdr:from>
    <xdr:to>
      <xdr:col>10</xdr:col>
      <xdr:colOff>165100</xdr:colOff>
      <xdr:row>57</xdr:row>
      <xdr:rowOff>157745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148872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50364</xdr:rowOff>
    </xdr:from>
    <xdr:to>
      <xdr:col>6</xdr:col>
      <xdr:colOff>38100</xdr:colOff>
      <xdr:row>57</xdr:row>
      <xdr:rowOff>151964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143091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159359</xdr:rowOff>
    </xdr:from>
    <xdr:to>
      <xdr:col>24</xdr:col>
      <xdr:colOff>63500</xdr:colOff>
      <xdr:row>78</xdr:row>
      <xdr:rowOff>167018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2459"/>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166523</xdr:rowOff>
    </xdr:from>
    <xdr:to>
      <xdr:col>19</xdr:col>
      <xdr:colOff>177800</xdr:colOff>
      <xdr:row>78</xdr:row>
      <xdr:rowOff>167018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962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164809</xdr:rowOff>
    </xdr:from>
    <xdr:to>
      <xdr:col>15</xdr:col>
      <xdr:colOff>50800</xdr:colOff>
      <xdr:row>78</xdr:row>
      <xdr:rowOff>166523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3790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164809</xdr:rowOff>
    </xdr:from>
    <xdr:to>
      <xdr:col>10</xdr:col>
      <xdr:colOff>114300</xdr:colOff>
      <xdr:row>78</xdr:row>
      <xdr:rowOff>165188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7909"/>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108559</xdr:rowOff>
    </xdr:from>
    <xdr:to>
      <xdr:col>24</xdr:col>
      <xdr:colOff>114300</xdr:colOff>
      <xdr:row>79</xdr:row>
      <xdr:rowOff>38709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23486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116218</xdr:rowOff>
    </xdr:from>
    <xdr:to>
      <xdr:col>20</xdr:col>
      <xdr:colOff>38100</xdr:colOff>
      <xdr:row>79</xdr:row>
      <xdr:rowOff>46368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37495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115723</xdr:rowOff>
    </xdr:from>
    <xdr:to>
      <xdr:col>15</xdr:col>
      <xdr:colOff>101600</xdr:colOff>
      <xdr:row>79</xdr:row>
      <xdr:rowOff>45873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37000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114009</xdr:rowOff>
    </xdr:from>
    <xdr:to>
      <xdr:col>10</xdr:col>
      <xdr:colOff>165100</xdr:colOff>
      <xdr:row>79</xdr:row>
      <xdr:rowOff>44159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35286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114388</xdr:rowOff>
    </xdr:from>
    <xdr:to>
      <xdr:col>6</xdr:col>
      <xdr:colOff>38100</xdr:colOff>
      <xdr:row>79</xdr:row>
      <xdr:rowOff>44538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35665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85544</xdr:rowOff>
    </xdr:from>
    <xdr:to>
      <xdr:col>24</xdr:col>
      <xdr:colOff>63500</xdr:colOff>
      <xdr:row>99</xdr:row>
      <xdr:rowOff>131198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887644"/>
          <a:ext cx="838200" cy="2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109231</xdr:rowOff>
    </xdr:from>
    <xdr:to>
      <xdr:col>19</xdr:col>
      <xdr:colOff>177800</xdr:colOff>
      <xdr:row>99</xdr:row>
      <xdr:rowOff>131198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7082781"/>
          <a:ext cx="889000" cy="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109231</xdr:rowOff>
    </xdr:from>
    <xdr:to>
      <xdr:col>15</xdr:col>
      <xdr:colOff>50800</xdr:colOff>
      <xdr:row>99</xdr:row>
      <xdr:rowOff>124504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7082781"/>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106846</xdr:rowOff>
    </xdr:from>
    <xdr:to>
      <xdr:col>10</xdr:col>
      <xdr:colOff>114300</xdr:colOff>
      <xdr:row>99</xdr:row>
      <xdr:rowOff>124504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7080396"/>
          <a:ext cx="889000" cy="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34744</xdr:rowOff>
    </xdr:from>
    <xdr:to>
      <xdr:col>24</xdr:col>
      <xdr:colOff>114300</xdr:colOff>
      <xdr:row>98</xdr:row>
      <xdr:rowOff>136344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121121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80398</xdr:rowOff>
    </xdr:from>
    <xdr:to>
      <xdr:col>20</xdr:col>
      <xdr:colOff>38100</xdr:colOff>
      <xdr:row>100</xdr:row>
      <xdr:rowOff>10548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70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100</xdr:row>
      <xdr:rowOff>1675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71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58431</xdr:rowOff>
    </xdr:from>
    <xdr:to>
      <xdr:col>15</xdr:col>
      <xdr:colOff>101600</xdr:colOff>
      <xdr:row>99</xdr:row>
      <xdr:rowOff>160031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70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151158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12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73704</xdr:rowOff>
    </xdr:from>
    <xdr:to>
      <xdr:col>10</xdr:col>
      <xdr:colOff>165100</xdr:colOff>
      <xdr:row>100</xdr:row>
      <xdr:rowOff>3854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70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166431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13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56046</xdr:rowOff>
    </xdr:from>
    <xdr:to>
      <xdr:col>6</xdr:col>
      <xdr:colOff>38100</xdr:colOff>
      <xdr:row>99</xdr:row>
      <xdr:rowOff>157646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70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148773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1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32845</xdr:rowOff>
    </xdr:from>
    <xdr:to>
      <xdr:col>55</xdr:col>
      <xdr:colOff>0</xdr:colOff>
      <xdr:row>36</xdr:row>
      <xdr:rowOff>52367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76345"/>
          <a:ext cx="838200" cy="10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109765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32845</xdr:rowOff>
    </xdr:from>
    <xdr:to>
      <xdr:col>50</xdr:col>
      <xdr:colOff>114300</xdr:colOff>
      <xdr:row>35</xdr:row>
      <xdr:rowOff>98933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76345"/>
          <a:ext cx="889000" cy="9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98933</xdr:rowOff>
    </xdr:from>
    <xdr:to>
      <xdr:col>45</xdr:col>
      <xdr:colOff>177800</xdr:colOff>
      <xdr:row>36</xdr:row>
      <xdr:rowOff>52001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099683"/>
          <a:ext cx="889000" cy="1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38788</xdr:rowOff>
    </xdr:from>
    <xdr:to>
      <xdr:col>41</xdr:col>
      <xdr:colOff>50800</xdr:colOff>
      <xdr:row>36</xdr:row>
      <xdr:rowOff>52001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10988"/>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1567</xdr:rowOff>
    </xdr:from>
    <xdr:to>
      <xdr:col>55</xdr:col>
      <xdr:colOff>50800</xdr:colOff>
      <xdr:row>36</xdr:row>
      <xdr:rowOff>103167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151444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153495</xdr:rowOff>
    </xdr:from>
    <xdr:to>
      <xdr:col>50</xdr:col>
      <xdr:colOff>165100</xdr:colOff>
      <xdr:row>30</xdr:row>
      <xdr:rowOff>83645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100172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0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48133</xdr:rowOff>
    </xdr:from>
    <xdr:to>
      <xdr:col>46</xdr:col>
      <xdr:colOff>38100</xdr:colOff>
      <xdr:row>35</xdr:row>
      <xdr:rowOff>149733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166260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1201</xdr:rowOff>
    </xdr:from>
    <xdr:to>
      <xdr:col>41</xdr:col>
      <xdr:colOff>101600</xdr:colOff>
      <xdr:row>36</xdr:row>
      <xdr:rowOff>102801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119328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159438</xdr:rowOff>
    </xdr:from>
    <xdr:to>
      <xdr:col>36</xdr:col>
      <xdr:colOff>165100</xdr:colOff>
      <xdr:row>36</xdr:row>
      <xdr:rowOff>89588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106115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38247</xdr:rowOff>
    </xdr:from>
    <xdr:to>
      <xdr:col>55</xdr:col>
      <xdr:colOff>0</xdr:colOff>
      <xdr:row>57</xdr:row>
      <xdr:rowOff>107741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10897"/>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48891</xdr:rowOff>
    </xdr:from>
    <xdr:to>
      <xdr:col>50</xdr:col>
      <xdr:colOff>114300</xdr:colOff>
      <xdr:row>57</xdr:row>
      <xdr:rowOff>107741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21541"/>
          <a:ext cx="889000" cy="5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48891</xdr:rowOff>
    </xdr:from>
    <xdr:to>
      <xdr:col>45</xdr:col>
      <xdr:colOff>177800</xdr:colOff>
      <xdr:row>57</xdr:row>
      <xdr:rowOff>84612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21541"/>
          <a:ext cx="889000" cy="3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52549</xdr:rowOff>
    </xdr:from>
    <xdr:to>
      <xdr:col>41</xdr:col>
      <xdr:colOff>50800</xdr:colOff>
      <xdr:row>57</xdr:row>
      <xdr:rowOff>84612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25199"/>
          <a:ext cx="889000" cy="3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158897</xdr:rowOff>
    </xdr:from>
    <xdr:to>
      <xdr:col>55</xdr:col>
      <xdr:colOff>50800</xdr:colOff>
      <xdr:row>57</xdr:row>
      <xdr:rowOff>89047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137324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56941</xdr:rowOff>
    </xdr:from>
    <xdr:to>
      <xdr:col>50</xdr:col>
      <xdr:colOff>165100</xdr:colOff>
      <xdr:row>57</xdr:row>
      <xdr:rowOff>158541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149668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169541</xdr:rowOff>
    </xdr:from>
    <xdr:to>
      <xdr:col>46</xdr:col>
      <xdr:colOff>38100</xdr:colOff>
      <xdr:row>57</xdr:row>
      <xdr:rowOff>99691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90818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33812</xdr:rowOff>
    </xdr:from>
    <xdr:to>
      <xdr:col>41</xdr:col>
      <xdr:colOff>101600</xdr:colOff>
      <xdr:row>57</xdr:row>
      <xdr:rowOff>135412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126539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1749</xdr:rowOff>
    </xdr:from>
    <xdr:to>
      <xdr:col>36</xdr:col>
      <xdr:colOff>165100</xdr:colOff>
      <xdr:row>57</xdr:row>
      <xdr:rowOff>103349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94476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148375</xdr:rowOff>
    </xdr:from>
    <xdr:to>
      <xdr:col>55</xdr:col>
      <xdr:colOff>0</xdr:colOff>
      <xdr:row>78</xdr:row>
      <xdr:rowOff>3237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50025"/>
          <a:ext cx="8382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141546</xdr:rowOff>
    </xdr:from>
    <xdr:to>
      <xdr:col>50</xdr:col>
      <xdr:colOff>114300</xdr:colOff>
      <xdr:row>77</xdr:row>
      <xdr:rowOff>148375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43196"/>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141546</xdr:rowOff>
    </xdr:from>
    <xdr:to>
      <xdr:col>45</xdr:col>
      <xdr:colOff>177800</xdr:colOff>
      <xdr:row>77</xdr:row>
      <xdr:rowOff>153141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43196"/>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91049</xdr:rowOff>
    </xdr:from>
    <xdr:to>
      <xdr:col>41</xdr:col>
      <xdr:colOff>50800</xdr:colOff>
      <xdr:row>77</xdr:row>
      <xdr:rowOff>153141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92699"/>
          <a:ext cx="889000" cy="6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123887</xdr:rowOff>
    </xdr:from>
    <xdr:to>
      <xdr:col>55</xdr:col>
      <xdr:colOff>50800</xdr:colOff>
      <xdr:row>78</xdr:row>
      <xdr:rowOff>54037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38814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97575</xdr:rowOff>
    </xdr:from>
    <xdr:to>
      <xdr:col>50</xdr:col>
      <xdr:colOff>165100</xdr:colOff>
      <xdr:row>78</xdr:row>
      <xdr:rowOff>27725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18852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90746</xdr:rowOff>
    </xdr:from>
    <xdr:to>
      <xdr:col>46</xdr:col>
      <xdr:colOff>38100</xdr:colOff>
      <xdr:row>78</xdr:row>
      <xdr:rowOff>20896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12023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3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102341</xdr:rowOff>
    </xdr:from>
    <xdr:to>
      <xdr:col>41</xdr:col>
      <xdr:colOff>101600</xdr:colOff>
      <xdr:row>78</xdr:row>
      <xdr:rowOff>32491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23618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3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40249</xdr:rowOff>
    </xdr:from>
    <xdr:to>
      <xdr:col>36</xdr:col>
      <xdr:colOff>165100</xdr:colOff>
      <xdr:row>77</xdr:row>
      <xdr:rowOff>141849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158376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53530</xdr:rowOff>
    </xdr:from>
    <xdr:to>
      <xdr:col>55</xdr:col>
      <xdr:colOff>0</xdr:colOff>
      <xdr:row>96</xdr:row>
      <xdr:rowOff>162903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41280"/>
          <a:ext cx="838200" cy="2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161265</xdr:rowOff>
    </xdr:from>
    <xdr:to>
      <xdr:col>50</xdr:col>
      <xdr:colOff>114300</xdr:colOff>
      <xdr:row>96</xdr:row>
      <xdr:rowOff>162903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49015"/>
          <a:ext cx="889000" cy="17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161265</xdr:rowOff>
    </xdr:from>
    <xdr:to>
      <xdr:col>45</xdr:col>
      <xdr:colOff>177800</xdr:colOff>
      <xdr:row>96</xdr:row>
      <xdr:rowOff>101702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49015"/>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101702</xdr:rowOff>
    </xdr:from>
    <xdr:to>
      <xdr:col>41</xdr:col>
      <xdr:colOff>50800</xdr:colOff>
      <xdr:row>96</xdr:row>
      <xdr:rowOff>128219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60902"/>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2730</xdr:rowOff>
    </xdr:from>
    <xdr:to>
      <xdr:col>55</xdr:col>
      <xdr:colOff>50800</xdr:colOff>
      <xdr:row>95</xdr:row>
      <xdr:rowOff>104330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25607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112103</xdr:rowOff>
    </xdr:from>
    <xdr:to>
      <xdr:col>50</xdr:col>
      <xdr:colOff>165100</xdr:colOff>
      <xdr:row>97</xdr:row>
      <xdr:rowOff>42253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33380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110465</xdr:rowOff>
    </xdr:from>
    <xdr:to>
      <xdr:col>46</xdr:col>
      <xdr:colOff>38100</xdr:colOff>
      <xdr:row>96</xdr:row>
      <xdr:rowOff>40615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57142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50902</xdr:rowOff>
    </xdr:from>
    <xdr:to>
      <xdr:col>41</xdr:col>
      <xdr:colOff>101600</xdr:colOff>
      <xdr:row>96</xdr:row>
      <xdr:rowOff>152502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1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143629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77419</xdr:rowOff>
    </xdr:from>
    <xdr:to>
      <xdr:col>36</xdr:col>
      <xdr:colOff>165100</xdr:colOff>
      <xdr:row>97</xdr:row>
      <xdr:rowOff>7569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170146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32334</xdr:rowOff>
    </xdr:from>
    <xdr:to>
      <xdr:col>85</xdr:col>
      <xdr:colOff>127000</xdr:colOff>
      <xdr:row>39</xdr:row>
      <xdr:rowOff>35369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18884"/>
          <a:ext cx="8382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32334</xdr:rowOff>
    </xdr:from>
    <xdr:to>
      <xdr:col>81</xdr:col>
      <xdr:colOff>50800</xdr:colOff>
      <xdr:row>39</xdr:row>
      <xdr:rowOff>36081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18884"/>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26924</xdr:rowOff>
    </xdr:from>
    <xdr:to>
      <xdr:col>76</xdr:col>
      <xdr:colOff>114300</xdr:colOff>
      <xdr:row>39</xdr:row>
      <xdr:rowOff>36081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13474"/>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26924</xdr:rowOff>
    </xdr:from>
    <xdr:to>
      <xdr:col>71</xdr:col>
      <xdr:colOff>177800</xdr:colOff>
      <xdr:row>39</xdr:row>
      <xdr:rowOff>42863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13474"/>
          <a:ext cx="8890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156019</xdr:rowOff>
    </xdr:from>
    <xdr:to>
      <xdr:col>85</xdr:col>
      <xdr:colOff>177800</xdr:colOff>
      <xdr:row>39</xdr:row>
      <xdr:rowOff>86169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70946</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86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152984</xdr:rowOff>
    </xdr:from>
    <xdr:to>
      <xdr:col>81</xdr:col>
      <xdr:colOff>101600</xdr:colOff>
      <xdr:row>39</xdr:row>
      <xdr:rowOff>83134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74261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156731</xdr:rowOff>
    </xdr:from>
    <xdr:to>
      <xdr:col>76</xdr:col>
      <xdr:colOff>165100</xdr:colOff>
      <xdr:row>39</xdr:row>
      <xdr:rowOff>86881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78008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147574</xdr:rowOff>
    </xdr:from>
    <xdr:to>
      <xdr:col>72</xdr:col>
      <xdr:colOff>38100</xdr:colOff>
      <xdr:row>39</xdr:row>
      <xdr:rowOff>77724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68851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5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163513</xdr:rowOff>
    </xdr:from>
    <xdr:to>
      <xdr:col>67</xdr:col>
      <xdr:colOff>101600</xdr:colOff>
      <xdr:row>39</xdr:row>
      <xdr:rowOff>93663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84790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152448</xdr:rowOff>
    </xdr:from>
    <xdr:to>
      <xdr:col>85</xdr:col>
      <xdr:colOff>127000</xdr:colOff>
      <xdr:row>76</xdr:row>
      <xdr:rowOff>160937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82648"/>
          <a:ext cx="8382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146368</xdr:rowOff>
    </xdr:from>
    <xdr:to>
      <xdr:col>81</xdr:col>
      <xdr:colOff>50800</xdr:colOff>
      <xdr:row>76</xdr:row>
      <xdr:rowOff>160937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176568"/>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146368</xdr:rowOff>
    </xdr:from>
    <xdr:to>
      <xdr:col>76</xdr:col>
      <xdr:colOff>114300</xdr:colOff>
      <xdr:row>77</xdr:row>
      <xdr:rowOff>32029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76568"/>
          <a:ext cx="8890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32029</xdr:rowOff>
    </xdr:from>
    <xdr:to>
      <xdr:col>71</xdr:col>
      <xdr:colOff>177800</xdr:colOff>
      <xdr:row>77</xdr:row>
      <xdr:rowOff>37364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33679"/>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101648</xdr:rowOff>
    </xdr:from>
    <xdr:to>
      <xdr:col>85</xdr:col>
      <xdr:colOff>177800</xdr:colOff>
      <xdr:row>77</xdr:row>
      <xdr:rowOff>31798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80075</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110137</xdr:rowOff>
    </xdr:from>
    <xdr:to>
      <xdr:col>81</xdr:col>
      <xdr:colOff>101600</xdr:colOff>
      <xdr:row>77</xdr:row>
      <xdr:rowOff>40287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31414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95568</xdr:rowOff>
    </xdr:from>
    <xdr:to>
      <xdr:col>76</xdr:col>
      <xdr:colOff>165100</xdr:colOff>
      <xdr:row>77</xdr:row>
      <xdr:rowOff>25718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152679</xdr:rowOff>
    </xdr:from>
    <xdr:to>
      <xdr:col>72</xdr:col>
      <xdr:colOff>38100</xdr:colOff>
      <xdr:row>77</xdr:row>
      <xdr:rowOff>82829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73956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158014</xdr:rowOff>
    </xdr:from>
    <xdr:to>
      <xdr:col>67</xdr:col>
      <xdr:colOff>101600</xdr:colOff>
      <xdr:row>77</xdr:row>
      <xdr:rowOff>88164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79291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149022</xdr:rowOff>
    </xdr:from>
    <xdr:to>
      <xdr:col>85</xdr:col>
      <xdr:colOff>127000</xdr:colOff>
      <xdr:row>98</xdr:row>
      <xdr:rowOff>14833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436772"/>
          <a:ext cx="838200" cy="3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14833</xdr:rowOff>
    </xdr:from>
    <xdr:to>
      <xdr:col>81</xdr:col>
      <xdr:colOff>50800</xdr:colOff>
      <xdr:row>98</xdr:row>
      <xdr:rowOff>22365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16933"/>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8953</xdr:rowOff>
    </xdr:from>
    <xdr:to>
      <xdr:col>76</xdr:col>
      <xdr:colOff>114300</xdr:colOff>
      <xdr:row>98</xdr:row>
      <xdr:rowOff>22365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11053"/>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8953</xdr:rowOff>
    </xdr:from>
    <xdr:to>
      <xdr:col>71</xdr:col>
      <xdr:colOff>177800</xdr:colOff>
      <xdr:row>98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11053"/>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98222</xdr:rowOff>
    </xdr:from>
    <xdr:to>
      <xdr:col>85</xdr:col>
      <xdr:colOff>177800</xdr:colOff>
      <xdr:row>96</xdr:row>
      <xdr:rowOff>28372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3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121099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2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135483</xdr:rowOff>
    </xdr:from>
    <xdr:to>
      <xdr:col>81</xdr:col>
      <xdr:colOff>101600</xdr:colOff>
      <xdr:row>98</xdr:row>
      <xdr:rowOff>65633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82160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4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143015</xdr:rowOff>
    </xdr:from>
    <xdr:to>
      <xdr:col>76</xdr:col>
      <xdr:colOff>165100</xdr:colOff>
      <xdr:row>98</xdr:row>
      <xdr:rowOff>73165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89692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129603</xdr:rowOff>
    </xdr:from>
    <xdr:to>
      <xdr:col>72</xdr:col>
      <xdr:colOff>38100</xdr:colOff>
      <xdr:row>98</xdr:row>
      <xdr:rowOff>59753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76280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67327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104907</xdr:rowOff>
    </xdr:from>
    <xdr:to>
      <xdr:col>116</xdr:col>
      <xdr:colOff>63500</xdr:colOff>
      <xdr:row>38</xdr:row>
      <xdr:rowOff>138968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20007"/>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8803</xdr:rowOff>
    </xdr:from>
    <xdr:to>
      <xdr:col>111</xdr:col>
      <xdr:colOff>177800</xdr:colOff>
      <xdr:row>38</xdr:row>
      <xdr:rowOff>104907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23903"/>
          <a:ext cx="8890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155656</xdr:rowOff>
    </xdr:from>
    <xdr:to>
      <xdr:col>107</xdr:col>
      <xdr:colOff>50800</xdr:colOff>
      <xdr:row>38</xdr:row>
      <xdr:rowOff>8803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499306"/>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155656</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499306"/>
          <a:ext cx="889000" cy="1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88168</xdr:rowOff>
    </xdr:from>
    <xdr:to>
      <xdr:col>116</xdr:col>
      <xdr:colOff>114300</xdr:colOff>
      <xdr:row>39</xdr:row>
      <xdr:rowOff>18318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3095</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54107</xdr:rowOff>
    </xdr:from>
    <xdr:to>
      <xdr:col>112</xdr:col>
      <xdr:colOff>38100</xdr:colOff>
      <xdr:row>38</xdr:row>
      <xdr:rowOff>155707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146834</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61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129454</xdr:rowOff>
    </xdr:from>
    <xdr:to>
      <xdr:col>107</xdr:col>
      <xdr:colOff>101600</xdr:colOff>
      <xdr:row>38</xdr:row>
      <xdr:rowOff>59604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76131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4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104856</xdr:rowOff>
    </xdr:from>
    <xdr:to>
      <xdr:col>102</xdr:col>
      <xdr:colOff>165100</xdr:colOff>
      <xdr:row>38</xdr:row>
      <xdr:rowOff>35006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51533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128315</xdr:rowOff>
    </xdr:from>
    <xdr:to>
      <xdr:col>116</xdr:col>
      <xdr:colOff>63500</xdr:colOff>
      <xdr:row>52</xdr:row>
      <xdr:rowOff>104678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8872265"/>
          <a:ext cx="8382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104678</xdr:rowOff>
    </xdr:from>
    <xdr:to>
      <xdr:col>111</xdr:col>
      <xdr:colOff>177800</xdr:colOff>
      <xdr:row>56</xdr:row>
      <xdr:rowOff>32807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020078"/>
          <a:ext cx="889000" cy="6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32807</xdr:rowOff>
    </xdr:from>
    <xdr:to>
      <xdr:col>107</xdr:col>
      <xdr:colOff>50800</xdr:colOff>
      <xdr:row>56</xdr:row>
      <xdr:rowOff>34864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63400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34589</xdr:rowOff>
    </xdr:from>
    <xdr:to>
      <xdr:col>102</xdr:col>
      <xdr:colOff>114300</xdr:colOff>
      <xdr:row>56</xdr:row>
      <xdr:rowOff>34864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63578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77515</xdr:rowOff>
    </xdr:from>
    <xdr:to>
      <xdr:col>116</xdr:col>
      <xdr:colOff>114300</xdr:colOff>
      <xdr:row>52</xdr:row>
      <xdr:rowOff>7665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882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100392</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867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53878</xdr:rowOff>
    </xdr:from>
    <xdr:to>
      <xdr:col>112</xdr:col>
      <xdr:colOff>38100</xdr:colOff>
      <xdr:row>52</xdr:row>
      <xdr:rowOff>155478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89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555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87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153457</xdr:rowOff>
    </xdr:from>
    <xdr:to>
      <xdr:col>107</xdr:col>
      <xdr:colOff>101600</xdr:colOff>
      <xdr:row>56</xdr:row>
      <xdr:rowOff>83607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5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100134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3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155514</xdr:rowOff>
    </xdr:from>
    <xdr:to>
      <xdr:col>102</xdr:col>
      <xdr:colOff>165100</xdr:colOff>
      <xdr:row>56</xdr:row>
      <xdr:rowOff>85664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5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102191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36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155239</xdr:rowOff>
    </xdr:from>
    <xdr:to>
      <xdr:col>98</xdr:col>
      <xdr:colOff>38100</xdr:colOff>
      <xdr:row>56</xdr:row>
      <xdr:rowOff>85389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5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101916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36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157721</xdr:rowOff>
    </xdr:from>
    <xdr:to>
      <xdr:col>116</xdr:col>
      <xdr:colOff>63500</xdr:colOff>
      <xdr:row>77</xdr:row>
      <xdr:rowOff>134099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87921"/>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157721</xdr:rowOff>
    </xdr:from>
    <xdr:to>
      <xdr:col>111</xdr:col>
      <xdr:colOff>177800</xdr:colOff>
      <xdr:row>78</xdr:row>
      <xdr:rowOff>34468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87921"/>
          <a:ext cx="889000" cy="2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34468</xdr:rowOff>
    </xdr:from>
    <xdr:to>
      <xdr:col>107</xdr:col>
      <xdr:colOff>50800</xdr:colOff>
      <xdr:row>78</xdr:row>
      <xdr:rowOff>66853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407568"/>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53518</xdr:rowOff>
    </xdr:from>
    <xdr:to>
      <xdr:col>102</xdr:col>
      <xdr:colOff>114300</xdr:colOff>
      <xdr:row>78</xdr:row>
      <xdr:rowOff>66853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42661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83299</xdr:rowOff>
    </xdr:from>
    <xdr:to>
      <xdr:col>116</xdr:col>
      <xdr:colOff>114300</xdr:colOff>
      <xdr:row>78</xdr:row>
      <xdr:rowOff>13449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169676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9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106921</xdr:rowOff>
    </xdr:from>
    <xdr:to>
      <xdr:col>112</xdr:col>
      <xdr:colOff>38100</xdr:colOff>
      <xdr:row>77</xdr:row>
      <xdr:rowOff>37071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28198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155118</xdr:rowOff>
    </xdr:from>
    <xdr:to>
      <xdr:col>107</xdr:col>
      <xdr:colOff>101600</xdr:colOff>
      <xdr:row>78</xdr:row>
      <xdr:rowOff>85268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76395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16053</xdr:rowOff>
    </xdr:from>
    <xdr:to>
      <xdr:col>102</xdr:col>
      <xdr:colOff>165100</xdr:colOff>
      <xdr:row>78</xdr:row>
      <xdr:rowOff>117653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108780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2718</xdr:rowOff>
    </xdr:from>
    <xdr:to>
      <xdr:col>98</xdr:col>
      <xdr:colOff>38100</xdr:colOff>
      <xdr:row>78</xdr:row>
      <xdr:rowOff>104318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95445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6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特別定額給付金事業の終了による補助費等の減などを要因として、歳出総額が前年度より</a:t>
          </a:r>
          <a:r>
            <a:rPr kumimoji="1" lang="en-US" altLang="ja-JP" sz="1300">
              <a:latin typeface="ＭＳ Ｐゴシック" panose="020B0600070205080204" pitchFamily="50" charset="-128"/>
              <a:ea typeface="ＭＳ Ｐゴシック" panose="020B0600070205080204" pitchFamily="50" charset="-128"/>
            </a:rPr>
            <a:t>6,570,522</a:t>
          </a:r>
          <a:r>
            <a:rPr kumimoji="1" lang="ja-JP" altLang="en-US" sz="1300">
              <a:latin typeface="ＭＳ Ｐゴシック" panose="020B0600070205080204" pitchFamily="50" charset="-128"/>
              <a:ea typeface="ＭＳ Ｐゴシック" panose="020B0600070205080204" pitchFamily="50" charset="-128"/>
            </a:rPr>
            <a:t>千円減少し、住民一人当たりのコストも前年度より</a:t>
          </a:r>
          <a:r>
            <a:rPr kumimoji="1" lang="en-US" altLang="ja-JP" sz="1300">
              <a:latin typeface="ＭＳ Ｐゴシック" panose="020B0600070205080204" pitchFamily="50" charset="-128"/>
              <a:ea typeface="ＭＳ Ｐゴシック" panose="020B0600070205080204" pitchFamily="50" charset="-128"/>
            </a:rPr>
            <a:t>65,553</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性質別歳出における類似団体との比較を行うと、普通建設事業費（うち更新設備）、積立金、貸付金は類似団体平均値を上回り、それ以外の費目については類似団体平均値を下回る結果となった。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積立金の増については減債基金積立金の増、貸付金の増については制度資金貸付事業の預託金の増が主な要因となっている。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また、前年度との比較を行うと、人件費、物件費、維持補修費、扶助費、普通建設事業費、公債費、積立金、貸付金の増加が見られ、補助費等、災害復旧事業費、投資及び出資金、繰出金で減少が見られた。</a:t>
          </a:r>
        </a:p>
        <a:p>
          <a:r>
            <a:rPr kumimoji="1" lang="ja-JP" altLang="en-US" sz="1300">
              <a:latin typeface="ＭＳ Ｐゴシック" panose="020B0600070205080204" pitchFamily="50" charset="-128"/>
              <a:ea typeface="ＭＳ Ｐゴシック" panose="020B0600070205080204" pitchFamily="50" charset="-128"/>
            </a:rPr>
            <a:t>令和４年度以降は、既存施設の建替・長寿命化・改修・除却などにより、普通建設事業費、公債費などの増加が見込まれるので、真に必要な事業を選択してその財源を確保し、財政の健全性を保っていく。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96,752
95,512
331.78
50,024,467
48,829,631
958,036
27,745,091
39,298,949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133299</xdr:rowOff>
    </xdr:from>
    <xdr:to>
      <xdr:col>24</xdr:col>
      <xdr:colOff>63500</xdr:colOff>
      <xdr:row>37</xdr:row>
      <xdr:rowOff>146558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7694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95809</xdr:rowOff>
    </xdr:from>
    <xdr:to>
      <xdr:col>19</xdr:col>
      <xdr:colOff>177800</xdr:colOff>
      <xdr:row>37</xdr:row>
      <xdr:rowOff>133299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39459"/>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73406</xdr:rowOff>
    </xdr:from>
    <xdr:to>
      <xdr:col>15</xdr:col>
      <xdr:colOff>50800</xdr:colOff>
      <xdr:row>37</xdr:row>
      <xdr:rowOff>95809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1705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28601</xdr:rowOff>
    </xdr:from>
    <xdr:to>
      <xdr:col>10</xdr:col>
      <xdr:colOff>114300</xdr:colOff>
      <xdr:row>37</xdr:row>
      <xdr:rowOff>73406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72251"/>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95758</xdr:rowOff>
    </xdr:from>
    <xdr:to>
      <xdr:col>24</xdr:col>
      <xdr:colOff>114300</xdr:colOff>
      <xdr:row>38</xdr:row>
      <xdr:rowOff>25908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10685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5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82499</xdr:rowOff>
    </xdr:from>
    <xdr:to>
      <xdr:col>20</xdr:col>
      <xdr:colOff>38100</xdr:colOff>
      <xdr:row>38</xdr:row>
      <xdr:rowOff>12649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3776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45009</xdr:rowOff>
    </xdr:from>
    <xdr:to>
      <xdr:col>15</xdr:col>
      <xdr:colOff>101600</xdr:colOff>
      <xdr:row>37</xdr:row>
      <xdr:rowOff>146609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137736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22606</xdr:rowOff>
    </xdr:from>
    <xdr:to>
      <xdr:col>10</xdr:col>
      <xdr:colOff>165100</xdr:colOff>
      <xdr:row>37</xdr:row>
      <xdr:rowOff>124206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115333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149251</xdr:rowOff>
    </xdr:from>
    <xdr:to>
      <xdr:col>6</xdr:col>
      <xdr:colOff>38100</xdr:colOff>
      <xdr:row>37</xdr:row>
      <xdr:rowOff>79401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70528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52550</xdr:rowOff>
    </xdr:from>
    <xdr:to>
      <xdr:col>24</xdr:col>
      <xdr:colOff>63500</xdr:colOff>
      <xdr:row>55</xdr:row>
      <xdr:rowOff>95435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67950"/>
          <a:ext cx="838200" cy="5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52550</xdr:rowOff>
    </xdr:from>
    <xdr:to>
      <xdr:col>19</xdr:col>
      <xdr:colOff>177800</xdr:colOff>
      <xdr:row>56</xdr:row>
      <xdr:rowOff>154932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67950"/>
          <a:ext cx="889000" cy="7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154932</xdr:rowOff>
    </xdr:from>
    <xdr:to>
      <xdr:col>15</xdr:col>
      <xdr:colOff>50800</xdr:colOff>
      <xdr:row>57</xdr:row>
      <xdr:rowOff>13094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6132"/>
          <a:ext cx="889000" cy="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156273</xdr:rowOff>
    </xdr:from>
    <xdr:to>
      <xdr:col>10</xdr:col>
      <xdr:colOff>114300</xdr:colOff>
      <xdr:row>57</xdr:row>
      <xdr:rowOff>13094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57473"/>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44635</xdr:rowOff>
    </xdr:from>
    <xdr:to>
      <xdr:col>24</xdr:col>
      <xdr:colOff>114300</xdr:colOff>
      <xdr:row>55</xdr:row>
      <xdr:rowOff>146235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23062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1750</xdr:rowOff>
    </xdr:from>
    <xdr:to>
      <xdr:col>20</xdr:col>
      <xdr:colOff>38100</xdr:colOff>
      <xdr:row>52</xdr:row>
      <xdr:rowOff>103350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94477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0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104132</xdr:rowOff>
    </xdr:from>
    <xdr:to>
      <xdr:col>15</xdr:col>
      <xdr:colOff>101600</xdr:colOff>
      <xdr:row>57</xdr:row>
      <xdr:rowOff>34282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25409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133744</xdr:rowOff>
    </xdr:from>
    <xdr:to>
      <xdr:col>10</xdr:col>
      <xdr:colOff>165100</xdr:colOff>
      <xdr:row>57</xdr:row>
      <xdr:rowOff>63894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55021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105473</xdr:rowOff>
    </xdr:from>
    <xdr:to>
      <xdr:col>6</xdr:col>
      <xdr:colOff>38100</xdr:colOff>
      <xdr:row>57</xdr:row>
      <xdr:rowOff>35623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26750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142345</xdr:rowOff>
    </xdr:from>
    <xdr:to>
      <xdr:col>24</xdr:col>
      <xdr:colOff>63500</xdr:colOff>
      <xdr:row>78</xdr:row>
      <xdr:rowOff>89582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2545"/>
          <a:ext cx="838200" cy="2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89582</xdr:rowOff>
    </xdr:from>
    <xdr:to>
      <xdr:col>19</xdr:col>
      <xdr:colOff>177800</xdr:colOff>
      <xdr:row>78</xdr:row>
      <xdr:rowOff>92849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62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92849</xdr:rowOff>
    </xdr:from>
    <xdr:to>
      <xdr:col>15</xdr:col>
      <xdr:colOff>50800</xdr:colOff>
      <xdr:row>78</xdr:row>
      <xdr:rowOff>124264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5949"/>
          <a:ext cx="8890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133516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107772</xdr:rowOff>
    </xdr:from>
    <xdr:to>
      <xdr:col>10</xdr:col>
      <xdr:colOff>114300</xdr:colOff>
      <xdr:row>78</xdr:row>
      <xdr:rowOff>124264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80872"/>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91545</xdr:rowOff>
    </xdr:from>
    <xdr:to>
      <xdr:col>24</xdr:col>
      <xdr:colOff>114300</xdr:colOff>
      <xdr:row>77</xdr:row>
      <xdr:rowOff>21695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6472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38782</xdr:rowOff>
    </xdr:from>
    <xdr:to>
      <xdr:col>20</xdr:col>
      <xdr:colOff>38100</xdr:colOff>
      <xdr:row>78</xdr:row>
      <xdr:rowOff>140382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131509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0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42049</xdr:rowOff>
    </xdr:from>
    <xdr:to>
      <xdr:col>15</xdr:col>
      <xdr:colOff>101600</xdr:colOff>
      <xdr:row>78</xdr:row>
      <xdr:rowOff>143649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134776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73464</xdr:rowOff>
    </xdr:from>
    <xdr:to>
      <xdr:col>10</xdr:col>
      <xdr:colOff>165100</xdr:colOff>
      <xdr:row>79</xdr:row>
      <xdr:rowOff>3614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166191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56972</xdr:rowOff>
    </xdr:from>
    <xdr:to>
      <xdr:col>6</xdr:col>
      <xdr:colOff>38100</xdr:colOff>
      <xdr:row>78</xdr:row>
      <xdr:rowOff>158572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149699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62951</xdr:rowOff>
    </xdr:from>
    <xdr:to>
      <xdr:col>24</xdr:col>
      <xdr:colOff>62865</xdr:colOff>
      <xdr:row>98</xdr:row>
      <xdr:rowOff>139365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93451"/>
          <a:ext cx="1270" cy="1448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143192</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139365</xdr:rowOff>
    </xdr:from>
    <xdr:to>
      <xdr:col>24</xdr:col>
      <xdr:colOff>152400</xdr:colOff>
      <xdr:row>98</xdr:row>
      <xdr:rowOff>139365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6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62951</xdr:rowOff>
    </xdr:from>
    <xdr:to>
      <xdr:col>24</xdr:col>
      <xdr:colOff>152400</xdr:colOff>
      <xdr:row>90</xdr:row>
      <xdr:rowOff>62951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9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143937</xdr:rowOff>
    </xdr:from>
    <xdr:to>
      <xdr:col>24</xdr:col>
      <xdr:colOff>63500</xdr:colOff>
      <xdr:row>98</xdr:row>
      <xdr:rowOff>139365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03137"/>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108348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9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85471</xdr:rowOff>
    </xdr:from>
    <xdr:to>
      <xdr:col>24</xdr:col>
      <xdr:colOff>114300</xdr:colOff>
      <xdr:row>97</xdr:row>
      <xdr:rowOff>15621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143937</xdr:rowOff>
    </xdr:from>
    <xdr:to>
      <xdr:col>19</xdr:col>
      <xdr:colOff>177800</xdr:colOff>
      <xdr:row>97</xdr:row>
      <xdr:rowOff>160579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03137"/>
          <a:ext cx="889000" cy="1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14726</xdr:rowOff>
    </xdr:from>
    <xdr:to>
      <xdr:col>20</xdr:col>
      <xdr:colOff>38100</xdr:colOff>
      <xdr:row>97</xdr:row>
      <xdr:rowOff>116326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107453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160579</xdr:rowOff>
    </xdr:from>
    <xdr:to>
      <xdr:col>15</xdr:col>
      <xdr:colOff>50800</xdr:colOff>
      <xdr:row>99</xdr:row>
      <xdr:rowOff>31344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91229"/>
          <a:ext cx="889000" cy="2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64593</xdr:rowOff>
    </xdr:from>
    <xdr:to>
      <xdr:col>15</xdr:col>
      <xdr:colOff>101600</xdr:colOff>
      <xdr:row>97</xdr:row>
      <xdr:rowOff>166193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11270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31344</xdr:rowOff>
    </xdr:from>
    <xdr:to>
      <xdr:col>10</xdr:col>
      <xdr:colOff>114300</xdr:colOff>
      <xdr:row>99</xdr:row>
      <xdr:rowOff>66198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7004894"/>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95027</xdr:rowOff>
    </xdr:from>
    <xdr:to>
      <xdr:col>10</xdr:col>
      <xdr:colOff>165100</xdr:colOff>
      <xdr:row>98</xdr:row>
      <xdr:rowOff>25177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2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41704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121422</xdr:rowOff>
    </xdr:from>
    <xdr:to>
      <xdr:col>6</xdr:col>
      <xdr:colOff>38100</xdr:colOff>
      <xdr:row>98</xdr:row>
      <xdr:rowOff>51572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5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68099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88565</xdr:rowOff>
    </xdr:from>
    <xdr:to>
      <xdr:col>24</xdr:col>
      <xdr:colOff>114300</xdr:colOff>
      <xdr:row>99</xdr:row>
      <xdr:rowOff>18715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3492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93137</xdr:rowOff>
    </xdr:from>
    <xdr:to>
      <xdr:col>20</xdr:col>
      <xdr:colOff>38100</xdr:colOff>
      <xdr:row>97</xdr:row>
      <xdr:rowOff>23287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39814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109779</xdr:rowOff>
    </xdr:from>
    <xdr:to>
      <xdr:col>15</xdr:col>
      <xdr:colOff>101600</xdr:colOff>
      <xdr:row>98</xdr:row>
      <xdr:rowOff>39929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31056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151994</xdr:rowOff>
    </xdr:from>
    <xdr:to>
      <xdr:col>10</xdr:col>
      <xdr:colOff>165100</xdr:colOff>
      <xdr:row>99</xdr:row>
      <xdr:rowOff>82144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73271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4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15398</xdr:rowOff>
    </xdr:from>
    <xdr:to>
      <xdr:col>6</xdr:col>
      <xdr:colOff>38100</xdr:colOff>
      <xdr:row>99</xdr:row>
      <xdr:rowOff>116998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108125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8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25857</xdr:rowOff>
    </xdr:from>
    <xdr:to>
      <xdr:col>55</xdr:col>
      <xdr:colOff>0</xdr:colOff>
      <xdr:row>37</xdr:row>
      <xdr:rowOff>155245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369507"/>
          <a:ext cx="8382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25857</xdr:rowOff>
    </xdr:from>
    <xdr:to>
      <xdr:col>50</xdr:col>
      <xdr:colOff>114300</xdr:colOff>
      <xdr:row>37</xdr:row>
      <xdr:rowOff>152273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369507"/>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152273</xdr:rowOff>
    </xdr:from>
    <xdr:to>
      <xdr:col>45</xdr:col>
      <xdr:colOff>177800</xdr:colOff>
      <xdr:row>37</xdr:row>
      <xdr:rowOff>153644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9592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152502</xdr:rowOff>
    </xdr:from>
    <xdr:to>
      <xdr:col>41</xdr:col>
      <xdr:colOff>50800</xdr:colOff>
      <xdr:row>37</xdr:row>
      <xdr:rowOff>153644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9615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104445</xdr:rowOff>
    </xdr:from>
    <xdr:to>
      <xdr:col>55</xdr:col>
      <xdr:colOff>50800</xdr:colOff>
      <xdr:row>38</xdr:row>
      <xdr:rowOff>34595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127322</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9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146507</xdr:rowOff>
    </xdr:from>
    <xdr:to>
      <xdr:col>50</xdr:col>
      <xdr:colOff>165100</xdr:colOff>
      <xdr:row>37</xdr:row>
      <xdr:rowOff>76657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93184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09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101473</xdr:rowOff>
    </xdr:from>
    <xdr:to>
      <xdr:col>46</xdr:col>
      <xdr:colOff>38100</xdr:colOff>
      <xdr:row>38</xdr:row>
      <xdr:rowOff>31623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22750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102844</xdr:rowOff>
    </xdr:from>
    <xdr:to>
      <xdr:col>41</xdr:col>
      <xdr:colOff>101600</xdr:colOff>
      <xdr:row>38</xdr:row>
      <xdr:rowOff>32995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46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49521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221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101702</xdr:rowOff>
    </xdr:from>
    <xdr:to>
      <xdr:col>36</xdr:col>
      <xdr:colOff>165100</xdr:colOff>
      <xdr:row>38</xdr:row>
      <xdr:rowOff>31852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22979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13601</xdr:rowOff>
    </xdr:from>
    <xdr:to>
      <xdr:col>55</xdr:col>
      <xdr:colOff>0</xdr:colOff>
      <xdr:row>58</xdr:row>
      <xdr:rowOff>26174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5770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2007</xdr:rowOff>
    </xdr:from>
    <xdr:to>
      <xdr:col>50</xdr:col>
      <xdr:colOff>114300</xdr:colOff>
      <xdr:row>58</xdr:row>
      <xdr:rowOff>13601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46107"/>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161061</xdr:rowOff>
    </xdr:from>
    <xdr:to>
      <xdr:col>45</xdr:col>
      <xdr:colOff>177800</xdr:colOff>
      <xdr:row>58</xdr:row>
      <xdr:rowOff>2007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33711"/>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142977</xdr:rowOff>
    </xdr:from>
    <xdr:to>
      <xdr:col>41</xdr:col>
      <xdr:colOff>50800</xdr:colOff>
      <xdr:row>57</xdr:row>
      <xdr:rowOff>161061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15627"/>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146824</xdr:rowOff>
    </xdr:from>
    <xdr:to>
      <xdr:col>55</xdr:col>
      <xdr:colOff>50800</xdr:colOff>
      <xdr:row>58</xdr:row>
      <xdr:rowOff>76974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61751</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134251</xdr:rowOff>
    </xdr:from>
    <xdr:to>
      <xdr:col>50</xdr:col>
      <xdr:colOff>165100</xdr:colOff>
      <xdr:row>58</xdr:row>
      <xdr:rowOff>64401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55528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9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122657</xdr:rowOff>
    </xdr:from>
    <xdr:to>
      <xdr:col>46</xdr:col>
      <xdr:colOff>38100</xdr:colOff>
      <xdr:row>58</xdr:row>
      <xdr:rowOff>52807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43934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9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110261</xdr:rowOff>
    </xdr:from>
    <xdr:to>
      <xdr:col>41</xdr:col>
      <xdr:colOff>101600</xdr:colOff>
      <xdr:row>58</xdr:row>
      <xdr:rowOff>40411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31538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92177</xdr:rowOff>
    </xdr:from>
    <xdr:to>
      <xdr:col>36</xdr:col>
      <xdr:colOff>165100</xdr:colOff>
      <xdr:row>58</xdr:row>
      <xdr:rowOff>22327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31000</xdr:rowOff>
    </xdr:from>
    <xdr:to>
      <xdr:col>55</xdr:col>
      <xdr:colOff>0</xdr:colOff>
      <xdr:row>74</xdr:row>
      <xdr:rowOff>151397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18300"/>
          <a:ext cx="838200" cy="1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31000</xdr:rowOff>
    </xdr:from>
    <xdr:to>
      <xdr:col>50</xdr:col>
      <xdr:colOff>114300</xdr:colOff>
      <xdr:row>77</xdr:row>
      <xdr:rowOff>71386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718300"/>
          <a:ext cx="889000" cy="5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35344</xdr:rowOff>
    </xdr:from>
    <xdr:to>
      <xdr:col>45</xdr:col>
      <xdr:colOff>177800</xdr:colOff>
      <xdr:row>77</xdr:row>
      <xdr:rowOff>71386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36994"/>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24067</xdr:rowOff>
    </xdr:from>
    <xdr:to>
      <xdr:col>41</xdr:col>
      <xdr:colOff>50800</xdr:colOff>
      <xdr:row>77</xdr:row>
      <xdr:rowOff>35344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25717"/>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100597</xdr:rowOff>
    </xdr:from>
    <xdr:to>
      <xdr:col>55</xdr:col>
      <xdr:colOff>50800</xdr:colOff>
      <xdr:row>75</xdr:row>
      <xdr:rowOff>30747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123474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151650</xdr:rowOff>
    </xdr:from>
    <xdr:to>
      <xdr:col>50</xdr:col>
      <xdr:colOff>165100</xdr:colOff>
      <xdr:row>74</xdr:row>
      <xdr:rowOff>81800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98327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4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20586</xdr:rowOff>
    </xdr:from>
    <xdr:to>
      <xdr:col>46</xdr:col>
      <xdr:colOff>38100</xdr:colOff>
      <xdr:row>77</xdr:row>
      <xdr:rowOff>122186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138713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155994</xdr:rowOff>
    </xdr:from>
    <xdr:to>
      <xdr:col>41</xdr:col>
      <xdr:colOff>101600</xdr:colOff>
      <xdr:row>77</xdr:row>
      <xdr:rowOff>86144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102671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6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144717</xdr:rowOff>
    </xdr:from>
    <xdr:to>
      <xdr:col>36</xdr:col>
      <xdr:colOff>165100</xdr:colOff>
      <xdr:row>77</xdr:row>
      <xdr:rowOff>74867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91394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27457</xdr:rowOff>
    </xdr:from>
    <xdr:to>
      <xdr:col>55</xdr:col>
      <xdr:colOff>0</xdr:colOff>
      <xdr:row>96</xdr:row>
      <xdr:rowOff>168573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86657"/>
          <a:ext cx="838200" cy="1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133398</xdr:rowOff>
    </xdr:from>
    <xdr:to>
      <xdr:col>50</xdr:col>
      <xdr:colOff>114300</xdr:colOff>
      <xdr:row>96</xdr:row>
      <xdr:rowOff>168573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92598"/>
          <a:ext cx="8890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133398</xdr:rowOff>
    </xdr:from>
    <xdr:to>
      <xdr:col>45</xdr:col>
      <xdr:colOff>177800</xdr:colOff>
      <xdr:row>96</xdr:row>
      <xdr:rowOff>155679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92598"/>
          <a:ext cx="889000" cy="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155679</xdr:rowOff>
    </xdr:from>
    <xdr:to>
      <xdr:col>41</xdr:col>
      <xdr:colOff>50800</xdr:colOff>
      <xdr:row>97</xdr:row>
      <xdr:rowOff>22695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14879"/>
          <a:ext cx="889000" cy="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148107</xdr:rowOff>
    </xdr:from>
    <xdr:to>
      <xdr:col>55</xdr:col>
      <xdr:colOff>50800</xdr:colOff>
      <xdr:row>96</xdr:row>
      <xdr:rowOff>78257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170984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117773</xdr:rowOff>
    </xdr:from>
    <xdr:to>
      <xdr:col>50</xdr:col>
      <xdr:colOff>165100</xdr:colOff>
      <xdr:row>97</xdr:row>
      <xdr:rowOff>47923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39050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6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82598</xdr:rowOff>
    </xdr:from>
    <xdr:to>
      <xdr:col>46</xdr:col>
      <xdr:colOff>38100</xdr:colOff>
      <xdr:row>97</xdr:row>
      <xdr:rowOff>12748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29275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31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104879</xdr:rowOff>
    </xdr:from>
    <xdr:to>
      <xdr:col>41</xdr:col>
      <xdr:colOff>101600</xdr:colOff>
      <xdr:row>97</xdr:row>
      <xdr:rowOff>35029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51556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143345</xdr:rowOff>
    </xdr:from>
    <xdr:to>
      <xdr:col>36</xdr:col>
      <xdr:colOff>165100</xdr:colOff>
      <xdr:row>97</xdr:row>
      <xdr:rowOff>73495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64622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8217</xdr:rowOff>
    </xdr:from>
    <xdr:to>
      <xdr:col>85</xdr:col>
      <xdr:colOff>127000</xdr:colOff>
      <xdr:row>38</xdr:row>
      <xdr:rowOff>33172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23317"/>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8217</xdr:rowOff>
    </xdr:from>
    <xdr:to>
      <xdr:col>81</xdr:col>
      <xdr:colOff>50800</xdr:colOff>
      <xdr:row>38</xdr:row>
      <xdr:rowOff>40145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23317"/>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40145</xdr:rowOff>
    </xdr:from>
    <xdr:to>
      <xdr:col>76</xdr:col>
      <xdr:colOff>114300</xdr:colOff>
      <xdr:row>38</xdr:row>
      <xdr:rowOff>64795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55245"/>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64795</xdr:rowOff>
    </xdr:from>
    <xdr:to>
      <xdr:col>71</xdr:col>
      <xdr:colOff>177800</xdr:colOff>
      <xdr:row>38</xdr:row>
      <xdr:rowOff>96380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79895"/>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153822</xdr:rowOff>
    </xdr:from>
    <xdr:to>
      <xdr:col>85</xdr:col>
      <xdr:colOff>177800</xdr:colOff>
      <xdr:row>38</xdr:row>
      <xdr:rowOff>83972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132249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7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128867</xdr:rowOff>
    </xdr:from>
    <xdr:to>
      <xdr:col>81</xdr:col>
      <xdr:colOff>101600</xdr:colOff>
      <xdr:row>38</xdr:row>
      <xdr:rowOff>59017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50144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160795</xdr:rowOff>
    </xdr:from>
    <xdr:to>
      <xdr:col>76</xdr:col>
      <xdr:colOff>165100</xdr:colOff>
      <xdr:row>38</xdr:row>
      <xdr:rowOff>90945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82072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13995</xdr:rowOff>
    </xdr:from>
    <xdr:to>
      <xdr:col>72</xdr:col>
      <xdr:colOff>38100</xdr:colOff>
      <xdr:row>38</xdr:row>
      <xdr:rowOff>115595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106722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2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45580</xdr:rowOff>
    </xdr:from>
    <xdr:to>
      <xdr:col>67</xdr:col>
      <xdr:colOff>101600</xdr:colOff>
      <xdr:row>38</xdr:row>
      <xdr:rowOff>147180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138307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117199</xdr:rowOff>
    </xdr:from>
    <xdr:to>
      <xdr:col>85</xdr:col>
      <xdr:colOff>127000</xdr:colOff>
      <xdr:row>58</xdr:row>
      <xdr:rowOff>71708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89849"/>
          <a:ext cx="8382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92004</xdr:rowOff>
    </xdr:from>
    <xdr:to>
      <xdr:col>81</xdr:col>
      <xdr:colOff>50800</xdr:colOff>
      <xdr:row>57</xdr:row>
      <xdr:rowOff>117199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64654"/>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92004</xdr:rowOff>
    </xdr:from>
    <xdr:to>
      <xdr:col>76</xdr:col>
      <xdr:colOff>114300</xdr:colOff>
      <xdr:row>58</xdr:row>
      <xdr:rowOff>2850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6465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51542</xdr:rowOff>
    </xdr:from>
    <xdr:to>
      <xdr:col>71</xdr:col>
      <xdr:colOff>177800</xdr:colOff>
      <xdr:row>58</xdr:row>
      <xdr:rowOff>2850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24192"/>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20908</xdr:rowOff>
    </xdr:from>
    <xdr:to>
      <xdr:col>85</xdr:col>
      <xdr:colOff>177800</xdr:colOff>
      <xdr:row>58</xdr:row>
      <xdr:rowOff>122508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107285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7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66399</xdr:rowOff>
    </xdr:from>
    <xdr:to>
      <xdr:col>81</xdr:col>
      <xdr:colOff>101600</xdr:colOff>
      <xdr:row>57</xdr:row>
      <xdr:rowOff>167999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159126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41204</xdr:rowOff>
    </xdr:from>
    <xdr:to>
      <xdr:col>76</xdr:col>
      <xdr:colOff>165100</xdr:colOff>
      <xdr:row>57</xdr:row>
      <xdr:rowOff>142804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133931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123500</xdr:rowOff>
    </xdr:from>
    <xdr:to>
      <xdr:col>72</xdr:col>
      <xdr:colOff>38100</xdr:colOff>
      <xdr:row>58</xdr:row>
      <xdr:rowOff>53650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44777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742</xdr:rowOff>
    </xdr:from>
    <xdr:to>
      <xdr:col>67</xdr:col>
      <xdr:colOff>101600</xdr:colOff>
      <xdr:row>57</xdr:row>
      <xdr:rowOff>102342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93469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32334</xdr:rowOff>
    </xdr:from>
    <xdr:to>
      <xdr:col>85</xdr:col>
      <xdr:colOff>127000</xdr:colOff>
      <xdr:row>79</xdr:row>
      <xdr:rowOff>35370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6884"/>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32334</xdr:rowOff>
    </xdr:from>
    <xdr:to>
      <xdr:col>81</xdr:col>
      <xdr:colOff>50800</xdr:colOff>
      <xdr:row>79</xdr:row>
      <xdr:rowOff>36080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6884"/>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26924</xdr:rowOff>
    </xdr:from>
    <xdr:to>
      <xdr:col>76</xdr:col>
      <xdr:colOff>114300</xdr:colOff>
      <xdr:row>79</xdr:row>
      <xdr:rowOff>36080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71474"/>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26924</xdr:rowOff>
    </xdr:from>
    <xdr:to>
      <xdr:col>71</xdr:col>
      <xdr:colOff>177800</xdr:colOff>
      <xdr:row>79</xdr:row>
      <xdr:rowOff>42863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1474"/>
          <a:ext cx="8890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156020</xdr:rowOff>
    </xdr:from>
    <xdr:to>
      <xdr:col>85</xdr:col>
      <xdr:colOff>177800</xdr:colOff>
      <xdr:row>79</xdr:row>
      <xdr:rowOff>86170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70947</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4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152984</xdr:rowOff>
    </xdr:from>
    <xdr:to>
      <xdr:col>81</xdr:col>
      <xdr:colOff>101600</xdr:colOff>
      <xdr:row>79</xdr:row>
      <xdr:rowOff>83134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74261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156730</xdr:rowOff>
    </xdr:from>
    <xdr:to>
      <xdr:col>76</xdr:col>
      <xdr:colOff>165100</xdr:colOff>
      <xdr:row>79</xdr:row>
      <xdr:rowOff>86880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78007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147574</xdr:rowOff>
    </xdr:from>
    <xdr:to>
      <xdr:col>72</xdr:col>
      <xdr:colOff>38100</xdr:colOff>
      <xdr:row>79</xdr:row>
      <xdr:rowOff>77724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68851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163513</xdr:rowOff>
    </xdr:from>
    <xdr:to>
      <xdr:col>67</xdr:col>
      <xdr:colOff>101600</xdr:colOff>
      <xdr:row>79</xdr:row>
      <xdr:rowOff>93663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84790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152448</xdr:rowOff>
    </xdr:from>
    <xdr:to>
      <xdr:col>85</xdr:col>
      <xdr:colOff>127000</xdr:colOff>
      <xdr:row>96</xdr:row>
      <xdr:rowOff>160937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11648"/>
          <a:ext cx="8382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146368</xdr:rowOff>
    </xdr:from>
    <xdr:to>
      <xdr:col>81</xdr:col>
      <xdr:colOff>50800</xdr:colOff>
      <xdr:row>96</xdr:row>
      <xdr:rowOff>160937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05568"/>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146368</xdr:rowOff>
    </xdr:from>
    <xdr:to>
      <xdr:col>76</xdr:col>
      <xdr:colOff>114300</xdr:colOff>
      <xdr:row>97</xdr:row>
      <xdr:rowOff>32029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05568"/>
          <a:ext cx="8890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32029</xdr:rowOff>
    </xdr:from>
    <xdr:to>
      <xdr:col>71</xdr:col>
      <xdr:colOff>177800</xdr:colOff>
      <xdr:row>97</xdr:row>
      <xdr:rowOff>37364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62679"/>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101648</xdr:rowOff>
    </xdr:from>
    <xdr:to>
      <xdr:col>85</xdr:col>
      <xdr:colOff>177800</xdr:colOff>
      <xdr:row>97</xdr:row>
      <xdr:rowOff>31798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80075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110137</xdr:rowOff>
    </xdr:from>
    <xdr:to>
      <xdr:col>81</xdr:col>
      <xdr:colOff>101600</xdr:colOff>
      <xdr:row>97</xdr:row>
      <xdr:rowOff>40287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31414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95568</xdr:rowOff>
    </xdr:from>
    <xdr:to>
      <xdr:col>76</xdr:col>
      <xdr:colOff>165100</xdr:colOff>
      <xdr:row>97</xdr:row>
      <xdr:rowOff>25718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152679</xdr:rowOff>
    </xdr:from>
    <xdr:to>
      <xdr:col>72</xdr:col>
      <xdr:colOff>38100</xdr:colOff>
      <xdr:row>97</xdr:row>
      <xdr:rowOff>82829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73956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158014</xdr:rowOff>
    </xdr:from>
    <xdr:to>
      <xdr:col>67</xdr:col>
      <xdr:colOff>101600</xdr:colOff>
      <xdr:row>97</xdr:row>
      <xdr:rowOff>88164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79291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目的別歳出では、労働費、商工費、土木費が類似団体内平均値を上回り、それ以外の費用では類似団体平均値を下回る結果となった。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83,309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73,128</a:t>
          </a:r>
          <a:r>
            <a:rPr kumimoji="1" lang="ja-JP" altLang="en-US" sz="1300">
              <a:latin typeface="ＭＳ Ｐゴシック" panose="020B0600070205080204" pitchFamily="50" charset="-128"/>
              <a:ea typeface="ＭＳ Ｐゴシック" panose="020B0600070205080204" pitchFamily="50" charset="-128"/>
            </a:rPr>
            <a:t>円の減少となった。主な要因として、特別定額給付金給付事業の減少が大きい。</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163,257</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26,653</a:t>
          </a:r>
          <a:r>
            <a:rPr kumimoji="1" lang="ja-JP" altLang="en-US" sz="1300">
              <a:latin typeface="ＭＳ Ｐゴシック" panose="020B0600070205080204" pitchFamily="50" charset="-128"/>
              <a:ea typeface="ＭＳ Ｐゴシック" panose="020B0600070205080204" pitchFamily="50" charset="-128"/>
            </a:rPr>
            <a:t>円の増加となった。主な要因として、令和３年度子育て世帯等臨時特別支援事業、住民税非課税世帯等に対する臨時特別給付金給付事業、穂高北部児童館整備事業の増加がある。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30,022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22,000</a:t>
          </a:r>
          <a:r>
            <a:rPr kumimoji="1" lang="ja-JP" altLang="en-US" sz="1300">
              <a:latin typeface="ＭＳ Ｐゴシック" panose="020B0600070205080204" pitchFamily="50" charset="-128"/>
              <a:ea typeface="ＭＳ Ｐゴシック" panose="020B0600070205080204" pitchFamily="50" charset="-128"/>
            </a:rPr>
            <a:t>円の減少となった。主な要因として、穂高広域施設組合新ごみ処理施設建設事業、水道事業負担金の減少がある。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69,730</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18,519</a:t>
          </a:r>
          <a:r>
            <a:rPr kumimoji="1" lang="ja-JP" altLang="en-US" sz="1300">
              <a:latin typeface="ＭＳ Ｐゴシック" panose="020B0600070205080204" pitchFamily="50" charset="-128"/>
              <a:ea typeface="ＭＳ Ｐゴシック" panose="020B0600070205080204" pitchFamily="50" charset="-128"/>
            </a:rPr>
            <a:t>円の増加となった。主な要因として、前年度からの繰越事業であった新総合体育館建設事業、都市再生整備計画（明科駅周辺）の増加がある。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32,164</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7,714</a:t>
          </a:r>
          <a:r>
            <a:rPr kumimoji="1" lang="ja-JP" altLang="en-US" sz="1300">
              <a:latin typeface="ＭＳ Ｐゴシック" panose="020B0600070205080204" pitchFamily="50" charset="-128"/>
              <a:ea typeface="ＭＳ Ｐゴシック" panose="020B0600070205080204" pitchFamily="50" charset="-128"/>
            </a:rPr>
            <a:t>円の減少となった。主な要因として、、学校システム管理事業、中学校情報教育推進事業の減少がある。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年度は実質収支額は黒字となり、実質単年度収支も黒字となった。財政調整基金残高は、取崩額より積立額が上回ったため、</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より残高が増え、</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億円以上を維持している。</a:t>
          </a:r>
        </a:p>
        <a:p>
          <a:r>
            <a:rPr kumimoji="1" lang="ja-JP" altLang="en-US" sz="1400">
              <a:latin typeface="ＭＳ ゴシック" pitchFamily="49" charset="-128"/>
              <a:ea typeface="ＭＳ ゴシック" pitchFamily="49" charset="-128"/>
            </a:rPr>
            <a:t>実質収支比率は、</a:t>
          </a:r>
          <a:r>
            <a:rPr kumimoji="1" lang="en-US" altLang="ja-JP" sz="1400">
              <a:latin typeface="ＭＳ ゴシック" pitchFamily="49" charset="-128"/>
              <a:ea typeface="ＭＳ ゴシック" pitchFamily="49" charset="-128"/>
            </a:rPr>
            <a:t>3.45</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ポイント増加した。今後も収支バランスの適正化に注視し、突発的な災害対策等のために財政調整基金を確保し、健全財政の維持に努める。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H17</a:t>
          </a:r>
          <a:r>
            <a:rPr kumimoji="1" lang="ja-JP" altLang="en-US" sz="1400">
              <a:latin typeface="ＭＳ ゴシック" pitchFamily="49" charset="-128"/>
              <a:ea typeface="ＭＳ ゴシック" pitchFamily="49" charset="-128"/>
            </a:rPr>
            <a:t>年度の安曇野市発足以来、全会計が赤字決算はない。</a:t>
          </a:r>
        </a:p>
        <a:p>
          <a:r>
            <a:rPr kumimoji="1" lang="ja-JP" altLang="en-US" sz="1400">
              <a:latin typeface="ＭＳ ゴシック" pitchFamily="49" charset="-128"/>
              <a:ea typeface="ＭＳ ゴシック" pitchFamily="49" charset="-128"/>
            </a:rPr>
            <a:t>黒字額は一般会計</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5,803</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千円、国民健康保険特別会計</a:t>
          </a:r>
          <a:r>
            <a:rPr kumimoji="1" lang="en-US" altLang="ja-JP" sz="1400">
              <a:latin typeface="ＭＳ ゴシック" pitchFamily="49" charset="-128"/>
              <a:ea typeface="ＭＳ ゴシック" pitchFamily="49" charset="-128"/>
            </a:rPr>
            <a:t>4,866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千円、介護保険特別会計</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3,661</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千円、後期高齢者医療特別会計</a:t>
          </a:r>
          <a:r>
            <a:rPr kumimoji="1" lang="en-US" altLang="ja-JP" sz="1400">
              <a:latin typeface="ＭＳ ゴシック" pitchFamily="49" charset="-128"/>
              <a:ea typeface="ＭＳ ゴシック" pitchFamily="49" charset="-128"/>
            </a:rPr>
            <a:t>2,859</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千円、水道事業会計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6,595</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千円、下水道事業会計</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3,722</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千円、有明荘特別会計</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千円、産業団地造成特別会計</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千円となっている。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CT13" sqref="CT13:DA1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50024467</v>
      </c>
      <c r="BO4" s="404"/>
      <c r="BP4" s="404"/>
      <c r="BQ4" s="404"/>
      <c r="BR4" s="404"/>
      <c r="BS4" s="404"/>
      <c r="BT4" s="404"/>
      <c r="BU4" s="405"/>
      <c r="BV4" s="403">
        <v>56282503</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3.5</v>
      </c>
      <c r="CU4" s="410"/>
      <c r="CV4" s="410"/>
      <c r="CW4" s="410"/>
      <c r="CX4" s="410"/>
      <c r="CY4" s="410"/>
      <c r="CZ4" s="410"/>
      <c r="DA4" s="411"/>
      <c r="DB4" s="409">
        <v>3.1</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48829631</v>
      </c>
      <c r="BO5" s="441"/>
      <c r="BP5" s="441"/>
      <c r="BQ5" s="441"/>
      <c r="BR5" s="441"/>
      <c r="BS5" s="441"/>
      <c r="BT5" s="441"/>
      <c r="BU5" s="442"/>
      <c r="BV5" s="440">
        <v>55400153</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81.099999999999994</v>
      </c>
      <c r="CU5" s="438"/>
      <c r="CV5" s="438"/>
      <c r="CW5" s="438"/>
      <c r="CX5" s="438"/>
      <c r="CY5" s="438"/>
      <c r="CZ5" s="438"/>
      <c r="DA5" s="439"/>
      <c r="DB5" s="437">
        <v>88.3</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1194836</v>
      </c>
      <c r="BO6" s="441"/>
      <c r="BP6" s="441"/>
      <c r="BQ6" s="441"/>
      <c r="BR6" s="441"/>
      <c r="BS6" s="441"/>
      <c r="BT6" s="441"/>
      <c r="BU6" s="442"/>
      <c r="BV6" s="440">
        <v>882350</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86.1</v>
      </c>
      <c r="CU6" s="478"/>
      <c r="CV6" s="478"/>
      <c r="CW6" s="478"/>
      <c r="CX6" s="478"/>
      <c r="CY6" s="478"/>
      <c r="CZ6" s="478"/>
      <c r="DA6" s="479"/>
      <c r="DB6" s="477">
        <v>92.5</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236800</v>
      </c>
      <c r="BO7" s="441"/>
      <c r="BP7" s="441"/>
      <c r="BQ7" s="441"/>
      <c r="BR7" s="441"/>
      <c r="BS7" s="441"/>
      <c r="BT7" s="441"/>
      <c r="BU7" s="442"/>
      <c r="BV7" s="440">
        <v>62226</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27745091</v>
      </c>
      <c r="CU7" s="441"/>
      <c r="CV7" s="441"/>
      <c r="CW7" s="441"/>
      <c r="CX7" s="441"/>
      <c r="CY7" s="441"/>
      <c r="CZ7" s="441"/>
      <c r="DA7" s="442"/>
      <c r="DB7" s="440">
        <v>26829252</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958036</v>
      </c>
      <c r="BO8" s="441"/>
      <c r="BP8" s="441"/>
      <c r="BQ8" s="441"/>
      <c r="BR8" s="441"/>
      <c r="BS8" s="441"/>
      <c r="BT8" s="441"/>
      <c r="BU8" s="442"/>
      <c r="BV8" s="440">
        <v>820124</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0.53</v>
      </c>
      <c r="CU8" s="481"/>
      <c r="CV8" s="481"/>
      <c r="CW8" s="481"/>
      <c r="CX8" s="481"/>
      <c r="CY8" s="481"/>
      <c r="CZ8" s="481"/>
      <c r="DA8" s="482"/>
      <c r="DB8" s="480">
        <v>0.55000000000000004</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94222</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137912</v>
      </c>
      <c r="BO9" s="441"/>
      <c r="BP9" s="441"/>
      <c r="BQ9" s="441"/>
      <c r="BR9" s="441"/>
      <c r="BS9" s="441"/>
      <c r="BT9" s="441"/>
      <c r="BU9" s="442"/>
      <c r="BV9" s="440">
        <v>60044</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16.2</v>
      </c>
      <c r="CU9" s="438"/>
      <c r="CV9" s="438"/>
      <c r="CW9" s="438"/>
      <c r="CX9" s="438"/>
      <c r="CY9" s="438"/>
      <c r="CZ9" s="438"/>
      <c r="DA9" s="439"/>
      <c r="DB9" s="437">
        <v>17.600000000000001</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95282</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731012</v>
      </c>
      <c r="BO10" s="441"/>
      <c r="BP10" s="441"/>
      <c r="BQ10" s="441"/>
      <c r="BR10" s="441"/>
      <c r="BS10" s="441"/>
      <c r="BT10" s="441"/>
      <c r="BU10" s="442"/>
      <c r="BV10" s="440">
        <v>404212</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94</v>
      </c>
      <c r="AV11" s="473"/>
      <c r="AW11" s="473"/>
      <c r="AX11" s="473"/>
      <c r="AY11" s="474" t="s">
        <v>127</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129</v>
      </c>
      <c r="DC11" s="481"/>
      <c r="DD11" s="481"/>
      <c r="DE11" s="481"/>
      <c r="DF11" s="481"/>
      <c r="DG11" s="481"/>
      <c r="DH11" s="481"/>
      <c r="DI11" s="482"/>
    </row>
    <row r="12" spans="1:119" ht="18.75" customHeight="1" x14ac:dyDescent="0.15">
      <c r="A12" s="178"/>
      <c r="B12" s="500" t="s">
        <v>130</v>
      </c>
      <c r="C12" s="501"/>
      <c r="D12" s="501"/>
      <c r="E12" s="501"/>
      <c r="F12" s="501"/>
      <c r="G12" s="501"/>
      <c r="H12" s="501"/>
      <c r="I12" s="501"/>
      <c r="J12" s="501"/>
      <c r="K12" s="502"/>
      <c r="L12" s="509" t="s">
        <v>131</v>
      </c>
      <c r="M12" s="510"/>
      <c r="N12" s="510"/>
      <c r="O12" s="510"/>
      <c r="P12" s="510"/>
      <c r="Q12" s="511"/>
      <c r="R12" s="512">
        <v>96752</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105</v>
      </c>
      <c r="AV12" s="473"/>
      <c r="AW12" s="473"/>
      <c r="AX12" s="473"/>
      <c r="AY12" s="474" t="s">
        <v>135</v>
      </c>
      <c r="AZ12" s="475"/>
      <c r="BA12" s="475"/>
      <c r="BB12" s="475"/>
      <c r="BC12" s="475"/>
      <c r="BD12" s="475"/>
      <c r="BE12" s="475"/>
      <c r="BF12" s="475"/>
      <c r="BG12" s="475"/>
      <c r="BH12" s="475"/>
      <c r="BI12" s="475"/>
      <c r="BJ12" s="475"/>
      <c r="BK12" s="475"/>
      <c r="BL12" s="475"/>
      <c r="BM12" s="476"/>
      <c r="BN12" s="440">
        <v>517329</v>
      </c>
      <c r="BO12" s="441"/>
      <c r="BP12" s="441"/>
      <c r="BQ12" s="441"/>
      <c r="BR12" s="441"/>
      <c r="BS12" s="441"/>
      <c r="BT12" s="441"/>
      <c r="BU12" s="442"/>
      <c r="BV12" s="440">
        <v>578830</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137</v>
      </c>
      <c r="CU12" s="481"/>
      <c r="CV12" s="481"/>
      <c r="CW12" s="481"/>
      <c r="CX12" s="481"/>
      <c r="CY12" s="481"/>
      <c r="CZ12" s="481"/>
      <c r="DA12" s="482"/>
      <c r="DB12" s="480" t="s">
        <v>137</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138</v>
      </c>
      <c r="N13" s="532"/>
      <c r="O13" s="532"/>
      <c r="P13" s="532"/>
      <c r="Q13" s="533"/>
      <c r="R13" s="524">
        <v>95512</v>
      </c>
      <c r="S13" s="525"/>
      <c r="T13" s="525"/>
      <c r="U13" s="525"/>
      <c r="V13" s="526"/>
      <c r="W13" s="456" t="s">
        <v>139</v>
      </c>
      <c r="X13" s="457"/>
      <c r="Y13" s="457"/>
      <c r="Z13" s="457"/>
      <c r="AA13" s="457"/>
      <c r="AB13" s="447"/>
      <c r="AC13" s="491">
        <v>3839</v>
      </c>
      <c r="AD13" s="492"/>
      <c r="AE13" s="492"/>
      <c r="AF13" s="492"/>
      <c r="AG13" s="534"/>
      <c r="AH13" s="491">
        <v>4239</v>
      </c>
      <c r="AI13" s="492"/>
      <c r="AJ13" s="492"/>
      <c r="AK13" s="492"/>
      <c r="AL13" s="493"/>
      <c r="AM13" s="469" t="s">
        <v>140</v>
      </c>
      <c r="AN13" s="470"/>
      <c r="AO13" s="470"/>
      <c r="AP13" s="470"/>
      <c r="AQ13" s="470"/>
      <c r="AR13" s="470"/>
      <c r="AS13" s="470"/>
      <c r="AT13" s="471"/>
      <c r="AU13" s="472" t="s">
        <v>116</v>
      </c>
      <c r="AV13" s="473"/>
      <c r="AW13" s="473"/>
      <c r="AX13" s="473"/>
      <c r="AY13" s="474" t="s">
        <v>141</v>
      </c>
      <c r="AZ13" s="475"/>
      <c r="BA13" s="475"/>
      <c r="BB13" s="475"/>
      <c r="BC13" s="475"/>
      <c r="BD13" s="475"/>
      <c r="BE13" s="475"/>
      <c r="BF13" s="475"/>
      <c r="BG13" s="475"/>
      <c r="BH13" s="475"/>
      <c r="BI13" s="475"/>
      <c r="BJ13" s="475"/>
      <c r="BK13" s="475"/>
      <c r="BL13" s="475"/>
      <c r="BM13" s="476"/>
      <c r="BN13" s="440">
        <v>351595</v>
      </c>
      <c r="BO13" s="441"/>
      <c r="BP13" s="441"/>
      <c r="BQ13" s="441"/>
      <c r="BR13" s="441"/>
      <c r="BS13" s="441"/>
      <c r="BT13" s="441"/>
      <c r="BU13" s="442"/>
      <c r="BV13" s="440">
        <v>-114574</v>
      </c>
      <c r="BW13" s="441"/>
      <c r="BX13" s="441"/>
      <c r="BY13" s="441"/>
      <c r="BZ13" s="441"/>
      <c r="CA13" s="441"/>
      <c r="CB13" s="441"/>
      <c r="CC13" s="442"/>
      <c r="CD13" s="443" t="s">
        <v>142</v>
      </c>
      <c r="CE13" s="444"/>
      <c r="CF13" s="444"/>
      <c r="CG13" s="444"/>
      <c r="CH13" s="444"/>
      <c r="CI13" s="444"/>
      <c r="CJ13" s="444"/>
      <c r="CK13" s="444"/>
      <c r="CL13" s="444"/>
      <c r="CM13" s="444"/>
      <c r="CN13" s="444"/>
      <c r="CO13" s="444"/>
      <c r="CP13" s="444"/>
      <c r="CQ13" s="444"/>
      <c r="CR13" s="444"/>
      <c r="CS13" s="445"/>
      <c r="CT13" s="437">
        <v>9.1</v>
      </c>
      <c r="CU13" s="438"/>
      <c r="CV13" s="438"/>
      <c r="CW13" s="438"/>
      <c r="CX13" s="438"/>
      <c r="CY13" s="438"/>
      <c r="CZ13" s="438"/>
      <c r="DA13" s="439"/>
      <c r="DB13" s="437">
        <v>9.5</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143</v>
      </c>
      <c r="M14" s="522"/>
      <c r="N14" s="522"/>
      <c r="O14" s="522"/>
      <c r="P14" s="522"/>
      <c r="Q14" s="523"/>
      <c r="R14" s="524">
        <v>97152</v>
      </c>
      <c r="S14" s="525"/>
      <c r="T14" s="525"/>
      <c r="U14" s="525"/>
      <c r="V14" s="526"/>
      <c r="W14" s="430"/>
      <c r="X14" s="431"/>
      <c r="Y14" s="431"/>
      <c r="Z14" s="431"/>
      <c r="AA14" s="431"/>
      <c r="AB14" s="420"/>
      <c r="AC14" s="527">
        <v>8.1999999999999993</v>
      </c>
      <c r="AD14" s="528"/>
      <c r="AE14" s="528"/>
      <c r="AF14" s="528"/>
      <c r="AG14" s="529"/>
      <c r="AH14" s="527">
        <v>9</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144</v>
      </c>
      <c r="CE14" s="536"/>
      <c r="CF14" s="536"/>
      <c r="CG14" s="536"/>
      <c r="CH14" s="536"/>
      <c r="CI14" s="536"/>
      <c r="CJ14" s="536"/>
      <c r="CK14" s="536"/>
      <c r="CL14" s="536"/>
      <c r="CM14" s="536"/>
      <c r="CN14" s="536"/>
      <c r="CO14" s="536"/>
      <c r="CP14" s="536"/>
      <c r="CQ14" s="536"/>
      <c r="CR14" s="536"/>
      <c r="CS14" s="537"/>
      <c r="CT14" s="538" t="s">
        <v>137</v>
      </c>
      <c r="CU14" s="539"/>
      <c r="CV14" s="539"/>
      <c r="CW14" s="539"/>
      <c r="CX14" s="539"/>
      <c r="CY14" s="539"/>
      <c r="CZ14" s="539"/>
      <c r="DA14" s="540"/>
      <c r="DB14" s="538">
        <v>4.2</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138</v>
      </c>
      <c r="N15" s="532"/>
      <c r="O15" s="532"/>
      <c r="P15" s="532"/>
      <c r="Q15" s="533"/>
      <c r="R15" s="524">
        <v>95919</v>
      </c>
      <c r="S15" s="525"/>
      <c r="T15" s="525"/>
      <c r="U15" s="525"/>
      <c r="V15" s="526"/>
      <c r="W15" s="456" t="s">
        <v>145</v>
      </c>
      <c r="X15" s="457"/>
      <c r="Y15" s="457"/>
      <c r="Z15" s="457"/>
      <c r="AA15" s="457"/>
      <c r="AB15" s="447"/>
      <c r="AC15" s="491">
        <v>13095</v>
      </c>
      <c r="AD15" s="492"/>
      <c r="AE15" s="492"/>
      <c r="AF15" s="492"/>
      <c r="AG15" s="534"/>
      <c r="AH15" s="491">
        <v>13529</v>
      </c>
      <c r="AI15" s="492"/>
      <c r="AJ15" s="492"/>
      <c r="AK15" s="492"/>
      <c r="AL15" s="493"/>
      <c r="AM15" s="469"/>
      <c r="AN15" s="470"/>
      <c r="AO15" s="470"/>
      <c r="AP15" s="470"/>
      <c r="AQ15" s="470"/>
      <c r="AR15" s="470"/>
      <c r="AS15" s="470"/>
      <c r="AT15" s="471"/>
      <c r="AU15" s="472"/>
      <c r="AV15" s="473"/>
      <c r="AW15" s="473"/>
      <c r="AX15" s="473"/>
      <c r="AY15" s="400" t="s">
        <v>146</v>
      </c>
      <c r="AZ15" s="401"/>
      <c r="BA15" s="401"/>
      <c r="BB15" s="401"/>
      <c r="BC15" s="401"/>
      <c r="BD15" s="401"/>
      <c r="BE15" s="401"/>
      <c r="BF15" s="401"/>
      <c r="BG15" s="401"/>
      <c r="BH15" s="401"/>
      <c r="BI15" s="401"/>
      <c r="BJ15" s="401"/>
      <c r="BK15" s="401"/>
      <c r="BL15" s="401"/>
      <c r="BM15" s="402"/>
      <c r="BN15" s="403">
        <v>11291268</v>
      </c>
      <c r="BO15" s="404"/>
      <c r="BP15" s="404"/>
      <c r="BQ15" s="404"/>
      <c r="BR15" s="404"/>
      <c r="BS15" s="404"/>
      <c r="BT15" s="404"/>
      <c r="BU15" s="405"/>
      <c r="BV15" s="403">
        <v>12205004</v>
      </c>
      <c r="BW15" s="404"/>
      <c r="BX15" s="404"/>
      <c r="BY15" s="404"/>
      <c r="BZ15" s="404"/>
      <c r="CA15" s="404"/>
      <c r="CB15" s="404"/>
      <c r="CC15" s="405"/>
      <c r="CD15" s="541" t="s">
        <v>147</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148</v>
      </c>
      <c r="M16" s="544"/>
      <c r="N16" s="544"/>
      <c r="O16" s="544"/>
      <c r="P16" s="544"/>
      <c r="Q16" s="545"/>
      <c r="R16" s="546" t="s">
        <v>149</v>
      </c>
      <c r="S16" s="547"/>
      <c r="T16" s="547"/>
      <c r="U16" s="547"/>
      <c r="V16" s="548"/>
      <c r="W16" s="430"/>
      <c r="X16" s="431"/>
      <c r="Y16" s="431"/>
      <c r="Z16" s="431"/>
      <c r="AA16" s="431"/>
      <c r="AB16" s="420"/>
      <c r="AC16" s="527">
        <v>28</v>
      </c>
      <c r="AD16" s="528"/>
      <c r="AE16" s="528"/>
      <c r="AF16" s="528"/>
      <c r="AG16" s="529"/>
      <c r="AH16" s="527">
        <v>28.6</v>
      </c>
      <c r="AI16" s="528"/>
      <c r="AJ16" s="528"/>
      <c r="AK16" s="528"/>
      <c r="AL16" s="530"/>
      <c r="AM16" s="469"/>
      <c r="AN16" s="470"/>
      <c r="AO16" s="470"/>
      <c r="AP16" s="470"/>
      <c r="AQ16" s="470"/>
      <c r="AR16" s="470"/>
      <c r="AS16" s="470"/>
      <c r="AT16" s="471"/>
      <c r="AU16" s="472"/>
      <c r="AV16" s="473"/>
      <c r="AW16" s="473"/>
      <c r="AX16" s="473"/>
      <c r="AY16" s="474" t="s">
        <v>150</v>
      </c>
      <c r="AZ16" s="475"/>
      <c r="BA16" s="475"/>
      <c r="BB16" s="475"/>
      <c r="BC16" s="475"/>
      <c r="BD16" s="475"/>
      <c r="BE16" s="475"/>
      <c r="BF16" s="475"/>
      <c r="BG16" s="475"/>
      <c r="BH16" s="475"/>
      <c r="BI16" s="475"/>
      <c r="BJ16" s="475"/>
      <c r="BK16" s="475"/>
      <c r="BL16" s="475"/>
      <c r="BM16" s="476"/>
      <c r="BN16" s="440">
        <v>23041351</v>
      </c>
      <c r="BO16" s="441"/>
      <c r="BP16" s="441"/>
      <c r="BQ16" s="441"/>
      <c r="BR16" s="441"/>
      <c r="BS16" s="441"/>
      <c r="BT16" s="441"/>
      <c r="BU16" s="442"/>
      <c r="BV16" s="440">
        <v>22275901</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151</v>
      </c>
      <c r="N17" s="552"/>
      <c r="O17" s="552"/>
      <c r="P17" s="552"/>
      <c r="Q17" s="553"/>
      <c r="R17" s="546" t="s">
        <v>149</v>
      </c>
      <c r="S17" s="547"/>
      <c r="T17" s="547"/>
      <c r="U17" s="547"/>
      <c r="V17" s="548"/>
      <c r="W17" s="456" t="s">
        <v>152</v>
      </c>
      <c r="X17" s="457"/>
      <c r="Y17" s="457"/>
      <c r="Z17" s="457"/>
      <c r="AA17" s="457"/>
      <c r="AB17" s="447"/>
      <c r="AC17" s="491">
        <v>29782</v>
      </c>
      <c r="AD17" s="492"/>
      <c r="AE17" s="492"/>
      <c r="AF17" s="492"/>
      <c r="AG17" s="534"/>
      <c r="AH17" s="491">
        <v>29560</v>
      </c>
      <c r="AI17" s="492"/>
      <c r="AJ17" s="492"/>
      <c r="AK17" s="492"/>
      <c r="AL17" s="493"/>
      <c r="AM17" s="469"/>
      <c r="AN17" s="470"/>
      <c r="AO17" s="470"/>
      <c r="AP17" s="470"/>
      <c r="AQ17" s="470"/>
      <c r="AR17" s="470"/>
      <c r="AS17" s="470"/>
      <c r="AT17" s="471"/>
      <c r="AU17" s="472"/>
      <c r="AV17" s="473"/>
      <c r="AW17" s="473"/>
      <c r="AX17" s="473"/>
      <c r="AY17" s="474" t="s">
        <v>153</v>
      </c>
      <c r="AZ17" s="475"/>
      <c r="BA17" s="475"/>
      <c r="BB17" s="475"/>
      <c r="BC17" s="475"/>
      <c r="BD17" s="475"/>
      <c r="BE17" s="475"/>
      <c r="BF17" s="475"/>
      <c r="BG17" s="475"/>
      <c r="BH17" s="475"/>
      <c r="BI17" s="475"/>
      <c r="BJ17" s="475"/>
      <c r="BK17" s="475"/>
      <c r="BL17" s="475"/>
      <c r="BM17" s="476"/>
      <c r="BN17" s="440">
        <v>14141575</v>
      </c>
      <c r="BO17" s="441"/>
      <c r="BP17" s="441"/>
      <c r="BQ17" s="441"/>
      <c r="BR17" s="441"/>
      <c r="BS17" s="441"/>
      <c r="BT17" s="441"/>
      <c r="BU17" s="442"/>
      <c r="BV17" s="440">
        <v>15379769</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154</v>
      </c>
      <c r="C18" s="483"/>
      <c r="D18" s="483"/>
      <c r="E18" s="563"/>
      <c r="F18" s="563"/>
      <c r="G18" s="563"/>
      <c r="H18" s="563"/>
      <c r="I18" s="563"/>
      <c r="J18" s="563"/>
      <c r="K18" s="563"/>
      <c r="L18" s="564">
        <v>331.78</v>
      </c>
      <c r="M18" s="564"/>
      <c r="N18" s="564"/>
      <c r="O18" s="564"/>
      <c r="P18" s="564"/>
      <c r="Q18" s="564"/>
      <c r="R18" s="565"/>
      <c r="S18" s="565"/>
      <c r="T18" s="565"/>
      <c r="U18" s="565"/>
      <c r="V18" s="566"/>
      <c r="W18" s="458"/>
      <c r="X18" s="459"/>
      <c r="Y18" s="459"/>
      <c r="Z18" s="459"/>
      <c r="AA18" s="459"/>
      <c r="AB18" s="450"/>
      <c r="AC18" s="567">
        <v>63.8</v>
      </c>
      <c r="AD18" s="568"/>
      <c r="AE18" s="568"/>
      <c r="AF18" s="568"/>
      <c r="AG18" s="569"/>
      <c r="AH18" s="567">
        <v>62.5</v>
      </c>
      <c r="AI18" s="568"/>
      <c r="AJ18" s="568"/>
      <c r="AK18" s="568"/>
      <c r="AL18" s="570"/>
      <c r="AM18" s="469"/>
      <c r="AN18" s="470"/>
      <c r="AO18" s="470"/>
      <c r="AP18" s="470"/>
      <c r="AQ18" s="470"/>
      <c r="AR18" s="470"/>
      <c r="AS18" s="470"/>
      <c r="AT18" s="471"/>
      <c r="AU18" s="472"/>
      <c r="AV18" s="473"/>
      <c r="AW18" s="473"/>
      <c r="AX18" s="473"/>
      <c r="AY18" s="474" t="s">
        <v>155</v>
      </c>
      <c r="AZ18" s="475"/>
      <c r="BA18" s="475"/>
      <c r="BB18" s="475"/>
      <c r="BC18" s="475"/>
      <c r="BD18" s="475"/>
      <c r="BE18" s="475"/>
      <c r="BF18" s="475"/>
      <c r="BG18" s="475"/>
      <c r="BH18" s="475"/>
      <c r="BI18" s="475"/>
      <c r="BJ18" s="475"/>
      <c r="BK18" s="475"/>
      <c r="BL18" s="475"/>
      <c r="BM18" s="476"/>
      <c r="BN18" s="440">
        <v>23479913</v>
      </c>
      <c r="BO18" s="441"/>
      <c r="BP18" s="441"/>
      <c r="BQ18" s="441"/>
      <c r="BR18" s="441"/>
      <c r="BS18" s="441"/>
      <c r="BT18" s="441"/>
      <c r="BU18" s="442"/>
      <c r="BV18" s="440">
        <v>23379989</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156</v>
      </c>
      <c r="C19" s="483"/>
      <c r="D19" s="483"/>
      <c r="E19" s="563"/>
      <c r="F19" s="563"/>
      <c r="G19" s="563"/>
      <c r="H19" s="563"/>
      <c r="I19" s="563"/>
      <c r="J19" s="563"/>
      <c r="K19" s="563"/>
      <c r="L19" s="571">
        <v>284</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157</v>
      </c>
      <c r="AZ19" s="475"/>
      <c r="BA19" s="475"/>
      <c r="BB19" s="475"/>
      <c r="BC19" s="475"/>
      <c r="BD19" s="475"/>
      <c r="BE19" s="475"/>
      <c r="BF19" s="475"/>
      <c r="BG19" s="475"/>
      <c r="BH19" s="475"/>
      <c r="BI19" s="475"/>
      <c r="BJ19" s="475"/>
      <c r="BK19" s="475"/>
      <c r="BL19" s="475"/>
      <c r="BM19" s="476"/>
      <c r="BN19" s="440">
        <v>31772167</v>
      </c>
      <c r="BO19" s="441"/>
      <c r="BP19" s="441"/>
      <c r="BQ19" s="441"/>
      <c r="BR19" s="441"/>
      <c r="BS19" s="441"/>
      <c r="BT19" s="441"/>
      <c r="BU19" s="442"/>
      <c r="BV19" s="440">
        <v>28720782</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158</v>
      </c>
      <c r="C20" s="483"/>
      <c r="D20" s="483"/>
      <c r="E20" s="563"/>
      <c r="F20" s="563"/>
      <c r="G20" s="563"/>
      <c r="H20" s="563"/>
      <c r="I20" s="563"/>
      <c r="J20" s="563"/>
      <c r="K20" s="563"/>
      <c r="L20" s="571">
        <v>36491</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159</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160</v>
      </c>
      <c r="C22" s="584"/>
      <c r="D22" s="585"/>
      <c r="E22" s="452" t="s">
        <v>1</v>
      </c>
      <c r="F22" s="457"/>
      <c r="G22" s="457"/>
      <c r="H22" s="457"/>
      <c r="I22" s="457"/>
      <c r="J22" s="457"/>
      <c r="K22" s="447"/>
      <c r="L22" s="452" t="s">
        <v>161</v>
      </c>
      <c r="M22" s="457"/>
      <c r="N22" s="457"/>
      <c r="O22" s="457"/>
      <c r="P22" s="447"/>
      <c r="Q22" s="615" t="s">
        <v>162</v>
      </c>
      <c r="R22" s="616"/>
      <c r="S22" s="616"/>
      <c r="T22" s="616"/>
      <c r="U22" s="616"/>
      <c r="V22" s="617"/>
      <c r="W22" s="583" t="s">
        <v>163</v>
      </c>
      <c r="X22" s="584"/>
      <c r="Y22" s="585"/>
      <c r="Z22" s="452" t="s">
        <v>1</v>
      </c>
      <c r="AA22" s="457"/>
      <c r="AB22" s="457"/>
      <c r="AC22" s="457"/>
      <c r="AD22" s="457"/>
      <c r="AE22" s="457"/>
      <c r="AF22" s="457"/>
      <c r="AG22" s="447"/>
      <c r="AH22" s="621" t="s">
        <v>164</v>
      </c>
      <c r="AI22" s="457"/>
      <c r="AJ22" s="457"/>
      <c r="AK22" s="457"/>
      <c r="AL22" s="447"/>
      <c r="AM22" s="621" t="s">
        <v>165</v>
      </c>
      <c r="AN22" s="622"/>
      <c r="AO22" s="622"/>
      <c r="AP22" s="622"/>
      <c r="AQ22" s="622"/>
      <c r="AR22" s="623"/>
      <c r="AS22" s="615" t="s">
        <v>162</v>
      </c>
      <c r="AT22" s="616"/>
      <c r="AU22" s="616"/>
      <c r="AV22" s="616"/>
      <c r="AW22" s="616"/>
      <c r="AX22" s="627"/>
      <c r="AY22" s="400" t="s">
        <v>166</v>
      </c>
      <c r="AZ22" s="401"/>
      <c r="BA22" s="401"/>
      <c r="BB22" s="401"/>
      <c r="BC22" s="401"/>
      <c r="BD22" s="401"/>
      <c r="BE22" s="401"/>
      <c r="BF22" s="401"/>
      <c r="BG22" s="401"/>
      <c r="BH22" s="401"/>
      <c r="BI22" s="401"/>
      <c r="BJ22" s="401"/>
      <c r="BK22" s="401"/>
      <c r="BL22" s="401"/>
      <c r="BM22" s="402"/>
      <c r="BN22" s="403">
        <v>39298949</v>
      </c>
      <c r="BO22" s="404"/>
      <c r="BP22" s="404"/>
      <c r="BQ22" s="404"/>
      <c r="BR22" s="404"/>
      <c r="BS22" s="404"/>
      <c r="BT22" s="404"/>
      <c r="BU22" s="405"/>
      <c r="BV22" s="403">
        <v>40351448</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167</v>
      </c>
      <c r="AZ23" s="475"/>
      <c r="BA23" s="475"/>
      <c r="BB23" s="475"/>
      <c r="BC23" s="475"/>
      <c r="BD23" s="475"/>
      <c r="BE23" s="475"/>
      <c r="BF23" s="475"/>
      <c r="BG23" s="475"/>
      <c r="BH23" s="475"/>
      <c r="BI23" s="475"/>
      <c r="BJ23" s="475"/>
      <c r="BK23" s="475"/>
      <c r="BL23" s="475"/>
      <c r="BM23" s="476"/>
      <c r="BN23" s="440">
        <v>17166297</v>
      </c>
      <c r="BO23" s="441"/>
      <c r="BP23" s="441"/>
      <c r="BQ23" s="441"/>
      <c r="BR23" s="441"/>
      <c r="BS23" s="441"/>
      <c r="BT23" s="441"/>
      <c r="BU23" s="442"/>
      <c r="BV23" s="440">
        <v>16246397</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168</v>
      </c>
      <c r="F24" s="470"/>
      <c r="G24" s="470"/>
      <c r="H24" s="470"/>
      <c r="I24" s="470"/>
      <c r="J24" s="470"/>
      <c r="K24" s="471"/>
      <c r="L24" s="491">
        <v>1</v>
      </c>
      <c r="M24" s="492"/>
      <c r="N24" s="492"/>
      <c r="O24" s="492"/>
      <c r="P24" s="534"/>
      <c r="Q24" s="491">
        <v>9280</v>
      </c>
      <c r="R24" s="492"/>
      <c r="S24" s="492"/>
      <c r="T24" s="492"/>
      <c r="U24" s="492"/>
      <c r="V24" s="534"/>
      <c r="W24" s="586"/>
      <c r="X24" s="587"/>
      <c r="Y24" s="588"/>
      <c r="Z24" s="490" t="s">
        <v>169</v>
      </c>
      <c r="AA24" s="470"/>
      <c r="AB24" s="470"/>
      <c r="AC24" s="470"/>
      <c r="AD24" s="470"/>
      <c r="AE24" s="470"/>
      <c r="AF24" s="470"/>
      <c r="AG24" s="471"/>
      <c r="AH24" s="491">
        <v>653</v>
      </c>
      <c r="AI24" s="492"/>
      <c r="AJ24" s="492"/>
      <c r="AK24" s="492"/>
      <c r="AL24" s="534"/>
      <c r="AM24" s="491">
        <v>1992303</v>
      </c>
      <c r="AN24" s="492"/>
      <c r="AO24" s="492"/>
      <c r="AP24" s="492"/>
      <c r="AQ24" s="492"/>
      <c r="AR24" s="534"/>
      <c r="AS24" s="491">
        <v>3051</v>
      </c>
      <c r="AT24" s="492"/>
      <c r="AU24" s="492"/>
      <c r="AV24" s="492"/>
      <c r="AW24" s="492"/>
      <c r="AX24" s="493"/>
      <c r="AY24" s="556" t="s">
        <v>170</v>
      </c>
      <c r="AZ24" s="557"/>
      <c r="BA24" s="557"/>
      <c r="BB24" s="557"/>
      <c r="BC24" s="557"/>
      <c r="BD24" s="557"/>
      <c r="BE24" s="557"/>
      <c r="BF24" s="557"/>
      <c r="BG24" s="557"/>
      <c r="BH24" s="557"/>
      <c r="BI24" s="557"/>
      <c r="BJ24" s="557"/>
      <c r="BK24" s="557"/>
      <c r="BL24" s="557"/>
      <c r="BM24" s="558"/>
      <c r="BN24" s="440">
        <v>23198108</v>
      </c>
      <c r="BO24" s="441"/>
      <c r="BP24" s="441"/>
      <c r="BQ24" s="441"/>
      <c r="BR24" s="441"/>
      <c r="BS24" s="441"/>
      <c r="BT24" s="441"/>
      <c r="BU24" s="442"/>
      <c r="BV24" s="440">
        <v>24463764</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171</v>
      </c>
      <c r="F25" s="470"/>
      <c r="G25" s="470"/>
      <c r="H25" s="470"/>
      <c r="I25" s="470"/>
      <c r="J25" s="470"/>
      <c r="K25" s="471"/>
      <c r="L25" s="491">
        <v>1</v>
      </c>
      <c r="M25" s="492"/>
      <c r="N25" s="492"/>
      <c r="O25" s="492"/>
      <c r="P25" s="534"/>
      <c r="Q25" s="491">
        <v>7680</v>
      </c>
      <c r="R25" s="492"/>
      <c r="S25" s="492"/>
      <c r="T25" s="492"/>
      <c r="U25" s="492"/>
      <c r="V25" s="534"/>
      <c r="W25" s="586"/>
      <c r="X25" s="587"/>
      <c r="Y25" s="588"/>
      <c r="Z25" s="490" t="s">
        <v>172</v>
      </c>
      <c r="AA25" s="470"/>
      <c r="AB25" s="470"/>
      <c r="AC25" s="470"/>
      <c r="AD25" s="470"/>
      <c r="AE25" s="470"/>
      <c r="AF25" s="470"/>
      <c r="AG25" s="471"/>
      <c r="AH25" s="491" t="s">
        <v>129</v>
      </c>
      <c r="AI25" s="492"/>
      <c r="AJ25" s="492"/>
      <c r="AK25" s="492"/>
      <c r="AL25" s="534"/>
      <c r="AM25" s="491" t="s">
        <v>129</v>
      </c>
      <c r="AN25" s="492"/>
      <c r="AO25" s="492"/>
      <c r="AP25" s="492"/>
      <c r="AQ25" s="492"/>
      <c r="AR25" s="534"/>
      <c r="AS25" s="491" t="s">
        <v>129</v>
      </c>
      <c r="AT25" s="492"/>
      <c r="AU25" s="492"/>
      <c r="AV25" s="492"/>
      <c r="AW25" s="492"/>
      <c r="AX25" s="493"/>
      <c r="AY25" s="400" t="s">
        <v>173</v>
      </c>
      <c r="AZ25" s="401"/>
      <c r="BA25" s="401"/>
      <c r="BB25" s="401"/>
      <c r="BC25" s="401"/>
      <c r="BD25" s="401"/>
      <c r="BE25" s="401"/>
      <c r="BF25" s="401"/>
      <c r="BG25" s="401"/>
      <c r="BH25" s="401"/>
      <c r="BI25" s="401"/>
      <c r="BJ25" s="401"/>
      <c r="BK25" s="401"/>
      <c r="BL25" s="401"/>
      <c r="BM25" s="402"/>
      <c r="BN25" s="403">
        <v>6023619</v>
      </c>
      <c r="BO25" s="404"/>
      <c r="BP25" s="404"/>
      <c r="BQ25" s="404"/>
      <c r="BR25" s="404"/>
      <c r="BS25" s="404"/>
      <c r="BT25" s="404"/>
      <c r="BU25" s="405"/>
      <c r="BV25" s="403">
        <v>7237926</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174</v>
      </c>
      <c r="F26" s="470"/>
      <c r="G26" s="470"/>
      <c r="H26" s="470"/>
      <c r="I26" s="470"/>
      <c r="J26" s="470"/>
      <c r="K26" s="471"/>
      <c r="L26" s="491">
        <v>1</v>
      </c>
      <c r="M26" s="492"/>
      <c r="N26" s="492"/>
      <c r="O26" s="492"/>
      <c r="P26" s="534"/>
      <c r="Q26" s="491">
        <v>6540</v>
      </c>
      <c r="R26" s="492"/>
      <c r="S26" s="492"/>
      <c r="T26" s="492"/>
      <c r="U26" s="492"/>
      <c r="V26" s="534"/>
      <c r="W26" s="586"/>
      <c r="X26" s="587"/>
      <c r="Y26" s="588"/>
      <c r="Z26" s="490" t="s">
        <v>175</v>
      </c>
      <c r="AA26" s="592"/>
      <c r="AB26" s="592"/>
      <c r="AC26" s="592"/>
      <c r="AD26" s="592"/>
      <c r="AE26" s="592"/>
      <c r="AF26" s="592"/>
      <c r="AG26" s="593"/>
      <c r="AH26" s="491" t="s">
        <v>129</v>
      </c>
      <c r="AI26" s="492"/>
      <c r="AJ26" s="492"/>
      <c r="AK26" s="492"/>
      <c r="AL26" s="534"/>
      <c r="AM26" s="491" t="s">
        <v>129</v>
      </c>
      <c r="AN26" s="492"/>
      <c r="AO26" s="492"/>
      <c r="AP26" s="492"/>
      <c r="AQ26" s="492"/>
      <c r="AR26" s="534"/>
      <c r="AS26" s="491" t="s">
        <v>129</v>
      </c>
      <c r="AT26" s="492"/>
      <c r="AU26" s="492"/>
      <c r="AV26" s="492"/>
      <c r="AW26" s="492"/>
      <c r="AX26" s="493"/>
      <c r="AY26" s="443" t="s">
        <v>176</v>
      </c>
      <c r="AZ26" s="444"/>
      <c r="BA26" s="444"/>
      <c r="BB26" s="444"/>
      <c r="BC26" s="444"/>
      <c r="BD26" s="444"/>
      <c r="BE26" s="444"/>
      <c r="BF26" s="444"/>
      <c r="BG26" s="444"/>
      <c r="BH26" s="444"/>
      <c r="BI26" s="444"/>
      <c r="BJ26" s="444"/>
      <c r="BK26" s="444"/>
      <c r="BL26" s="444"/>
      <c r="BM26" s="445"/>
      <c r="BN26" s="440" t="s">
        <v>129</v>
      </c>
      <c r="BO26" s="441"/>
      <c r="BP26" s="441"/>
      <c r="BQ26" s="441"/>
      <c r="BR26" s="441"/>
      <c r="BS26" s="441"/>
      <c r="BT26" s="441"/>
      <c r="BU26" s="442"/>
      <c r="BV26" s="440" t="s">
        <v>129</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177</v>
      </c>
      <c r="F27" s="470"/>
      <c r="G27" s="470"/>
      <c r="H27" s="470"/>
      <c r="I27" s="470"/>
      <c r="J27" s="470"/>
      <c r="K27" s="471"/>
      <c r="L27" s="491">
        <v>1</v>
      </c>
      <c r="M27" s="492"/>
      <c r="N27" s="492"/>
      <c r="O27" s="492"/>
      <c r="P27" s="534"/>
      <c r="Q27" s="491">
        <v>4590</v>
      </c>
      <c r="R27" s="492"/>
      <c r="S27" s="492"/>
      <c r="T27" s="492"/>
      <c r="U27" s="492"/>
      <c r="V27" s="534"/>
      <c r="W27" s="586"/>
      <c r="X27" s="587"/>
      <c r="Y27" s="588"/>
      <c r="Z27" s="490" t="s">
        <v>178</v>
      </c>
      <c r="AA27" s="470"/>
      <c r="AB27" s="470"/>
      <c r="AC27" s="470"/>
      <c r="AD27" s="470"/>
      <c r="AE27" s="470"/>
      <c r="AF27" s="470"/>
      <c r="AG27" s="471"/>
      <c r="AH27" s="491">
        <v>4</v>
      </c>
      <c r="AI27" s="492"/>
      <c r="AJ27" s="492"/>
      <c r="AK27" s="492"/>
      <c r="AL27" s="534"/>
      <c r="AM27" s="491">
        <v>12024</v>
      </c>
      <c r="AN27" s="492"/>
      <c r="AO27" s="492"/>
      <c r="AP27" s="492"/>
      <c r="AQ27" s="492"/>
      <c r="AR27" s="534"/>
      <c r="AS27" s="491">
        <v>3006</v>
      </c>
      <c r="AT27" s="492"/>
      <c r="AU27" s="492"/>
      <c r="AV27" s="492"/>
      <c r="AW27" s="492"/>
      <c r="AX27" s="493"/>
      <c r="AY27" s="535" t="s">
        <v>179</v>
      </c>
      <c r="AZ27" s="536"/>
      <c r="BA27" s="536"/>
      <c r="BB27" s="536"/>
      <c r="BC27" s="536"/>
      <c r="BD27" s="536"/>
      <c r="BE27" s="536"/>
      <c r="BF27" s="536"/>
      <c r="BG27" s="536"/>
      <c r="BH27" s="536"/>
      <c r="BI27" s="536"/>
      <c r="BJ27" s="536"/>
      <c r="BK27" s="536"/>
      <c r="BL27" s="536"/>
      <c r="BM27" s="537"/>
      <c r="BN27" s="559">
        <v>252904</v>
      </c>
      <c r="BO27" s="560"/>
      <c r="BP27" s="560"/>
      <c r="BQ27" s="560"/>
      <c r="BR27" s="560"/>
      <c r="BS27" s="560"/>
      <c r="BT27" s="560"/>
      <c r="BU27" s="561"/>
      <c r="BV27" s="559">
        <v>252544</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180</v>
      </c>
      <c r="F28" s="470"/>
      <c r="G28" s="470"/>
      <c r="H28" s="470"/>
      <c r="I28" s="470"/>
      <c r="J28" s="470"/>
      <c r="K28" s="471"/>
      <c r="L28" s="491">
        <v>1</v>
      </c>
      <c r="M28" s="492"/>
      <c r="N28" s="492"/>
      <c r="O28" s="492"/>
      <c r="P28" s="534"/>
      <c r="Q28" s="491">
        <v>3830</v>
      </c>
      <c r="R28" s="492"/>
      <c r="S28" s="492"/>
      <c r="T28" s="492"/>
      <c r="U28" s="492"/>
      <c r="V28" s="534"/>
      <c r="W28" s="586"/>
      <c r="X28" s="587"/>
      <c r="Y28" s="588"/>
      <c r="Z28" s="490" t="s">
        <v>181</v>
      </c>
      <c r="AA28" s="470"/>
      <c r="AB28" s="470"/>
      <c r="AC28" s="470"/>
      <c r="AD28" s="470"/>
      <c r="AE28" s="470"/>
      <c r="AF28" s="470"/>
      <c r="AG28" s="471"/>
      <c r="AH28" s="491" t="s">
        <v>129</v>
      </c>
      <c r="AI28" s="492"/>
      <c r="AJ28" s="492"/>
      <c r="AK28" s="492"/>
      <c r="AL28" s="534"/>
      <c r="AM28" s="491" t="s">
        <v>129</v>
      </c>
      <c r="AN28" s="492"/>
      <c r="AO28" s="492"/>
      <c r="AP28" s="492"/>
      <c r="AQ28" s="492"/>
      <c r="AR28" s="534"/>
      <c r="AS28" s="491" t="s">
        <v>129</v>
      </c>
      <c r="AT28" s="492"/>
      <c r="AU28" s="492"/>
      <c r="AV28" s="492"/>
      <c r="AW28" s="492"/>
      <c r="AX28" s="493"/>
      <c r="AY28" s="594" t="s">
        <v>182</v>
      </c>
      <c r="AZ28" s="595"/>
      <c r="BA28" s="595"/>
      <c r="BB28" s="596"/>
      <c r="BC28" s="400" t="s">
        <v>48</v>
      </c>
      <c r="BD28" s="401"/>
      <c r="BE28" s="401"/>
      <c r="BF28" s="401"/>
      <c r="BG28" s="401"/>
      <c r="BH28" s="401"/>
      <c r="BI28" s="401"/>
      <c r="BJ28" s="401"/>
      <c r="BK28" s="401"/>
      <c r="BL28" s="401"/>
      <c r="BM28" s="402"/>
      <c r="BN28" s="403">
        <v>5363748</v>
      </c>
      <c r="BO28" s="404"/>
      <c r="BP28" s="404"/>
      <c r="BQ28" s="404"/>
      <c r="BR28" s="404"/>
      <c r="BS28" s="404"/>
      <c r="BT28" s="404"/>
      <c r="BU28" s="405"/>
      <c r="BV28" s="403">
        <v>5150065</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183</v>
      </c>
      <c r="F29" s="470"/>
      <c r="G29" s="470"/>
      <c r="H29" s="470"/>
      <c r="I29" s="470"/>
      <c r="J29" s="470"/>
      <c r="K29" s="471"/>
      <c r="L29" s="491">
        <v>20</v>
      </c>
      <c r="M29" s="492"/>
      <c r="N29" s="492"/>
      <c r="O29" s="492"/>
      <c r="P29" s="534"/>
      <c r="Q29" s="491">
        <v>3600</v>
      </c>
      <c r="R29" s="492"/>
      <c r="S29" s="492"/>
      <c r="T29" s="492"/>
      <c r="U29" s="492"/>
      <c r="V29" s="534"/>
      <c r="W29" s="589"/>
      <c r="X29" s="590"/>
      <c r="Y29" s="591"/>
      <c r="Z29" s="490" t="s">
        <v>184</v>
      </c>
      <c r="AA29" s="470"/>
      <c r="AB29" s="470"/>
      <c r="AC29" s="470"/>
      <c r="AD29" s="470"/>
      <c r="AE29" s="470"/>
      <c r="AF29" s="470"/>
      <c r="AG29" s="471"/>
      <c r="AH29" s="491">
        <v>657</v>
      </c>
      <c r="AI29" s="492"/>
      <c r="AJ29" s="492"/>
      <c r="AK29" s="492"/>
      <c r="AL29" s="534"/>
      <c r="AM29" s="491">
        <v>2004327</v>
      </c>
      <c r="AN29" s="492"/>
      <c r="AO29" s="492"/>
      <c r="AP29" s="492"/>
      <c r="AQ29" s="492"/>
      <c r="AR29" s="534"/>
      <c r="AS29" s="491">
        <v>3051</v>
      </c>
      <c r="AT29" s="492"/>
      <c r="AU29" s="492"/>
      <c r="AV29" s="492"/>
      <c r="AW29" s="492"/>
      <c r="AX29" s="493"/>
      <c r="AY29" s="597"/>
      <c r="AZ29" s="598"/>
      <c r="BA29" s="598"/>
      <c r="BB29" s="599"/>
      <c r="BC29" s="474" t="s">
        <v>185</v>
      </c>
      <c r="BD29" s="475"/>
      <c r="BE29" s="475"/>
      <c r="BF29" s="475"/>
      <c r="BG29" s="475"/>
      <c r="BH29" s="475"/>
      <c r="BI29" s="475"/>
      <c r="BJ29" s="475"/>
      <c r="BK29" s="475"/>
      <c r="BL29" s="475"/>
      <c r="BM29" s="476"/>
      <c r="BN29" s="440">
        <v>3688044</v>
      </c>
      <c r="BO29" s="441"/>
      <c r="BP29" s="441"/>
      <c r="BQ29" s="441"/>
      <c r="BR29" s="441"/>
      <c r="BS29" s="441"/>
      <c r="BT29" s="441"/>
      <c r="BU29" s="442"/>
      <c r="BV29" s="440">
        <v>1520900</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186</v>
      </c>
      <c r="X30" s="608"/>
      <c r="Y30" s="608"/>
      <c r="Z30" s="608"/>
      <c r="AA30" s="608"/>
      <c r="AB30" s="608"/>
      <c r="AC30" s="608"/>
      <c r="AD30" s="608"/>
      <c r="AE30" s="608"/>
      <c r="AF30" s="608"/>
      <c r="AG30" s="609"/>
      <c r="AH30" s="567">
        <v>97.1</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8919242</v>
      </c>
      <c r="BO30" s="560"/>
      <c r="BP30" s="560"/>
      <c r="BQ30" s="560"/>
      <c r="BR30" s="560"/>
      <c r="BS30" s="560"/>
      <c r="BT30" s="560"/>
      <c r="BU30" s="561"/>
      <c r="BV30" s="559">
        <v>8312666</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187</v>
      </c>
      <c r="D32" s="603"/>
      <c r="E32" s="603"/>
      <c r="F32" s="603"/>
      <c r="G32" s="603"/>
      <c r="H32" s="603"/>
      <c r="I32" s="603"/>
      <c r="J32" s="603"/>
      <c r="K32" s="603"/>
      <c r="L32" s="603"/>
      <c r="M32" s="603"/>
      <c r="N32" s="603"/>
      <c r="O32" s="603"/>
      <c r="P32" s="603"/>
      <c r="Q32" s="603"/>
      <c r="R32" s="603"/>
      <c r="S32" s="603"/>
      <c r="U32" s="444" t="s">
        <v>188</v>
      </c>
      <c r="V32" s="444"/>
      <c r="W32" s="444"/>
      <c r="X32" s="444"/>
      <c r="Y32" s="444"/>
      <c r="Z32" s="444"/>
      <c r="AA32" s="444"/>
      <c r="AB32" s="444"/>
      <c r="AC32" s="444"/>
      <c r="AD32" s="444"/>
      <c r="AE32" s="444"/>
      <c r="AF32" s="444"/>
      <c r="AG32" s="444"/>
      <c r="AH32" s="444"/>
      <c r="AI32" s="444"/>
      <c r="AJ32" s="444"/>
      <c r="AK32" s="444"/>
      <c r="AM32" s="444" t="s">
        <v>189</v>
      </c>
      <c r="AN32" s="444"/>
      <c r="AO32" s="444"/>
      <c r="AP32" s="444"/>
      <c r="AQ32" s="444"/>
      <c r="AR32" s="444"/>
      <c r="AS32" s="444"/>
      <c r="AT32" s="444"/>
      <c r="AU32" s="444"/>
      <c r="AV32" s="444"/>
      <c r="AW32" s="444"/>
      <c r="AX32" s="444"/>
      <c r="AY32" s="444"/>
      <c r="AZ32" s="444"/>
      <c r="BA32" s="444"/>
      <c r="BB32" s="444"/>
      <c r="BC32" s="444"/>
      <c r="BE32" s="444" t="s">
        <v>190</v>
      </c>
      <c r="BF32" s="444"/>
      <c r="BG32" s="444"/>
      <c r="BH32" s="444"/>
      <c r="BI32" s="444"/>
      <c r="BJ32" s="444"/>
      <c r="BK32" s="444"/>
      <c r="BL32" s="444"/>
      <c r="BM32" s="444"/>
      <c r="BN32" s="444"/>
      <c r="BO32" s="444"/>
      <c r="BP32" s="444"/>
      <c r="BQ32" s="444"/>
      <c r="BR32" s="444"/>
      <c r="BS32" s="444"/>
      <c r="BT32" s="444"/>
      <c r="BU32" s="444"/>
      <c r="BW32" s="444" t="s">
        <v>191</v>
      </c>
      <c r="BX32" s="444"/>
      <c r="BY32" s="444"/>
      <c r="BZ32" s="444"/>
      <c r="CA32" s="444"/>
      <c r="CB32" s="444"/>
      <c r="CC32" s="444"/>
      <c r="CD32" s="444"/>
      <c r="CE32" s="444"/>
      <c r="CF32" s="444"/>
      <c r="CG32" s="444"/>
      <c r="CH32" s="444"/>
      <c r="CI32" s="444"/>
      <c r="CJ32" s="444"/>
      <c r="CK32" s="444"/>
      <c r="CL32" s="444"/>
      <c r="CM32" s="444"/>
      <c r="CO32" s="444" t="s">
        <v>192</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193</v>
      </c>
      <c r="D33" s="464"/>
      <c r="E33" s="429" t="s">
        <v>194</v>
      </c>
      <c r="F33" s="429"/>
      <c r="G33" s="429"/>
      <c r="H33" s="429"/>
      <c r="I33" s="429"/>
      <c r="J33" s="429"/>
      <c r="K33" s="429"/>
      <c r="L33" s="429"/>
      <c r="M33" s="429"/>
      <c r="N33" s="429"/>
      <c r="O33" s="429"/>
      <c r="P33" s="429"/>
      <c r="Q33" s="429"/>
      <c r="R33" s="429"/>
      <c r="S33" s="429"/>
      <c r="T33" s="203"/>
      <c r="U33" s="464" t="s">
        <v>193</v>
      </c>
      <c r="V33" s="464"/>
      <c r="W33" s="429" t="s">
        <v>194</v>
      </c>
      <c r="X33" s="429"/>
      <c r="Y33" s="429"/>
      <c r="Z33" s="429"/>
      <c r="AA33" s="429"/>
      <c r="AB33" s="429"/>
      <c r="AC33" s="429"/>
      <c r="AD33" s="429"/>
      <c r="AE33" s="429"/>
      <c r="AF33" s="429"/>
      <c r="AG33" s="429"/>
      <c r="AH33" s="429"/>
      <c r="AI33" s="429"/>
      <c r="AJ33" s="429"/>
      <c r="AK33" s="429"/>
      <c r="AL33" s="203"/>
      <c r="AM33" s="464" t="s">
        <v>193</v>
      </c>
      <c r="AN33" s="464"/>
      <c r="AO33" s="429" t="s">
        <v>194</v>
      </c>
      <c r="AP33" s="429"/>
      <c r="AQ33" s="429"/>
      <c r="AR33" s="429"/>
      <c r="AS33" s="429"/>
      <c r="AT33" s="429"/>
      <c r="AU33" s="429"/>
      <c r="AV33" s="429"/>
      <c r="AW33" s="429"/>
      <c r="AX33" s="429"/>
      <c r="AY33" s="429"/>
      <c r="AZ33" s="429"/>
      <c r="BA33" s="429"/>
      <c r="BB33" s="429"/>
      <c r="BC33" s="429"/>
      <c r="BD33" s="204"/>
      <c r="BE33" s="429" t="s">
        <v>195</v>
      </c>
      <c r="BF33" s="429"/>
      <c r="BG33" s="429" t="s">
        <v>196</v>
      </c>
      <c r="BH33" s="429"/>
      <c r="BI33" s="429"/>
      <c r="BJ33" s="429"/>
      <c r="BK33" s="429"/>
      <c r="BL33" s="429"/>
      <c r="BM33" s="429"/>
      <c r="BN33" s="429"/>
      <c r="BO33" s="429"/>
      <c r="BP33" s="429"/>
      <c r="BQ33" s="429"/>
      <c r="BR33" s="429"/>
      <c r="BS33" s="429"/>
      <c r="BT33" s="429"/>
      <c r="BU33" s="429"/>
      <c r="BV33" s="204"/>
      <c r="BW33" s="464" t="s">
        <v>195</v>
      </c>
      <c r="BX33" s="464"/>
      <c r="BY33" s="429" t="s">
        <v>197</v>
      </c>
      <c r="BZ33" s="429"/>
      <c r="CA33" s="429"/>
      <c r="CB33" s="429"/>
      <c r="CC33" s="429"/>
      <c r="CD33" s="429"/>
      <c r="CE33" s="429"/>
      <c r="CF33" s="429"/>
      <c r="CG33" s="429"/>
      <c r="CH33" s="429"/>
      <c r="CI33" s="429"/>
      <c r="CJ33" s="429"/>
      <c r="CK33" s="429"/>
      <c r="CL33" s="429"/>
      <c r="CM33" s="429"/>
      <c r="CN33" s="203"/>
      <c r="CO33" s="464" t="s">
        <v>193</v>
      </c>
      <c r="CP33" s="464"/>
      <c r="CQ33" s="429" t="s">
        <v>198</v>
      </c>
      <c r="CR33" s="429"/>
      <c r="CS33" s="429"/>
      <c r="CT33" s="429"/>
      <c r="CU33" s="429"/>
      <c r="CV33" s="429"/>
      <c r="CW33" s="429"/>
      <c r="CX33" s="429"/>
      <c r="CY33" s="429"/>
      <c r="CZ33" s="429"/>
      <c r="DA33" s="429"/>
      <c r="DB33" s="429"/>
      <c r="DC33" s="429"/>
      <c r="DD33" s="429"/>
      <c r="DE33" s="429"/>
      <c r="DF33" s="203"/>
      <c r="DG33" s="629" t="s">
        <v>199</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78"/>
      <c r="BE34" s="630">
        <f>IF(BG34="","",MAX(C34:D43,U34:V43,AM34:AN43)+1)</f>
        <v>7</v>
      </c>
      <c r="BF34" s="630"/>
      <c r="BG34" s="631" t="str">
        <f>IF('各会計、関係団体の財政状況及び健全化判断比率'!B33="","",'各会計、関係団体の財政状況及び健全化判断比率'!B33)</f>
        <v>有明荘特別会計</v>
      </c>
      <c r="BH34" s="631"/>
      <c r="BI34" s="631"/>
      <c r="BJ34" s="631"/>
      <c r="BK34" s="631"/>
      <c r="BL34" s="631"/>
      <c r="BM34" s="631"/>
      <c r="BN34" s="631"/>
      <c r="BO34" s="631"/>
      <c r="BP34" s="631"/>
      <c r="BQ34" s="631"/>
      <c r="BR34" s="631"/>
      <c r="BS34" s="631"/>
      <c r="BT34" s="631"/>
      <c r="BU34" s="631"/>
      <c r="BV34" s="178"/>
      <c r="BW34" s="630">
        <f>IF(BY34="","",MAX(C34:D43,U34:V43,AM34:AN43,BE34:BF43)+1)</f>
        <v>9</v>
      </c>
      <c r="BX34" s="630"/>
      <c r="BY34" s="631" t="str">
        <f>IF('各会計、関係団体の財政状況及び健全化判断比率'!B68="","",'各会計、関係団体の財政状況及び健全化判断比率'!B68)</f>
        <v>松本広域連合（一般会計）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19</v>
      </c>
      <c r="CP34" s="630"/>
      <c r="CQ34" s="631" t="str">
        <f>IF('各会計、関係団体の財政状況及び健全化判断比率'!BS7="","",'各会計、関係団体の財政状況及び健全化判断比率'!BS7)</f>
        <v>社団法人豊科開発公社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〇</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8"/>
      <c r="AM35" s="630">
        <f t="shared" ref="AM35:AM43" si="0">IF(AO35="","",AM34+1)</f>
        <v>6</v>
      </c>
      <c r="AN35" s="630"/>
      <c r="AO35" s="631" t="str">
        <f>IF('各会計、関係団体の財政状況及び健全化判断比率'!B32="","",'各会計、関係団体の財政状況及び健全化判断比率'!B32)</f>
        <v>下水道事業会計</v>
      </c>
      <c r="AP35" s="631"/>
      <c r="AQ35" s="631"/>
      <c r="AR35" s="631"/>
      <c r="AS35" s="631"/>
      <c r="AT35" s="631"/>
      <c r="AU35" s="631"/>
      <c r="AV35" s="631"/>
      <c r="AW35" s="631"/>
      <c r="AX35" s="631"/>
      <c r="AY35" s="631"/>
      <c r="AZ35" s="631"/>
      <c r="BA35" s="631"/>
      <c r="BB35" s="631"/>
      <c r="BC35" s="631"/>
      <c r="BD35" s="178"/>
      <c r="BE35" s="630">
        <f t="shared" ref="BE35:BE43" si="1">IF(BG35="","",BE34+1)</f>
        <v>8</v>
      </c>
      <c r="BF35" s="630"/>
      <c r="BG35" s="631" t="str">
        <f>IF('各会計、関係団体の財政状況及び健全化判断比率'!B34="","",'各会計、関係団体の財政状況及び健全化判断比率'!B34)</f>
        <v>産業団地造成事業特別会計</v>
      </c>
      <c r="BH35" s="631"/>
      <c r="BI35" s="631"/>
      <c r="BJ35" s="631"/>
      <c r="BK35" s="631"/>
      <c r="BL35" s="631"/>
      <c r="BM35" s="631"/>
      <c r="BN35" s="631"/>
      <c r="BO35" s="631"/>
      <c r="BP35" s="631"/>
      <c r="BQ35" s="631"/>
      <c r="BR35" s="631"/>
      <c r="BS35" s="631"/>
      <c r="BT35" s="631"/>
      <c r="BU35" s="631"/>
      <c r="BV35" s="178"/>
      <c r="BW35" s="630">
        <f t="shared" ref="BW35:BW43" si="2">IF(BY35="","",BW34+1)</f>
        <v>10</v>
      </c>
      <c r="BX35" s="630"/>
      <c r="BY35" s="631" t="str">
        <f>IF('各会計、関係団体の財政状況及び健全化判断比率'!B69="","",'各会計、関係団体の財政状況及び健全化判断比率'!B69)</f>
        <v>松本広域連合（松本地域ふるさと基金事業特別会計）</v>
      </c>
      <c r="BZ35" s="631"/>
      <c r="CA35" s="631"/>
      <c r="CB35" s="631"/>
      <c r="CC35" s="631"/>
      <c r="CD35" s="631"/>
      <c r="CE35" s="631"/>
      <c r="CF35" s="631"/>
      <c r="CG35" s="631"/>
      <c r="CH35" s="631"/>
      <c r="CI35" s="631"/>
      <c r="CJ35" s="631"/>
      <c r="CK35" s="631"/>
      <c r="CL35" s="631"/>
      <c r="CM35" s="631"/>
      <c r="CN35" s="178"/>
      <c r="CO35" s="630">
        <f t="shared" ref="CO35:CO43" si="3">IF(CQ35="","",CO34+1)</f>
        <v>20</v>
      </c>
      <c r="CP35" s="630"/>
      <c r="CQ35" s="631" t="str">
        <f>IF('各会計、関係団体の財政状況及び健全化判断比率'!BS8="","",'各会計、関係団体の財政状況及び健全化判断比率'!BS8)</f>
        <v>ほりでーゆー四季の郷</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〇</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11</v>
      </c>
      <c r="BX36" s="630"/>
      <c r="BY36" s="631" t="str">
        <f>IF('各会計、関係団体の財政状況及び健全化判断比率'!B70="","",'各会計、関係団体の財政状況及び健全化判断比率'!B70)</f>
        <v>長野県市町村自治振興組合（一般会計）</v>
      </c>
      <c r="BZ36" s="631"/>
      <c r="CA36" s="631"/>
      <c r="CB36" s="631"/>
      <c r="CC36" s="631"/>
      <c r="CD36" s="631"/>
      <c r="CE36" s="631"/>
      <c r="CF36" s="631"/>
      <c r="CG36" s="631"/>
      <c r="CH36" s="631"/>
      <c r="CI36" s="631"/>
      <c r="CJ36" s="631"/>
      <c r="CK36" s="631"/>
      <c r="CL36" s="631"/>
      <c r="CM36" s="631"/>
      <c r="CN36" s="178"/>
      <c r="CO36" s="630">
        <f t="shared" si="3"/>
        <v>21</v>
      </c>
      <c r="CP36" s="630"/>
      <c r="CQ36" s="631" t="str">
        <f>IF('各会計、関係団体の財政状況及び健全化判断比率'!BS9="","",'各会計、関係団体の財政状況及び健全化判断比率'!BS9)</f>
        <v>穂高温泉供給株式会社</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〇</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12</v>
      </c>
      <c r="BX37" s="630"/>
      <c r="BY37" s="631" t="str">
        <f>IF('各会計、関係団体の財政状況及び健全化判断比率'!B71="","",'各会計、関係団体の財政状況及び健全化判断比率'!B71)</f>
        <v>長野県後期高齢者医療広域連合（一般会計）</v>
      </c>
      <c r="BZ37" s="631"/>
      <c r="CA37" s="631"/>
      <c r="CB37" s="631"/>
      <c r="CC37" s="631"/>
      <c r="CD37" s="631"/>
      <c r="CE37" s="631"/>
      <c r="CF37" s="631"/>
      <c r="CG37" s="631"/>
      <c r="CH37" s="631"/>
      <c r="CI37" s="631"/>
      <c r="CJ37" s="631"/>
      <c r="CK37" s="631"/>
      <c r="CL37" s="631"/>
      <c r="CM37" s="631"/>
      <c r="CN37" s="178"/>
      <c r="CO37" s="630">
        <f t="shared" si="3"/>
        <v>22</v>
      </c>
      <c r="CP37" s="630"/>
      <c r="CQ37" s="631" t="str">
        <f>IF('各会計、関係団体の財政状況及び健全化判断比率'!BS10="","",'各会計、関係団体の財政状況及び健全化判断比率'!BS10)</f>
        <v>ファインビュー室山</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〇</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13</v>
      </c>
      <c r="BX38" s="630"/>
      <c r="BY38" s="631" t="str">
        <f>IF('各会計、関係団体の財政状況及び健全化判断比率'!B72="","",'各会計、関係団体の財政状況及び健全化判断比率'!B72)</f>
        <v>長野県後期高齢者医療広域連合（後期高齢者医療事業会計）</v>
      </c>
      <c r="BZ38" s="631"/>
      <c r="CA38" s="631"/>
      <c r="CB38" s="631"/>
      <c r="CC38" s="631"/>
      <c r="CD38" s="631"/>
      <c r="CE38" s="631"/>
      <c r="CF38" s="631"/>
      <c r="CG38" s="631"/>
      <c r="CH38" s="631"/>
      <c r="CI38" s="631"/>
      <c r="CJ38" s="631"/>
      <c r="CK38" s="631"/>
      <c r="CL38" s="631"/>
      <c r="CM38" s="631"/>
      <c r="CN38" s="178"/>
      <c r="CO38" s="630">
        <f t="shared" si="3"/>
        <v>23</v>
      </c>
      <c r="CP38" s="630"/>
      <c r="CQ38" s="631" t="str">
        <f>IF('各会計、関係団体の財政状況及び健全化判断比率'!BS11="","",'各会計、関係団体の財政状況及び健全化判断比率'!BS11)</f>
        <v>三郷農業振興公社</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〇</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14</v>
      </c>
      <c r="BX39" s="630"/>
      <c r="BY39" s="631" t="str">
        <f>IF('各会計、関係団体の財政状況及び健全化判断比率'!B73="","",'各会計、関係団体の財政状況及び健全化判断比率'!B73)</f>
        <v>長野県市町村総合事務組合（一般会計）</v>
      </c>
      <c r="BZ39" s="631"/>
      <c r="CA39" s="631"/>
      <c r="CB39" s="631"/>
      <c r="CC39" s="631"/>
      <c r="CD39" s="631"/>
      <c r="CE39" s="631"/>
      <c r="CF39" s="631"/>
      <c r="CG39" s="631"/>
      <c r="CH39" s="631"/>
      <c r="CI39" s="631"/>
      <c r="CJ39" s="631"/>
      <c r="CK39" s="631"/>
      <c r="CL39" s="631"/>
      <c r="CM39" s="631"/>
      <c r="CN39" s="178"/>
      <c r="CO39" s="630">
        <f t="shared" si="3"/>
        <v>24</v>
      </c>
      <c r="CP39" s="630"/>
      <c r="CQ39" s="631" t="str">
        <f>IF('各会計、関係団体の財政状況及び健全化判断比率'!BS12="","",'各会計、関係団体の財政状況及び健全化判断比率'!BS12)</f>
        <v>安曇野市土地開発公社</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〇</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15</v>
      </c>
      <c r="BX40" s="630"/>
      <c r="BY40" s="631" t="str">
        <f>IF('各会計、関係団体の財政状況及び健全化判断比率'!B74="","",'各会計、関係団体の財政状況及び健全化判断比率'!B74)</f>
        <v>長野県市町村総合事務組合（非常勤職員公務災害補償特別会計）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16</v>
      </c>
      <c r="BX41" s="630"/>
      <c r="BY41" s="631" t="str">
        <f>IF('各会計、関係団体の財政状況及び健全化判断比率'!B75="","",'各会計、関係団体の財政状況及び健全化判断比率'!B75)</f>
        <v>安曇野・松本行政事務組合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17</v>
      </c>
      <c r="BX42" s="630"/>
      <c r="BY42" s="631" t="str">
        <f>IF('各会計、関係団体の財政状況及び健全化判断比率'!B76="","",'各会計、関係団体の財政状況及び健全化判断比率'!B76)</f>
        <v>安曇野市・松本市山林組合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18</v>
      </c>
      <c r="BX43" s="630"/>
      <c r="BY43" s="631" t="str">
        <f>IF('各会計、関係団体の財政状況及び健全化判断比率'!B77="","",'各会計、関係団体の財政状況及び健全化判断比率'!B77)</f>
        <v>穂高広域施設組合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200</v>
      </c>
      <c r="E46" s="633" t="s">
        <v>201</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202</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203</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204</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205</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206</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207</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611</v>
      </c>
    </row>
    <row r="54" spans="5:113" x14ac:dyDescent="0.15"/>
    <row r="55" spans="5:113" x14ac:dyDescent="0.15"/>
    <row r="56" spans="5:113" x14ac:dyDescent="0.15"/>
  </sheetData>
  <sheetProtection algorithmName="SHA-512" hashValue="Lz4Q+XgJtdGSLpTVUj6m8f76g1HLaYkxoDn7V+yXn6/8xqPh6uFuAsqrFdwnXMK5IbAkKXeQpnF0Bvtv7musMg==" saltValue="zoROyTFHvAtUebR+Kg3/4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91" t="s">
        <v>568</v>
      </c>
      <c r="D34" s="1191"/>
      <c r="E34" s="1192"/>
      <c r="F34" s="32">
        <v>12.24</v>
      </c>
      <c r="G34" s="33">
        <v>11.48</v>
      </c>
      <c r="H34" s="33">
        <v>10.66</v>
      </c>
      <c r="I34" s="33">
        <v>9.7100000000000009</v>
      </c>
      <c r="J34" s="34">
        <v>9.6</v>
      </c>
      <c r="K34" s="22"/>
      <c r="L34" s="22"/>
      <c r="M34" s="22"/>
      <c r="N34" s="22"/>
      <c r="O34" s="22"/>
      <c r="P34" s="22"/>
    </row>
    <row r="35" spans="1:16" ht="39" customHeight="1" x14ac:dyDescent="0.15">
      <c r="A35" s="22"/>
      <c r="B35" s="35"/>
      <c r="C35" s="1185" t="s">
        <v>569</v>
      </c>
      <c r="D35" s="1186"/>
      <c r="E35" s="1187"/>
      <c r="F35" s="36">
        <v>2.62</v>
      </c>
      <c r="G35" s="37">
        <v>2.79</v>
      </c>
      <c r="H35" s="37">
        <v>2.88</v>
      </c>
      <c r="I35" s="37">
        <v>3.05</v>
      </c>
      <c r="J35" s="38">
        <v>3.45</v>
      </c>
      <c r="K35" s="22"/>
      <c r="L35" s="22"/>
      <c r="M35" s="22"/>
      <c r="N35" s="22"/>
      <c r="O35" s="22"/>
      <c r="P35" s="22"/>
    </row>
    <row r="36" spans="1:16" ht="39" customHeight="1" x14ac:dyDescent="0.15">
      <c r="A36" s="22"/>
      <c r="B36" s="35"/>
      <c r="C36" s="1185" t="s">
        <v>570</v>
      </c>
      <c r="D36" s="1186"/>
      <c r="E36" s="1187"/>
      <c r="F36" s="36">
        <v>2.4500000000000002</v>
      </c>
      <c r="G36" s="37">
        <v>3.29</v>
      </c>
      <c r="H36" s="37">
        <v>3.68</v>
      </c>
      <c r="I36" s="37">
        <v>3.68</v>
      </c>
      <c r="J36" s="38">
        <v>3.37</v>
      </c>
      <c r="K36" s="22"/>
      <c r="L36" s="22"/>
      <c r="M36" s="22"/>
      <c r="N36" s="22"/>
      <c r="O36" s="22"/>
      <c r="P36" s="22"/>
    </row>
    <row r="37" spans="1:16" ht="39" customHeight="1" x14ac:dyDescent="0.15">
      <c r="A37" s="22"/>
      <c r="B37" s="35"/>
      <c r="C37" s="1185" t="s">
        <v>571</v>
      </c>
      <c r="D37" s="1186"/>
      <c r="E37" s="1187"/>
      <c r="F37" s="36">
        <v>0.57999999999999996</v>
      </c>
      <c r="G37" s="37">
        <v>0.82</v>
      </c>
      <c r="H37" s="37">
        <v>0.54</v>
      </c>
      <c r="I37" s="37">
        <v>0.54</v>
      </c>
      <c r="J37" s="38">
        <v>0.85</v>
      </c>
      <c r="K37" s="22"/>
      <c r="L37" s="22"/>
      <c r="M37" s="22"/>
      <c r="N37" s="22"/>
      <c r="O37" s="22"/>
      <c r="P37" s="22"/>
    </row>
    <row r="38" spans="1:16" ht="39" customHeight="1" x14ac:dyDescent="0.15">
      <c r="A38" s="22"/>
      <c r="B38" s="35"/>
      <c r="C38" s="1185" t="s">
        <v>572</v>
      </c>
      <c r="D38" s="1186"/>
      <c r="E38" s="1187"/>
      <c r="F38" s="36">
        <v>1.1399999999999999</v>
      </c>
      <c r="G38" s="37">
        <v>0.36</v>
      </c>
      <c r="H38" s="37">
        <v>0.25</v>
      </c>
      <c r="I38" s="37">
        <v>0.28999999999999998</v>
      </c>
      <c r="J38" s="38">
        <v>0.17</v>
      </c>
      <c r="K38" s="22"/>
      <c r="L38" s="22"/>
      <c r="M38" s="22"/>
      <c r="N38" s="22"/>
      <c r="O38" s="22"/>
      <c r="P38" s="22"/>
    </row>
    <row r="39" spans="1:16" ht="39" customHeight="1" x14ac:dyDescent="0.15">
      <c r="A39" s="22"/>
      <c r="B39" s="35"/>
      <c r="C39" s="1185" t="s">
        <v>573</v>
      </c>
      <c r="D39" s="1186"/>
      <c r="E39" s="1187"/>
      <c r="F39" s="36">
        <v>0.08</v>
      </c>
      <c r="G39" s="37">
        <v>0.09</v>
      </c>
      <c r="H39" s="37">
        <v>0.1</v>
      </c>
      <c r="I39" s="37">
        <v>0.09</v>
      </c>
      <c r="J39" s="38">
        <v>0.1</v>
      </c>
      <c r="K39" s="22"/>
      <c r="L39" s="22"/>
      <c r="M39" s="22"/>
      <c r="N39" s="22"/>
      <c r="O39" s="22"/>
      <c r="P39" s="22"/>
    </row>
    <row r="40" spans="1:16" ht="39" customHeight="1" x14ac:dyDescent="0.15">
      <c r="A40" s="22"/>
      <c r="B40" s="35"/>
      <c r="C40" s="1185" t="s">
        <v>574</v>
      </c>
      <c r="D40" s="1186"/>
      <c r="E40" s="1187"/>
      <c r="F40" s="36">
        <v>0</v>
      </c>
      <c r="G40" s="37">
        <v>0</v>
      </c>
      <c r="H40" s="37">
        <v>0</v>
      </c>
      <c r="I40" s="37">
        <v>0</v>
      </c>
      <c r="J40" s="38">
        <v>0</v>
      </c>
      <c r="K40" s="22"/>
      <c r="L40" s="22"/>
      <c r="M40" s="22"/>
      <c r="N40" s="22"/>
      <c r="O40" s="22"/>
      <c r="P40" s="22"/>
    </row>
    <row r="41" spans="1:16" ht="39" customHeight="1" x14ac:dyDescent="0.15">
      <c r="A41" s="22"/>
      <c r="B41" s="35"/>
      <c r="C41" s="1185" t="s">
        <v>575</v>
      </c>
      <c r="D41" s="1186"/>
      <c r="E41" s="1187"/>
      <c r="F41" s="36" t="s">
        <v>520</v>
      </c>
      <c r="G41" s="37" t="s">
        <v>520</v>
      </c>
      <c r="H41" s="37">
        <v>0</v>
      </c>
      <c r="I41" s="37">
        <v>0</v>
      </c>
      <c r="J41" s="38">
        <v>0</v>
      </c>
      <c r="K41" s="22"/>
      <c r="L41" s="22"/>
      <c r="M41" s="22"/>
      <c r="N41" s="22"/>
      <c r="O41" s="22"/>
      <c r="P41" s="22"/>
    </row>
    <row r="42" spans="1:16" ht="39" customHeight="1" x14ac:dyDescent="0.15">
      <c r="A42" s="22"/>
      <c r="B42" s="39"/>
      <c r="C42" s="1185" t="s">
        <v>576</v>
      </c>
      <c r="D42" s="1186"/>
      <c r="E42" s="1187"/>
      <c r="F42" s="36" t="s">
        <v>520</v>
      </c>
      <c r="G42" s="37" t="s">
        <v>520</v>
      </c>
      <c r="H42" s="37" t="s">
        <v>520</v>
      </c>
      <c r="I42" s="37" t="s">
        <v>520</v>
      </c>
      <c r="J42" s="38" t="s">
        <v>520</v>
      </c>
      <c r="K42" s="22"/>
      <c r="L42" s="22"/>
      <c r="M42" s="22"/>
      <c r="N42" s="22"/>
      <c r="O42" s="22"/>
      <c r="P42" s="22"/>
    </row>
    <row r="43" spans="1:16" ht="39" customHeight="1" thickBot="1" x14ac:dyDescent="0.2">
      <c r="A43" s="22"/>
      <c r="B43" s="40"/>
      <c r="C43" s="1188" t="s">
        <v>577</v>
      </c>
      <c r="D43" s="1189"/>
      <c r="E43" s="1190"/>
      <c r="F43" s="41">
        <v>0</v>
      </c>
      <c r="G43" s="42">
        <v>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1FhP2qovoYJxJbl+SNucNX5tz73CyKciOQPHPzZj8vJBVrU0i+glu9JkNqu0SsqKQ0gq8H5Syl0werCF/V6qA==" saltValue="fS5qv8dtXIe2JZpTwxzP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P61" sqref="P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4503</v>
      </c>
      <c r="L45" s="60">
        <v>4560</v>
      </c>
      <c r="M45" s="60">
        <v>5276</v>
      </c>
      <c r="N45" s="60">
        <v>5072</v>
      </c>
      <c r="O45" s="61">
        <v>5159</v>
      </c>
      <c r="P45" s="48"/>
      <c r="Q45" s="48"/>
      <c r="R45" s="48"/>
      <c r="S45" s="48"/>
      <c r="T45" s="48"/>
      <c r="U45" s="48"/>
    </row>
    <row r="46" spans="1:21" ht="30.75" customHeight="1" x14ac:dyDescent="0.15">
      <c r="A46" s="48"/>
      <c r="B46" s="1195"/>
      <c r="C46" s="1196"/>
      <c r="D46" s="62"/>
      <c r="E46" s="1201" t="s">
        <v>13</v>
      </c>
      <c r="F46" s="1201"/>
      <c r="G46" s="1201"/>
      <c r="H46" s="1201"/>
      <c r="I46" s="1201"/>
      <c r="J46" s="1202"/>
      <c r="K46" s="63" t="s">
        <v>520</v>
      </c>
      <c r="L46" s="64" t="s">
        <v>520</v>
      </c>
      <c r="M46" s="64" t="s">
        <v>520</v>
      </c>
      <c r="N46" s="64" t="s">
        <v>520</v>
      </c>
      <c r="O46" s="65" t="s">
        <v>520</v>
      </c>
      <c r="P46" s="48"/>
      <c r="Q46" s="48"/>
      <c r="R46" s="48"/>
      <c r="S46" s="48"/>
      <c r="T46" s="48"/>
      <c r="U46" s="48"/>
    </row>
    <row r="47" spans="1:21" ht="30.75" customHeight="1" x14ac:dyDescent="0.15">
      <c r="A47" s="48"/>
      <c r="B47" s="1195"/>
      <c r="C47" s="1196"/>
      <c r="D47" s="62"/>
      <c r="E47" s="1201" t="s">
        <v>14</v>
      </c>
      <c r="F47" s="1201"/>
      <c r="G47" s="1201"/>
      <c r="H47" s="1201"/>
      <c r="I47" s="1201"/>
      <c r="J47" s="1202"/>
      <c r="K47" s="63" t="s">
        <v>520</v>
      </c>
      <c r="L47" s="64" t="s">
        <v>520</v>
      </c>
      <c r="M47" s="64" t="s">
        <v>520</v>
      </c>
      <c r="N47" s="64" t="s">
        <v>520</v>
      </c>
      <c r="O47" s="65" t="s">
        <v>520</v>
      </c>
      <c r="P47" s="48"/>
      <c r="Q47" s="48"/>
      <c r="R47" s="48"/>
      <c r="S47" s="48"/>
      <c r="T47" s="48"/>
      <c r="U47" s="48"/>
    </row>
    <row r="48" spans="1:21" ht="30.75" customHeight="1" x14ac:dyDescent="0.15">
      <c r="A48" s="48"/>
      <c r="B48" s="1195"/>
      <c r="C48" s="1196"/>
      <c r="D48" s="62"/>
      <c r="E48" s="1201" t="s">
        <v>15</v>
      </c>
      <c r="F48" s="1201"/>
      <c r="G48" s="1201"/>
      <c r="H48" s="1201"/>
      <c r="I48" s="1201"/>
      <c r="J48" s="1202"/>
      <c r="K48" s="63">
        <v>2154</v>
      </c>
      <c r="L48" s="64">
        <v>2141</v>
      </c>
      <c r="M48" s="64">
        <v>2015</v>
      </c>
      <c r="N48" s="64">
        <v>1969</v>
      </c>
      <c r="O48" s="65">
        <v>1880</v>
      </c>
      <c r="P48" s="48"/>
      <c r="Q48" s="48"/>
      <c r="R48" s="48"/>
      <c r="S48" s="48"/>
      <c r="T48" s="48"/>
      <c r="U48" s="48"/>
    </row>
    <row r="49" spans="1:21" ht="30.75" customHeight="1" x14ac:dyDescent="0.15">
      <c r="A49" s="48"/>
      <c r="B49" s="1195"/>
      <c r="C49" s="1196"/>
      <c r="D49" s="62"/>
      <c r="E49" s="1201" t="s">
        <v>16</v>
      </c>
      <c r="F49" s="1201"/>
      <c r="G49" s="1201"/>
      <c r="H49" s="1201"/>
      <c r="I49" s="1201"/>
      <c r="J49" s="1202"/>
      <c r="K49" s="63">
        <v>125</v>
      </c>
      <c r="L49" s="64">
        <v>91</v>
      </c>
      <c r="M49" s="64">
        <v>95</v>
      </c>
      <c r="N49" s="64">
        <v>39</v>
      </c>
      <c r="O49" s="65">
        <v>43</v>
      </c>
      <c r="P49" s="48"/>
      <c r="Q49" s="48"/>
      <c r="R49" s="48"/>
      <c r="S49" s="48"/>
      <c r="T49" s="48"/>
      <c r="U49" s="48"/>
    </row>
    <row r="50" spans="1:21" ht="30.75" customHeight="1" x14ac:dyDescent="0.15">
      <c r="A50" s="48"/>
      <c r="B50" s="1195"/>
      <c r="C50" s="1196"/>
      <c r="D50" s="62"/>
      <c r="E50" s="1201" t="s">
        <v>17</v>
      </c>
      <c r="F50" s="1201"/>
      <c r="G50" s="1201"/>
      <c r="H50" s="1201"/>
      <c r="I50" s="1201"/>
      <c r="J50" s="1202"/>
      <c r="K50" s="63">
        <v>131</v>
      </c>
      <c r="L50" s="64">
        <v>101</v>
      </c>
      <c r="M50" s="64">
        <v>97</v>
      </c>
      <c r="N50" s="64">
        <v>86</v>
      </c>
      <c r="O50" s="65">
        <v>1</v>
      </c>
      <c r="P50" s="48"/>
      <c r="Q50" s="48"/>
      <c r="R50" s="48"/>
      <c r="S50" s="48"/>
      <c r="T50" s="48"/>
      <c r="U50" s="48"/>
    </row>
    <row r="51" spans="1:21" ht="30.75" customHeight="1" x14ac:dyDescent="0.15">
      <c r="A51" s="48"/>
      <c r="B51" s="1197"/>
      <c r="C51" s="1198"/>
      <c r="D51" s="66"/>
      <c r="E51" s="1201" t="s">
        <v>18</v>
      </c>
      <c r="F51" s="1201"/>
      <c r="G51" s="1201"/>
      <c r="H51" s="1201"/>
      <c r="I51" s="1201"/>
      <c r="J51" s="1202"/>
      <c r="K51" s="63" t="s">
        <v>520</v>
      </c>
      <c r="L51" s="64" t="s">
        <v>520</v>
      </c>
      <c r="M51" s="64" t="s">
        <v>520</v>
      </c>
      <c r="N51" s="64" t="s">
        <v>520</v>
      </c>
      <c r="O51" s="65" t="s">
        <v>520</v>
      </c>
      <c r="P51" s="48"/>
      <c r="Q51" s="48"/>
      <c r="R51" s="48"/>
      <c r="S51" s="48"/>
      <c r="T51" s="48"/>
      <c r="U51" s="48"/>
    </row>
    <row r="52" spans="1:21" ht="30.75" customHeight="1" x14ac:dyDescent="0.15">
      <c r="A52" s="48"/>
      <c r="B52" s="1203" t="s">
        <v>19</v>
      </c>
      <c r="C52" s="1204"/>
      <c r="D52" s="66"/>
      <c r="E52" s="1201" t="s">
        <v>20</v>
      </c>
      <c r="F52" s="1201"/>
      <c r="G52" s="1201"/>
      <c r="H52" s="1201"/>
      <c r="I52" s="1201"/>
      <c r="J52" s="1202"/>
      <c r="K52" s="63">
        <v>5105</v>
      </c>
      <c r="L52" s="64">
        <v>4822</v>
      </c>
      <c r="M52" s="64">
        <v>5425</v>
      </c>
      <c r="N52" s="64">
        <v>5222</v>
      </c>
      <c r="O52" s="65">
        <v>5126</v>
      </c>
      <c r="P52" s="48"/>
      <c r="Q52" s="48"/>
      <c r="R52" s="48"/>
      <c r="S52" s="48"/>
      <c r="T52" s="48"/>
      <c r="U52" s="48"/>
    </row>
    <row r="53" spans="1:21" ht="30.75" customHeight="1" thickBot="1" x14ac:dyDescent="0.2">
      <c r="A53" s="48"/>
      <c r="B53" s="1205" t="s">
        <v>21</v>
      </c>
      <c r="C53" s="1206"/>
      <c r="D53" s="67"/>
      <c r="E53" s="1207" t="s">
        <v>22</v>
      </c>
      <c r="F53" s="1207"/>
      <c r="G53" s="1207"/>
      <c r="H53" s="1207"/>
      <c r="I53" s="1207"/>
      <c r="J53" s="1208"/>
      <c r="K53" s="68">
        <v>1808</v>
      </c>
      <c r="L53" s="69">
        <v>2071</v>
      </c>
      <c r="M53" s="69">
        <v>2058</v>
      </c>
      <c r="N53" s="69">
        <v>1944</v>
      </c>
      <c r="O53" s="70">
        <v>1957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09" t="s">
        <v>25</v>
      </c>
      <c r="C57" s="1210"/>
      <c r="D57" s="1213" t="s">
        <v>26</v>
      </c>
      <c r="E57" s="1214"/>
      <c r="F57" s="1214"/>
      <c r="G57" s="1214"/>
      <c r="H57" s="1214"/>
      <c r="I57" s="1214"/>
      <c r="J57" s="1215"/>
      <c r="K57" s="83" t="s">
        <v>584</v>
      </c>
      <c r="L57" s="84" t="s">
        <v>584</v>
      </c>
      <c r="M57" s="84" t="s">
        <v>584</v>
      </c>
      <c r="N57" s="84" t="s">
        <v>584</v>
      </c>
      <c r="O57" s="85" t="s">
        <v>584</v>
      </c>
    </row>
    <row r="58" spans="1:21" ht="31.5" customHeight="1" thickBot="1" x14ac:dyDescent="0.2">
      <c r="B58" s="1211"/>
      <c r="C58" s="1212"/>
      <c r="D58" s="1216" t="s">
        <v>27</v>
      </c>
      <c r="E58" s="1217"/>
      <c r="F58" s="1217"/>
      <c r="G58" s="1217"/>
      <c r="H58" s="1217"/>
      <c r="I58" s="1217"/>
      <c r="J58" s="1218"/>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cHsDnQCr2IqKqFWiwUnrIWZovvMoEdMHtNMk8AWfidQlkwXl9iiA2KmyZ0z1Qf+muKSi4w/nD+Vw7JZJCoaWg==" saltValue="dpc+TA6oLMtn6Iku2d03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19" t="s">
        <v>30</v>
      </c>
      <c r="C41" s="1220"/>
      <c r="D41" s="102"/>
      <c r="E41" s="1225" t="s">
        <v>31</v>
      </c>
      <c r="F41" s="1225"/>
      <c r="G41" s="1225"/>
      <c r="H41" s="1226"/>
      <c r="I41" s="346">
        <v>41383</v>
      </c>
      <c r="J41" s="347">
        <v>40741</v>
      </c>
      <c r="K41" s="347">
        <v>40343</v>
      </c>
      <c r="L41" s="347">
        <v>40351</v>
      </c>
      <c r="M41" s="348">
        <v>39299</v>
      </c>
    </row>
    <row r="42" spans="2:13" ht="27.75" customHeight="1" x14ac:dyDescent="0.15">
      <c r="B42" s="1221"/>
      <c r="C42" s="1222"/>
      <c r="D42" s="103"/>
      <c r="E42" s="1227" t="s">
        <v>32</v>
      </c>
      <c r="F42" s="1227"/>
      <c r="G42" s="1227"/>
      <c r="H42" s="1228"/>
      <c r="I42" s="349">
        <v>554</v>
      </c>
      <c r="J42" s="350">
        <v>419</v>
      </c>
      <c r="K42" s="350">
        <v>261</v>
      </c>
      <c r="L42" s="350">
        <v>143</v>
      </c>
      <c r="M42" s="351">
        <v>108</v>
      </c>
    </row>
    <row r="43" spans="2:13" ht="27.75" customHeight="1" x14ac:dyDescent="0.15">
      <c r="B43" s="1221"/>
      <c r="C43" s="1222"/>
      <c r="D43" s="103"/>
      <c r="E43" s="1227" t="s">
        <v>33</v>
      </c>
      <c r="F43" s="1227"/>
      <c r="G43" s="1227"/>
      <c r="H43" s="1228"/>
      <c r="I43" s="349">
        <v>24241</v>
      </c>
      <c r="J43" s="350">
        <v>22912</v>
      </c>
      <c r="K43" s="350">
        <v>21114</v>
      </c>
      <c r="L43" s="350">
        <v>19009</v>
      </c>
      <c r="M43" s="351">
        <v>16754</v>
      </c>
    </row>
    <row r="44" spans="2:13" ht="27.75" customHeight="1" x14ac:dyDescent="0.15">
      <c r="B44" s="1221"/>
      <c r="C44" s="1222"/>
      <c r="D44" s="103"/>
      <c r="E44" s="1227" t="s">
        <v>34</v>
      </c>
      <c r="F44" s="1227"/>
      <c r="G44" s="1227"/>
      <c r="H44" s="1228"/>
      <c r="I44" s="349">
        <v>311</v>
      </c>
      <c r="J44" s="350">
        <v>270</v>
      </c>
      <c r="K44" s="350">
        <v>206</v>
      </c>
      <c r="L44" s="350">
        <v>218</v>
      </c>
      <c r="M44" s="351">
        <v>190</v>
      </c>
    </row>
    <row r="45" spans="2:13" ht="27.75" customHeight="1" x14ac:dyDescent="0.15">
      <c r="B45" s="1221"/>
      <c r="C45" s="1222"/>
      <c r="D45" s="103"/>
      <c r="E45" s="1227" t="s">
        <v>35</v>
      </c>
      <c r="F45" s="1227"/>
      <c r="G45" s="1227"/>
      <c r="H45" s="1228"/>
      <c r="I45" s="349">
        <v>6513</v>
      </c>
      <c r="J45" s="350">
        <v>6490</v>
      </c>
      <c r="K45" s="350">
        <v>6470</v>
      </c>
      <c r="L45" s="350">
        <v>6423</v>
      </c>
      <c r="M45" s="351">
        <v>6381</v>
      </c>
    </row>
    <row r="46" spans="2:13" ht="27.75" customHeight="1" x14ac:dyDescent="0.15">
      <c r="B46" s="1221"/>
      <c r="C46" s="1222"/>
      <c r="D46" s="104"/>
      <c r="E46" s="1227" t="s">
        <v>36</v>
      </c>
      <c r="F46" s="1227"/>
      <c r="G46" s="1227"/>
      <c r="H46" s="1228"/>
      <c r="I46" s="349" t="s">
        <v>520</v>
      </c>
      <c r="J46" s="350" t="s">
        <v>520</v>
      </c>
      <c r="K46" s="350" t="s">
        <v>520</v>
      </c>
      <c r="L46" s="350" t="s">
        <v>520</v>
      </c>
      <c r="M46" s="351" t="s">
        <v>520</v>
      </c>
    </row>
    <row r="47" spans="2:13" ht="27.75" customHeight="1" x14ac:dyDescent="0.15">
      <c r="B47" s="1221"/>
      <c r="C47" s="1222"/>
      <c r="D47" s="105"/>
      <c r="E47" s="1229" t="s">
        <v>37</v>
      </c>
      <c r="F47" s="1230"/>
      <c r="G47" s="1230"/>
      <c r="H47" s="1231"/>
      <c r="I47" s="349" t="s">
        <v>520</v>
      </c>
      <c r="J47" s="350" t="s">
        <v>520</v>
      </c>
      <c r="K47" s="350" t="s">
        <v>520</v>
      </c>
      <c r="L47" s="350" t="s">
        <v>520</v>
      </c>
      <c r="M47" s="351" t="s">
        <v>520</v>
      </c>
    </row>
    <row r="48" spans="2:13" ht="27.75" customHeight="1" x14ac:dyDescent="0.15">
      <c r="B48" s="1221"/>
      <c r="C48" s="1222"/>
      <c r="D48" s="103"/>
      <c r="E48" s="1227" t="s">
        <v>38</v>
      </c>
      <c r="F48" s="1227"/>
      <c r="G48" s="1227"/>
      <c r="H48" s="1228"/>
      <c r="I48" s="349" t="s">
        <v>520</v>
      </c>
      <c r="J48" s="350" t="s">
        <v>520</v>
      </c>
      <c r="K48" s="350" t="s">
        <v>520</v>
      </c>
      <c r="L48" s="350" t="s">
        <v>520</v>
      </c>
      <c r="M48" s="351" t="s">
        <v>520</v>
      </c>
    </row>
    <row r="49" spans="2:13" ht="27.75" customHeight="1" x14ac:dyDescent="0.15">
      <c r="B49" s="1223"/>
      <c r="C49" s="1224"/>
      <c r="D49" s="103"/>
      <c r="E49" s="1227" t="s">
        <v>39</v>
      </c>
      <c r="F49" s="1227"/>
      <c r="G49" s="1227"/>
      <c r="H49" s="1228"/>
      <c r="I49" s="349" t="s">
        <v>520</v>
      </c>
      <c r="J49" s="350" t="s">
        <v>520</v>
      </c>
      <c r="K49" s="350" t="s">
        <v>520</v>
      </c>
      <c r="L49" s="350" t="s">
        <v>520</v>
      </c>
      <c r="M49" s="351" t="s">
        <v>520</v>
      </c>
    </row>
    <row r="50" spans="2:13" ht="27.75" customHeight="1" x14ac:dyDescent="0.15">
      <c r="B50" s="1232" t="s">
        <v>40</v>
      </c>
      <c r="C50" s="1233"/>
      <c r="D50" s="106"/>
      <c r="E50" s="1227" t="s">
        <v>41</v>
      </c>
      <c r="F50" s="1227"/>
      <c r="G50" s="1227"/>
      <c r="H50" s="1228"/>
      <c r="I50" s="349">
        <v>13658</v>
      </c>
      <c r="J50" s="350">
        <v>14073</v>
      </c>
      <c r="K50" s="350">
        <v>14136</v>
      </c>
      <c r="L50" s="350">
        <v>13818</v>
      </c>
      <c r="M50" s="351">
        <v>17090</v>
      </c>
    </row>
    <row r="51" spans="2:13" ht="27.75" customHeight="1" x14ac:dyDescent="0.15">
      <c r="B51" s="1221"/>
      <c r="C51" s="1222"/>
      <c r="D51" s="103"/>
      <c r="E51" s="1227" t="s">
        <v>42</v>
      </c>
      <c r="F51" s="1227"/>
      <c r="G51" s="1227"/>
      <c r="H51" s="1228"/>
      <c r="I51" s="349">
        <v>166</v>
      </c>
      <c r="J51" s="350">
        <v>167</v>
      </c>
      <c r="K51" s="350">
        <v>154</v>
      </c>
      <c r="L51" s="350">
        <v>132</v>
      </c>
      <c r="M51" s="351">
        <v>112</v>
      </c>
    </row>
    <row r="52" spans="2:13" ht="27.75" customHeight="1" x14ac:dyDescent="0.15">
      <c r="B52" s="1223"/>
      <c r="C52" s="1224"/>
      <c r="D52" s="103"/>
      <c r="E52" s="1227" t="s">
        <v>43</v>
      </c>
      <c r="F52" s="1227"/>
      <c r="G52" s="1227"/>
      <c r="H52" s="1228"/>
      <c r="I52" s="349">
        <v>55436</v>
      </c>
      <c r="J52" s="350">
        <v>53906</v>
      </c>
      <c r="K52" s="350">
        <v>51913</v>
      </c>
      <c r="L52" s="350">
        <v>51283</v>
      </c>
      <c r="M52" s="351">
        <v>48615</v>
      </c>
    </row>
    <row r="53" spans="2:13" ht="27.75" customHeight="1" thickBot="1" x14ac:dyDescent="0.2">
      <c r="B53" s="1234" t="s">
        <v>44</v>
      </c>
      <c r="C53" s="1235"/>
      <c r="D53" s="107"/>
      <c r="E53" s="1236" t="s">
        <v>45</v>
      </c>
      <c r="F53" s="1236"/>
      <c r="G53" s="1236"/>
      <c r="H53" s="1237"/>
      <c r="I53" s="352">
        <v>3742</v>
      </c>
      <c r="J53" s="353">
        <v>2685</v>
      </c>
      <c r="K53" s="353">
        <v>2189</v>
      </c>
      <c r="L53" s="353">
        <v>912</v>
      </c>
      <c r="M53" s="354">
        <v>-3084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awjP5yncD5ltxt665cJ/jtsTfA8Z2XYsZIYksMqa3mYoHi8+76IUAHxcr2Rs/AaqCSM1mUct0uoqlf4Dsc7hw==" saltValue="QdqhmJFngAPKIaTR4s3e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46" t="s">
        <v>48</v>
      </c>
      <c r="D55" s="1246"/>
      <c r="E55" s="1247"/>
      <c r="F55" s="119">
        <v>5325</v>
      </c>
      <c r="G55" s="119">
        <v>5150</v>
      </c>
      <c r="H55" s="120">
        <v>5364</v>
      </c>
    </row>
    <row r="56" spans="2:8" ht="52.5" customHeight="1" x14ac:dyDescent="0.15">
      <c r="B56" s="121"/>
      <c r="C56" s="1248" t="s">
        <v>49</v>
      </c>
      <c r="D56" s="1248"/>
      <c r="E56" s="1249"/>
      <c r="F56" s="122">
        <v>1517</v>
      </c>
      <c r="G56" s="122">
        <v>1521</v>
      </c>
      <c r="H56" s="123">
        <v>3688</v>
      </c>
    </row>
    <row r="57" spans="2:8" ht="53.25" customHeight="1" x14ac:dyDescent="0.15">
      <c r="B57" s="121"/>
      <c r="C57" s="1250" t="s">
        <v>50</v>
      </c>
      <c r="D57" s="1250"/>
      <c r="E57" s="1251"/>
      <c r="F57" s="124">
        <v>8701</v>
      </c>
      <c r="G57" s="124">
        <v>8313</v>
      </c>
      <c r="H57" s="125">
        <v>8919</v>
      </c>
    </row>
    <row r="58" spans="2:8" ht="45.75" customHeight="1" x14ac:dyDescent="0.15">
      <c r="B58" s="126"/>
      <c r="C58" s="1238" t="s">
        <v>593</v>
      </c>
      <c r="D58" s="1239"/>
      <c r="E58" s="1240"/>
      <c r="F58" s="127">
        <v>2539</v>
      </c>
      <c r="G58" s="127">
        <v>2045</v>
      </c>
      <c r="H58" s="128">
        <v>2719</v>
      </c>
    </row>
    <row r="59" spans="2:8" ht="45.75" customHeight="1" x14ac:dyDescent="0.15">
      <c r="B59" s="126"/>
      <c r="C59" s="1238" t="s">
        <v>594</v>
      </c>
      <c r="D59" s="1239"/>
      <c r="E59" s="1240"/>
      <c r="F59" s="127">
        <v>2753</v>
      </c>
      <c r="G59" s="127">
        <v>2639</v>
      </c>
      <c r="H59" s="128">
        <v>2523</v>
      </c>
    </row>
    <row r="60" spans="2:8" ht="45.75" customHeight="1" x14ac:dyDescent="0.15">
      <c r="B60" s="126"/>
      <c r="C60" s="1238" t="s">
        <v>595</v>
      </c>
      <c r="D60" s="1239"/>
      <c r="E60" s="1240"/>
      <c r="F60" s="127">
        <v>2025</v>
      </c>
      <c r="G60" s="127">
        <v>2345</v>
      </c>
      <c r="H60" s="128">
        <v>2456</v>
      </c>
    </row>
    <row r="61" spans="2:8" ht="45.75" customHeight="1" x14ac:dyDescent="0.15">
      <c r="B61" s="126"/>
      <c r="C61" s="1238" t="s">
        <v>596</v>
      </c>
      <c r="D61" s="1239"/>
      <c r="E61" s="1240"/>
      <c r="F61" s="127">
        <v>298</v>
      </c>
      <c r="G61" s="127">
        <v>300</v>
      </c>
      <c r="H61" s="128">
        <v>280</v>
      </c>
    </row>
    <row r="62" spans="2:8" ht="45.75" customHeight="1" thickBot="1" x14ac:dyDescent="0.2">
      <c r="B62" s="129"/>
      <c r="C62" s="1241" t="s">
        <v>597</v>
      </c>
      <c r="D62" s="1242"/>
      <c r="E62" s="1243"/>
      <c r="F62" s="130">
        <v>302</v>
      </c>
      <c r="G62" s="130">
        <v>273</v>
      </c>
      <c r="H62" s="131">
        <v>273</v>
      </c>
    </row>
    <row r="63" spans="2:8" ht="52.5" customHeight="1" thickBot="1" x14ac:dyDescent="0.2">
      <c r="B63" s="132"/>
      <c r="C63" s="1244" t="s">
        <v>51</v>
      </c>
      <c r="D63" s="1244"/>
      <c r="E63" s="1245"/>
      <c r="F63" s="133">
        <v>15543</v>
      </c>
      <c r="G63" s="133">
        <v>14984</v>
      </c>
      <c r="H63" s="134">
        <v>17971</v>
      </c>
    </row>
    <row r="64" spans="2:8" x14ac:dyDescent="0.15"/>
  </sheetData>
  <sheetProtection algorithmName="SHA-512" hashValue="uwoRsT0Jltm49bYObYkuW+Qu2jVP/t5rfsUwJZRgkoOyqtOxXRGwTsEESWLt0DQMhpN7Mw0RZ72dPY467rGAoA==" saltValue="KOIFnjyaPFrE026BLF4q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J28" zoomScale="85" zoomScaleNormal="85" zoomScaleSheetLayoutView="55" workbookViewId="0">
      <selection activeCell="AN65" sqref="AN65:DC69"/>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612</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613</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0" t="s">
        <v>621</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369"/>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369"/>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369"/>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369"/>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614</v>
      </c>
    </row>
    <row r="50" spans="1:109" x14ac:dyDescent="0.15">
      <c r="B50" s="369"/>
      <c r="G50" s="1252"/>
      <c r="H50" s="1252"/>
      <c r="I50" s="1252"/>
      <c r="J50" s="1252"/>
      <c r="K50" s="379"/>
      <c r="L50" s="379"/>
      <c r="M50" s="380"/>
      <c r="N50" s="380"/>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58" t="s">
        <v>562</v>
      </c>
      <c r="BQ50" s="1258"/>
      <c r="BR50" s="1258"/>
      <c r="BS50" s="1258"/>
      <c r="BT50" s="1258"/>
      <c r="BU50" s="1258"/>
      <c r="BV50" s="1258"/>
      <c r="BW50" s="1258"/>
      <c r="BX50" s="1258" t="s">
        <v>563</v>
      </c>
      <c r="BY50" s="1258"/>
      <c r="BZ50" s="1258"/>
      <c r="CA50" s="1258"/>
      <c r="CB50" s="1258"/>
      <c r="CC50" s="1258"/>
      <c r="CD50" s="1258"/>
      <c r="CE50" s="1258"/>
      <c r="CF50" s="1258" t="s">
        <v>564</v>
      </c>
      <c r="CG50" s="1258"/>
      <c r="CH50" s="1258"/>
      <c r="CI50" s="1258"/>
      <c r="CJ50" s="1258"/>
      <c r="CK50" s="1258"/>
      <c r="CL50" s="1258"/>
      <c r="CM50" s="1258"/>
      <c r="CN50" s="1258" t="s">
        <v>565</v>
      </c>
      <c r="CO50" s="1258"/>
      <c r="CP50" s="1258"/>
      <c r="CQ50" s="1258"/>
      <c r="CR50" s="1258"/>
      <c r="CS50" s="1258"/>
      <c r="CT50" s="1258"/>
      <c r="CU50" s="1258"/>
      <c r="CV50" s="1258" t="s">
        <v>566</v>
      </c>
      <c r="CW50" s="1258"/>
      <c r="CX50" s="1258"/>
      <c r="CY50" s="1258"/>
      <c r="CZ50" s="1258"/>
      <c r="DA50" s="1258"/>
      <c r="DB50" s="1258"/>
      <c r="DC50" s="1258"/>
    </row>
    <row r="51" spans="1:109" ht="13.5" customHeight="1" x14ac:dyDescent="0.15">
      <c r="B51" s="369"/>
      <c r="G51" s="1269"/>
      <c r="H51" s="1269"/>
      <c r="I51" s="1273"/>
      <c r="J51" s="1273"/>
      <c r="K51" s="1259"/>
      <c r="L51" s="1259"/>
      <c r="M51" s="1259"/>
      <c r="N51" s="1259"/>
      <c r="AM51" s="378"/>
      <c r="AN51" s="1257" t="s">
        <v>615</v>
      </c>
      <c r="AO51" s="1257"/>
      <c r="AP51" s="1257"/>
      <c r="AQ51" s="1257"/>
      <c r="AR51" s="1257"/>
      <c r="AS51" s="1257"/>
      <c r="AT51" s="1257"/>
      <c r="AU51" s="1257"/>
      <c r="AV51" s="1257"/>
      <c r="AW51" s="1257"/>
      <c r="AX51" s="1257"/>
      <c r="AY51" s="1257"/>
      <c r="AZ51" s="1257"/>
      <c r="BA51" s="1257"/>
      <c r="BB51" s="1257" t="s">
        <v>616</v>
      </c>
      <c r="BC51" s="1257"/>
      <c r="BD51" s="1257"/>
      <c r="BE51" s="1257"/>
      <c r="BF51" s="1257"/>
      <c r="BG51" s="1257"/>
      <c r="BH51" s="1257"/>
      <c r="BI51" s="1257"/>
      <c r="BJ51" s="1257"/>
      <c r="BK51" s="1257"/>
      <c r="BL51" s="1257"/>
      <c r="BM51" s="1257"/>
      <c r="BN51" s="1257"/>
      <c r="BO51" s="1257"/>
      <c r="BP51" s="1254">
        <v>18.2</v>
      </c>
      <c r="BQ51" s="1254"/>
      <c r="BR51" s="1254"/>
      <c r="BS51" s="1254"/>
      <c r="BT51" s="1254"/>
      <c r="BU51" s="1254"/>
      <c r="BV51" s="1254"/>
      <c r="BW51" s="1254"/>
      <c r="BX51" s="1254">
        <v>12.8</v>
      </c>
      <c r="BY51" s="1254"/>
      <c r="BZ51" s="1254"/>
      <c r="CA51" s="1254"/>
      <c r="CB51" s="1254"/>
      <c r="CC51" s="1254"/>
      <c r="CD51" s="1254"/>
      <c r="CE51" s="1254"/>
      <c r="CF51" s="1254">
        <v>10.4</v>
      </c>
      <c r="CG51" s="1254"/>
      <c r="CH51" s="1254"/>
      <c r="CI51" s="1254"/>
      <c r="CJ51" s="1254"/>
      <c r="CK51" s="1254"/>
      <c r="CL51" s="1254"/>
      <c r="CM51" s="1254"/>
      <c r="CN51" s="1254">
        <v>4.2</v>
      </c>
      <c r="CO51" s="1254"/>
      <c r="CP51" s="1254"/>
      <c r="CQ51" s="1254"/>
      <c r="CR51" s="1254"/>
      <c r="CS51" s="1254"/>
      <c r="CT51" s="1254"/>
      <c r="CU51" s="1254"/>
      <c r="CV51" s="1254"/>
      <c r="CW51" s="1254"/>
      <c r="CX51" s="1254"/>
      <c r="CY51" s="1254"/>
      <c r="CZ51" s="1254"/>
      <c r="DA51" s="1254"/>
      <c r="DB51" s="1254"/>
      <c r="DC51" s="1254"/>
    </row>
    <row r="52" spans="1:109" x14ac:dyDescent="0.15">
      <c r="B52" s="369"/>
      <c r="G52" s="1269"/>
      <c r="H52" s="1269"/>
      <c r="I52" s="1273"/>
      <c r="J52" s="1273"/>
      <c r="K52" s="1259"/>
      <c r="L52" s="1259"/>
      <c r="M52" s="1259"/>
      <c r="N52" s="1259"/>
      <c r="AM52" s="378"/>
      <c r="AN52" s="1257"/>
      <c r="AO52" s="1257"/>
      <c r="AP52" s="1257"/>
      <c r="AQ52" s="1257"/>
      <c r="AR52" s="1257"/>
      <c r="AS52" s="1257"/>
      <c r="AT52" s="1257"/>
      <c r="AU52" s="1257"/>
      <c r="AV52" s="1257"/>
      <c r="AW52" s="1257"/>
      <c r="AX52" s="1257"/>
      <c r="AY52" s="1257"/>
      <c r="AZ52" s="1257"/>
      <c r="BA52" s="1257"/>
      <c r="BB52" s="1257"/>
      <c r="BC52" s="1257"/>
      <c r="BD52" s="1257"/>
      <c r="BE52" s="1257"/>
      <c r="BF52" s="1257"/>
      <c r="BG52" s="1257"/>
      <c r="BH52" s="1257"/>
      <c r="BI52" s="1257"/>
      <c r="BJ52" s="1257"/>
      <c r="BK52" s="1257"/>
      <c r="BL52" s="1257"/>
      <c r="BM52" s="1257"/>
      <c r="BN52" s="1257"/>
      <c r="BO52" s="1257"/>
      <c r="BP52" s="1254"/>
      <c r="BQ52" s="1254"/>
      <c r="BR52" s="1254"/>
      <c r="BS52" s="1254"/>
      <c r="BT52" s="1254"/>
      <c r="BU52" s="1254"/>
      <c r="BV52" s="1254"/>
      <c r="BW52" s="1254"/>
      <c r="BX52" s="1254"/>
      <c r="BY52" s="1254"/>
      <c r="BZ52" s="1254"/>
      <c r="CA52" s="1254"/>
      <c r="CB52" s="1254"/>
      <c r="CC52" s="1254"/>
      <c r="CD52" s="1254"/>
      <c r="CE52" s="1254"/>
      <c r="CF52" s="1254"/>
      <c r="CG52" s="1254"/>
      <c r="CH52" s="1254"/>
      <c r="CI52" s="1254"/>
      <c r="CJ52" s="1254"/>
      <c r="CK52" s="1254"/>
      <c r="CL52" s="1254"/>
      <c r="CM52" s="1254"/>
      <c r="CN52" s="1254"/>
      <c r="CO52" s="1254"/>
      <c r="CP52" s="1254"/>
      <c r="CQ52" s="1254"/>
      <c r="CR52" s="1254"/>
      <c r="CS52" s="1254"/>
      <c r="CT52" s="1254"/>
      <c r="CU52" s="1254"/>
      <c r="CV52" s="1254"/>
      <c r="CW52" s="1254"/>
      <c r="CX52" s="1254"/>
      <c r="CY52" s="1254"/>
      <c r="CZ52" s="1254"/>
      <c r="DA52" s="1254"/>
      <c r="DB52" s="1254"/>
      <c r="DC52" s="1254"/>
    </row>
    <row r="53" spans="1:109" x14ac:dyDescent="0.15">
      <c r="A53" s="377"/>
      <c r="B53" s="369"/>
      <c r="G53" s="1269"/>
      <c r="H53" s="1269"/>
      <c r="I53" s="1252"/>
      <c r="J53" s="1252"/>
      <c r="K53" s="1259"/>
      <c r="L53" s="1259"/>
      <c r="M53" s="1259"/>
      <c r="N53" s="1259"/>
      <c r="AM53" s="378"/>
      <c r="AN53" s="1257"/>
      <c r="AO53" s="1257"/>
      <c r="AP53" s="1257"/>
      <c r="AQ53" s="1257"/>
      <c r="AR53" s="1257"/>
      <c r="AS53" s="1257"/>
      <c r="AT53" s="1257"/>
      <c r="AU53" s="1257"/>
      <c r="AV53" s="1257"/>
      <c r="AW53" s="1257"/>
      <c r="AX53" s="1257"/>
      <c r="AY53" s="1257"/>
      <c r="AZ53" s="1257"/>
      <c r="BA53" s="1257"/>
      <c r="BB53" s="1257" t="s">
        <v>617</v>
      </c>
      <c r="BC53" s="1257"/>
      <c r="BD53" s="1257"/>
      <c r="BE53" s="1257"/>
      <c r="BF53" s="1257"/>
      <c r="BG53" s="1257"/>
      <c r="BH53" s="1257"/>
      <c r="BI53" s="1257"/>
      <c r="BJ53" s="1257"/>
      <c r="BK53" s="1257"/>
      <c r="BL53" s="1257"/>
      <c r="BM53" s="1257"/>
      <c r="BN53" s="1257"/>
      <c r="BO53" s="1257"/>
      <c r="BP53" s="1254">
        <v>52</v>
      </c>
      <c r="BQ53" s="1254"/>
      <c r="BR53" s="1254"/>
      <c r="BS53" s="1254"/>
      <c r="BT53" s="1254"/>
      <c r="BU53" s="1254"/>
      <c r="BV53" s="1254"/>
      <c r="BW53" s="1254"/>
      <c r="BX53" s="1254">
        <v>53.8</v>
      </c>
      <c r="BY53" s="1254"/>
      <c r="BZ53" s="1254"/>
      <c r="CA53" s="1254"/>
      <c r="CB53" s="1254"/>
      <c r="CC53" s="1254"/>
      <c r="CD53" s="1254"/>
      <c r="CE53" s="1254"/>
      <c r="CF53" s="1254">
        <v>55.4</v>
      </c>
      <c r="CG53" s="1254"/>
      <c r="CH53" s="1254"/>
      <c r="CI53" s="1254"/>
      <c r="CJ53" s="1254"/>
      <c r="CK53" s="1254"/>
      <c r="CL53" s="1254"/>
      <c r="CM53" s="1254"/>
      <c r="CN53" s="1254">
        <v>57.4</v>
      </c>
      <c r="CO53" s="1254"/>
      <c r="CP53" s="1254"/>
      <c r="CQ53" s="1254"/>
      <c r="CR53" s="1254"/>
      <c r="CS53" s="1254"/>
      <c r="CT53" s="1254"/>
      <c r="CU53" s="1254"/>
      <c r="CV53" s="1254">
        <v>58.5</v>
      </c>
      <c r="CW53" s="1254"/>
      <c r="CX53" s="1254"/>
      <c r="CY53" s="1254"/>
      <c r="CZ53" s="1254"/>
      <c r="DA53" s="1254"/>
      <c r="DB53" s="1254"/>
      <c r="DC53" s="1254"/>
    </row>
    <row r="54" spans="1:109" x14ac:dyDescent="0.15">
      <c r="A54" s="377"/>
      <c r="B54" s="369"/>
      <c r="G54" s="1269"/>
      <c r="H54" s="1269"/>
      <c r="I54" s="1252"/>
      <c r="J54" s="1252"/>
      <c r="K54" s="1259"/>
      <c r="L54" s="1259"/>
      <c r="M54" s="1259"/>
      <c r="N54" s="1259"/>
      <c r="AM54" s="378"/>
      <c r="AN54" s="1257"/>
      <c r="AO54" s="1257"/>
      <c r="AP54" s="1257"/>
      <c r="AQ54" s="1257"/>
      <c r="AR54" s="1257"/>
      <c r="AS54" s="1257"/>
      <c r="AT54" s="1257"/>
      <c r="AU54" s="1257"/>
      <c r="AV54" s="1257"/>
      <c r="AW54" s="1257"/>
      <c r="AX54" s="1257"/>
      <c r="AY54" s="1257"/>
      <c r="AZ54" s="1257"/>
      <c r="BA54" s="1257"/>
      <c r="BB54" s="1257"/>
      <c r="BC54" s="1257"/>
      <c r="BD54" s="1257"/>
      <c r="BE54" s="1257"/>
      <c r="BF54" s="1257"/>
      <c r="BG54" s="1257"/>
      <c r="BH54" s="1257"/>
      <c r="BI54" s="1257"/>
      <c r="BJ54" s="1257"/>
      <c r="BK54" s="1257"/>
      <c r="BL54" s="1257"/>
      <c r="BM54" s="1257"/>
      <c r="BN54" s="1257"/>
      <c r="BO54" s="1257"/>
      <c r="BP54" s="1254"/>
      <c r="BQ54" s="1254"/>
      <c r="BR54" s="1254"/>
      <c r="BS54" s="1254"/>
      <c r="BT54" s="1254"/>
      <c r="BU54" s="1254"/>
      <c r="BV54" s="1254"/>
      <c r="BW54" s="1254"/>
      <c r="BX54" s="1254"/>
      <c r="BY54" s="1254"/>
      <c r="BZ54" s="1254"/>
      <c r="CA54" s="1254"/>
      <c r="CB54" s="1254"/>
      <c r="CC54" s="1254"/>
      <c r="CD54" s="1254"/>
      <c r="CE54" s="1254"/>
      <c r="CF54" s="1254"/>
      <c r="CG54" s="1254"/>
      <c r="CH54" s="1254"/>
      <c r="CI54" s="1254"/>
      <c r="CJ54" s="1254"/>
      <c r="CK54" s="1254"/>
      <c r="CL54" s="1254"/>
      <c r="CM54" s="1254"/>
      <c r="CN54" s="1254"/>
      <c r="CO54" s="1254"/>
      <c r="CP54" s="1254"/>
      <c r="CQ54" s="1254"/>
      <c r="CR54" s="1254"/>
      <c r="CS54" s="1254"/>
      <c r="CT54" s="1254"/>
      <c r="CU54" s="1254"/>
      <c r="CV54" s="1254"/>
      <c r="CW54" s="1254"/>
      <c r="CX54" s="1254"/>
      <c r="CY54" s="1254"/>
      <c r="CZ54" s="1254"/>
      <c r="DA54" s="1254"/>
      <c r="DB54" s="1254"/>
      <c r="DC54" s="1254"/>
    </row>
    <row r="55" spans="1:109" x14ac:dyDescent="0.15">
      <c r="A55" s="377"/>
      <c r="B55" s="369"/>
      <c r="G55" s="1252"/>
      <c r="H55" s="1252"/>
      <c r="I55" s="1252"/>
      <c r="J55" s="1252"/>
      <c r="K55" s="1259"/>
      <c r="L55" s="1259"/>
      <c r="M55" s="1259"/>
      <c r="N55" s="1259"/>
      <c r="AN55" s="1258" t="s">
        <v>618</v>
      </c>
      <c r="AO55" s="1258"/>
      <c r="AP55" s="1258"/>
      <c r="AQ55" s="1258"/>
      <c r="AR55" s="1258"/>
      <c r="AS55" s="1258"/>
      <c r="AT55" s="1258"/>
      <c r="AU55" s="1258"/>
      <c r="AV55" s="1258"/>
      <c r="AW55" s="1258"/>
      <c r="AX55" s="1258"/>
      <c r="AY55" s="1258"/>
      <c r="AZ55" s="1258"/>
      <c r="BA55" s="1258"/>
      <c r="BB55" s="1257" t="s">
        <v>616</v>
      </c>
      <c r="BC55" s="1257"/>
      <c r="BD55" s="1257"/>
      <c r="BE55" s="1257"/>
      <c r="BF55" s="1257"/>
      <c r="BG55" s="1257"/>
      <c r="BH55" s="1257"/>
      <c r="BI55" s="1257"/>
      <c r="BJ55" s="1257"/>
      <c r="BK55" s="1257"/>
      <c r="BL55" s="1257"/>
      <c r="BM55" s="1257"/>
      <c r="BN55" s="1257"/>
      <c r="BO55" s="1257"/>
      <c r="BP55" s="1254">
        <v>30.2</v>
      </c>
      <c r="BQ55" s="1254"/>
      <c r="BR55" s="1254"/>
      <c r="BS55" s="1254"/>
      <c r="BT55" s="1254"/>
      <c r="BU55" s="1254"/>
      <c r="BV55" s="1254"/>
      <c r="BW55" s="1254"/>
      <c r="BX55" s="1254">
        <v>25.4</v>
      </c>
      <c r="BY55" s="1254"/>
      <c r="BZ55" s="1254"/>
      <c r="CA55" s="1254"/>
      <c r="CB55" s="1254"/>
      <c r="CC55" s="1254"/>
      <c r="CD55" s="1254"/>
      <c r="CE55" s="1254"/>
      <c r="CF55" s="1254">
        <v>23</v>
      </c>
      <c r="CG55" s="1254"/>
      <c r="CH55" s="1254"/>
      <c r="CI55" s="1254"/>
      <c r="CJ55" s="1254"/>
      <c r="CK55" s="1254"/>
      <c r="CL55" s="1254"/>
      <c r="CM55" s="1254"/>
      <c r="CN55" s="1254">
        <v>28</v>
      </c>
      <c r="CO55" s="1254"/>
      <c r="CP55" s="1254"/>
      <c r="CQ55" s="1254"/>
      <c r="CR55" s="1254"/>
      <c r="CS55" s="1254"/>
      <c r="CT55" s="1254"/>
      <c r="CU55" s="1254"/>
      <c r="CV55" s="1254">
        <v>19.2</v>
      </c>
      <c r="CW55" s="1254"/>
      <c r="CX55" s="1254"/>
      <c r="CY55" s="1254"/>
      <c r="CZ55" s="1254"/>
      <c r="DA55" s="1254"/>
      <c r="DB55" s="1254"/>
      <c r="DC55" s="1254"/>
    </row>
    <row r="56" spans="1:109" x14ac:dyDescent="0.15">
      <c r="A56" s="377"/>
      <c r="B56" s="369"/>
      <c r="G56" s="1252"/>
      <c r="H56" s="1252"/>
      <c r="I56" s="1252"/>
      <c r="J56" s="1252"/>
      <c r="K56" s="1259"/>
      <c r="L56" s="1259"/>
      <c r="M56" s="1259"/>
      <c r="N56" s="1259"/>
      <c r="AN56" s="1258"/>
      <c r="AO56" s="1258"/>
      <c r="AP56" s="1258"/>
      <c r="AQ56" s="1258"/>
      <c r="AR56" s="1258"/>
      <c r="AS56" s="1258"/>
      <c r="AT56" s="1258"/>
      <c r="AU56" s="1258"/>
      <c r="AV56" s="1258"/>
      <c r="AW56" s="1258"/>
      <c r="AX56" s="1258"/>
      <c r="AY56" s="1258"/>
      <c r="AZ56" s="1258"/>
      <c r="BA56" s="1258"/>
      <c r="BB56" s="1257"/>
      <c r="BC56" s="1257"/>
      <c r="BD56" s="1257"/>
      <c r="BE56" s="1257"/>
      <c r="BF56" s="1257"/>
      <c r="BG56" s="1257"/>
      <c r="BH56" s="1257"/>
      <c r="BI56" s="1257"/>
      <c r="BJ56" s="1257"/>
      <c r="BK56" s="1257"/>
      <c r="BL56" s="1257"/>
      <c r="BM56" s="1257"/>
      <c r="BN56" s="1257"/>
      <c r="BO56" s="1257"/>
      <c r="BP56" s="1254"/>
      <c r="BQ56" s="1254"/>
      <c r="BR56" s="1254"/>
      <c r="BS56" s="1254"/>
      <c r="BT56" s="1254"/>
      <c r="BU56" s="1254"/>
      <c r="BV56" s="1254"/>
      <c r="BW56" s="1254"/>
      <c r="BX56" s="1254"/>
      <c r="BY56" s="1254"/>
      <c r="BZ56" s="1254"/>
      <c r="CA56" s="1254"/>
      <c r="CB56" s="1254"/>
      <c r="CC56" s="1254"/>
      <c r="CD56" s="1254"/>
      <c r="CE56" s="1254"/>
      <c r="CF56" s="1254"/>
      <c r="CG56" s="1254"/>
      <c r="CH56" s="1254"/>
      <c r="CI56" s="1254"/>
      <c r="CJ56" s="1254"/>
      <c r="CK56" s="1254"/>
      <c r="CL56" s="1254"/>
      <c r="CM56" s="1254"/>
      <c r="CN56" s="1254"/>
      <c r="CO56" s="1254"/>
      <c r="CP56" s="1254"/>
      <c r="CQ56" s="1254"/>
      <c r="CR56" s="1254"/>
      <c r="CS56" s="1254"/>
      <c r="CT56" s="1254"/>
      <c r="CU56" s="1254"/>
      <c r="CV56" s="1254"/>
      <c r="CW56" s="1254"/>
      <c r="CX56" s="1254"/>
      <c r="CY56" s="1254"/>
      <c r="CZ56" s="1254"/>
      <c r="DA56" s="1254"/>
      <c r="DB56" s="1254"/>
      <c r="DC56" s="1254"/>
    </row>
    <row r="57" spans="1:109" s="377" customFormat="1" x14ac:dyDescent="0.15">
      <c r="B57" s="381"/>
      <c r="G57" s="1252"/>
      <c r="H57" s="1252"/>
      <c r="I57" s="1255"/>
      <c r="J57" s="1255"/>
      <c r="K57" s="1259"/>
      <c r="L57" s="1259"/>
      <c r="M57" s="1259"/>
      <c r="N57" s="1259"/>
      <c r="AM57" s="363"/>
      <c r="AN57" s="1258"/>
      <c r="AO57" s="1258"/>
      <c r="AP57" s="1258"/>
      <c r="AQ57" s="1258"/>
      <c r="AR57" s="1258"/>
      <c r="AS57" s="1258"/>
      <c r="AT57" s="1258"/>
      <c r="AU57" s="1258"/>
      <c r="AV57" s="1258"/>
      <c r="AW57" s="1258"/>
      <c r="AX57" s="1258"/>
      <c r="AY57" s="1258"/>
      <c r="AZ57" s="1258"/>
      <c r="BA57" s="1258"/>
      <c r="BB57" s="1257" t="s">
        <v>617</v>
      </c>
      <c r="BC57" s="1257"/>
      <c r="BD57" s="1257"/>
      <c r="BE57" s="1257"/>
      <c r="BF57" s="1257"/>
      <c r="BG57" s="1257"/>
      <c r="BH57" s="1257"/>
      <c r="BI57" s="1257"/>
      <c r="BJ57" s="1257"/>
      <c r="BK57" s="1257"/>
      <c r="BL57" s="1257"/>
      <c r="BM57" s="1257"/>
      <c r="BN57" s="1257"/>
      <c r="BO57" s="1257"/>
      <c r="BP57" s="1254">
        <v>58.9</v>
      </c>
      <c r="BQ57" s="1254"/>
      <c r="BR57" s="1254"/>
      <c r="BS57" s="1254"/>
      <c r="BT57" s="1254"/>
      <c r="BU57" s="1254"/>
      <c r="BV57" s="1254"/>
      <c r="BW57" s="1254"/>
      <c r="BX57" s="1254">
        <v>60</v>
      </c>
      <c r="BY57" s="1254"/>
      <c r="BZ57" s="1254"/>
      <c r="CA57" s="1254"/>
      <c r="CB57" s="1254"/>
      <c r="CC57" s="1254"/>
      <c r="CD57" s="1254"/>
      <c r="CE57" s="1254"/>
      <c r="CF57" s="1254">
        <v>60.6</v>
      </c>
      <c r="CG57" s="1254"/>
      <c r="CH57" s="1254"/>
      <c r="CI57" s="1254"/>
      <c r="CJ57" s="1254"/>
      <c r="CK57" s="1254"/>
      <c r="CL57" s="1254"/>
      <c r="CM57" s="1254"/>
      <c r="CN57" s="1254">
        <v>62.3</v>
      </c>
      <c r="CO57" s="1254"/>
      <c r="CP57" s="1254"/>
      <c r="CQ57" s="1254"/>
      <c r="CR57" s="1254"/>
      <c r="CS57" s="1254"/>
      <c r="CT57" s="1254"/>
      <c r="CU57" s="1254"/>
      <c r="CV57" s="1254">
        <v>62.1</v>
      </c>
      <c r="CW57" s="1254"/>
      <c r="CX57" s="1254"/>
      <c r="CY57" s="1254"/>
      <c r="CZ57" s="1254"/>
      <c r="DA57" s="1254"/>
      <c r="DB57" s="1254"/>
      <c r="DC57" s="1254"/>
      <c r="DD57" s="382"/>
      <c r="DE57" s="381"/>
    </row>
    <row r="58" spans="1:109" s="377" customFormat="1" x14ac:dyDescent="0.15">
      <c r="A58" s="363"/>
      <c r="B58" s="381"/>
      <c r="G58" s="1252"/>
      <c r="H58" s="1252"/>
      <c r="I58" s="1255"/>
      <c r="J58" s="1255"/>
      <c r="K58" s="1259"/>
      <c r="L58" s="1259"/>
      <c r="M58" s="1259"/>
      <c r="N58" s="1259"/>
      <c r="AM58" s="363"/>
      <c r="AN58" s="1258"/>
      <c r="AO58" s="1258"/>
      <c r="AP58" s="1258"/>
      <c r="AQ58" s="1258"/>
      <c r="AR58" s="1258"/>
      <c r="AS58" s="1258"/>
      <c r="AT58" s="1258"/>
      <c r="AU58" s="1258"/>
      <c r="AV58" s="1258"/>
      <c r="AW58" s="1258"/>
      <c r="AX58" s="1258"/>
      <c r="AY58" s="1258"/>
      <c r="AZ58" s="1258"/>
      <c r="BA58" s="1258"/>
      <c r="BB58" s="1257"/>
      <c r="BC58" s="1257"/>
      <c r="BD58" s="1257"/>
      <c r="BE58" s="1257"/>
      <c r="BF58" s="1257"/>
      <c r="BG58" s="1257"/>
      <c r="BH58" s="1257"/>
      <c r="BI58" s="1257"/>
      <c r="BJ58" s="1257"/>
      <c r="BK58" s="1257"/>
      <c r="BL58" s="1257"/>
      <c r="BM58" s="1257"/>
      <c r="BN58" s="1257"/>
      <c r="BO58" s="1257"/>
      <c r="BP58" s="1254"/>
      <c r="BQ58" s="1254"/>
      <c r="BR58" s="1254"/>
      <c r="BS58" s="1254"/>
      <c r="BT58" s="1254"/>
      <c r="BU58" s="1254"/>
      <c r="BV58" s="1254"/>
      <c r="BW58" s="1254"/>
      <c r="BX58" s="1254"/>
      <c r="BY58" s="1254"/>
      <c r="BZ58" s="1254"/>
      <c r="CA58" s="1254"/>
      <c r="CB58" s="1254"/>
      <c r="CC58" s="1254"/>
      <c r="CD58" s="1254"/>
      <c r="CE58" s="1254"/>
      <c r="CF58" s="1254"/>
      <c r="CG58" s="1254"/>
      <c r="CH58" s="1254"/>
      <c r="CI58" s="1254"/>
      <c r="CJ58" s="1254"/>
      <c r="CK58" s="1254"/>
      <c r="CL58" s="1254"/>
      <c r="CM58" s="1254"/>
      <c r="CN58" s="1254"/>
      <c r="CO58" s="1254"/>
      <c r="CP58" s="1254"/>
      <c r="CQ58" s="1254"/>
      <c r="CR58" s="1254"/>
      <c r="CS58" s="1254"/>
      <c r="CT58" s="1254"/>
      <c r="CU58" s="1254"/>
      <c r="CV58" s="1254"/>
      <c r="CW58" s="1254"/>
      <c r="CX58" s="1254"/>
      <c r="CY58" s="1254"/>
      <c r="CZ58" s="1254"/>
      <c r="DA58" s="1254"/>
      <c r="DB58" s="1254"/>
      <c r="DC58" s="125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619</v>
      </c>
    </row>
    <row r="64" spans="1:109" x14ac:dyDescent="0.15">
      <c r="B64" s="369"/>
      <c r="G64" s="376"/>
      <c r="I64" s="389"/>
      <c r="J64" s="389"/>
      <c r="K64" s="389"/>
      <c r="L64" s="389"/>
      <c r="M64" s="389"/>
      <c r="N64" s="390"/>
      <c r="AM64" s="376"/>
      <c r="AN64" s="376" t="s">
        <v>613</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60" t="s">
        <v>622</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369"/>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369"/>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369"/>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369"/>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614</v>
      </c>
    </row>
    <row r="72" spans="2:107" x14ac:dyDescent="0.15">
      <c r="B72" s="369"/>
      <c r="G72" s="1252"/>
      <c r="H72" s="1252"/>
      <c r="I72" s="1252"/>
      <c r="J72" s="1252"/>
      <c r="K72" s="379"/>
      <c r="L72" s="379"/>
      <c r="M72" s="380"/>
      <c r="N72" s="380"/>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58" t="s">
        <v>562</v>
      </c>
      <c r="BQ72" s="1258"/>
      <c r="BR72" s="1258"/>
      <c r="BS72" s="1258"/>
      <c r="BT72" s="1258"/>
      <c r="BU72" s="1258"/>
      <c r="BV72" s="1258"/>
      <c r="BW72" s="1258"/>
      <c r="BX72" s="1258" t="s">
        <v>563</v>
      </c>
      <c r="BY72" s="1258"/>
      <c r="BZ72" s="1258"/>
      <c r="CA72" s="1258"/>
      <c r="CB72" s="1258"/>
      <c r="CC72" s="1258"/>
      <c r="CD72" s="1258"/>
      <c r="CE72" s="1258"/>
      <c r="CF72" s="1258" t="s">
        <v>564</v>
      </c>
      <c r="CG72" s="1258"/>
      <c r="CH72" s="1258"/>
      <c r="CI72" s="1258"/>
      <c r="CJ72" s="1258"/>
      <c r="CK72" s="1258"/>
      <c r="CL72" s="1258"/>
      <c r="CM72" s="1258"/>
      <c r="CN72" s="1258" t="s">
        <v>565</v>
      </c>
      <c r="CO72" s="1258"/>
      <c r="CP72" s="1258"/>
      <c r="CQ72" s="1258"/>
      <c r="CR72" s="1258"/>
      <c r="CS72" s="1258"/>
      <c r="CT72" s="1258"/>
      <c r="CU72" s="1258"/>
      <c r="CV72" s="1258" t="s">
        <v>566</v>
      </c>
      <c r="CW72" s="1258"/>
      <c r="CX72" s="1258"/>
      <c r="CY72" s="1258"/>
      <c r="CZ72" s="1258"/>
      <c r="DA72" s="1258"/>
      <c r="DB72" s="1258"/>
      <c r="DC72" s="1258"/>
    </row>
    <row r="73" spans="2:107" x14ac:dyDescent="0.15">
      <c r="B73" s="369"/>
      <c r="G73" s="1269"/>
      <c r="H73" s="1269"/>
      <c r="I73" s="1269"/>
      <c r="J73" s="1269"/>
      <c r="K73" s="1253"/>
      <c r="L73" s="1253"/>
      <c r="M73" s="1253"/>
      <c r="N73" s="1253"/>
      <c r="AM73" s="378"/>
      <c r="AN73" s="1257" t="s">
        <v>615</v>
      </c>
      <c r="AO73" s="1257"/>
      <c r="AP73" s="1257"/>
      <c r="AQ73" s="1257"/>
      <c r="AR73" s="1257"/>
      <c r="AS73" s="1257"/>
      <c r="AT73" s="1257"/>
      <c r="AU73" s="1257"/>
      <c r="AV73" s="1257"/>
      <c r="AW73" s="1257"/>
      <c r="AX73" s="1257"/>
      <c r="AY73" s="1257"/>
      <c r="AZ73" s="1257"/>
      <c r="BA73" s="1257"/>
      <c r="BB73" s="1257" t="s">
        <v>616</v>
      </c>
      <c r="BC73" s="1257"/>
      <c r="BD73" s="1257"/>
      <c r="BE73" s="1257"/>
      <c r="BF73" s="1257"/>
      <c r="BG73" s="1257"/>
      <c r="BH73" s="1257"/>
      <c r="BI73" s="1257"/>
      <c r="BJ73" s="1257"/>
      <c r="BK73" s="1257"/>
      <c r="BL73" s="1257"/>
      <c r="BM73" s="1257"/>
      <c r="BN73" s="1257"/>
      <c r="BO73" s="1257"/>
      <c r="BP73" s="1254">
        <v>18.2</v>
      </c>
      <c r="BQ73" s="1254"/>
      <c r="BR73" s="1254"/>
      <c r="BS73" s="1254"/>
      <c r="BT73" s="1254"/>
      <c r="BU73" s="1254"/>
      <c r="BV73" s="1254"/>
      <c r="BW73" s="1254"/>
      <c r="BX73" s="1254">
        <v>12.8</v>
      </c>
      <c r="BY73" s="1254"/>
      <c r="BZ73" s="1254"/>
      <c r="CA73" s="1254"/>
      <c r="CB73" s="1254"/>
      <c r="CC73" s="1254"/>
      <c r="CD73" s="1254"/>
      <c r="CE73" s="1254"/>
      <c r="CF73" s="1254">
        <v>10.4</v>
      </c>
      <c r="CG73" s="1254"/>
      <c r="CH73" s="1254"/>
      <c r="CI73" s="1254"/>
      <c r="CJ73" s="1254"/>
      <c r="CK73" s="1254"/>
      <c r="CL73" s="1254"/>
      <c r="CM73" s="1254"/>
      <c r="CN73" s="1254">
        <v>4.2</v>
      </c>
      <c r="CO73" s="1254"/>
      <c r="CP73" s="1254"/>
      <c r="CQ73" s="1254"/>
      <c r="CR73" s="1254"/>
      <c r="CS73" s="1254"/>
      <c r="CT73" s="1254"/>
      <c r="CU73" s="1254"/>
      <c r="CV73" s="1254"/>
      <c r="CW73" s="1254"/>
      <c r="CX73" s="1254"/>
      <c r="CY73" s="1254"/>
      <c r="CZ73" s="1254"/>
      <c r="DA73" s="1254"/>
      <c r="DB73" s="1254"/>
      <c r="DC73" s="1254"/>
    </row>
    <row r="74" spans="2:107" x14ac:dyDescent="0.15">
      <c r="B74" s="369"/>
      <c r="G74" s="1269"/>
      <c r="H74" s="1269"/>
      <c r="I74" s="1269"/>
      <c r="J74" s="1269"/>
      <c r="K74" s="1253"/>
      <c r="L74" s="1253"/>
      <c r="M74" s="1253"/>
      <c r="N74" s="1253"/>
      <c r="AM74" s="378"/>
      <c r="AN74" s="1257"/>
      <c r="AO74" s="1257"/>
      <c r="AP74" s="1257"/>
      <c r="AQ74" s="1257"/>
      <c r="AR74" s="1257"/>
      <c r="AS74" s="1257"/>
      <c r="AT74" s="1257"/>
      <c r="AU74" s="1257"/>
      <c r="AV74" s="1257"/>
      <c r="AW74" s="1257"/>
      <c r="AX74" s="1257"/>
      <c r="AY74" s="1257"/>
      <c r="AZ74" s="1257"/>
      <c r="BA74" s="1257"/>
      <c r="BB74" s="1257"/>
      <c r="BC74" s="1257"/>
      <c r="BD74" s="1257"/>
      <c r="BE74" s="1257"/>
      <c r="BF74" s="1257"/>
      <c r="BG74" s="1257"/>
      <c r="BH74" s="1257"/>
      <c r="BI74" s="1257"/>
      <c r="BJ74" s="1257"/>
      <c r="BK74" s="1257"/>
      <c r="BL74" s="1257"/>
      <c r="BM74" s="1257"/>
      <c r="BN74" s="1257"/>
      <c r="BO74" s="1257"/>
      <c r="BP74" s="1254"/>
      <c r="BQ74" s="1254"/>
      <c r="BR74" s="1254"/>
      <c r="BS74" s="1254"/>
      <c r="BT74" s="1254"/>
      <c r="BU74" s="1254"/>
      <c r="BV74" s="1254"/>
      <c r="BW74" s="1254"/>
      <c r="BX74" s="1254"/>
      <c r="BY74" s="1254"/>
      <c r="BZ74" s="1254"/>
      <c r="CA74" s="1254"/>
      <c r="CB74" s="1254"/>
      <c r="CC74" s="1254"/>
      <c r="CD74" s="1254"/>
      <c r="CE74" s="1254"/>
      <c r="CF74" s="1254"/>
      <c r="CG74" s="1254"/>
      <c r="CH74" s="1254"/>
      <c r="CI74" s="1254"/>
      <c r="CJ74" s="1254"/>
      <c r="CK74" s="1254"/>
      <c r="CL74" s="1254"/>
      <c r="CM74" s="1254"/>
      <c r="CN74" s="1254"/>
      <c r="CO74" s="1254"/>
      <c r="CP74" s="1254"/>
      <c r="CQ74" s="1254"/>
      <c r="CR74" s="1254"/>
      <c r="CS74" s="1254"/>
      <c r="CT74" s="1254"/>
      <c r="CU74" s="1254"/>
      <c r="CV74" s="1254"/>
      <c r="CW74" s="1254"/>
      <c r="CX74" s="1254"/>
      <c r="CY74" s="1254"/>
      <c r="CZ74" s="1254"/>
      <c r="DA74" s="1254"/>
      <c r="DB74" s="1254"/>
      <c r="DC74" s="1254"/>
    </row>
    <row r="75" spans="2:107" x14ac:dyDescent="0.15">
      <c r="B75" s="369"/>
      <c r="G75" s="1269"/>
      <c r="H75" s="1269"/>
      <c r="I75" s="1252"/>
      <c r="J75" s="1252"/>
      <c r="K75" s="1259"/>
      <c r="L75" s="1259"/>
      <c r="M75" s="1259"/>
      <c r="N75" s="1259"/>
      <c r="AM75" s="378"/>
      <c r="AN75" s="1257"/>
      <c r="AO75" s="1257"/>
      <c r="AP75" s="1257"/>
      <c r="AQ75" s="1257"/>
      <c r="AR75" s="1257"/>
      <c r="AS75" s="1257"/>
      <c r="AT75" s="1257"/>
      <c r="AU75" s="1257"/>
      <c r="AV75" s="1257"/>
      <c r="AW75" s="1257"/>
      <c r="AX75" s="1257"/>
      <c r="AY75" s="1257"/>
      <c r="AZ75" s="1257"/>
      <c r="BA75" s="1257"/>
      <c r="BB75" s="1257" t="s">
        <v>620</v>
      </c>
      <c r="BC75" s="1257"/>
      <c r="BD75" s="1257"/>
      <c r="BE75" s="1257"/>
      <c r="BF75" s="1257"/>
      <c r="BG75" s="1257"/>
      <c r="BH75" s="1257"/>
      <c r="BI75" s="1257"/>
      <c r="BJ75" s="1257"/>
      <c r="BK75" s="1257"/>
      <c r="BL75" s="1257"/>
      <c r="BM75" s="1257"/>
      <c r="BN75" s="1257"/>
      <c r="BO75" s="1257"/>
      <c r="BP75" s="1254">
        <v>9.4</v>
      </c>
      <c r="BQ75" s="1254"/>
      <c r="BR75" s="1254"/>
      <c r="BS75" s="1254"/>
      <c r="BT75" s="1254"/>
      <c r="BU75" s="1254"/>
      <c r="BV75" s="1254"/>
      <c r="BW75" s="1254"/>
      <c r="BX75" s="1254">
        <v>9.3000000000000007</v>
      </c>
      <c r="BY75" s="1254"/>
      <c r="BZ75" s="1254"/>
      <c r="CA75" s="1254"/>
      <c r="CB75" s="1254"/>
      <c r="CC75" s="1254"/>
      <c r="CD75" s="1254"/>
      <c r="CE75" s="1254"/>
      <c r="CF75" s="1254">
        <v>9.5</v>
      </c>
      <c r="CG75" s="1254"/>
      <c r="CH75" s="1254"/>
      <c r="CI75" s="1254"/>
      <c r="CJ75" s="1254"/>
      <c r="CK75" s="1254"/>
      <c r="CL75" s="1254"/>
      <c r="CM75" s="1254"/>
      <c r="CN75" s="1254">
        <v>9.5</v>
      </c>
      <c r="CO75" s="1254"/>
      <c r="CP75" s="1254"/>
      <c r="CQ75" s="1254"/>
      <c r="CR75" s="1254"/>
      <c r="CS75" s="1254"/>
      <c r="CT75" s="1254"/>
      <c r="CU75" s="1254"/>
      <c r="CV75" s="1254">
        <v>9.1</v>
      </c>
      <c r="CW75" s="1254"/>
      <c r="CX75" s="1254"/>
      <c r="CY75" s="1254"/>
      <c r="CZ75" s="1254"/>
      <c r="DA75" s="1254"/>
      <c r="DB75" s="1254"/>
      <c r="DC75" s="1254"/>
    </row>
    <row r="76" spans="2:107" x14ac:dyDescent="0.15">
      <c r="B76" s="369"/>
      <c r="G76" s="1269"/>
      <c r="H76" s="1269"/>
      <c r="I76" s="1252"/>
      <c r="J76" s="1252"/>
      <c r="K76" s="1259"/>
      <c r="L76" s="1259"/>
      <c r="M76" s="1259"/>
      <c r="N76" s="1259"/>
      <c r="AM76" s="378"/>
      <c r="AN76" s="1257"/>
      <c r="AO76" s="1257"/>
      <c r="AP76" s="1257"/>
      <c r="AQ76" s="1257"/>
      <c r="AR76" s="1257"/>
      <c r="AS76" s="1257"/>
      <c r="AT76" s="1257"/>
      <c r="AU76" s="1257"/>
      <c r="AV76" s="1257"/>
      <c r="AW76" s="1257"/>
      <c r="AX76" s="1257"/>
      <c r="AY76" s="1257"/>
      <c r="AZ76" s="1257"/>
      <c r="BA76" s="1257"/>
      <c r="BB76" s="1257"/>
      <c r="BC76" s="1257"/>
      <c r="BD76" s="1257"/>
      <c r="BE76" s="1257"/>
      <c r="BF76" s="1257"/>
      <c r="BG76" s="1257"/>
      <c r="BH76" s="1257"/>
      <c r="BI76" s="1257"/>
      <c r="BJ76" s="1257"/>
      <c r="BK76" s="1257"/>
      <c r="BL76" s="1257"/>
      <c r="BM76" s="1257"/>
      <c r="BN76" s="1257"/>
      <c r="BO76" s="1257"/>
      <c r="BP76" s="1254"/>
      <c r="BQ76" s="1254"/>
      <c r="BR76" s="1254"/>
      <c r="BS76" s="1254"/>
      <c r="BT76" s="1254"/>
      <c r="BU76" s="1254"/>
      <c r="BV76" s="1254"/>
      <c r="BW76" s="1254"/>
      <c r="BX76" s="1254"/>
      <c r="BY76" s="1254"/>
      <c r="BZ76" s="1254"/>
      <c r="CA76" s="1254"/>
      <c r="CB76" s="1254"/>
      <c r="CC76" s="1254"/>
      <c r="CD76" s="1254"/>
      <c r="CE76" s="1254"/>
      <c r="CF76" s="1254"/>
      <c r="CG76" s="1254"/>
      <c r="CH76" s="1254"/>
      <c r="CI76" s="1254"/>
      <c r="CJ76" s="1254"/>
      <c r="CK76" s="1254"/>
      <c r="CL76" s="1254"/>
      <c r="CM76" s="1254"/>
      <c r="CN76" s="1254"/>
      <c r="CO76" s="1254"/>
      <c r="CP76" s="1254"/>
      <c r="CQ76" s="1254"/>
      <c r="CR76" s="1254"/>
      <c r="CS76" s="1254"/>
      <c r="CT76" s="1254"/>
      <c r="CU76" s="1254"/>
      <c r="CV76" s="1254"/>
      <c r="CW76" s="1254"/>
      <c r="CX76" s="1254"/>
      <c r="CY76" s="1254"/>
      <c r="CZ76" s="1254"/>
      <c r="DA76" s="1254"/>
      <c r="DB76" s="1254"/>
      <c r="DC76" s="1254"/>
    </row>
    <row r="77" spans="2:107" x14ac:dyDescent="0.15">
      <c r="B77" s="369"/>
      <c r="G77" s="1252"/>
      <c r="H77" s="1252"/>
      <c r="I77" s="1252"/>
      <c r="J77" s="1252"/>
      <c r="K77" s="1253"/>
      <c r="L77" s="1253"/>
      <c r="M77" s="1253"/>
      <c r="N77" s="1253"/>
      <c r="AN77" s="1258" t="s">
        <v>618</v>
      </c>
      <c r="AO77" s="1258"/>
      <c r="AP77" s="1258"/>
      <c r="AQ77" s="1258"/>
      <c r="AR77" s="1258"/>
      <c r="AS77" s="1258"/>
      <c r="AT77" s="1258"/>
      <c r="AU77" s="1258"/>
      <c r="AV77" s="1258"/>
      <c r="AW77" s="1258"/>
      <c r="AX77" s="1258"/>
      <c r="AY77" s="1258"/>
      <c r="AZ77" s="1258"/>
      <c r="BA77" s="1258"/>
      <c r="BB77" s="1257" t="s">
        <v>616</v>
      </c>
      <c r="BC77" s="1257"/>
      <c r="BD77" s="1257"/>
      <c r="BE77" s="1257"/>
      <c r="BF77" s="1257"/>
      <c r="BG77" s="1257"/>
      <c r="BH77" s="1257"/>
      <c r="BI77" s="1257"/>
      <c r="BJ77" s="1257"/>
      <c r="BK77" s="1257"/>
      <c r="BL77" s="1257"/>
      <c r="BM77" s="1257"/>
      <c r="BN77" s="1257"/>
      <c r="BO77" s="1257"/>
      <c r="BP77" s="1254">
        <v>30.2</v>
      </c>
      <c r="BQ77" s="1254"/>
      <c r="BR77" s="1254"/>
      <c r="BS77" s="1254"/>
      <c r="BT77" s="1254"/>
      <c r="BU77" s="1254"/>
      <c r="BV77" s="1254"/>
      <c r="BW77" s="1254"/>
      <c r="BX77" s="1254">
        <v>25.4</v>
      </c>
      <c r="BY77" s="1254"/>
      <c r="BZ77" s="1254"/>
      <c r="CA77" s="1254"/>
      <c r="CB77" s="1254"/>
      <c r="CC77" s="1254"/>
      <c r="CD77" s="1254"/>
      <c r="CE77" s="1254"/>
      <c r="CF77" s="1254">
        <v>23</v>
      </c>
      <c r="CG77" s="1254"/>
      <c r="CH77" s="1254"/>
      <c r="CI77" s="1254"/>
      <c r="CJ77" s="1254"/>
      <c r="CK77" s="1254"/>
      <c r="CL77" s="1254"/>
      <c r="CM77" s="1254"/>
      <c r="CN77" s="1254">
        <v>28</v>
      </c>
      <c r="CO77" s="1254"/>
      <c r="CP77" s="1254"/>
      <c r="CQ77" s="1254"/>
      <c r="CR77" s="1254"/>
      <c r="CS77" s="1254"/>
      <c r="CT77" s="1254"/>
      <c r="CU77" s="1254"/>
      <c r="CV77" s="1254">
        <v>19.2</v>
      </c>
      <c r="CW77" s="1254"/>
      <c r="CX77" s="1254"/>
      <c r="CY77" s="1254"/>
      <c r="CZ77" s="1254"/>
      <c r="DA77" s="1254"/>
      <c r="DB77" s="1254"/>
      <c r="DC77" s="1254"/>
    </row>
    <row r="78" spans="2:107" x14ac:dyDescent="0.15">
      <c r="B78" s="369"/>
      <c r="G78" s="1252"/>
      <c r="H78" s="1252"/>
      <c r="I78" s="1252"/>
      <c r="J78" s="1252"/>
      <c r="K78" s="1253"/>
      <c r="L78" s="1253"/>
      <c r="M78" s="1253"/>
      <c r="N78" s="1253"/>
      <c r="AN78" s="1258"/>
      <c r="AO78" s="1258"/>
      <c r="AP78" s="1258"/>
      <c r="AQ78" s="1258"/>
      <c r="AR78" s="1258"/>
      <c r="AS78" s="1258"/>
      <c r="AT78" s="1258"/>
      <c r="AU78" s="1258"/>
      <c r="AV78" s="1258"/>
      <c r="AW78" s="1258"/>
      <c r="AX78" s="1258"/>
      <c r="AY78" s="1258"/>
      <c r="AZ78" s="1258"/>
      <c r="BA78" s="1258"/>
      <c r="BB78" s="1257"/>
      <c r="BC78" s="1257"/>
      <c r="BD78" s="1257"/>
      <c r="BE78" s="1257"/>
      <c r="BF78" s="1257"/>
      <c r="BG78" s="1257"/>
      <c r="BH78" s="1257"/>
      <c r="BI78" s="1257"/>
      <c r="BJ78" s="1257"/>
      <c r="BK78" s="1257"/>
      <c r="BL78" s="1257"/>
      <c r="BM78" s="1257"/>
      <c r="BN78" s="1257"/>
      <c r="BO78" s="1257"/>
      <c r="BP78" s="1254"/>
      <c r="BQ78" s="1254"/>
      <c r="BR78" s="1254"/>
      <c r="BS78" s="1254"/>
      <c r="BT78" s="1254"/>
      <c r="BU78" s="1254"/>
      <c r="BV78" s="1254"/>
      <c r="BW78" s="1254"/>
      <c r="BX78" s="1254"/>
      <c r="BY78" s="1254"/>
      <c r="BZ78" s="1254"/>
      <c r="CA78" s="1254"/>
      <c r="CB78" s="1254"/>
      <c r="CC78" s="1254"/>
      <c r="CD78" s="1254"/>
      <c r="CE78" s="1254"/>
      <c r="CF78" s="1254"/>
      <c r="CG78" s="1254"/>
      <c r="CH78" s="1254"/>
      <c r="CI78" s="1254"/>
      <c r="CJ78" s="1254"/>
      <c r="CK78" s="1254"/>
      <c r="CL78" s="1254"/>
      <c r="CM78" s="1254"/>
      <c r="CN78" s="1254"/>
      <c r="CO78" s="1254"/>
      <c r="CP78" s="1254"/>
      <c r="CQ78" s="1254"/>
      <c r="CR78" s="1254"/>
      <c r="CS78" s="1254"/>
      <c r="CT78" s="1254"/>
      <c r="CU78" s="1254"/>
      <c r="CV78" s="1254"/>
      <c r="CW78" s="1254"/>
      <c r="CX78" s="1254"/>
      <c r="CY78" s="1254"/>
      <c r="CZ78" s="1254"/>
      <c r="DA78" s="1254"/>
      <c r="DB78" s="1254"/>
      <c r="DC78" s="1254"/>
    </row>
    <row r="79" spans="2:107" x14ac:dyDescent="0.15">
      <c r="B79" s="369"/>
      <c r="G79" s="1252"/>
      <c r="H79" s="1252"/>
      <c r="I79" s="1255"/>
      <c r="J79" s="1255"/>
      <c r="K79" s="1256"/>
      <c r="L79" s="1256"/>
      <c r="M79" s="1256"/>
      <c r="N79" s="1256"/>
      <c r="AN79" s="1258"/>
      <c r="AO79" s="1258"/>
      <c r="AP79" s="1258"/>
      <c r="AQ79" s="1258"/>
      <c r="AR79" s="1258"/>
      <c r="AS79" s="1258"/>
      <c r="AT79" s="1258"/>
      <c r="AU79" s="1258"/>
      <c r="AV79" s="1258"/>
      <c r="AW79" s="1258"/>
      <c r="AX79" s="1258"/>
      <c r="AY79" s="1258"/>
      <c r="AZ79" s="1258"/>
      <c r="BA79" s="1258"/>
      <c r="BB79" s="1257" t="s">
        <v>620</v>
      </c>
      <c r="BC79" s="1257"/>
      <c r="BD79" s="1257"/>
      <c r="BE79" s="1257"/>
      <c r="BF79" s="1257"/>
      <c r="BG79" s="1257"/>
      <c r="BH79" s="1257"/>
      <c r="BI79" s="1257"/>
      <c r="BJ79" s="1257"/>
      <c r="BK79" s="1257"/>
      <c r="BL79" s="1257"/>
      <c r="BM79" s="1257"/>
      <c r="BN79" s="1257"/>
      <c r="BO79" s="1257"/>
      <c r="BP79" s="1254">
        <v>8</v>
      </c>
      <c r="BQ79" s="1254"/>
      <c r="BR79" s="1254"/>
      <c r="BS79" s="1254"/>
      <c r="BT79" s="1254"/>
      <c r="BU79" s="1254"/>
      <c r="BV79" s="1254"/>
      <c r="BW79" s="1254"/>
      <c r="BX79" s="1254">
        <v>7.8</v>
      </c>
      <c r="BY79" s="1254"/>
      <c r="BZ79" s="1254"/>
      <c r="CA79" s="1254"/>
      <c r="CB79" s="1254"/>
      <c r="CC79" s="1254"/>
      <c r="CD79" s="1254"/>
      <c r="CE79" s="1254"/>
      <c r="CF79" s="1254">
        <v>7.7</v>
      </c>
      <c r="CG79" s="1254"/>
      <c r="CH79" s="1254"/>
      <c r="CI79" s="1254"/>
      <c r="CJ79" s="1254"/>
      <c r="CK79" s="1254"/>
      <c r="CL79" s="1254"/>
      <c r="CM79" s="1254"/>
      <c r="CN79" s="1254">
        <v>7.5</v>
      </c>
      <c r="CO79" s="1254"/>
      <c r="CP79" s="1254"/>
      <c r="CQ79" s="1254"/>
      <c r="CR79" s="1254"/>
      <c r="CS79" s="1254"/>
      <c r="CT79" s="1254"/>
      <c r="CU79" s="1254"/>
      <c r="CV79" s="1254">
        <v>8</v>
      </c>
      <c r="CW79" s="1254"/>
      <c r="CX79" s="1254"/>
      <c r="CY79" s="1254"/>
      <c r="CZ79" s="1254"/>
      <c r="DA79" s="1254"/>
      <c r="DB79" s="1254"/>
      <c r="DC79" s="1254"/>
    </row>
    <row r="80" spans="2:107" x14ac:dyDescent="0.15">
      <c r="B80" s="369"/>
      <c r="G80" s="1252"/>
      <c r="H80" s="1252"/>
      <c r="I80" s="1255"/>
      <c r="J80" s="1255"/>
      <c r="K80" s="1256"/>
      <c r="L80" s="1256"/>
      <c r="M80" s="1256"/>
      <c r="N80" s="1256"/>
      <c r="AN80" s="1258"/>
      <c r="AO80" s="1258"/>
      <c r="AP80" s="1258"/>
      <c r="AQ80" s="1258"/>
      <c r="AR80" s="1258"/>
      <c r="AS80" s="1258"/>
      <c r="AT80" s="1258"/>
      <c r="AU80" s="1258"/>
      <c r="AV80" s="1258"/>
      <c r="AW80" s="1258"/>
      <c r="AX80" s="1258"/>
      <c r="AY80" s="1258"/>
      <c r="AZ80" s="1258"/>
      <c r="BA80" s="1258"/>
      <c r="BB80" s="1257"/>
      <c r="BC80" s="1257"/>
      <c r="BD80" s="1257"/>
      <c r="BE80" s="1257"/>
      <c r="BF80" s="1257"/>
      <c r="BG80" s="1257"/>
      <c r="BH80" s="1257"/>
      <c r="BI80" s="1257"/>
      <c r="BJ80" s="1257"/>
      <c r="BK80" s="1257"/>
      <c r="BL80" s="1257"/>
      <c r="BM80" s="1257"/>
      <c r="BN80" s="1257"/>
      <c r="BO80" s="1257"/>
      <c r="BP80" s="1254"/>
      <c r="BQ80" s="1254"/>
      <c r="BR80" s="1254"/>
      <c r="BS80" s="1254"/>
      <c r="BT80" s="1254"/>
      <c r="BU80" s="1254"/>
      <c r="BV80" s="1254"/>
      <c r="BW80" s="1254"/>
      <c r="BX80" s="1254"/>
      <c r="BY80" s="1254"/>
      <c r="BZ80" s="1254"/>
      <c r="CA80" s="1254"/>
      <c r="CB80" s="1254"/>
      <c r="CC80" s="1254"/>
      <c r="CD80" s="1254"/>
      <c r="CE80" s="1254"/>
      <c r="CF80" s="1254"/>
      <c r="CG80" s="1254"/>
      <c r="CH80" s="1254"/>
      <c r="CI80" s="1254"/>
      <c r="CJ80" s="1254"/>
      <c r="CK80" s="1254"/>
      <c r="CL80" s="1254"/>
      <c r="CM80" s="1254"/>
      <c r="CN80" s="1254"/>
      <c r="CO80" s="1254"/>
      <c r="CP80" s="1254"/>
      <c r="CQ80" s="1254"/>
      <c r="CR80" s="1254"/>
      <c r="CS80" s="1254"/>
      <c r="CT80" s="1254"/>
      <c r="CU80" s="1254"/>
      <c r="CV80" s="1254"/>
      <c r="CW80" s="1254"/>
      <c r="CX80" s="1254"/>
      <c r="CY80" s="1254"/>
      <c r="CZ80" s="1254"/>
      <c r="DA80" s="1254"/>
      <c r="DB80" s="1254"/>
      <c r="DC80" s="125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B+MOjzzexZ+wjeHhKicD+GMzSB7Dv71aBcvnqcfxsMmi4DeMHgNe7a1RvRNx/uvsn9WOwlTzC/2kEYI04XVk0A==" saltValue="2Nlh/BzkyVw1gatTIZvC+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2" zoomScaleNormal="100" zoomScaleSheetLayoutView="70" workbookViewId="0">
      <selection activeCell="M125" sqref="M12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IWAkAztWGiPSwjCO+oCbWVkCakYWZK0Npt6bjgiqRXdHI9XPQY7iWGpfcO3Bhz3sx9irtnAT1KCB/P0BuxJTgg==" saltValue="jeBn4dvHeq4oeSHp1+S5P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 zoomScaleNormal="100" zoomScaleSheetLayoutView="55" workbookViewId="0">
      <selection activeCell="BM50" sqref="BM5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tTycrCfFmUYotiYnTroqdwTwNsLcgqSHB1YHT+9K35DWLZ1dAFnegnhEdLANONWeU5eEPQM/SHbudarQSgXxUg==" saltValue="T3JzM00gMWu0tXh4eiYw/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56562</v>
      </c>
      <c r="E3" s="153"/>
      <c r="F3" s="154">
        <v>70615</v>
      </c>
      <c r="G3" s="155"/>
      <c r="H3" s="156"/>
    </row>
    <row r="4" spans="1:8" x14ac:dyDescent="0.15">
      <c r="A4" s="157"/>
      <c r="B4" s="158"/>
      <c r="C4" s="159"/>
      <c r="D4" s="160">
        <v>37539</v>
      </c>
      <c r="E4" s="161"/>
      <c r="F4" s="162">
        <v>37382</v>
      </c>
      <c r="G4" s="163"/>
      <c r="H4" s="164"/>
    </row>
    <row r="5" spans="1:8" x14ac:dyDescent="0.15">
      <c r="A5" s="145" t="s">
        <v>554</v>
      </c>
      <c r="B5" s="150"/>
      <c r="C5" s="151"/>
      <c r="D5" s="152">
        <v>49549</v>
      </c>
      <c r="E5" s="153"/>
      <c r="F5" s="154">
        <v>69185</v>
      </c>
      <c r="G5" s="155"/>
      <c r="H5" s="156"/>
    </row>
    <row r="6" spans="1:8" x14ac:dyDescent="0.15">
      <c r="A6" s="157"/>
      <c r="B6" s="158"/>
      <c r="C6" s="159"/>
      <c r="D6" s="160">
        <v>25161</v>
      </c>
      <c r="E6" s="161"/>
      <c r="F6" s="162">
        <v>38519</v>
      </c>
      <c r="G6" s="163"/>
      <c r="H6" s="164"/>
    </row>
    <row r="7" spans="1:8" x14ac:dyDescent="0.15">
      <c r="A7" s="145" t="s">
        <v>555</v>
      </c>
      <c r="B7" s="150"/>
      <c r="C7" s="151"/>
      <c r="D7" s="152">
        <v>57362</v>
      </c>
      <c r="E7" s="153"/>
      <c r="F7" s="154">
        <v>70166</v>
      </c>
      <c r="G7" s="155"/>
      <c r="H7" s="156"/>
    </row>
    <row r="8" spans="1:8" x14ac:dyDescent="0.15">
      <c r="A8" s="157"/>
      <c r="B8" s="158"/>
      <c r="C8" s="159"/>
      <c r="D8" s="160">
        <v>24152</v>
      </c>
      <c r="E8" s="161"/>
      <c r="F8" s="162">
        <v>36115</v>
      </c>
      <c r="G8" s="163"/>
      <c r="H8" s="164"/>
    </row>
    <row r="9" spans="1:8" x14ac:dyDescent="0.15">
      <c r="A9" s="145" t="s">
        <v>556</v>
      </c>
      <c r="B9" s="150"/>
      <c r="C9" s="151"/>
      <c r="D9" s="152">
        <v>44490</v>
      </c>
      <c r="E9" s="153"/>
      <c r="F9" s="154">
        <v>70329</v>
      </c>
      <c r="G9" s="155"/>
      <c r="H9" s="156"/>
    </row>
    <row r="10" spans="1:8" x14ac:dyDescent="0.15">
      <c r="A10" s="157"/>
      <c r="B10" s="158"/>
      <c r="C10" s="159"/>
      <c r="D10" s="160">
        <v>18192</v>
      </c>
      <c r="E10" s="161"/>
      <c r="F10" s="162">
        <v>39403</v>
      </c>
      <c r="G10" s="163"/>
      <c r="H10" s="164"/>
    </row>
    <row r="11" spans="1:8" x14ac:dyDescent="0.15">
      <c r="A11" s="145" t="s">
        <v>557</v>
      </c>
      <c r="B11" s="150"/>
      <c r="C11" s="151"/>
      <c r="D11" s="152">
        <v>59690</v>
      </c>
      <c r="E11" s="153"/>
      <c r="F11" s="154">
        <v>71871</v>
      </c>
      <c r="G11" s="155"/>
      <c r="H11" s="156"/>
    </row>
    <row r="12" spans="1:8" x14ac:dyDescent="0.15">
      <c r="A12" s="157"/>
      <c r="B12" s="158"/>
      <c r="C12" s="165"/>
      <c r="D12" s="160">
        <v>19756</v>
      </c>
      <c r="E12" s="161"/>
      <c r="F12" s="162">
        <v>38232</v>
      </c>
      <c r="G12" s="163"/>
      <c r="H12" s="164"/>
    </row>
    <row r="13" spans="1:8" x14ac:dyDescent="0.15">
      <c r="A13" s="145"/>
      <c r="B13" s="150"/>
      <c r="C13" s="166"/>
      <c r="D13" s="167">
        <v>53531</v>
      </c>
      <c r="E13" s="168"/>
      <c r="F13" s="169">
        <v>70433</v>
      </c>
      <c r="G13" s="170"/>
      <c r="H13" s="156"/>
    </row>
    <row r="14" spans="1:8" x14ac:dyDescent="0.15">
      <c r="A14" s="157"/>
      <c r="B14" s="158"/>
      <c r="C14" s="159"/>
      <c r="D14" s="160">
        <v>24960</v>
      </c>
      <c r="E14" s="161"/>
      <c r="F14" s="162">
        <v>37930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2.62</v>
      </c>
      <c r="C19" s="171">
        <f>ROUND(VALUE(SUBSTITUTE(実質収支比率等に係る経年分析!G$48,"▲","-")),2)</f>
        <v>2.79</v>
      </c>
      <c r="D19" s="171">
        <f>ROUND(VALUE(SUBSTITUTE(実質収支比率等に係る経年分析!H$48,"▲","-")),2)</f>
        <v>2.88</v>
      </c>
      <c r="E19" s="171">
        <f>ROUND(VALUE(SUBSTITUTE(実質収支比率等に係る経年分析!I$48,"▲","-")),2)</f>
        <v>3.06</v>
      </c>
      <c r="F19" s="171">
        <f>ROUND(VALUE(SUBSTITUTE(実質収支比率等に係る経年分析!J$48,"▲","-")),2)</f>
        <v>3.45</v>
      </c>
    </row>
    <row r="20" spans="1:11" x14ac:dyDescent="0.15">
      <c r="A20" s="171" t="s">
        <v>55</v>
      </c>
      <c r="B20" s="171">
        <f>ROUND(VALUE(SUBSTITUTE(実質収支比率等に係る経年分析!F$47,"▲","-")),2)</f>
        <v>20.61</v>
      </c>
      <c r="C20" s="171">
        <f>ROUND(VALUE(SUBSTITUTE(実質収支比率等に係る経年分析!G$47,"▲","-")),2)</f>
        <v>20.9</v>
      </c>
      <c r="D20" s="171">
        <f>ROUND(VALUE(SUBSTITUTE(実質収支比率等に係る経年分析!H$47,"▲","-")),2)</f>
        <v>20.2</v>
      </c>
      <c r="E20" s="171">
        <f>ROUND(VALUE(SUBSTITUTE(実質収支比率等に係る経年分析!I$47,"▲","-")),2)</f>
        <v>19.2</v>
      </c>
      <c r="F20" s="171">
        <f>ROUND(VALUE(SUBSTITUTE(実質収支比率等に係る経年分析!J$47,"▲","-")),2)</f>
        <v>19.329999999999998</v>
      </c>
    </row>
    <row r="21" spans="1:11" x14ac:dyDescent="0.15">
      <c r="A21" s="171" t="s">
        <v>56</v>
      </c>
      <c r="B21" s="171">
        <f>IF(ISNUMBER(VALUE(SUBSTITUTE(実質収支比率等に係る経年分析!F$49,"▲","-"))),ROUND(VALUE(SUBSTITUTE(実質収支比率等に係る経年分析!F$49,"▲","-")),2),NA())</f>
        <v>1.45</v>
      </c>
      <c r="C21" s="171">
        <f>IF(ISNUMBER(VALUE(SUBSTITUTE(実質収支比率等に係る経年分析!G$49,"▲","-"))),ROUND(VALUE(SUBSTITUTE(実質収支比率等に係る経年分析!G$49,"▲","-")),2),NA())</f>
        <v>0.46</v>
      </c>
      <c r="D21" s="171">
        <f>IF(ISNUMBER(VALUE(SUBSTITUTE(実質収支比率等に係る経年分析!H$49,"▲","-"))),ROUND(VALUE(SUBSTITUTE(実質収支比率等に係る経年分析!H$49,"▲","-")),2),NA())</f>
        <v>0.04</v>
      </c>
      <c r="E21" s="171">
        <f>IF(ISNUMBER(VALUE(SUBSTITUTE(実質収支比率等に係る経年分析!I$49,"▲","-"))),ROUND(VALUE(SUBSTITUTE(実質収支比率等に係る経年分析!I$49,"▲","-")),2),NA())</f>
        <v>-0.43</v>
      </c>
      <c r="F21" s="171">
        <f>IF(ISNUMBER(VALUE(SUBSTITUTE(実質収支比率等に係る経年分析!J$49,"▲","-"))),ROUND(VALUE(SUBSTITUTE(実質収支比率等に係る経年分析!J$49,"▲","-")),2),NA())</f>
        <v>1.27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有明荘特別会計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産業団地造成事業特別会計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1.1399999999999999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0.28999999999999998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0.17</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0.57999999999999996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2.4500000000000002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3.68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9.7100000000000009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5105</v>
      </c>
      <c r="E42" s="173"/>
      <c r="F42" s="173"/>
      <c r="G42" s="173">
        <f>'実質公債費比率（分子）の構造'!L$52</f>
        <v>4822</v>
      </c>
      <c r="H42" s="173"/>
      <c r="I42" s="173"/>
      <c r="J42" s="173">
        <f>'実質公債費比率（分子）の構造'!M$52</f>
        <v>5425</v>
      </c>
      <c r="K42" s="173"/>
      <c r="L42" s="173"/>
      <c r="M42" s="173">
        <f>'実質公債費比率（分子）の構造'!N$52</f>
        <v>5222</v>
      </c>
      <c r="N42" s="173"/>
      <c r="O42" s="173"/>
      <c r="P42" s="173">
        <f>'実質公債費比率（分子）の構造'!O$52</f>
        <v>5126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131</v>
      </c>
      <c r="C44" s="173"/>
      <c r="D44" s="173"/>
      <c r="E44" s="173">
        <f>'実質公債費比率（分子）の構造'!L$50</f>
        <v>101</v>
      </c>
      <c r="F44" s="173"/>
      <c r="G44" s="173"/>
      <c r="H44" s="173">
        <f>'実質公債費比率（分子）の構造'!M$50</f>
        <v>97</v>
      </c>
      <c r="I44" s="173"/>
      <c r="J44" s="173"/>
      <c r="K44" s="173">
        <f>'実質公債費比率（分子）の構造'!N$50</f>
        <v>86</v>
      </c>
      <c r="L44" s="173"/>
      <c r="M44" s="173"/>
      <c r="N44" s="173">
        <f>'実質公債費比率（分子）の構造'!O$50</f>
        <v>1</v>
      </c>
      <c r="O44" s="173"/>
      <c r="P44" s="173"/>
    </row>
    <row r="45" spans="1:16" x14ac:dyDescent="0.15">
      <c r="A45" s="173" t="s">
        <v>66</v>
      </c>
      <c r="B45" s="173">
        <f>'実質公債費比率（分子）の構造'!K$49</f>
        <v>125</v>
      </c>
      <c r="C45" s="173"/>
      <c r="D45" s="173"/>
      <c r="E45" s="173">
        <f>'実質公債費比率（分子）の構造'!L$49</f>
        <v>91</v>
      </c>
      <c r="F45" s="173"/>
      <c r="G45" s="173"/>
      <c r="H45" s="173">
        <f>'実質公債費比率（分子）の構造'!M$49</f>
        <v>95</v>
      </c>
      <c r="I45" s="173"/>
      <c r="J45" s="173"/>
      <c r="K45" s="173">
        <f>'実質公債費比率（分子）の構造'!N$49</f>
        <v>39</v>
      </c>
      <c r="L45" s="173"/>
      <c r="M45" s="173"/>
      <c r="N45" s="173">
        <f>'実質公債費比率（分子）の構造'!O$49</f>
        <v>43</v>
      </c>
      <c r="O45" s="173"/>
      <c r="P45" s="173"/>
    </row>
    <row r="46" spans="1:16" x14ac:dyDescent="0.15">
      <c r="A46" s="173" t="s">
        <v>67</v>
      </c>
      <c r="B46" s="173">
        <f>'実質公債費比率（分子）の構造'!K$48</f>
        <v>2154</v>
      </c>
      <c r="C46" s="173"/>
      <c r="D46" s="173"/>
      <c r="E46" s="173">
        <f>'実質公債費比率（分子）の構造'!L$48</f>
        <v>2141</v>
      </c>
      <c r="F46" s="173"/>
      <c r="G46" s="173"/>
      <c r="H46" s="173">
        <f>'実質公債費比率（分子）の構造'!M$48</f>
        <v>2015</v>
      </c>
      <c r="I46" s="173"/>
      <c r="J46" s="173"/>
      <c r="K46" s="173">
        <f>'実質公債費比率（分子）の構造'!N$48</f>
        <v>1969</v>
      </c>
      <c r="L46" s="173"/>
      <c r="M46" s="173"/>
      <c r="N46" s="173">
        <f>'実質公債費比率（分子）の構造'!O$48</f>
        <v>1880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4503</v>
      </c>
      <c r="C49" s="173"/>
      <c r="D49" s="173"/>
      <c r="E49" s="173">
        <f>'実質公債費比率（分子）の構造'!L$45</f>
        <v>4560</v>
      </c>
      <c r="F49" s="173"/>
      <c r="G49" s="173"/>
      <c r="H49" s="173">
        <f>'実質公債費比率（分子）の構造'!M$45</f>
        <v>5276</v>
      </c>
      <c r="I49" s="173"/>
      <c r="J49" s="173"/>
      <c r="K49" s="173">
        <f>'実質公債費比率（分子）の構造'!N$45</f>
        <v>5072</v>
      </c>
      <c r="L49" s="173"/>
      <c r="M49" s="173"/>
      <c r="N49" s="173">
        <f>'実質公債費比率（分子）の構造'!O$45</f>
        <v>5159</v>
      </c>
      <c r="O49" s="173"/>
      <c r="P49" s="173"/>
    </row>
    <row r="50" spans="1:16" x14ac:dyDescent="0.15">
      <c r="A50" s="173" t="s">
        <v>71</v>
      </c>
      <c r="B50" s="173" t="e">
        <f>NA()</f>
        <v>#N/A</v>
      </c>
      <c r="C50" s="173">
        <f>IF(ISNUMBER('実質公債費比率（分子）の構造'!K$53),'実質公債費比率（分子）の構造'!K$53,NA())</f>
        <v>1808</v>
      </c>
      <c r="D50" s="173" t="e">
        <f>NA()</f>
        <v>#N/A</v>
      </c>
      <c r="E50" s="173" t="e">
        <f>NA()</f>
        <v>#N/A</v>
      </c>
      <c r="F50" s="173">
        <f>IF(ISNUMBER('実質公債費比率（分子）の構造'!L$53),'実質公債費比率（分子）の構造'!L$53,NA())</f>
        <v>2071</v>
      </c>
      <c r="G50" s="173" t="e">
        <f>NA()</f>
        <v>#N/A</v>
      </c>
      <c r="H50" s="173" t="e">
        <f>NA()</f>
        <v>#N/A</v>
      </c>
      <c r="I50" s="173">
        <f>IF(ISNUMBER('実質公債費比率（分子）の構造'!M$53),'実質公債費比率（分子）の構造'!M$53,NA())</f>
        <v>2058</v>
      </c>
      <c r="J50" s="173" t="e">
        <f>NA()</f>
        <v>#N/A</v>
      </c>
      <c r="K50" s="173" t="e">
        <f>NA()</f>
        <v>#N/A</v>
      </c>
      <c r="L50" s="173">
        <f>IF(ISNUMBER('実質公債費比率（分子）の構造'!N$53),'実質公債費比率（分子）の構造'!N$53,NA())</f>
        <v>1944</v>
      </c>
      <c r="M50" s="173" t="e">
        <f>NA()</f>
        <v>#N/A</v>
      </c>
      <c r="N50" s="173" t="e">
        <f>NA()</f>
        <v>#N/A</v>
      </c>
      <c r="O50" s="173">
        <f>IF(ISNUMBER('実質公債費比率（分子）の構造'!O$53),'実質公債費比率（分子）の構造'!O$53,NA())</f>
        <v>1957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55436</v>
      </c>
      <c r="E56" s="172"/>
      <c r="F56" s="172"/>
      <c r="G56" s="172">
        <f>'将来負担比率（分子）の構造'!J$52</f>
        <v>53906</v>
      </c>
      <c r="H56" s="172"/>
      <c r="I56" s="172"/>
      <c r="J56" s="172">
        <f>'将来負担比率（分子）の構造'!K$52</f>
        <v>51913</v>
      </c>
      <c r="K56" s="172"/>
      <c r="L56" s="172"/>
      <c r="M56" s="172">
        <f>'将来負担比率（分子）の構造'!L$52</f>
        <v>51283</v>
      </c>
      <c r="N56" s="172"/>
      <c r="O56" s="172"/>
      <c r="P56" s="172">
        <f>'将来負担比率（分子）の構造'!M$52</f>
        <v>48615</v>
      </c>
    </row>
    <row r="57" spans="1:16" x14ac:dyDescent="0.15">
      <c r="A57" s="172" t="s">
        <v>42</v>
      </c>
      <c r="B57" s="172"/>
      <c r="C57" s="172"/>
      <c r="D57" s="172">
        <f>'将来負担比率（分子）の構造'!I$51</f>
        <v>166</v>
      </c>
      <c r="E57" s="172"/>
      <c r="F57" s="172"/>
      <c r="G57" s="172">
        <f>'将来負担比率（分子）の構造'!J$51</f>
        <v>167</v>
      </c>
      <c r="H57" s="172"/>
      <c r="I57" s="172"/>
      <c r="J57" s="172">
        <f>'将来負担比率（分子）の構造'!K$51</f>
        <v>154</v>
      </c>
      <c r="K57" s="172"/>
      <c r="L57" s="172"/>
      <c r="M57" s="172">
        <f>'将来負担比率（分子）の構造'!L$51</f>
        <v>132</v>
      </c>
      <c r="N57" s="172"/>
      <c r="O57" s="172"/>
      <c r="P57" s="172">
        <f>'将来負担比率（分子）の構造'!M$51</f>
        <v>112</v>
      </c>
    </row>
    <row r="58" spans="1:16" x14ac:dyDescent="0.15">
      <c r="A58" s="172" t="s">
        <v>41</v>
      </c>
      <c r="B58" s="172"/>
      <c r="C58" s="172"/>
      <c r="D58" s="172">
        <f>'将来負担比率（分子）の構造'!I$50</f>
        <v>13658</v>
      </c>
      <c r="E58" s="172"/>
      <c r="F58" s="172"/>
      <c r="G58" s="172">
        <f>'将来負担比率（分子）の構造'!J$50</f>
        <v>14073</v>
      </c>
      <c r="H58" s="172"/>
      <c r="I58" s="172"/>
      <c r="J58" s="172">
        <f>'将来負担比率（分子）の構造'!K$50</f>
        <v>14136</v>
      </c>
      <c r="K58" s="172"/>
      <c r="L58" s="172"/>
      <c r="M58" s="172">
        <f>'将来負担比率（分子）の構造'!L$50</f>
        <v>13818</v>
      </c>
      <c r="N58" s="172"/>
      <c r="O58" s="172"/>
      <c r="P58" s="172">
        <f>'将来負担比率（分子）の構造'!M$50</f>
        <v>17090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6513</v>
      </c>
      <c r="C62" s="172"/>
      <c r="D62" s="172"/>
      <c r="E62" s="172">
        <f>'将来負担比率（分子）の構造'!J$45</f>
        <v>6490</v>
      </c>
      <c r="F62" s="172"/>
      <c r="G62" s="172"/>
      <c r="H62" s="172">
        <f>'将来負担比率（分子）の構造'!K$45</f>
        <v>6470</v>
      </c>
      <c r="I62" s="172"/>
      <c r="J62" s="172"/>
      <c r="K62" s="172">
        <f>'将来負担比率（分子）の構造'!L$45</f>
        <v>6423</v>
      </c>
      <c r="L62" s="172"/>
      <c r="M62" s="172"/>
      <c r="N62" s="172">
        <f>'将来負担比率（分子）の構造'!M$45</f>
        <v>6381</v>
      </c>
      <c r="O62" s="172"/>
      <c r="P62" s="172"/>
    </row>
    <row r="63" spans="1:16" x14ac:dyDescent="0.15">
      <c r="A63" s="172" t="s">
        <v>34</v>
      </c>
      <c r="B63" s="172">
        <f>'将来負担比率（分子）の構造'!I$44</f>
        <v>311</v>
      </c>
      <c r="C63" s="172"/>
      <c r="D63" s="172"/>
      <c r="E63" s="172">
        <f>'将来負担比率（分子）の構造'!J$44</f>
        <v>270</v>
      </c>
      <c r="F63" s="172"/>
      <c r="G63" s="172"/>
      <c r="H63" s="172">
        <f>'将来負担比率（分子）の構造'!K$44</f>
        <v>206</v>
      </c>
      <c r="I63" s="172"/>
      <c r="J63" s="172"/>
      <c r="K63" s="172">
        <f>'将来負担比率（分子）の構造'!L$44</f>
        <v>218</v>
      </c>
      <c r="L63" s="172"/>
      <c r="M63" s="172"/>
      <c r="N63" s="172">
        <f>'将来負担比率（分子）の構造'!M$44</f>
        <v>190</v>
      </c>
      <c r="O63" s="172"/>
      <c r="P63" s="172"/>
    </row>
    <row r="64" spans="1:16" x14ac:dyDescent="0.15">
      <c r="A64" s="172" t="s">
        <v>33</v>
      </c>
      <c r="B64" s="172">
        <f>'将来負担比率（分子）の構造'!I$43</f>
        <v>24241</v>
      </c>
      <c r="C64" s="172"/>
      <c r="D64" s="172"/>
      <c r="E64" s="172">
        <f>'将来負担比率（分子）の構造'!J$43</f>
        <v>22912</v>
      </c>
      <c r="F64" s="172"/>
      <c r="G64" s="172"/>
      <c r="H64" s="172">
        <f>'将来負担比率（分子）の構造'!K$43</f>
        <v>21114</v>
      </c>
      <c r="I64" s="172"/>
      <c r="J64" s="172"/>
      <c r="K64" s="172">
        <f>'将来負担比率（分子）の構造'!L$43</f>
        <v>19009</v>
      </c>
      <c r="L64" s="172"/>
      <c r="M64" s="172"/>
      <c r="N64" s="172">
        <f>'将来負担比率（分子）の構造'!M$43</f>
        <v>16754</v>
      </c>
      <c r="O64" s="172"/>
      <c r="P64" s="172"/>
    </row>
    <row r="65" spans="1:16" x14ac:dyDescent="0.15">
      <c r="A65" s="172" t="s">
        <v>32</v>
      </c>
      <c r="B65" s="172">
        <f>'将来負担比率（分子）の構造'!I$42</f>
        <v>554</v>
      </c>
      <c r="C65" s="172"/>
      <c r="D65" s="172"/>
      <c r="E65" s="172">
        <f>'将来負担比率（分子）の構造'!J$42</f>
        <v>419</v>
      </c>
      <c r="F65" s="172"/>
      <c r="G65" s="172"/>
      <c r="H65" s="172">
        <f>'将来負担比率（分子）の構造'!K$42</f>
        <v>261</v>
      </c>
      <c r="I65" s="172"/>
      <c r="J65" s="172"/>
      <c r="K65" s="172">
        <f>'将来負担比率（分子）の構造'!L$42</f>
        <v>143</v>
      </c>
      <c r="L65" s="172"/>
      <c r="M65" s="172"/>
      <c r="N65" s="172">
        <f>'将来負担比率（分子）の構造'!M$42</f>
        <v>108</v>
      </c>
      <c r="O65" s="172"/>
      <c r="P65" s="172"/>
    </row>
    <row r="66" spans="1:16" x14ac:dyDescent="0.15">
      <c r="A66" s="172" t="s">
        <v>31</v>
      </c>
      <c r="B66" s="172">
        <f>'将来負担比率（分子）の構造'!I$41</f>
        <v>41383</v>
      </c>
      <c r="C66" s="172"/>
      <c r="D66" s="172"/>
      <c r="E66" s="172">
        <f>'将来負担比率（分子）の構造'!J$41</f>
        <v>40741</v>
      </c>
      <c r="F66" s="172"/>
      <c r="G66" s="172"/>
      <c r="H66" s="172">
        <f>'将来負担比率（分子）の構造'!K$41</f>
        <v>40343</v>
      </c>
      <c r="I66" s="172"/>
      <c r="J66" s="172"/>
      <c r="K66" s="172">
        <f>'将来負担比率（分子）の構造'!L$41</f>
        <v>40351</v>
      </c>
      <c r="L66" s="172"/>
      <c r="M66" s="172"/>
      <c r="N66" s="172">
        <f>'将来負担比率（分子）の構造'!M$41</f>
        <v>39299</v>
      </c>
      <c r="O66" s="172"/>
      <c r="P66" s="172"/>
    </row>
    <row r="67" spans="1:16" x14ac:dyDescent="0.15">
      <c r="A67" s="172" t="s">
        <v>75</v>
      </c>
      <c r="B67" s="172" t="e">
        <f>NA()</f>
        <v>#N/A</v>
      </c>
      <c r="C67" s="172">
        <f>IF(ISNUMBER('将来負担比率（分子）の構造'!I$53), IF('将来負担比率（分子）の構造'!I$53 &lt; 0, 0, '将来負担比率（分子）の構造'!I$53), NA())</f>
        <v>3742</v>
      </c>
      <c r="D67" s="172" t="e">
        <f>NA()</f>
        <v>#N/A</v>
      </c>
      <c r="E67" s="172" t="e">
        <f>NA()</f>
        <v>#N/A</v>
      </c>
      <c r="F67" s="172">
        <f>IF(ISNUMBER('将来負担比率（分子）の構造'!J$53), IF('将来負担比率（分子）の構造'!J$53 &lt; 0, 0, '将来負担比率（分子）の構造'!J$53), NA())</f>
        <v>2685</v>
      </c>
      <c r="G67" s="172" t="e">
        <f>NA()</f>
        <v>#N/A</v>
      </c>
      <c r="H67" s="172" t="e">
        <f>NA()</f>
        <v>#N/A</v>
      </c>
      <c r="I67" s="172">
        <f>IF(ISNUMBER('将来負担比率（分子）の構造'!K$53), IF('将来負担比率（分子）の構造'!K$53 &lt; 0, 0, '将来負担比率（分子）の構造'!K$53), NA())</f>
        <v>2189</v>
      </c>
      <c r="J67" s="172" t="e">
        <f>NA()</f>
        <v>#N/A</v>
      </c>
      <c r="K67" s="172" t="e">
        <f>NA()</f>
        <v>#N/A</v>
      </c>
      <c r="L67" s="172">
        <f>IF(ISNUMBER('将来負担比率（分子）の構造'!L$53), IF('将来負担比率（分子）の構造'!L$53 &lt; 0, 0, '将来負担比率（分子）の構造'!L$53), NA())</f>
        <v>912</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5325</v>
      </c>
      <c r="C72" s="176">
        <f>基金残高に係る経年分析!G55</f>
        <v>5150</v>
      </c>
      <c r="D72" s="176">
        <f>基金残高に係る経年分析!H55</f>
        <v>5364</v>
      </c>
    </row>
    <row r="73" spans="1:16" x14ac:dyDescent="0.15">
      <c r="A73" s="175" t="s">
        <v>78</v>
      </c>
      <c r="B73" s="176">
        <f>基金残高に係る経年分析!F56</f>
        <v>1517</v>
      </c>
      <c r="C73" s="176">
        <f>基金残高に係る経年分析!G56</f>
        <v>1521</v>
      </c>
      <c r="D73" s="176">
        <f>基金残高に係る経年分析!H56</f>
        <v>3688</v>
      </c>
    </row>
    <row r="74" spans="1:16" x14ac:dyDescent="0.15">
      <c r="A74" s="175" t="s">
        <v>79</v>
      </c>
      <c r="B74" s="176">
        <f>基金残高に係る経年分析!F57</f>
        <v>8701</v>
      </c>
      <c r="C74" s="176">
        <f>基金残高に係る経年分析!G57</f>
        <v>8313</v>
      </c>
      <c r="D74" s="176">
        <f>基金残高に係る経年分析!H57</f>
        <v>8919</v>
      </c>
    </row>
  </sheetData>
  <sheetProtection algorithmName="SHA-512" hashValue="61eZNLUmoSaGUnga8mk/XPTTlwNHYiKnWqFr6ABn6fUXhQvJZZYmm+R8jidK+YWxa2UZgJcjhp7RIBOitoJO1g==" saltValue="EajJt/4JqFEufvQFRsmf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208</v>
      </c>
      <c r="DI1" s="750"/>
      <c r="DJ1" s="750"/>
      <c r="DK1" s="750"/>
      <c r="DL1" s="750"/>
      <c r="DM1" s="750"/>
      <c r="DN1" s="751"/>
      <c r="DO1" s="211"/>
      <c r="DP1" s="749" t="s">
        <v>209</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210</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211</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212</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213</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214</v>
      </c>
      <c r="S4" s="712"/>
      <c r="T4" s="712"/>
      <c r="U4" s="712"/>
      <c r="V4" s="712"/>
      <c r="W4" s="712"/>
      <c r="X4" s="712"/>
      <c r="Y4" s="713"/>
      <c r="Z4" s="711" t="s">
        <v>215</v>
      </c>
      <c r="AA4" s="712"/>
      <c r="AB4" s="712"/>
      <c r="AC4" s="713"/>
      <c r="AD4" s="711" t="s">
        <v>216</v>
      </c>
      <c r="AE4" s="712"/>
      <c r="AF4" s="712"/>
      <c r="AG4" s="712"/>
      <c r="AH4" s="712"/>
      <c r="AI4" s="712"/>
      <c r="AJ4" s="712"/>
      <c r="AK4" s="713"/>
      <c r="AL4" s="711" t="s">
        <v>215</v>
      </c>
      <c r="AM4" s="712"/>
      <c r="AN4" s="712"/>
      <c r="AO4" s="713"/>
      <c r="AP4" s="752" t="s">
        <v>217</v>
      </c>
      <c r="AQ4" s="752"/>
      <c r="AR4" s="752"/>
      <c r="AS4" s="752"/>
      <c r="AT4" s="752"/>
      <c r="AU4" s="752"/>
      <c r="AV4" s="752"/>
      <c r="AW4" s="752"/>
      <c r="AX4" s="752"/>
      <c r="AY4" s="752"/>
      <c r="AZ4" s="752"/>
      <c r="BA4" s="752"/>
      <c r="BB4" s="752"/>
      <c r="BC4" s="752"/>
      <c r="BD4" s="752"/>
      <c r="BE4" s="752"/>
      <c r="BF4" s="752"/>
      <c r="BG4" s="752" t="s">
        <v>218</v>
      </c>
      <c r="BH4" s="752"/>
      <c r="BI4" s="752"/>
      <c r="BJ4" s="752"/>
      <c r="BK4" s="752"/>
      <c r="BL4" s="752"/>
      <c r="BM4" s="752"/>
      <c r="BN4" s="752"/>
      <c r="BO4" s="752" t="s">
        <v>215</v>
      </c>
      <c r="BP4" s="752"/>
      <c r="BQ4" s="752"/>
      <c r="BR4" s="752"/>
      <c r="BS4" s="752" t="s">
        <v>219</v>
      </c>
      <c r="BT4" s="752"/>
      <c r="BU4" s="752"/>
      <c r="BV4" s="752"/>
      <c r="BW4" s="752"/>
      <c r="BX4" s="752"/>
      <c r="BY4" s="752"/>
      <c r="BZ4" s="752"/>
      <c r="CA4" s="752"/>
      <c r="CB4" s="752"/>
      <c r="CD4" s="711" t="s">
        <v>220</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221</v>
      </c>
      <c r="C5" s="709"/>
      <c r="D5" s="709"/>
      <c r="E5" s="709"/>
      <c r="F5" s="709"/>
      <c r="G5" s="709"/>
      <c r="H5" s="709"/>
      <c r="I5" s="709"/>
      <c r="J5" s="709"/>
      <c r="K5" s="709"/>
      <c r="L5" s="709"/>
      <c r="M5" s="709"/>
      <c r="N5" s="709"/>
      <c r="O5" s="709"/>
      <c r="P5" s="709"/>
      <c r="Q5" s="710"/>
      <c r="R5" s="705">
        <v>11818044</v>
      </c>
      <c r="S5" s="706"/>
      <c r="T5" s="706"/>
      <c r="U5" s="706"/>
      <c r="V5" s="706"/>
      <c r="W5" s="706"/>
      <c r="X5" s="706"/>
      <c r="Y5" s="734"/>
      <c r="Z5" s="747">
        <v>23.6</v>
      </c>
      <c r="AA5" s="747"/>
      <c r="AB5" s="747"/>
      <c r="AC5" s="747"/>
      <c r="AD5" s="748">
        <v>11818044</v>
      </c>
      <c r="AE5" s="748"/>
      <c r="AF5" s="748"/>
      <c r="AG5" s="748"/>
      <c r="AH5" s="748"/>
      <c r="AI5" s="748"/>
      <c r="AJ5" s="748"/>
      <c r="AK5" s="748"/>
      <c r="AL5" s="735">
        <v>43.4</v>
      </c>
      <c r="AM5" s="720"/>
      <c r="AN5" s="720"/>
      <c r="AO5" s="736"/>
      <c r="AP5" s="708" t="s">
        <v>222</v>
      </c>
      <c r="AQ5" s="709"/>
      <c r="AR5" s="709"/>
      <c r="AS5" s="709"/>
      <c r="AT5" s="709"/>
      <c r="AU5" s="709"/>
      <c r="AV5" s="709"/>
      <c r="AW5" s="709"/>
      <c r="AX5" s="709"/>
      <c r="AY5" s="709"/>
      <c r="AZ5" s="709"/>
      <c r="BA5" s="709"/>
      <c r="BB5" s="709"/>
      <c r="BC5" s="709"/>
      <c r="BD5" s="709"/>
      <c r="BE5" s="709"/>
      <c r="BF5" s="710"/>
      <c r="BG5" s="658">
        <v>11776432</v>
      </c>
      <c r="BH5" s="659"/>
      <c r="BI5" s="659"/>
      <c r="BJ5" s="659"/>
      <c r="BK5" s="659"/>
      <c r="BL5" s="659"/>
      <c r="BM5" s="659"/>
      <c r="BN5" s="660"/>
      <c r="BO5" s="684">
        <v>99.6</v>
      </c>
      <c r="BP5" s="684"/>
      <c r="BQ5" s="684"/>
      <c r="BR5" s="684"/>
      <c r="BS5" s="685">
        <v>132075</v>
      </c>
      <c r="BT5" s="685"/>
      <c r="BU5" s="685"/>
      <c r="BV5" s="685"/>
      <c r="BW5" s="685"/>
      <c r="BX5" s="685"/>
      <c r="BY5" s="685"/>
      <c r="BZ5" s="685"/>
      <c r="CA5" s="685"/>
      <c r="CB5" s="730"/>
      <c r="CD5" s="711" t="s">
        <v>217</v>
      </c>
      <c r="CE5" s="712"/>
      <c r="CF5" s="712"/>
      <c r="CG5" s="712"/>
      <c r="CH5" s="712"/>
      <c r="CI5" s="712"/>
      <c r="CJ5" s="712"/>
      <c r="CK5" s="712"/>
      <c r="CL5" s="712"/>
      <c r="CM5" s="712"/>
      <c r="CN5" s="712"/>
      <c r="CO5" s="712"/>
      <c r="CP5" s="712"/>
      <c r="CQ5" s="713"/>
      <c r="CR5" s="711" t="s">
        <v>223</v>
      </c>
      <c r="CS5" s="712"/>
      <c r="CT5" s="712"/>
      <c r="CU5" s="712"/>
      <c r="CV5" s="712"/>
      <c r="CW5" s="712"/>
      <c r="CX5" s="712"/>
      <c r="CY5" s="713"/>
      <c r="CZ5" s="711" t="s">
        <v>215</v>
      </c>
      <c r="DA5" s="712"/>
      <c r="DB5" s="712"/>
      <c r="DC5" s="713"/>
      <c r="DD5" s="711" t="s">
        <v>224</v>
      </c>
      <c r="DE5" s="712"/>
      <c r="DF5" s="712"/>
      <c r="DG5" s="712"/>
      <c r="DH5" s="712"/>
      <c r="DI5" s="712"/>
      <c r="DJ5" s="712"/>
      <c r="DK5" s="712"/>
      <c r="DL5" s="712"/>
      <c r="DM5" s="712"/>
      <c r="DN5" s="712"/>
      <c r="DO5" s="712"/>
      <c r="DP5" s="713"/>
      <c r="DQ5" s="711" t="s">
        <v>225</v>
      </c>
      <c r="DR5" s="712"/>
      <c r="DS5" s="712"/>
      <c r="DT5" s="712"/>
      <c r="DU5" s="712"/>
      <c r="DV5" s="712"/>
      <c r="DW5" s="712"/>
      <c r="DX5" s="712"/>
      <c r="DY5" s="712"/>
      <c r="DZ5" s="712"/>
      <c r="EA5" s="712"/>
      <c r="EB5" s="712"/>
      <c r="EC5" s="713"/>
    </row>
    <row r="6" spans="2:143" ht="11.25" customHeight="1" x14ac:dyDescent="0.15">
      <c r="B6" s="655" t="s">
        <v>226</v>
      </c>
      <c r="C6" s="656"/>
      <c r="D6" s="656"/>
      <c r="E6" s="656"/>
      <c r="F6" s="656"/>
      <c r="G6" s="656"/>
      <c r="H6" s="656"/>
      <c r="I6" s="656"/>
      <c r="J6" s="656"/>
      <c r="K6" s="656"/>
      <c r="L6" s="656"/>
      <c r="M6" s="656"/>
      <c r="N6" s="656"/>
      <c r="O6" s="656"/>
      <c r="P6" s="656"/>
      <c r="Q6" s="657"/>
      <c r="R6" s="658">
        <v>502205</v>
      </c>
      <c r="S6" s="659"/>
      <c r="T6" s="659"/>
      <c r="U6" s="659"/>
      <c r="V6" s="659"/>
      <c r="W6" s="659"/>
      <c r="X6" s="659"/>
      <c r="Y6" s="660"/>
      <c r="Z6" s="684">
        <v>1</v>
      </c>
      <c r="AA6" s="684"/>
      <c r="AB6" s="684"/>
      <c r="AC6" s="684"/>
      <c r="AD6" s="685">
        <v>502205</v>
      </c>
      <c r="AE6" s="685"/>
      <c r="AF6" s="685"/>
      <c r="AG6" s="685"/>
      <c r="AH6" s="685"/>
      <c r="AI6" s="685"/>
      <c r="AJ6" s="685"/>
      <c r="AK6" s="685"/>
      <c r="AL6" s="661">
        <v>1.8</v>
      </c>
      <c r="AM6" s="662"/>
      <c r="AN6" s="662"/>
      <c r="AO6" s="686"/>
      <c r="AP6" s="655" t="s">
        <v>227</v>
      </c>
      <c r="AQ6" s="656"/>
      <c r="AR6" s="656"/>
      <c r="AS6" s="656"/>
      <c r="AT6" s="656"/>
      <c r="AU6" s="656"/>
      <c r="AV6" s="656"/>
      <c r="AW6" s="656"/>
      <c r="AX6" s="656"/>
      <c r="AY6" s="656"/>
      <c r="AZ6" s="656"/>
      <c r="BA6" s="656"/>
      <c r="BB6" s="656"/>
      <c r="BC6" s="656"/>
      <c r="BD6" s="656"/>
      <c r="BE6" s="656"/>
      <c r="BF6" s="657"/>
      <c r="BG6" s="658">
        <v>11776432</v>
      </c>
      <c r="BH6" s="659"/>
      <c r="BI6" s="659"/>
      <c r="BJ6" s="659"/>
      <c r="BK6" s="659"/>
      <c r="BL6" s="659"/>
      <c r="BM6" s="659"/>
      <c r="BN6" s="660"/>
      <c r="BO6" s="684">
        <v>99.6</v>
      </c>
      <c r="BP6" s="684"/>
      <c r="BQ6" s="684"/>
      <c r="BR6" s="684"/>
      <c r="BS6" s="685">
        <v>132075</v>
      </c>
      <c r="BT6" s="685"/>
      <c r="BU6" s="685"/>
      <c r="BV6" s="685"/>
      <c r="BW6" s="685"/>
      <c r="BX6" s="685"/>
      <c r="BY6" s="685"/>
      <c r="BZ6" s="685"/>
      <c r="CA6" s="685"/>
      <c r="CB6" s="730"/>
      <c r="CD6" s="708" t="s">
        <v>228</v>
      </c>
      <c r="CE6" s="709"/>
      <c r="CF6" s="709"/>
      <c r="CG6" s="709"/>
      <c r="CH6" s="709"/>
      <c r="CI6" s="709"/>
      <c r="CJ6" s="709"/>
      <c r="CK6" s="709"/>
      <c r="CL6" s="709"/>
      <c r="CM6" s="709"/>
      <c r="CN6" s="709"/>
      <c r="CO6" s="709"/>
      <c r="CP6" s="709"/>
      <c r="CQ6" s="710"/>
      <c r="CR6" s="658">
        <v>228378</v>
      </c>
      <c r="CS6" s="659"/>
      <c r="CT6" s="659"/>
      <c r="CU6" s="659"/>
      <c r="CV6" s="659"/>
      <c r="CW6" s="659"/>
      <c r="CX6" s="659"/>
      <c r="CY6" s="660"/>
      <c r="CZ6" s="735">
        <v>0.5</v>
      </c>
      <c r="DA6" s="720"/>
      <c r="DB6" s="720"/>
      <c r="DC6" s="737"/>
      <c r="DD6" s="664" t="s">
        <v>129</v>
      </c>
      <c r="DE6" s="659"/>
      <c r="DF6" s="659"/>
      <c r="DG6" s="659"/>
      <c r="DH6" s="659"/>
      <c r="DI6" s="659"/>
      <c r="DJ6" s="659"/>
      <c r="DK6" s="659"/>
      <c r="DL6" s="659"/>
      <c r="DM6" s="659"/>
      <c r="DN6" s="659"/>
      <c r="DO6" s="659"/>
      <c r="DP6" s="660"/>
      <c r="DQ6" s="664">
        <v>228378</v>
      </c>
      <c r="DR6" s="659"/>
      <c r="DS6" s="659"/>
      <c r="DT6" s="659"/>
      <c r="DU6" s="659"/>
      <c r="DV6" s="659"/>
      <c r="DW6" s="659"/>
      <c r="DX6" s="659"/>
      <c r="DY6" s="659"/>
      <c r="DZ6" s="659"/>
      <c r="EA6" s="659"/>
      <c r="EB6" s="659"/>
      <c r="EC6" s="694"/>
    </row>
    <row r="7" spans="2:143" ht="11.25" customHeight="1" x14ac:dyDescent="0.15">
      <c r="B7" s="655" t="s">
        <v>229</v>
      </c>
      <c r="C7" s="656"/>
      <c r="D7" s="656"/>
      <c r="E7" s="656"/>
      <c r="F7" s="656"/>
      <c r="G7" s="656"/>
      <c r="H7" s="656"/>
      <c r="I7" s="656"/>
      <c r="J7" s="656"/>
      <c r="K7" s="656"/>
      <c r="L7" s="656"/>
      <c r="M7" s="656"/>
      <c r="N7" s="656"/>
      <c r="O7" s="656"/>
      <c r="P7" s="656"/>
      <c r="Q7" s="657"/>
      <c r="R7" s="658">
        <v>8512</v>
      </c>
      <c r="S7" s="659"/>
      <c r="T7" s="659"/>
      <c r="U7" s="659"/>
      <c r="V7" s="659"/>
      <c r="W7" s="659"/>
      <c r="X7" s="659"/>
      <c r="Y7" s="660"/>
      <c r="Z7" s="684">
        <v>0</v>
      </c>
      <c r="AA7" s="684"/>
      <c r="AB7" s="684"/>
      <c r="AC7" s="684"/>
      <c r="AD7" s="685">
        <v>8512</v>
      </c>
      <c r="AE7" s="685"/>
      <c r="AF7" s="685"/>
      <c r="AG7" s="685"/>
      <c r="AH7" s="685"/>
      <c r="AI7" s="685"/>
      <c r="AJ7" s="685"/>
      <c r="AK7" s="685"/>
      <c r="AL7" s="661">
        <v>0</v>
      </c>
      <c r="AM7" s="662"/>
      <c r="AN7" s="662"/>
      <c r="AO7" s="686"/>
      <c r="AP7" s="655" t="s">
        <v>230</v>
      </c>
      <c r="AQ7" s="656"/>
      <c r="AR7" s="656"/>
      <c r="AS7" s="656"/>
      <c r="AT7" s="656"/>
      <c r="AU7" s="656"/>
      <c r="AV7" s="656"/>
      <c r="AW7" s="656"/>
      <c r="AX7" s="656"/>
      <c r="AY7" s="656"/>
      <c r="AZ7" s="656"/>
      <c r="BA7" s="656"/>
      <c r="BB7" s="656"/>
      <c r="BC7" s="656"/>
      <c r="BD7" s="656"/>
      <c r="BE7" s="656"/>
      <c r="BF7" s="657"/>
      <c r="BG7" s="658">
        <v>5463771</v>
      </c>
      <c r="BH7" s="659"/>
      <c r="BI7" s="659"/>
      <c r="BJ7" s="659"/>
      <c r="BK7" s="659"/>
      <c r="BL7" s="659"/>
      <c r="BM7" s="659"/>
      <c r="BN7" s="660"/>
      <c r="BO7" s="684">
        <v>46.2</v>
      </c>
      <c r="BP7" s="684"/>
      <c r="BQ7" s="684"/>
      <c r="BR7" s="684"/>
      <c r="BS7" s="685">
        <v>132075</v>
      </c>
      <c r="BT7" s="685"/>
      <c r="BU7" s="685"/>
      <c r="BV7" s="685"/>
      <c r="BW7" s="685"/>
      <c r="BX7" s="685"/>
      <c r="BY7" s="685"/>
      <c r="BZ7" s="685"/>
      <c r="CA7" s="685"/>
      <c r="CB7" s="730"/>
      <c r="CD7" s="655" t="s">
        <v>231</v>
      </c>
      <c r="CE7" s="656"/>
      <c r="CF7" s="656"/>
      <c r="CG7" s="656"/>
      <c r="CH7" s="656"/>
      <c r="CI7" s="656"/>
      <c r="CJ7" s="656"/>
      <c r="CK7" s="656"/>
      <c r="CL7" s="656"/>
      <c r="CM7" s="656"/>
      <c r="CN7" s="656"/>
      <c r="CO7" s="656"/>
      <c r="CP7" s="656"/>
      <c r="CQ7" s="657"/>
      <c r="CR7" s="658">
        <v>8060318</v>
      </c>
      <c r="CS7" s="659"/>
      <c r="CT7" s="659"/>
      <c r="CU7" s="659"/>
      <c r="CV7" s="659"/>
      <c r="CW7" s="659"/>
      <c r="CX7" s="659"/>
      <c r="CY7" s="660"/>
      <c r="CZ7" s="684">
        <v>16.5</v>
      </c>
      <c r="DA7" s="684"/>
      <c r="DB7" s="684"/>
      <c r="DC7" s="684"/>
      <c r="DD7" s="664">
        <v>42556</v>
      </c>
      <c r="DE7" s="659"/>
      <c r="DF7" s="659"/>
      <c r="DG7" s="659"/>
      <c r="DH7" s="659"/>
      <c r="DI7" s="659"/>
      <c r="DJ7" s="659"/>
      <c r="DK7" s="659"/>
      <c r="DL7" s="659"/>
      <c r="DM7" s="659"/>
      <c r="DN7" s="659"/>
      <c r="DO7" s="659"/>
      <c r="DP7" s="660"/>
      <c r="DQ7" s="664">
        <v>6686726</v>
      </c>
      <c r="DR7" s="659"/>
      <c r="DS7" s="659"/>
      <c r="DT7" s="659"/>
      <c r="DU7" s="659"/>
      <c r="DV7" s="659"/>
      <c r="DW7" s="659"/>
      <c r="DX7" s="659"/>
      <c r="DY7" s="659"/>
      <c r="DZ7" s="659"/>
      <c r="EA7" s="659"/>
      <c r="EB7" s="659"/>
      <c r="EC7" s="694"/>
    </row>
    <row r="8" spans="2:143" ht="11.25" customHeight="1" x14ac:dyDescent="0.15">
      <c r="B8" s="655" t="s">
        <v>232</v>
      </c>
      <c r="C8" s="656"/>
      <c r="D8" s="656"/>
      <c r="E8" s="656"/>
      <c r="F8" s="656"/>
      <c r="G8" s="656"/>
      <c r="H8" s="656"/>
      <c r="I8" s="656"/>
      <c r="J8" s="656"/>
      <c r="K8" s="656"/>
      <c r="L8" s="656"/>
      <c r="M8" s="656"/>
      <c r="N8" s="656"/>
      <c r="O8" s="656"/>
      <c r="P8" s="656"/>
      <c r="Q8" s="657"/>
      <c r="R8" s="658">
        <v>65951</v>
      </c>
      <c r="S8" s="659"/>
      <c r="T8" s="659"/>
      <c r="U8" s="659"/>
      <c r="V8" s="659"/>
      <c r="W8" s="659"/>
      <c r="X8" s="659"/>
      <c r="Y8" s="660"/>
      <c r="Z8" s="684">
        <v>0.1</v>
      </c>
      <c r="AA8" s="684"/>
      <c r="AB8" s="684"/>
      <c r="AC8" s="684"/>
      <c r="AD8" s="685">
        <v>65951</v>
      </c>
      <c r="AE8" s="685"/>
      <c r="AF8" s="685"/>
      <c r="AG8" s="685"/>
      <c r="AH8" s="685"/>
      <c r="AI8" s="685"/>
      <c r="AJ8" s="685"/>
      <c r="AK8" s="685"/>
      <c r="AL8" s="661">
        <v>0.2</v>
      </c>
      <c r="AM8" s="662"/>
      <c r="AN8" s="662"/>
      <c r="AO8" s="686"/>
      <c r="AP8" s="655" t="s">
        <v>233</v>
      </c>
      <c r="AQ8" s="656"/>
      <c r="AR8" s="656"/>
      <c r="AS8" s="656"/>
      <c r="AT8" s="656"/>
      <c r="AU8" s="656"/>
      <c r="AV8" s="656"/>
      <c r="AW8" s="656"/>
      <c r="AX8" s="656"/>
      <c r="AY8" s="656"/>
      <c r="AZ8" s="656"/>
      <c r="BA8" s="656"/>
      <c r="BB8" s="656"/>
      <c r="BC8" s="656"/>
      <c r="BD8" s="656"/>
      <c r="BE8" s="656"/>
      <c r="BF8" s="657"/>
      <c r="BG8" s="658">
        <v>182856</v>
      </c>
      <c r="BH8" s="659"/>
      <c r="BI8" s="659"/>
      <c r="BJ8" s="659"/>
      <c r="BK8" s="659"/>
      <c r="BL8" s="659"/>
      <c r="BM8" s="659"/>
      <c r="BN8" s="660"/>
      <c r="BO8" s="684">
        <v>1.5</v>
      </c>
      <c r="BP8" s="684"/>
      <c r="BQ8" s="684"/>
      <c r="BR8" s="684"/>
      <c r="BS8" s="685" t="s">
        <v>129</v>
      </c>
      <c r="BT8" s="685"/>
      <c r="BU8" s="685"/>
      <c r="BV8" s="685"/>
      <c r="BW8" s="685"/>
      <c r="BX8" s="685"/>
      <c r="BY8" s="685"/>
      <c r="BZ8" s="685"/>
      <c r="CA8" s="685"/>
      <c r="CB8" s="730"/>
      <c r="CD8" s="655" t="s">
        <v>234</v>
      </c>
      <c r="CE8" s="656"/>
      <c r="CF8" s="656"/>
      <c r="CG8" s="656"/>
      <c r="CH8" s="656"/>
      <c r="CI8" s="656"/>
      <c r="CJ8" s="656"/>
      <c r="CK8" s="656"/>
      <c r="CL8" s="656"/>
      <c r="CM8" s="656"/>
      <c r="CN8" s="656"/>
      <c r="CO8" s="656"/>
      <c r="CP8" s="656"/>
      <c r="CQ8" s="657"/>
      <c r="CR8" s="658">
        <v>15795402</v>
      </c>
      <c r="CS8" s="659"/>
      <c r="CT8" s="659"/>
      <c r="CU8" s="659"/>
      <c r="CV8" s="659"/>
      <c r="CW8" s="659"/>
      <c r="CX8" s="659"/>
      <c r="CY8" s="660"/>
      <c r="CZ8" s="684">
        <v>32.299999999999997</v>
      </c>
      <c r="DA8" s="684"/>
      <c r="DB8" s="684"/>
      <c r="DC8" s="684"/>
      <c r="DD8" s="664">
        <v>853299</v>
      </c>
      <c r="DE8" s="659"/>
      <c r="DF8" s="659"/>
      <c r="DG8" s="659"/>
      <c r="DH8" s="659"/>
      <c r="DI8" s="659"/>
      <c r="DJ8" s="659"/>
      <c r="DK8" s="659"/>
      <c r="DL8" s="659"/>
      <c r="DM8" s="659"/>
      <c r="DN8" s="659"/>
      <c r="DO8" s="659"/>
      <c r="DP8" s="660"/>
      <c r="DQ8" s="664">
        <v>7924751</v>
      </c>
      <c r="DR8" s="659"/>
      <c r="DS8" s="659"/>
      <c r="DT8" s="659"/>
      <c r="DU8" s="659"/>
      <c r="DV8" s="659"/>
      <c r="DW8" s="659"/>
      <c r="DX8" s="659"/>
      <c r="DY8" s="659"/>
      <c r="DZ8" s="659"/>
      <c r="EA8" s="659"/>
      <c r="EB8" s="659"/>
      <c r="EC8" s="694"/>
    </row>
    <row r="9" spans="2:143" ht="11.25" customHeight="1" x14ac:dyDescent="0.15">
      <c r="B9" s="655" t="s">
        <v>235</v>
      </c>
      <c r="C9" s="656"/>
      <c r="D9" s="656"/>
      <c r="E9" s="656"/>
      <c r="F9" s="656"/>
      <c r="G9" s="656"/>
      <c r="H9" s="656"/>
      <c r="I9" s="656"/>
      <c r="J9" s="656"/>
      <c r="K9" s="656"/>
      <c r="L9" s="656"/>
      <c r="M9" s="656"/>
      <c r="N9" s="656"/>
      <c r="O9" s="656"/>
      <c r="P9" s="656"/>
      <c r="Q9" s="657"/>
      <c r="R9" s="658">
        <v>70844</v>
      </c>
      <c r="S9" s="659"/>
      <c r="T9" s="659"/>
      <c r="U9" s="659"/>
      <c r="V9" s="659"/>
      <c r="W9" s="659"/>
      <c r="X9" s="659"/>
      <c r="Y9" s="660"/>
      <c r="Z9" s="684">
        <v>0.1</v>
      </c>
      <c r="AA9" s="684"/>
      <c r="AB9" s="684"/>
      <c r="AC9" s="684"/>
      <c r="AD9" s="685">
        <v>70844</v>
      </c>
      <c r="AE9" s="685"/>
      <c r="AF9" s="685"/>
      <c r="AG9" s="685"/>
      <c r="AH9" s="685"/>
      <c r="AI9" s="685"/>
      <c r="AJ9" s="685"/>
      <c r="AK9" s="685"/>
      <c r="AL9" s="661">
        <v>0.3</v>
      </c>
      <c r="AM9" s="662"/>
      <c r="AN9" s="662"/>
      <c r="AO9" s="686"/>
      <c r="AP9" s="655" t="s">
        <v>236</v>
      </c>
      <c r="AQ9" s="656"/>
      <c r="AR9" s="656"/>
      <c r="AS9" s="656"/>
      <c r="AT9" s="656"/>
      <c r="AU9" s="656"/>
      <c r="AV9" s="656"/>
      <c r="AW9" s="656"/>
      <c r="AX9" s="656"/>
      <c r="AY9" s="656"/>
      <c r="AZ9" s="656"/>
      <c r="BA9" s="656"/>
      <c r="BB9" s="656"/>
      <c r="BC9" s="656"/>
      <c r="BD9" s="656"/>
      <c r="BE9" s="656"/>
      <c r="BF9" s="657"/>
      <c r="BG9" s="658">
        <v>4541897</v>
      </c>
      <c r="BH9" s="659"/>
      <c r="BI9" s="659"/>
      <c r="BJ9" s="659"/>
      <c r="BK9" s="659"/>
      <c r="BL9" s="659"/>
      <c r="BM9" s="659"/>
      <c r="BN9" s="660"/>
      <c r="BO9" s="684">
        <v>38.4</v>
      </c>
      <c r="BP9" s="684"/>
      <c r="BQ9" s="684"/>
      <c r="BR9" s="684"/>
      <c r="BS9" s="685" t="s">
        <v>129</v>
      </c>
      <c r="BT9" s="685"/>
      <c r="BU9" s="685"/>
      <c r="BV9" s="685"/>
      <c r="BW9" s="685"/>
      <c r="BX9" s="685"/>
      <c r="BY9" s="685"/>
      <c r="BZ9" s="685"/>
      <c r="CA9" s="685"/>
      <c r="CB9" s="730"/>
      <c r="CD9" s="655" t="s">
        <v>237</v>
      </c>
      <c r="CE9" s="656"/>
      <c r="CF9" s="656"/>
      <c r="CG9" s="656"/>
      <c r="CH9" s="656"/>
      <c r="CI9" s="656"/>
      <c r="CJ9" s="656"/>
      <c r="CK9" s="656"/>
      <c r="CL9" s="656"/>
      <c r="CM9" s="656"/>
      <c r="CN9" s="656"/>
      <c r="CO9" s="656"/>
      <c r="CP9" s="656"/>
      <c r="CQ9" s="657"/>
      <c r="CR9" s="658">
        <v>2904710</v>
      </c>
      <c r="CS9" s="659"/>
      <c r="CT9" s="659"/>
      <c r="CU9" s="659"/>
      <c r="CV9" s="659"/>
      <c r="CW9" s="659"/>
      <c r="CX9" s="659"/>
      <c r="CY9" s="660"/>
      <c r="CZ9" s="684">
        <v>5.9</v>
      </c>
      <c r="DA9" s="684"/>
      <c r="DB9" s="684"/>
      <c r="DC9" s="684"/>
      <c r="DD9" s="664">
        <v>43847</v>
      </c>
      <c r="DE9" s="659"/>
      <c r="DF9" s="659"/>
      <c r="DG9" s="659"/>
      <c r="DH9" s="659"/>
      <c r="DI9" s="659"/>
      <c r="DJ9" s="659"/>
      <c r="DK9" s="659"/>
      <c r="DL9" s="659"/>
      <c r="DM9" s="659"/>
      <c r="DN9" s="659"/>
      <c r="DO9" s="659"/>
      <c r="DP9" s="660"/>
      <c r="DQ9" s="664">
        <v>1903229</v>
      </c>
      <c r="DR9" s="659"/>
      <c r="DS9" s="659"/>
      <c r="DT9" s="659"/>
      <c r="DU9" s="659"/>
      <c r="DV9" s="659"/>
      <c r="DW9" s="659"/>
      <c r="DX9" s="659"/>
      <c r="DY9" s="659"/>
      <c r="DZ9" s="659"/>
      <c r="EA9" s="659"/>
      <c r="EB9" s="659"/>
      <c r="EC9" s="694"/>
    </row>
    <row r="10" spans="2:143" ht="11.25" customHeight="1" x14ac:dyDescent="0.15">
      <c r="B10" s="655" t="s">
        <v>238</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239</v>
      </c>
      <c r="AQ10" s="656"/>
      <c r="AR10" s="656"/>
      <c r="AS10" s="656"/>
      <c r="AT10" s="656"/>
      <c r="AU10" s="656"/>
      <c r="AV10" s="656"/>
      <c r="AW10" s="656"/>
      <c r="AX10" s="656"/>
      <c r="AY10" s="656"/>
      <c r="AZ10" s="656"/>
      <c r="BA10" s="656"/>
      <c r="BB10" s="656"/>
      <c r="BC10" s="656"/>
      <c r="BD10" s="656"/>
      <c r="BE10" s="656"/>
      <c r="BF10" s="657"/>
      <c r="BG10" s="658">
        <v>252714</v>
      </c>
      <c r="BH10" s="659"/>
      <c r="BI10" s="659"/>
      <c r="BJ10" s="659"/>
      <c r="BK10" s="659"/>
      <c r="BL10" s="659"/>
      <c r="BM10" s="659"/>
      <c r="BN10" s="660"/>
      <c r="BO10" s="684">
        <v>2.1</v>
      </c>
      <c r="BP10" s="684"/>
      <c r="BQ10" s="684"/>
      <c r="BR10" s="684"/>
      <c r="BS10" s="685" t="s">
        <v>129</v>
      </c>
      <c r="BT10" s="685"/>
      <c r="BU10" s="685"/>
      <c r="BV10" s="685"/>
      <c r="BW10" s="685"/>
      <c r="BX10" s="685"/>
      <c r="BY10" s="685"/>
      <c r="BZ10" s="685"/>
      <c r="CA10" s="685"/>
      <c r="CB10" s="730"/>
      <c r="CD10" s="655" t="s">
        <v>240</v>
      </c>
      <c r="CE10" s="656"/>
      <c r="CF10" s="656"/>
      <c r="CG10" s="656"/>
      <c r="CH10" s="656"/>
      <c r="CI10" s="656"/>
      <c r="CJ10" s="656"/>
      <c r="CK10" s="656"/>
      <c r="CL10" s="656"/>
      <c r="CM10" s="656"/>
      <c r="CN10" s="656"/>
      <c r="CO10" s="656"/>
      <c r="CP10" s="656"/>
      <c r="CQ10" s="657"/>
      <c r="CR10" s="658">
        <v>66015</v>
      </c>
      <c r="CS10" s="659"/>
      <c r="CT10" s="659"/>
      <c r="CU10" s="659"/>
      <c r="CV10" s="659"/>
      <c r="CW10" s="659"/>
      <c r="CX10" s="659"/>
      <c r="CY10" s="660"/>
      <c r="CZ10" s="684">
        <v>0.1</v>
      </c>
      <c r="DA10" s="684"/>
      <c r="DB10" s="684"/>
      <c r="DC10" s="684"/>
      <c r="DD10" s="664" t="s">
        <v>129</v>
      </c>
      <c r="DE10" s="659"/>
      <c r="DF10" s="659"/>
      <c r="DG10" s="659"/>
      <c r="DH10" s="659"/>
      <c r="DI10" s="659"/>
      <c r="DJ10" s="659"/>
      <c r="DK10" s="659"/>
      <c r="DL10" s="659"/>
      <c r="DM10" s="659"/>
      <c r="DN10" s="659"/>
      <c r="DO10" s="659"/>
      <c r="DP10" s="660"/>
      <c r="DQ10" s="664">
        <v>16015</v>
      </c>
      <c r="DR10" s="659"/>
      <c r="DS10" s="659"/>
      <c r="DT10" s="659"/>
      <c r="DU10" s="659"/>
      <c r="DV10" s="659"/>
      <c r="DW10" s="659"/>
      <c r="DX10" s="659"/>
      <c r="DY10" s="659"/>
      <c r="DZ10" s="659"/>
      <c r="EA10" s="659"/>
      <c r="EB10" s="659"/>
      <c r="EC10" s="694"/>
    </row>
    <row r="11" spans="2:143" ht="11.25" customHeight="1" x14ac:dyDescent="0.15">
      <c r="B11" s="655" t="s">
        <v>241</v>
      </c>
      <c r="C11" s="656"/>
      <c r="D11" s="656"/>
      <c r="E11" s="656"/>
      <c r="F11" s="656"/>
      <c r="G11" s="656"/>
      <c r="H11" s="656"/>
      <c r="I11" s="656"/>
      <c r="J11" s="656"/>
      <c r="K11" s="656"/>
      <c r="L11" s="656"/>
      <c r="M11" s="656"/>
      <c r="N11" s="656"/>
      <c r="O11" s="656"/>
      <c r="P11" s="656"/>
      <c r="Q11" s="657"/>
      <c r="R11" s="658">
        <v>2300470</v>
      </c>
      <c r="S11" s="659"/>
      <c r="T11" s="659"/>
      <c r="U11" s="659"/>
      <c r="V11" s="659"/>
      <c r="W11" s="659"/>
      <c r="X11" s="659"/>
      <c r="Y11" s="660"/>
      <c r="Z11" s="661">
        <v>4.5999999999999996</v>
      </c>
      <c r="AA11" s="662"/>
      <c r="AB11" s="662"/>
      <c r="AC11" s="663"/>
      <c r="AD11" s="664">
        <v>2300470</v>
      </c>
      <c r="AE11" s="659"/>
      <c r="AF11" s="659"/>
      <c r="AG11" s="659"/>
      <c r="AH11" s="659"/>
      <c r="AI11" s="659"/>
      <c r="AJ11" s="659"/>
      <c r="AK11" s="660"/>
      <c r="AL11" s="661">
        <v>8.4</v>
      </c>
      <c r="AM11" s="662"/>
      <c r="AN11" s="662"/>
      <c r="AO11" s="686"/>
      <c r="AP11" s="655" t="s">
        <v>242</v>
      </c>
      <c r="AQ11" s="656"/>
      <c r="AR11" s="656"/>
      <c r="AS11" s="656"/>
      <c r="AT11" s="656"/>
      <c r="AU11" s="656"/>
      <c r="AV11" s="656"/>
      <c r="AW11" s="656"/>
      <c r="AX11" s="656"/>
      <c r="AY11" s="656"/>
      <c r="AZ11" s="656"/>
      <c r="BA11" s="656"/>
      <c r="BB11" s="656"/>
      <c r="BC11" s="656"/>
      <c r="BD11" s="656"/>
      <c r="BE11" s="656"/>
      <c r="BF11" s="657"/>
      <c r="BG11" s="658">
        <v>486304</v>
      </c>
      <c r="BH11" s="659"/>
      <c r="BI11" s="659"/>
      <c r="BJ11" s="659"/>
      <c r="BK11" s="659"/>
      <c r="BL11" s="659"/>
      <c r="BM11" s="659"/>
      <c r="BN11" s="660"/>
      <c r="BO11" s="684">
        <v>4.0999999999999996</v>
      </c>
      <c r="BP11" s="684"/>
      <c r="BQ11" s="684"/>
      <c r="BR11" s="684"/>
      <c r="BS11" s="685">
        <v>132075</v>
      </c>
      <c r="BT11" s="685"/>
      <c r="BU11" s="685"/>
      <c r="BV11" s="685"/>
      <c r="BW11" s="685"/>
      <c r="BX11" s="685"/>
      <c r="BY11" s="685"/>
      <c r="BZ11" s="685"/>
      <c r="CA11" s="685"/>
      <c r="CB11" s="730"/>
      <c r="CD11" s="655" t="s">
        <v>243</v>
      </c>
      <c r="CE11" s="656"/>
      <c r="CF11" s="656"/>
      <c r="CG11" s="656"/>
      <c r="CH11" s="656"/>
      <c r="CI11" s="656"/>
      <c r="CJ11" s="656"/>
      <c r="CK11" s="656"/>
      <c r="CL11" s="656"/>
      <c r="CM11" s="656"/>
      <c r="CN11" s="656"/>
      <c r="CO11" s="656"/>
      <c r="CP11" s="656"/>
      <c r="CQ11" s="657"/>
      <c r="CR11" s="658">
        <v>1445408</v>
      </c>
      <c r="CS11" s="659"/>
      <c r="CT11" s="659"/>
      <c r="CU11" s="659"/>
      <c r="CV11" s="659"/>
      <c r="CW11" s="659"/>
      <c r="CX11" s="659"/>
      <c r="CY11" s="660"/>
      <c r="CZ11" s="684">
        <v>3</v>
      </c>
      <c r="DA11" s="684"/>
      <c r="DB11" s="684"/>
      <c r="DC11" s="684"/>
      <c r="DD11" s="664">
        <v>204610</v>
      </c>
      <c r="DE11" s="659"/>
      <c r="DF11" s="659"/>
      <c r="DG11" s="659"/>
      <c r="DH11" s="659"/>
      <c r="DI11" s="659"/>
      <c r="DJ11" s="659"/>
      <c r="DK11" s="659"/>
      <c r="DL11" s="659"/>
      <c r="DM11" s="659"/>
      <c r="DN11" s="659"/>
      <c r="DO11" s="659"/>
      <c r="DP11" s="660"/>
      <c r="DQ11" s="664">
        <v>908966</v>
      </c>
      <c r="DR11" s="659"/>
      <c r="DS11" s="659"/>
      <c r="DT11" s="659"/>
      <c r="DU11" s="659"/>
      <c r="DV11" s="659"/>
      <c r="DW11" s="659"/>
      <c r="DX11" s="659"/>
      <c r="DY11" s="659"/>
      <c r="DZ11" s="659"/>
      <c r="EA11" s="659"/>
      <c r="EB11" s="659"/>
      <c r="EC11" s="694"/>
    </row>
    <row r="12" spans="2:143" ht="11.25" customHeight="1" x14ac:dyDescent="0.15">
      <c r="B12" s="655" t="s">
        <v>244</v>
      </c>
      <c r="C12" s="656"/>
      <c r="D12" s="656"/>
      <c r="E12" s="656"/>
      <c r="F12" s="656"/>
      <c r="G12" s="656"/>
      <c r="H12" s="656"/>
      <c r="I12" s="656"/>
      <c r="J12" s="656"/>
      <c r="K12" s="656"/>
      <c r="L12" s="656"/>
      <c r="M12" s="656"/>
      <c r="N12" s="656"/>
      <c r="O12" s="656"/>
      <c r="P12" s="656"/>
      <c r="Q12" s="657"/>
      <c r="R12" s="658">
        <v>36842</v>
      </c>
      <c r="S12" s="659"/>
      <c r="T12" s="659"/>
      <c r="U12" s="659"/>
      <c r="V12" s="659"/>
      <c r="W12" s="659"/>
      <c r="X12" s="659"/>
      <c r="Y12" s="660"/>
      <c r="Z12" s="684">
        <v>0.1</v>
      </c>
      <c r="AA12" s="684"/>
      <c r="AB12" s="684"/>
      <c r="AC12" s="684"/>
      <c r="AD12" s="685">
        <v>36842</v>
      </c>
      <c r="AE12" s="685"/>
      <c r="AF12" s="685"/>
      <c r="AG12" s="685"/>
      <c r="AH12" s="685"/>
      <c r="AI12" s="685"/>
      <c r="AJ12" s="685"/>
      <c r="AK12" s="685"/>
      <c r="AL12" s="661">
        <v>0.1</v>
      </c>
      <c r="AM12" s="662"/>
      <c r="AN12" s="662"/>
      <c r="AO12" s="686"/>
      <c r="AP12" s="655" t="s">
        <v>245</v>
      </c>
      <c r="AQ12" s="656"/>
      <c r="AR12" s="656"/>
      <c r="AS12" s="656"/>
      <c r="AT12" s="656"/>
      <c r="AU12" s="656"/>
      <c r="AV12" s="656"/>
      <c r="AW12" s="656"/>
      <c r="AX12" s="656"/>
      <c r="AY12" s="656"/>
      <c r="AZ12" s="656"/>
      <c r="BA12" s="656"/>
      <c r="BB12" s="656"/>
      <c r="BC12" s="656"/>
      <c r="BD12" s="656"/>
      <c r="BE12" s="656"/>
      <c r="BF12" s="657"/>
      <c r="BG12" s="658">
        <v>5367973</v>
      </c>
      <c r="BH12" s="659"/>
      <c r="BI12" s="659"/>
      <c r="BJ12" s="659"/>
      <c r="BK12" s="659"/>
      <c r="BL12" s="659"/>
      <c r="BM12" s="659"/>
      <c r="BN12" s="660"/>
      <c r="BO12" s="684">
        <v>45.4</v>
      </c>
      <c r="BP12" s="684"/>
      <c r="BQ12" s="684"/>
      <c r="BR12" s="684"/>
      <c r="BS12" s="685" t="s">
        <v>129</v>
      </c>
      <c r="BT12" s="685"/>
      <c r="BU12" s="685"/>
      <c r="BV12" s="685"/>
      <c r="BW12" s="685"/>
      <c r="BX12" s="685"/>
      <c r="BY12" s="685"/>
      <c r="BZ12" s="685"/>
      <c r="CA12" s="685"/>
      <c r="CB12" s="730"/>
      <c r="CD12" s="655" t="s">
        <v>246</v>
      </c>
      <c r="CE12" s="656"/>
      <c r="CF12" s="656"/>
      <c r="CG12" s="656"/>
      <c r="CH12" s="656"/>
      <c r="CI12" s="656"/>
      <c r="CJ12" s="656"/>
      <c r="CK12" s="656"/>
      <c r="CL12" s="656"/>
      <c r="CM12" s="656"/>
      <c r="CN12" s="656"/>
      <c r="CO12" s="656"/>
      <c r="CP12" s="656"/>
      <c r="CQ12" s="657"/>
      <c r="CR12" s="658">
        <v>3810708</v>
      </c>
      <c r="CS12" s="659"/>
      <c r="CT12" s="659"/>
      <c r="CU12" s="659"/>
      <c r="CV12" s="659"/>
      <c r="CW12" s="659"/>
      <c r="CX12" s="659"/>
      <c r="CY12" s="660"/>
      <c r="CZ12" s="684">
        <v>7.8</v>
      </c>
      <c r="DA12" s="684"/>
      <c r="DB12" s="684"/>
      <c r="DC12" s="684"/>
      <c r="DD12" s="664">
        <v>36279</v>
      </c>
      <c r="DE12" s="659"/>
      <c r="DF12" s="659"/>
      <c r="DG12" s="659"/>
      <c r="DH12" s="659"/>
      <c r="DI12" s="659"/>
      <c r="DJ12" s="659"/>
      <c r="DK12" s="659"/>
      <c r="DL12" s="659"/>
      <c r="DM12" s="659"/>
      <c r="DN12" s="659"/>
      <c r="DO12" s="659"/>
      <c r="DP12" s="660"/>
      <c r="DQ12" s="664">
        <v>474151</v>
      </c>
      <c r="DR12" s="659"/>
      <c r="DS12" s="659"/>
      <c r="DT12" s="659"/>
      <c r="DU12" s="659"/>
      <c r="DV12" s="659"/>
      <c r="DW12" s="659"/>
      <c r="DX12" s="659"/>
      <c r="DY12" s="659"/>
      <c r="DZ12" s="659"/>
      <c r="EA12" s="659"/>
      <c r="EB12" s="659"/>
      <c r="EC12" s="694"/>
    </row>
    <row r="13" spans="2:143" ht="11.25" customHeight="1" x14ac:dyDescent="0.15">
      <c r="B13" s="655" t="s">
        <v>247</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248</v>
      </c>
      <c r="AQ13" s="656"/>
      <c r="AR13" s="656"/>
      <c r="AS13" s="656"/>
      <c r="AT13" s="656"/>
      <c r="AU13" s="656"/>
      <c r="AV13" s="656"/>
      <c r="AW13" s="656"/>
      <c r="AX13" s="656"/>
      <c r="AY13" s="656"/>
      <c r="AZ13" s="656"/>
      <c r="BA13" s="656"/>
      <c r="BB13" s="656"/>
      <c r="BC13" s="656"/>
      <c r="BD13" s="656"/>
      <c r="BE13" s="656"/>
      <c r="BF13" s="657"/>
      <c r="BG13" s="658">
        <v>5339906</v>
      </c>
      <c r="BH13" s="659"/>
      <c r="BI13" s="659"/>
      <c r="BJ13" s="659"/>
      <c r="BK13" s="659"/>
      <c r="BL13" s="659"/>
      <c r="BM13" s="659"/>
      <c r="BN13" s="660"/>
      <c r="BO13" s="684">
        <v>45.2</v>
      </c>
      <c r="BP13" s="684"/>
      <c r="BQ13" s="684"/>
      <c r="BR13" s="684"/>
      <c r="BS13" s="685" t="s">
        <v>129</v>
      </c>
      <c r="BT13" s="685"/>
      <c r="BU13" s="685"/>
      <c r="BV13" s="685"/>
      <c r="BW13" s="685"/>
      <c r="BX13" s="685"/>
      <c r="BY13" s="685"/>
      <c r="BZ13" s="685"/>
      <c r="CA13" s="685"/>
      <c r="CB13" s="730"/>
      <c r="CD13" s="655" t="s">
        <v>249</v>
      </c>
      <c r="CE13" s="656"/>
      <c r="CF13" s="656"/>
      <c r="CG13" s="656"/>
      <c r="CH13" s="656"/>
      <c r="CI13" s="656"/>
      <c r="CJ13" s="656"/>
      <c r="CK13" s="656"/>
      <c r="CL13" s="656"/>
      <c r="CM13" s="656"/>
      <c r="CN13" s="656"/>
      <c r="CO13" s="656"/>
      <c r="CP13" s="656"/>
      <c r="CQ13" s="657"/>
      <c r="CR13" s="658">
        <v>6746478</v>
      </c>
      <c r="CS13" s="659"/>
      <c r="CT13" s="659"/>
      <c r="CU13" s="659"/>
      <c r="CV13" s="659"/>
      <c r="CW13" s="659"/>
      <c r="CX13" s="659"/>
      <c r="CY13" s="660"/>
      <c r="CZ13" s="684">
        <v>13.8</v>
      </c>
      <c r="DA13" s="684"/>
      <c r="DB13" s="684"/>
      <c r="DC13" s="684"/>
      <c r="DD13" s="664">
        <v>4098297</v>
      </c>
      <c r="DE13" s="659"/>
      <c r="DF13" s="659"/>
      <c r="DG13" s="659"/>
      <c r="DH13" s="659"/>
      <c r="DI13" s="659"/>
      <c r="DJ13" s="659"/>
      <c r="DK13" s="659"/>
      <c r="DL13" s="659"/>
      <c r="DM13" s="659"/>
      <c r="DN13" s="659"/>
      <c r="DO13" s="659"/>
      <c r="DP13" s="660"/>
      <c r="DQ13" s="664">
        <v>3185354</v>
      </c>
      <c r="DR13" s="659"/>
      <c r="DS13" s="659"/>
      <c r="DT13" s="659"/>
      <c r="DU13" s="659"/>
      <c r="DV13" s="659"/>
      <c r="DW13" s="659"/>
      <c r="DX13" s="659"/>
      <c r="DY13" s="659"/>
      <c r="DZ13" s="659"/>
      <c r="EA13" s="659"/>
      <c r="EB13" s="659"/>
      <c r="EC13" s="694"/>
    </row>
    <row r="14" spans="2:143" ht="11.25" customHeight="1" x14ac:dyDescent="0.15">
      <c r="B14" s="655" t="s">
        <v>250</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251</v>
      </c>
      <c r="AQ14" s="656"/>
      <c r="AR14" s="656"/>
      <c r="AS14" s="656"/>
      <c r="AT14" s="656"/>
      <c r="AU14" s="656"/>
      <c r="AV14" s="656"/>
      <c r="AW14" s="656"/>
      <c r="AX14" s="656"/>
      <c r="AY14" s="656"/>
      <c r="AZ14" s="656"/>
      <c r="BA14" s="656"/>
      <c r="BB14" s="656"/>
      <c r="BC14" s="656"/>
      <c r="BD14" s="656"/>
      <c r="BE14" s="656"/>
      <c r="BF14" s="657"/>
      <c r="BG14" s="658">
        <v>371733</v>
      </c>
      <c r="BH14" s="659"/>
      <c r="BI14" s="659"/>
      <c r="BJ14" s="659"/>
      <c r="BK14" s="659"/>
      <c r="BL14" s="659"/>
      <c r="BM14" s="659"/>
      <c r="BN14" s="660"/>
      <c r="BO14" s="684">
        <v>3.1</v>
      </c>
      <c r="BP14" s="684"/>
      <c r="BQ14" s="684"/>
      <c r="BR14" s="684"/>
      <c r="BS14" s="685" t="s">
        <v>129</v>
      </c>
      <c r="BT14" s="685"/>
      <c r="BU14" s="685"/>
      <c r="BV14" s="685"/>
      <c r="BW14" s="685"/>
      <c r="BX14" s="685"/>
      <c r="BY14" s="685"/>
      <c r="BZ14" s="685"/>
      <c r="CA14" s="685"/>
      <c r="CB14" s="730"/>
      <c r="CD14" s="655" t="s">
        <v>252</v>
      </c>
      <c r="CE14" s="656"/>
      <c r="CF14" s="656"/>
      <c r="CG14" s="656"/>
      <c r="CH14" s="656"/>
      <c r="CI14" s="656"/>
      <c r="CJ14" s="656"/>
      <c r="CK14" s="656"/>
      <c r="CL14" s="656"/>
      <c r="CM14" s="656"/>
      <c r="CN14" s="656"/>
      <c r="CO14" s="656"/>
      <c r="CP14" s="656"/>
      <c r="CQ14" s="657"/>
      <c r="CR14" s="658">
        <v>1431564</v>
      </c>
      <c r="CS14" s="659"/>
      <c r="CT14" s="659"/>
      <c r="CU14" s="659"/>
      <c r="CV14" s="659"/>
      <c r="CW14" s="659"/>
      <c r="CX14" s="659"/>
      <c r="CY14" s="660"/>
      <c r="CZ14" s="684">
        <v>2.9</v>
      </c>
      <c r="DA14" s="684"/>
      <c r="DB14" s="684"/>
      <c r="DC14" s="684"/>
      <c r="DD14" s="664">
        <v>60117</v>
      </c>
      <c r="DE14" s="659"/>
      <c r="DF14" s="659"/>
      <c r="DG14" s="659"/>
      <c r="DH14" s="659"/>
      <c r="DI14" s="659"/>
      <c r="DJ14" s="659"/>
      <c r="DK14" s="659"/>
      <c r="DL14" s="659"/>
      <c r="DM14" s="659"/>
      <c r="DN14" s="659"/>
      <c r="DO14" s="659"/>
      <c r="DP14" s="660"/>
      <c r="DQ14" s="664">
        <v>1382407</v>
      </c>
      <c r="DR14" s="659"/>
      <c r="DS14" s="659"/>
      <c r="DT14" s="659"/>
      <c r="DU14" s="659"/>
      <c r="DV14" s="659"/>
      <c r="DW14" s="659"/>
      <c r="DX14" s="659"/>
      <c r="DY14" s="659"/>
      <c r="DZ14" s="659"/>
      <c r="EA14" s="659"/>
      <c r="EB14" s="659"/>
      <c r="EC14" s="694"/>
    </row>
    <row r="15" spans="2:143" ht="11.25" customHeight="1" x14ac:dyDescent="0.15">
      <c r="B15" s="655" t="s">
        <v>253</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254</v>
      </c>
      <c r="AQ15" s="656"/>
      <c r="AR15" s="656"/>
      <c r="AS15" s="656"/>
      <c r="AT15" s="656"/>
      <c r="AU15" s="656"/>
      <c r="AV15" s="656"/>
      <c r="AW15" s="656"/>
      <c r="AX15" s="656"/>
      <c r="AY15" s="656"/>
      <c r="AZ15" s="656"/>
      <c r="BA15" s="656"/>
      <c r="BB15" s="656"/>
      <c r="BC15" s="656"/>
      <c r="BD15" s="656"/>
      <c r="BE15" s="656"/>
      <c r="BF15" s="657"/>
      <c r="BG15" s="658">
        <v>572955</v>
      </c>
      <c r="BH15" s="659"/>
      <c r="BI15" s="659"/>
      <c r="BJ15" s="659"/>
      <c r="BK15" s="659"/>
      <c r="BL15" s="659"/>
      <c r="BM15" s="659"/>
      <c r="BN15" s="660"/>
      <c r="BO15" s="684">
        <v>4.8</v>
      </c>
      <c r="BP15" s="684"/>
      <c r="BQ15" s="684"/>
      <c r="BR15" s="684"/>
      <c r="BS15" s="685" t="s">
        <v>129</v>
      </c>
      <c r="BT15" s="685"/>
      <c r="BU15" s="685"/>
      <c r="BV15" s="685"/>
      <c r="BW15" s="685"/>
      <c r="BX15" s="685"/>
      <c r="BY15" s="685"/>
      <c r="BZ15" s="685"/>
      <c r="CA15" s="685"/>
      <c r="CB15" s="730"/>
      <c r="CD15" s="655" t="s">
        <v>255</v>
      </c>
      <c r="CE15" s="656"/>
      <c r="CF15" s="656"/>
      <c r="CG15" s="656"/>
      <c r="CH15" s="656"/>
      <c r="CI15" s="656"/>
      <c r="CJ15" s="656"/>
      <c r="CK15" s="656"/>
      <c r="CL15" s="656"/>
      <c r="CM15" s="656"/>
      <c r="CN15" s="656"/>
      <c r="CO15" s="656"/>
      <c r="CP15" s="656"/>
      <c r="CQ15" s="657"/>
      <c r="CR15" s="658">
        <v>3111902</v>
      </c>
      <c r="CS15" s="659"/>
      <c r="CT15" s="659"/>
      <c r="CU15" s="659"/>
      <c r="CV15" s="659"/>
      <c r="CW15" s="659"/>
      <c r="CX15" s="659"/>
      <c r="CY15" s="660"/>
      <c r="CZ15" s="684">
        <v>6.4</v>
      </c>
      <c r="DA15" s="684"/>
      <c r="DB15" s="684"/>
      <c r="DC15" s="684"/>
      <c r="DD15" s="664">
        <v>436084</v>
      </c>
      <c r="DE15" s="659"/>
      <c r="DF15" s="659"/>
      <c r="DG15" s="659"/>
      <c r="DH15" s="659"/>
      <c r="DI15" s="659"/>
      <c r="DJ15" s="659"/>
      <c r="DK15" s="659"/>
      <c r="DL15" s="659"/>
      <c r="DM15" s="659"/>
      <c r="DN15" s="659"/>
      <c r="DO15" s="659"/>
      <c r="DP15" s="660"/>
      <c r="DQ15" s="664">
        <v>2659214</v>
      </c>
      <c r="DR15" s="659"/>
      <c r="DS15" s="659"/>
      <c r="DT15" s="659"/>
      <c r="DU15" s="659"/>
      <c r="DV15" s="659"/>
      <c r="DW15" s="659"/>
      <c r="DX15" s="659"/>
      <c r="DY15" s="659"/>
      <c r="DZ15" s="659"/>
      <c r="EA15" s="659"/>
      <c r="EB15" s="659"/>
      <c r="EC15" s="694"/>
    </row>
    <row r="16" spans="2:143" ht="11.25" customHeight="1" x14ac:dyDescent="0.15">
      <c r="B16" s="655" t="s">
        <v>256</v>
      </c>
      <c r="C16" s="656"/>
      <c r="D16" s="656"/>
      <c r="E16" s="656"/>
      <c r="F16" s="656"/>
      <c r="G16" s="656"/>
      <c r="H16" s="656"/>
      <c r="I16" s="656"/>
      <c r="J16" s="656"/>
      <c r="K16" s="656"/>
      <c r="L16" s="656"/>
      <c r="M16" s="656"/>
      <c r="N16" s="656"/>
      <c r="O16" s="656"/>
      <c r="P16" s="656"/>
      <c r="Q16" s="657"/>
      <c r="R16" s="658">
        <v>35709</v>
      </c>
      <c r="S16" s="659"/>
      <c r="T16" s="659"/>
      <c r="U16" s="659"/>
      <c r="V16" s="659"/>
      <c r="W16" s="659"/>
      <c r="X16" s="659"/>
      <c r="Y16" s="660"/>
      <c r="Z16" s="684">
        <v>0.1</v>
      </c>
      <c r="AA16" s="684"/>
      <c r="AB16" s="684"/>
      <c r="AC16" s="684"/>
      <c r="AD16" s="685">
        <v>35709</v>
      </c>
      <c r="AE16" s="685"/>
      <c r="AF16" s="685"/>
      <c r="AG16" s="685"/>
      <c r="AH16" s="685"/>
      <c r="AI16" s="685"/>
      <c r="AJ16" s="685"/>
      <c r="AK16" s="685"/>
      <c r="AL16" s="661">
        <v>0.1</v>
      </c>
      <c r="AM16" s="662"/>
      <c r="AN16" s="662"/>
      <c r="AO16" s="686"/>
      <c r="AP16" s="655" t="s">
        <v>257</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258</v>
      </c>
      <c r="CE16" s="656"/>
      <c r="CF16" s="656"/>
      <c r="CG16" s="656"/>
      <c r="CH16" s="656"/>
      <c r="CI16" s="656"/>
      <c r="CJ16" s="656"/>
      <c r="CK16" s="656"/>
      <c r="CL16" s="656"/>
      <c r="CM16" s="656"/>
      <c r="CN16" s="656"/>
      <c r="CO16" s="656"/>
      <c r="CP16" s="656"/>
      <c r="CQ16" s="657"/>
      <c r="CR16" s="658">
        <v>69214</v>
      </c>
      <c r="CS16" s="659"/>
      <c r="CT16" s="659"/>
      <c r="CU16" s="659"/>
      <c r="CV16" s="659"/>
      <c r="CW16" s="659"/>
      <c r="CX16" s="659"/>
      <c r="CY16" s="660"/>
      <c r="CZ16" s="684">
        <v>0.1</v>
      </c>
      <c r="DA16" s="684"/>
      <c r="DB16" s="684"/>
      <c r="DC16" s="684"/>
      <c r="DD16" s="664" t="s">
        <v>129</v>
      </c>
      <c r="DE16" s="659"/>
      <c r="DF16" s="659"/>
      <c r="DG16" s="659"/>
      <c r="DH16" s="659"/>
      <c r="DI16" s="659"/>
      <c r="DJ16" s="659"/>
      <c r="DK16" s="659"/>
      <c r="DL16" s="659"/>
      <c r="DM16" s="659"/>
      <c r="DN16" s="659"/>
      <c r="DO16" s="659"/>
      <c r="DP16" s="660"/>
      <c r="DQ16" s="664">
        <v>64886</v>
      </c>
      <c r="DR16" s="659"/>
      <c r="DS16" s="659"/>
      <c r="DT16" s="659"/>
      <c r="DU16" s="659"/>
      <c r="DV16" s="659"/>
      <c r="DW16" s="659"/>
      <c r="DX16" s="659"/>
      <c r="DY16" s="659"/>
      <c r="DZ16" s="659"/>
      <c r="EA16" s="659"/>
      <c r="EB16" s="659"/>
      <c r="EC16" s="694"/>
    </row>
    <row r="17" spans="2:133" ht="11.25" customHeight="1" x14ac:dyDescent="0.15">
      <c r="B17" s="655" t="s">
        <v>259</v>
      </c>
      <c r="C17" s="656"/>
      <c r="D17" s="656"/>
      <c r="E17" s="656"/>
      <c r="F17" s="656"/>
      <c r="G17" s="656"/>
      <c r="H17" s="656"/>
      <c r="I17" s="656"/>
      <c r="J17" s="656"/>
      <c r="K17" s="656"/>
      <c r="L17" s="656"/>
      <c r="M17" s="656"/>
      <c r="N17" s="656"/>
      <c r="O17" s="656"/>
      <c r="P17" s="656"/>
      <c r="Q17" s="657"/>
      <c r="R17" s="658">
        <v>194494</v>
      </c>
      <c r="S17" s="659"/>
      <c r="T17" s="659"/>
      <c r="U17" s="659"/>
      <c r="V17" s="659"/>
      <c r="W17" s="659"/>
      <c r="X17" s="659"/>
      <c r="Y17" s="660"/>
      <c r="Z17" s="684">
        <v>0.4</v>
      </c>
      <c r="AA17" s="684"/>
      <c r="AB17" s="684"/>
      <c r="AC17" s="684"/>
      <c r="AD17" s="685">
        <v>194494</v>
      </c>
      <c r="AE17" s="685"/>
      <c r="AF17" s="685"/>
      <c r="AG17" s="685"/>
      <c r="AH17" s="685"/>
      <c r="AI17" s="685"/>
      <c r="AJ17" s="685"/>
      <c r="AK17" s="685"/>
      <c r="AL17" s="661">
        <v>0.7</v>
      </c>
      <c r="AM17" s="662"/>
      <c r="AN17" s="662"/>
      <c r="AO17" s="686"/>
      <c r="AP17" s="655" t="s">
        <v>260</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261</v>
      </c>
      <c r="CE17" s="656"/>
      <c r="CF17" s="656"/>
      <c r="CG17" s="656"/>
      <c r="CH17" s="656"/>
      <c r="CI17" s="656"/>
      <c r="CJ17" s="656"/>
      <c r="CK17" s="656"/>
      <c r="CL17" s="656"/>
      <c r="CM17" s="656"/>
      <c r="CN17" s="656"/>
      <c r="CO17" s="656"/>
      <c r="CP17" s="656"/>
      <c r="CQ17" s="657"/>
      <c r="CR17" s="658">
        <v>5159534</v>
      </c>
      <c r="CS17" s="659"/>
      <c r="CT17" s="659"/>
      <c r="CU17" s="659"/>
      <c r="CV17" s="659"/>
      <c r="CW17" s="659"/>
      <c r="CX17" s="659"/>
      <c r="CY17" s="660"/>
      <c r="CZ17" s="684">
        <v>10.6</v>
      </c>
      <c r="DA17" s="684"/>
      <c r="DB17" s="684"/>
      <c r="DC17" s="684"/>
      <c r="DD17" s="664" t="s">
        <v>129</v>
      </c>
      <c r="DE17" s="659"/>
      <c r="DF17" s="659"/>
      <c r="DG17" s="659"/>
      <c r="DH17" s="659"/>
      <c r="DI17" s="659"/>
      <c r="DJ17" s="659"/>
      <c r="DK17" s="659"/>
      <c r="DL17" s="659"/>
      <c r="DM17" s="659"/>
      <c r="DN17" s="659"/>
      <c r="DO17" s="659"/>
      <c r="DP17" s="660"/>
      <c r="DQ17" s="664">
        <v>5143254</v>
      </c>
      <c r="DR17" s="659"/>
      <c r="DS17" s="659"/>
      <c r="DT17" s="659"/>
      <c r="DU17" s="659"/>
      <c r="DV17" s="659"/>
      <c r="DW17" s="659"/>
      <c r="DX17" s="659"/>
      <c r="DY17" s="659"/>
      <c r="DZ17" s="659"/>
      <c r="EA17" s="659"/>
      <c r="EB17" s="659"/>
      <c r="EC17" s="694"/>
    </row>
    <row r="18" spans="2:133" ht="11.25" customHeight="1" x14ac:dyDescent="0.15">
      <c r="B18" s="655" t="s">
        <v>262</v>
      </c>
      <c r="C18" s="656"/>
      <c r="D18" s="656"/>
      <c r="E18" s="656"/>
      <c r="F18" s="656"/>
      <c r="G18" s="656"/>
      <c r="H18" s="656"/>
      <c r="I18" s="656"/>
      <c r="J18" s="656"/>
      <c r="K18" s="656"/>
      <c r="L18" s="656"/>
      <c r="M18" s="656"/>
      <c r="N18" s="656"/>
      <c r="O18" s="656"/>
      <c r="P18" s="656"/>
      <c r="Q18" s="657"/>
      <c r="R18" s="658">
        <v>244033</v>
      </c>
      <c r="S18" s="659"/>
      <c r="T18" s="659"/>
      <c r="U18" s="659"/>
      <c r="V18" s="659"/>
      <c r="W18" s="659"/>
      <c r="X18" s="659"/>
      <c r="Y18" s="660"/>
      <c r="Z18" s="684">
        <v>0.5</v>
      </c>
      <c r="AA18" s="684"/>
      <c r="AB18" s="684"/>
      <c r="AC18" s="684"/>
      <c r="AD18" s="685">
        <v>244033</v>
      </c>
      <c r="AE18" s="685"/>
      <c r="AF18" s="685"/>
      <c r="AG18" s="685"/>
      <c r="AH18" s="685"/>
      <c r="AI18" s="685"/>
      <c r="AJ18" s="685"/>
      <c r="AK18" s="685"/>
      <c r="AL18" s="661">
        <v>0.89999997615814209</v>
      </c>
      <c r="AM18" s="662"/>
      <c r="AN18" s="662"/>
      <c r="AO18" s="686"/>
      <c r="AP18" s="655" t="s">
        <v>263</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264</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4"/>
    </row>
    <row r="19" spans="2:133" ht="11.25" customHeight="1" x14ac:dyDescent="0.15">
      <c r="B19" s="655" t="s">
        <v>265</v>
      </c>
      <c r="C19" s="656"/>
      <c r="D19" s="656"/>
      <c r="E19" s="656"/>
      <c r="F19" s="656"/>
      <c r="G19" s="656"/>
      <c r="H19" s="656"/>
      <c r="I19" s="656"/>
      <c r="J19" s="656"/>
      <c r="K19" s="656"/>
      <c r="L19" s="656"/>
      <c r="M19" s="656"/>
      <c r="N19" s="656"/>
      <c r="O19" s="656"/>
      <c r="P19" s="656"/>
      <c r="Q19" s="657"/>
      <c r="R19" s="658">
        <v>96132</v>
      </c>
      <c r="S19" s="659"/>
      <c r="T19" s="659"/>
      <c r="U19" s="659"/>
      <c r="V19" s="659"/>
      <c r="W19" s="659"/>
      <c r="X19" s="659"/>
      <c r="Y19" s="660"/>
      <c r="Z19" s="684">
        <v>0.2</v>
      </c>
      <c r="AA19" s="684"/>
      <c r="AB19" s="684"/>
      <c r="AC19" s="684"/>
      <c r="AD19" s="685">
        <v>96132</v>
      </c>
      <c r="AE19" s="685"/>
      <c r="AF19" s="685"/>
      <c r="AG19" s="685"/>
      <c r="AH19" s="685"/>
      <c r="AI19" s="685"/>
      <c r="AJ19" s="685"/>
      <c r="AK19" s="685"/>
      <c r="AL19" s="661">
        <v>0.4</v>
      </c>
      <c r="AM19" s="662"/>
      <c r="AN19" s="662"/>
      <c r="AO19" s="686"/>
      <c r="AP19" s="655" t="s">
        <v>266</v>
      </c>
      <c r="AQ19" s="656"/>
      <c r="AR19" s="656"/>
      <c r="AS19" s="656"/>
      <c r="AT19" s="656"/>
      <c r="AU19" s="656"/>
      <c r="AV19" s="656"/>
      <c r="AW19" s="656"/>
      <c r="AX19" s="656"/>
      <c r="AY19" s="656"/>
      <c r="AZ19" s="656"/>
      <c r="BA19" s="656"/>
      <c r="BB19" s="656"/>
      <c r="BC19" s="656"/>
      <c r="BD19" s="656"/>
      <c r="BE19" s="656"/>
      <c r="BF19" s="657"/>
      <c r="BG19" s="658">
        <v>41612</v>
      </c>
      <c r="BH19" s="659"/>
      <c r="BI19" s="659"/>
      <c r="BJ19" s="659"/>
      <c r="BK19" s="659"/>
      <c r="BL19" s="659"/>
      <c r="BM19" s="659"/>
      <c r="BN19" s="660"/>
      <c r="BO19" s="684">
        <v>0.4</v>
      </c>
      <c r="BP19" s="684"/>
      <c r="BQ19" s="684"/>
      <c r="BR19" s="684"/>
      <c r="BS19" s="685" t="s">
        <v>129</v>
      </c>
      <c r="BT19" s="685"/>
      <c r="BU19" s="685"/>
      <c r="BV19" s="685"/>
      <c r="BW19" s="685"/>
      <c r="BX19" s="685"/>
      <c r="BY19" s="685"/>
      <c r="BZ19" s="685"/>
      <c r="CA19" s="685"/>
      <c r="CB19" s="730"/>
      <c r="CD19" s="655" t="s">
        <v>267</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4"/>
    </row>
    <row r="20" spans="2:133" ht="11.25" customHeight="1" x14ac:dyDescent="0.15">
      <c r="B20" s="655" t="s">
        <v>268</v>
      </c>
      <c r="C20" s="656"/>
      <c r="D20" s="656"/>
      <c r="E20" s="656"/>
      <c r="F20" s="656"/>
      <c r="G20" s="656"/>
      <c r="H20" s="656"/>
      <c r="I20" s="656"/>
      <c r="J20" s="656"/>
      <c r="K20" s="656"/>
      <c r="L20" s="656"/>
      <c r="M20" s="656"/>
      <c r="N20" s="656"/>
      <c r="O20" s="656"/>
      <c r="P20" s="656"/>
      <c r="Q20" s="657"/>
      <c r="R20" s="658">
        <v>10414</v>
      </c>
      <c r="S20" s="659"/>
      <c r="T20" s="659"/>
      <c r="U20" s="659"/>
      <c r="V20" s="659"/>
      <c r="W20" s="659"/>
      <c r="X20" s="659"/>
      <c r="Y20" s="660"/>
      <c r="Z20" s="684">
        <v>0</v>
      </c>
      <c r="AA20" s="684"/>
      <c r="AB20" s="684"/>
      <c r="AC20" s="684"/>
      <c r="AD20" s="685">
        <v>10414</v>
      </c>
      <c r="AE20" s="685"/>
      <c r="AF20" s="685"/>
      <c r="AG20" s="685"/>
      <c r="AH20" s="685"/>
      <c r="AI20" s="685"/>
      <c r="AJ20" s="685"/>
      <c r="AK20" s="685"/>
      <c r="AL20" s="661">
        <v>0</v>
      </c>
      <c r="AM20" s="662"/>
      <c r="AN20" s="662"/>
      <c r="AO20" s="686"/>
      <c r="AP20" s="655" t="s">
        <v>269</v>
      </c>
      <c r="AQ20" s="656"/>
      <c r="AR20" s="656"/>
      <c r="AS20" s="656"/>
      <c r="AT20" s="656"/>
      <c r="AU20" s="656"/>
      <c r="AV20" s="656"/>
      <c r="AW20" s="656"/>
      <c r="AX20" s="656"/>
      <c r="AY20" s="656"/>
      <c r="AZ20" s="656"/>
      <c r="BA20" s="656"/>
      <c r="BB20" s="656"/>
      <c r="BC20" s="656"/>
      <c r="BD20" s="656"/>
      <c r="BE20" s="656"/>
      <c r="BF20" s="657"/>
      <c r="BG20" s="658">
        <v>41612</v>
      </c>
      <c r="BH20" s="659"/>
      <c r="BI20" s="659"/>
      <c r="BJ20" s="659"/>
      <c r="BK20" s="659"/>
      <c r="BL20" s="659"/>
      <c r="BM20" s="659"/>
      <c r="BN20" s="660"/>
      <c r="BO20" s="684">
        <v>0.4</v>
      </c>
      <c r="BP20" s="684"/>
      <c r="BQ20" s="684"/>
      <c r="BR20" s="684"/>
      <c r="BS20" s="685" t="s">
        <v>129</v>
      </c>
      <c r="BT20" s="685"/>
      <c r="BU20" s="685"/>
      <c r="BV20" s="685"/>
      <c r="BW20" s="685"/>
      <c r="BX20" s="685"/>
      <c r="BY20" s="685"/>
      <c r="BZ20" s="685"/>
      <c r="CA20" s="685"/>
      <c r="CB20" s="730"/>
      <c r="CD20" s="655" t="s">
        <v>270</v>
      </c>
      <c r="CE20" s="656"/>
      <c r="CF20" s="656"/>
      <c r="CG20" s="656"/>
      <c r="CH20" s="656"/>
      <c r="CI20" s="656"/>
      <c r="CJ20" s="656"/>
      <c r="CK20" s="656"/>
      <c r="CL20" s="656"/>
      <c r="CM20" s="656"/>
      <c r="CN20" s="656"/>
      <c r="CO20" s="656"/>
      <c r="CP20" s="656"/>
      <c r="CQ20" s="657"/>
      <c r="CR20" s="658">
        <v>48829631</v>
      </c>
      <c r="CS20" s="659"/>
      <c r="CT20" s="659"/>
      <c r="CU20" s="659"/>
      <c r="CV20" s="659"/>
      <c r="CW20" s="659"/>
      <c r="CX20" s="659"/>
      <c r="CY20" s="660"/>
      <c r="CZ20" s="684">
        <v>100</v>
      </c>
      <c r="DA20" s="684"/>
      <c r="DB20" s="684"/>
      <c r="DC20" s="684"/>
      <c r="DD20" s="664">
        <v>5775089</v>
      </c>
      <c r="DE20" s="659"/>
      <c r="DF20" s="659"/>
      <c r="DG20" s="659"/>
      <c r="DH20" s="659"/>
      <c r="DI20" s="659"/>
      <c r="DJ20" s="659"/>
      <c r="DK20" s="659"/>
      <c r="DL20" s="659"/>
      <c r="DM20" s="659"/>
      <c r="DN20" s="659"/>
      <c r="DO20" s="659"/>
      <c r="DP20" s="660"/>
      <c r="DQ20" s="664">
        <v>30577331</v>
      </c>
      <c r="DR20" s="659"/>
      <c r="DS20" s="659"/>
      <c r="DT20" s="659"/>
      <c r="DU20" s="659"/>
      <c r="DV20" s="659"/>
      <c r="DW20" s="659"/>
      <c r="DX20" s="659"/>
      <c r="DY20" s="659"/>
      <c r="DZ20" s="659"/>
      <c r="EA20" s="659"/>
      <c r="EB20" s="659"/>
      <c r="EC20" s="694"/>
    </row>
    <row r="21" spans="2:133" ht="11.25" customHeight="1" x14ac:dyDescent="0.15">
      <c r="B21" s="655" t="s">
        <v>271</v>
      </c>
      <c r="C21" s="656"/>
      <c r="D21" s="656"/>
      <c r="E21" s="656"/>
      <c r="F21" s="656"/>
      <c r="G21" s="656"/>
      <c r="H21" s="656"/>
      <c r="I21" s="656"/>
      <c r="J21" s="656"/>
      <c r="K21" s="656"/>
      <c r="L21" s="656"/>
      <c r="M21" s="656"/>
      <c r="N21" s="656"/>
      <c r="O21" s="656"/>
      <c r="P21" s="656"/>
      <c r="Q21" s="657"/>
      <c r="R21" s="658">
        <v>8485</v>
      </c>
      <c r="S21" s="659"/>
      <c r="T21" s="659"/>
      <c r="U21" s="659"/>
      <c r="V21" s="659"/>
      <c r="W21" s="659"/>
      <c r="X21" s="659"/>
      <c r="Y21" s="660"/>
      <c r="Z21" s="684">
        <v>0</v>
      </c>
      <c r="AA21" s="684"/>
      <c r="AB21" s="684"/>
      <c r="AC21" s="684"/>
      <c r="AD21" s="685">
        <v>8485</v>
      </c>
      <c r="AE21" s="685"/>
      <c r="AF21" s="685"/>
      <c r="AG21" s="685"/>
      <c r="AH21" s="685"/>
      <c r="AI21" s="685"/>
      <c r="AJ21" s="685"/>
      <c r="AK21" s="685"/>
      <c r="AL21" s="661">
        <v>0</v>
      </c>
      <c r="AM21" s="662"/>
      <c r="AN21" s="662"/>
      <c r="AO21" s="686"/>
      <c r="AP21" s="655" t="s">
        <v>272</v>
      </c>
      <c r="AQ21" s="731"/>
      <c r="AR21" s="731"/>
      <c r="AS21" s="731"/>
      <c r="AT21" s="731"/>
      <c r="AU21" s="731"/>
      <c r="AV21" s="731"/>
      <c r="AW21" s="731"/>
      <c r="AX21" s="731"/>
      <c r="AY21" s="731"/>
      <c r="AZ21" s="731"/>
      <c r="BA21" s="731"/>
      <c r="BB21" s="731"/>
      <c r="BC21" s="731"/>
      <c r="BD21" s="731"/>
      <c r="BE21" s="731"/>
      <c r="BF21" s="732"/>
      <c r="BG21" s="658">
        <v>41612</v>
      </c>
      <c r="BH21" s="659"/>
      <c r="BI21" s="659"/>
      <c r="BJ21" s="659"/>
      <c r="BK21" s="659"/>
      <c r="BL21" s="659"/>
      <c r="BM21" s="659"/>
      <c r="BN21" s="660"/>
      <c r="BO21" s="684">
        <v>0.4</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273</v>
      </c>
      <c r="C22" s="716"/>
      <c r="D22" s="716"/>
      <c r="E22" s="716"/>
      <c r="F22" s="716"/>
      <c r="G22" s="716"/>
      <c r="H22" s="716"/>
      <c r="I22" s="716"/>
      <c r="J22" s="716"/>
      <c r="K22" s="716"/>
      <c r="L22" s="716"/>
      <c r="M22" s="716"/>
      <c r="N22" s="716"/>
      <c r="O22" s="716"/>
      <c r="P22" s="716"/>
      <c r="Q22" s="717"/>
      <c r="R22" s="658">
        <v>129002</v>
      </c>
      <c r="S22" s="659"/>
      <c r="T22" s="659"/>
      <c r="U22" s="659"/>
      <c r="V22" s="659"/>
      <c r="W22" s="659"/>
      <c r="X22" s="659"/>
      <c r="Y22" s="660"/>
      <c r="Z22" s="684">
        <v>0.3</v>
      </c>
      <c r="AA22" s="684"/>
      <c r="AB22" s="684"/>
      <c r="AC22" s="684"/>
      <c r="AD22" s="685">
        <v>129002</v>
      </c>
      <c r="AE22" s="685"/>
      <c r="AF22" s="685"/>
      <c r="AG22" s="685"/>
      <c r="AH22" s="685"/>
      <c r="AI22" s="685"/>
      <c r="AJ22" s="685"/>
      <c r="AK22" s="685"/>
      <c r="AL22" s="661">
        <v>0.5</v>
      </c>
      <c r="AM22" s="662"/>
      <c r="AN22" s="662"/>
      <c r="AO22" s="686"/>
      <c r="AP22" s="655" t="s">
        <v>274</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275</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276</v>
      </c>
      <c r="C23" s="656"/>
      <c r="D23" s="656"/>
      <c r="E23" s="656"/>
      <c r="F23" s="656"/>
      <c r="G23" s="656"/>
      <c r="H23" s="656"/>
      <c r="I23" s="656"/>
      <c r="J23" s="656"/>
      <c r="K23" s="656"/>
      <c r="L23" s="656"/>
      <c r="M23" s="656"/>
      <c r="N23" s="656"/>
      <c r="O23" s="656"/>
      <c r="P23" s="656"/>
      <c r="Q23" s="657"/>
      <c r="R23" s="658">
        <v>12624736</v>
      </c>
      <c r="S23" s="659"/>
      <c r="T23" s="659"/>
      <c r="U23" s="659"/>
      <c r="V23" s="659"/>
      <c r="W23" s="659"/>
      <c r="X23" s="659"/>
      <c r="Y23" s="660"/>
      <c r="Z23" s="684">
        <v>25.2</v>
      </c>
      <c r="AA23" s="684"/>
      <c r="AB23" s="684"/>
      <c r="AC23" s="684"/>
      <c r="AD23" s="685">
        <v>11908620</v>
      </c>
      <c r="AE23" s="685"/>
      <c r="AF23" s="685"/>
      <c r="AG23" s="685"/>
      <c r="AH23" s="685"/>
      <c r="AI23" s="685"/>
      <c r="AJ23" s="685"/>
      <c r="AK23" s="685"/>
      <c r="AL23" s="661">
        <v>43.7</v>
      </c>
      <c r="AM23" s="662"/>
      <c r="AN23" s="662"/>
      <c r="AO23" s="686"/>
      <c r="AP23" s="655" t="s">
        <v>277</v>
      </c>
      <c r="AQ23" s="731"/>
      <c r="AR23" s="731"/>
      <c r="AS23" s="731"/>
      <c r="AT23" s="731"/>
      <c r="AU23" s="731"/>
      <c r="AV23" s="731"/>
      <c r="AW23" s="731"/>
      <c r="AX23" s="731"/>
      <c r="AY23" s="731"/>
      <c r="AZ23" s="731"/>
      <c r="BA23" s="731"/>
      <c r="BB23" s="731"/>
      <c r="BC23" s="731"/>
      <c r="BD23" s="731"/>
      <c r="BE23" s="731"/>
      <c r="BF23" s="732"/>
      <c r="BG23" s="658" t="s">
        <v>129</v>
      </c>
      <c r="BH23" s="659"/>
      <c r="BI23" s="659"/>
      <c r="BJ23" s="659"/>
      <c r="BK23" s="659"/>
      <c r="BL23" s="659"/>
      <c r="BM23" s="659"/>
      <c r="BN23" s="660"/>
      <c r="BO23" s="684" t="s">
        <v>129</v>
      </c>
      <c r="BP23" s="684"/>
      <c r="BQ23" s="684"/>
      <c r="BR23" s="684"/>
      <c r="BS23" s="685" t="s">
        <v>129</v>
      </c>
      <c r="BT23" s="685"/>
      <c r="BU23" s="685"/>
      <c r="BV23" s="685"/>
      <c r="BW23" s="685"/>
      <c r="BX23" s="685"/>
      <c r="BY23" s="685"/>
      <c r="BZ23" s="685"/>
      <c r="CA23" s="685"/>
      <c r="CB23" s="730"/>
      <c r="CD23" s="711" t="s">
        <v>217</v>
      </c>
      <c r="CE23" s="712"/>
      <c r="CF23" s="712"/>
      <c r="CG23" s="712"/>
      <c r="CH23" s="712"/>
      <c r="CI23" s="712"/>
      <c r="CJ23" s="712"/>
      <c r="CK23" s="712"/>
      <c r="CL23" s="712"/>
      <c r="CM23" s="712"/>
      <c r="CN23" s="712"/>
      <c r="CO23" s="712"/>
      <c r="CP23" s="712"/>
      <c r="CQ23" s="713"/>
      <c r="CR23" s="711" t="s">
        <v>278</v>
      </c>
      <c r="CS23" s="712"/>
      <c r="CT23" s="712"/>
      <c r="CU23" s="712"/>
      <c r="CV23" s="712"/>
      <c r="CW23" s="712"/>
      <c r="CX23" s="712"/>
      <c r="CY23" s="713"/>
      <c r="CZ23" s="711" t="s">
        <v>279</v>
      </c>
      <c r="DA23" s="712"/>
      <c r="DB23" s="712"/>
      <c r="DC23" s="713"/>
      <c r="DD23" s="711" t="s">
        <v>280</v>
      </c>
      <c r="DE23" s="712"/>
      <c r="DF23" s="712"/>
      <c r="DG23" s="712"/>
      <c r="DH23" s="712"/>
      <c r="DI23" s="712"/>
      <c r="DJ23" s="712"/>
      <c r="DK23" s="713"/>
      <c r="DL23" s="743" t="s">
        <v>281</v>
      </c>
      <c r="DM23" s="744"/>
      <c r="DN23" s="744"/>
      <c r="DO23" s="744"/>
      <c r="DP23" s="744"/>
      <c r="DQ23" s="744"/>
      <c r="DR23" s="744"/>
      <c r="DS23" s="744"/>
      <c r="DT23" s="744"/>
      <c r="DU23" s="744"/>
      <c r="DV23" s="745"/>
      <c r="DW23" s="711" t="s">
        <v>282</v>
      </c>
      <c r="DX23" s="712"/>
      <c r="DY23" s="712"/>
      <c r="DZ23" s="712"/>
      <c r="EA23" s="712"/>
      <c r="EB23" s="712"/>
      <c r="EC23" s="713"/>
    </row>
    <row r="24" spans="2:133" ht="11.25" customHeight="1" x14ac:dyDescent="0.15">
      <c r="B24" s="655" t="s">
        <v>283</v>
      </c>
      <c r="C24" s="656"/>
      <c r="D24" s="656"/>
      <c r="E24" s="656"/>
      <c r="F24" s="656"/>
      <c r="G24" s="656"/>
      <c r="H24" s="656"/>
      <c r="I24" s="656"/>
      <c r="J24" s="656"/>
      <c r="K24" s="656"/>
      <c r="L24" s="656"/>
      <c r="M24" s="656"/>
      <c r="N24" s="656"/>
      <c r="O24" s="656"/>
      <c r="P24" s="656"/>
      <c r="Q24" s="657"/>
      <c r="R24" s="658">
        <v>11908620</v>
      </c>
      <c r="S24" s="659"/>
      <c r="T24" s="659"/>
      <c r="U24" s="659"/>
      <c r="V24" s="659"/>
      <c r="W24" s="659"/>
      <c r="X24" s="659"/>
      <c r="Y24" s="660"/>
      <c r="Z24" s="684">
        <v>23.8</v>
      </c>
      <c r="AA24" s="684"/>
      <c r="AB24" s="684"/>
      <c r="AC24" s="684"/>
      <c r="AD24" s="685">
        <v>11908620</v>
      </c>
      <c r="AE24" s="685"/>
      <c r="AF24" s="685"/>
      <c r="AG24" s="685"/>
      <c r="AH24" s="685"/>
      <c r="AI24" s="685"/>
      <c r="AJ24" s="685"/>
      <c r="AK24" s="685"/>
      <c r="AL24" s="661">
        <v>43.7</v>
      </c>
      <c r="AM24" s="662"/>
      <c r="AN24" s="662"/>
      <c r="AO24" s="686"/>
      <c r="AP24" s="655" t="s">
        <v>284</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285</v>
      </c>
      <c r="CE24" s="709"/>
      <c r="CF24" s="709"/>
      <c r="CG24" s="709"/>
      <c r="CH24" s="709"/>
      <c r="CI24" s="709"/>
      <c r="CJ24" s="709"/>
      <c r="CK24" s="709"/>
      <c r="CL24" s="709"/>
      <c r="CM24" s="709"/>
      <c r="CN24" s="709"/>
      <c r="CO24" s="709"/>
      <c r="CP24" s="709"/>
      <c r="CQ24" s="710"/>
      <c r="CR24" s="705">
        <v>19170596</v>
      </c>
      <c r="CS24" s="706"/>
      <c r="CT24" s="706"/>
      <c r="CU24" s="706"/>
      <c r="CV24" s="706"/>
      <c r="CW24" s="706"/>
      <c r="CX24" s="706"/>
      <c r="CY24" s="734"/>
      <c r="CZ24" s="735">
        <v>39.299999999999997</v>
      </c>
      <c r="DA24" s="720"/>
      <c r="DB24" s="720"/>
      <c r="DC24" s="737"/>
      <c r="DD24" s="733">
        <v>12714448</v>
      </c>
      <c r="DE24" s="706"/>
      <c r="DF24" s="706"/>
      <c r="DG24" s="706"/>
      <c r="DH24" s="706"/>
      <c r="DI24" s="706"/>
      <c r="DJ24" s="706"/>
      <c r="DK24" s="734"/>
      <c r="DL24" s="733">
        <v>12627360</v>
      </c>
      <c r="DM24" s="706"/>
      <c r="DN24" s="706"/>
      <c r="DO24" s="706"/>
      <c r="DP24" s="706"/>
      <c r="DQ24" s="706"/>
      <c r="DR24" s="706"/>
      <c r="DS24" s="706"/>
      <c r="DT24" s="706"/>
      <c r="DU24" s="706"/>
      <c r="DV24" s="734"/>
      <c r="DW24" s="735">
        <v>43.6</v>
      </c>
      <c r="DX24" s="720"/>
      <c r="DY24" s="720"/>
      <c r="DZ24" s="720"/>
      <c r="EA24" s="720"/>
      <c r="EB24" s="720"/>
      <c r="EC24" s="736"/>
    </row>
    <row r="25" spans="2:133" ht="11.25" customHeight="1" x14ac:dyDescent="0.15">
      <c r="B25" s="655" t="s">
        <v>286</v>
      </c>
      <c r="C25" s="656"/>
      <c r="D25" s="656"/>
      <c r="E25" s="656"/>
      <c r="F25" s="656"/>
      <c r="G25" s="656"/>
      <c r="H25" s="656"/>
      <c r="I25" s="656"/>
      <c r="J25" s="656"/>
      <c r="K25" s="656"/>
      <c r="L25" s="656"/>
      <c r="M25" s="656"/>
      <c r="N25" s="656"/>
      <c r="O25" s="656"/>
      <c r="P25" s="656"/>
      <c r="Q25" s="657"/>
      <c r="R25" s="658">
        <v>715816</v>
      </c>
      <c r="S25" s="659"/>
      <c r="T25" s="659"/>
      <c r="U25" s="659"/>
      <c r="V25" s="659"/>
      <c r="W25" s="659"/>
      <c r="X25" s="659"/>
      <c r="Y25" s="660"/>
      <c r="Z25" s="684">
        <v>1.4</v>
      </c>
      <c r="AA25" s="684"/>
      <c r="AB25" s="684"/>
      <c r="AC25" s="684"/>
      <c r="AD25" s="685" t="s">
        <v>129</v>
      </c>
      <c r="AE25" s="685"/>
      <c r="AF25" s="685"/>
      <c r="AG25" s="685"/>
      <c r="AH25" s="685"/>
      <c r="AI25" s="685"/>
      <c r="AJ25" s="685"/>
      <c r="AK25" s="685"/>
      <c r="AL25" s="661" t="s">
        <v>129</v>
      </c>
      <c r="AM25" s="662"/>
      <c r="AN25" s="662"/>
      <c r="AO25" s="686"/>
      <c r="AP25" s="655" t="s">
        <v>287</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288</v>
      </c>
      <c r="CE25" s="656"/>
      <c r="CF25" s="656"/>
      <c r="CG25" s="656"/>
      <c r="CH25" s="656"/>
      <c r="CI25" s="656"/>
      <c r="CJ25" s="656"/>
      <c r="CK25" s="656"/>
      <c r="CL25" s="656"/>
      <c r="CM25" s="656"/>
      <c r="CN25" s="656"/>
      <c r="CO25" s="656"/>
      <c r="CP25" s="656"/>
      <c r="CQ25" s="657"/>
      <c r="CR25" s="658">
        <v>6563625</v>
      </c>
      <c r="CS25" s="668"/>
      <c r="CT25" s="668"/>
      <c r="CU25" s="668"/>
      <c r="CV25" s="668"/>
      <c r="CW25" s="668"/>
      <c r="CX25" s="668"/>
      <c r="CY25" s="669"/>
      <c r="CZ25" s="661">
        <v>13.4</v>
      </c>
      <c r="DA25" s="670"/>
      <c r="DB25" s="670"/>
      <c r="DC25" s="671"/>
      <c r="DD25" s="664">
        <v>5973077</v>
      </c>
      <c r="DE25" s="668"/>
      <c r="DF25" s="668"/>
      <c r="DG25" s="668"/>
      <c r="DH25" s="668"/>
      <c r="DI25" s="668"/>
      <c r="DJ25" s="668"/>
      <c r="DK25" s="669"/>
      <c r="DL25" s="664">
        <v>5938559</v>
      </c>
      <c r="DM25" s="668"/>
      <c r="DN25" s="668"/>
      <c r="DO25" s="668"/>
      <c r="DP25" s="668"/>
      <c r="DQ25" s="668"/>
      <c r="DR25" s="668"/>
      <c r="DS25" s="668"/>
      <c r="DT25" s="668"/>
      <c r="DU25" s="668"/>
      <c r="DV25" s="669"/>
      <c r="DW25" s="661">
        <v>20.5</v>
      </c>
      <c r="DX25" s="670"/>
      <c r="DY25" s="670"/>
      <c r="DZ25" s="670"/>
      <c r="EA25" s="670"/>
      <c r="EB25" s="670"/>
      <c r="EC25" s="689"/>
    </row>
    <row r="26" spans="2:133" ht="11.25" customHeight="1" x14ac:dyDescent="0.15">
      <c r="B26" s="655" t="s">
        <v>289</v>
      </c>
      <c r="C26" s="656"/>
      <c r="D26" s="656"/>
      <c r="E26" s="656"/>
      <c r="F26" s="656"/>
      <c r="G26" s="656"/>
      <c r="H26" s="656"/>
      <c r="I26" s="656"/>
      <c r="J26" s="656"/>
      <c r="K26" s="656"/>
      <c r="L26" s="656"/>
      <c r="M26" s="656"/>
      <c r="N26" s="656"/>
      <c r="O26" s="656"/>
      <c r="P26" s="656"/>
      <c r="Q26" s="657"/>
      <c r="R26" s="658">
        <v>300</v>
      </c>
      <c r="S26" s="659"/>
      <c r="T26" s="659"/>
      <c r="U26" s="659"/>
      <c r="V26" s="659"/>
      <c r="W26" s="659"/>
      <c r="X26" s="659"/>
      <c r="Y26" s="660"/>
      <c r="Z26" s="684">
        <v>0</v>
      </c>
      <c r="AA26" s="684"/>
      <c r="AB26" s="684"/>
      <c r="AC26" s="684"/>
      <c r="AD26" s="685" t="s">
        <v>129</v>
      </c>
      <c r="AE26" s="685"/>
      <c r="AF26" s="685"/>
      <c r="AG26" s="685"/>
      <c r="AH26" s="685"/>
      <c r="AI26" s="685"/>
      <c r="AJ26" s="685"/>
      <c r="AK26" s="685"/>
      <c r="AL26" s="661" t="s">
        <v>129</v>
      </c>
      <c r="AM26" s="662"/>
      <c r="AN26" s="662"/>
      <c r="AO26" s="686"/>
      <c r="AP26" s="655" t="s">
        <v>290</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291</v>
      </c>
      <c r="CE26" s="656"/>
      <c r="CF26" s="656"/>
      <c r="CG26" s="656"/>
      <c r="CH26" s="656"/>
      <c r="CI26" s="656"/>
      <c r="CJ26" s="656"/>
      <c r="CK26" s="656"/>
      <c r="CL26" s="656"/>
      <c r="CM26" s="656"/>
      <c r="CN26" s="656"/>
      <c r="CO26" s="656"/>
      <c r="CP26" s="656"/>
      <c r="CQ26" s="657"/>
      <c r="CR26" s="658">
        <v>3503737</v>
      </c>
      <c r="CS26" s="659"/>
      <c r="CT26" s="659"/>
      <c r="CU26" s="659"/>
      <c r="CV26" s="659"/>
      <c r="CW26" s="659"/>
      <c r="CX26" s="659"/>
      <c r="CY26" s="660"/>
      <c r="CZ26" s="661">
        <v>7.2</v>
      </c>
      <c r="DA26" s="670"/>
      <c r="DB26" s="670"/>
      <c r="DC26" s="671"/>
      <c r="DD26" s="664">
        <v>3060476</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89"/>
    </row>
    <row r="27" spans="2:133" ht="11.25" customHeight="1" x14ac:dyDescent="0.15">
      <c r="B27" s="655" t="s">
        <v>292</v>
      </c>
      <c r="C27" s="656"/>
      <c r="D27" s="656"/>
      <c r="E27" s="656"/>
      <c r="F27" s="656"/>
      <c r="G27" s="656"/>
      <c r="H27" s="656"/>
      <c r="I27" s="656"/>
      <c r="J27" s="656"/>
      <c r="K27" s="656"/>
      <c r="L27" s="656"/>
      <c r="M27" s="656"/>
      <c r="N27" s="656"/>
      <c r="O27" s="656"/>
      <c r="P27" s="656"/>
      <c r="Q27" s="657"/>
      <c r="R27" s="658">
        <v>27901840</v>
      </c>
      <c r="S27" s="659"/>
      <c r="T27" s="659"/>
      <c r="U27" s="659"/>
      <c r="V27" s="659"/>
      <c r="W27" s="659"/>
      <c r="X27" s="659"/>
      <c r="Y27" s="660"/>
      <c r="Z27" s="684">
        <v>55.8</v>
      </c>
      <c r="AA27" s="684"/>
      <c r="AB27" s="684"/>
      <c r="AC27" s="684"/>
      <c r="AD27" s="685">
        <v>27185724</v>
      </c>
      <c r="AE27" s="685"/>
      <c r="AF27" s="685"/>
      <c r="AG27" s="685"/>
      <c r="AH27" s="685"/>
      <c r="AI27" s="685"/>
      <c r="AJ27" s="685"/>
      <c r="AK27" s="685"/>
      <c r="AL27" s="661">
        <v>99.699996948242188</v>
      </c>
      <c r="AM27" s="662"/>
      <c r="AN27" s="662"/>
      <c r="AO27" s="686"/>
      <c r="AP27" s="655" t="s">
        <v>293</v>
      </c>
      <c r="AQ27" s="656"/>
      <c r="AR27" s="656"/>
      <c r="AS27" s="656"/>
      <c r="AT27" s="656"/>
      <c r="AU27" s="656"/>
      <c r="AV27" s="656"/>
      <c r="AW27" s="656"/>
      <c r="AX27" s="656"/>
      <c r="AY27" s="656"/>
      <c r="AZ27" s="656"/>
      <c r="BA27" s="656"/>
      <c r="BB27" s="656"/>
      <c r="BC27" s="656"/>
      <c r="BD27" s="656"/>
      <c r="BE27" s="656"/>
      <c r="BF27" s="657"/>
      <c r="BG27" s="658">
        <v>11818044</v>
      </c>
      <c r="BH27" s="659"/>
      <c r="BI27" s="659"/>
      <c r="BJ27" s="659"/>
      <c r="BK27" s="659"/>
      <c r="BL27" s="659"/>
      <c r="BM27" s="659"/>
      <c r="BN27" s="660"/>
      <c r="BO27" s="684">
        <v>100</v>
      </c>
      <c r="BP27" s="684"/>
      <c r="BQ27" s="684"/>
      <c r="BR27" s="684"/>
      <c r="BS27" s="685">
        <v>132075</v>
      </c>
      <c r="BT27" s="685"/>
      <c r="BU27" s="685"/>
      <c r="BV27" s="685"/>
      <c r="BW27" s="685"/>
      <c r="BX27" s="685"/>
      <c r="BY27" s="685"/>
      <c r="BZ27" s="685"/>
      <c r="CA27" s="685"/>
      <c r="CB27" s="730"/>
      <c r="CD27" s="655" t="s">
        <v>294</v>
      </c>
      <c r="CE27" s="656"/>
      <c r="CF27" s="656"/>
      <c r="CG27" s="656"/>
      <c r="CH27" s="656"/>
      <c r="CI27" s="656"/>
      <c r="CJ27" s="656"/>
      <c r="CK27" s="656"/>
      <c r="CL27" s="656"/>
      <c r="CM27" s="656"/>
      <c r="CN27" s="656"/>
      <c r="CO27" s="656"/>
      <c r="CP27" s="656"/>
      <c r="CQ27" s="657"/>
      <c r="CR27" s="658">
        <v>7447437</v>
      </c>
      <c r="CS27" s="668"/>
      <c r="CT27" s="668"/>
      <c r="CU27" s="668"/>
      <c r="CV27" s="668"/>
      <c r="CW27" s="668"/>
      <c r="CX27" s="668"/>
      <c r="CY27" s="669"/>
      <c r="CZ27" s="661">
        <v>15.3</v>
      </c>
      <c r="DA27" s="670"/>
      <c r="DB27" s="670"/>
      <c r="DC27" s="671"/>
      <c r="DD27" s="664">
        <v>1598117</v>
      </c>
      <c r="DE27" s="668"/>
      <c r="DF27" s="668"/>
      <c r="DG27" s="668"/>
      <c r="DH27" s="668"/>
      <c r="DI27" s="668"/>
      <c r="DJ27" s="668"/>
      <c r="DK27" s="669"/>
      <c r="DL27" s="664">
        <v>1545547</v>
      </c>
      <c r="DM27" s="668"/>
      <c r="DN27" s="668"/>
      <c r="DO27" s="668"/>
      <c r="DP27" s="668"/>
      <c r="DQ27" s="668"/>
      <c r="DR27" s="668"/>
      <c r="DS27" s="668"/>
      <c r="DT27" s="668"/>
      <c r="DU27" s="668"/>
      <c r="DV27" s="669"/>
      <c r="DW27" s="661">
        <v>5.3</v>
      </c>
      <c r="DX27" s="670"/>
      <c r="DY27" s="670"/>
      <c r="DZ27" s="670"/>
      <c r="EA27" s="670"/>
      <c r="EB27" s="670"/>
      <c r="EC27" s="689"/>
    </row>
    <row r="28" spans="2:133" ht="11.25" customHeight="1" x14ac:dyDescent="0.15">
      <c r="B28" s="655" t="s">
        <v>295</v>
      </c>
      <c r="C28" s="656"/>
      <c r="D28" s="656"/>
      <c r="E28" s="656"/>
      <c r="F28" s="656"/>
      <c r="G28" s="656"/>
      <c r="H28" s="656"/>
      <c r="I28" s="656"/>
      <c r="J28" s="656"/>
      <c r="K28" s="656"/>
      <c r="L28" s="656"/>
      <c r="M28" s="656"/>
      <c r="N28" s="656"/>
      <c r="O28" s="656"/>
      <c r="P28" s="656"/>
      <c r="Q28" s="657"/>
      <c r="R28" s="658">
        <v>14134</v>
      </c>
      <c r="S28" s="659"/>
      <c r="T28" s="659"/>
      <c r="U28" s="659"/>
      <c r="V28" s="659"/>
      <c r="W28" s="659"/>
      <c r="X28" s="659"/>
      <c r="Y28" s="660"/>
      <c r="Z28" s="684">
        <v>0</v>
      </c>
      <c r="AA28" s="684"/>
      <c r="AB28" s="684"/>
      <c r="AC28" s="684"/>
      <c r="AD28" s="685">
        <v>14134</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296</v>
      </c>
      <c r="CE28" s="656"/>
      <c r="CF28" s="656"/>
      <c r="CG28" s="656"/>
      <c r="CH28" s="656"/>
      <c r="CI28" s="656"/>
      <c r="CJ28" s="656"/>
      <c r="CK28" s="656"/>
      <c r="CL28" s="656"/>
      <c r="CM28" s="656"/>
      <c r="CN28" s="656"/>
      <c r="CO28" s="656"/>
      <c r="CP28" s="656"/>
      <c r="CQ28" s="657"/>
      <c r="CR28" s="658">
        <v>5159534</v>
      </c>
      <c r="CS28" s="659"/>
      <c r="CT28" s="659"/>
      <c r="CU28" s="659"/>
      <c r="CV28" s="659"/>
      <c r="CW28" s="659"/>
      <c r="CX28" s="659"/>
      <c r="CY28" s="660"/>
      <c r="CZ28" s="661">
        <v>10.6</v>
      </c>
      <c r="DA28" s="670"/>
      <c r="DB28" s="670"/>
      <c r="DC28" s="671"/>
      <c r="DD28" s="664">
        <v>5143254</v>
      </c>
      <c r="DE28" s="659"/>
      <c r="DF28" s="659"/>
      <c r="DG28" s="659"/>
      <c r="DH28" s="659"/>
      <c r="DI28" s="659"/>
      <c r="DJ28" s="659"/>
      <c r="DK28" s="660"/>
      <c r="DL28" s="664">
        <v>5143254</v>
      </c>
      <c r="DM28" s="659"/>
      <c r="DN28" s="659"/>
      <c r="DO28" s="659"/>
      <c r="DP28" s="659"/>
      <c r="DQ28" s="659"/>
      <c r="DR28" s="659"/>
      <c r="DS28" s="659"/>
      <c r="DT28" s="659"/>
      <c r="DU28" s="659"/>
      <c r="DV28" s="660"/>
      <c r="DW28" s="661">
        <v>17.8</v>
      </c>
      <c r="DX28" s="670"/>
      <c r="DY28" s="670"/>
      <c r="DZ28" s="670"/>
      <c r="EA28" s="670"/>
      <c r="EB28" s="670"/>
      <c r="EC28" s="689"/>
    </row>
    <row r="29" spans="2:133" ht="11.25" customHeight="1" x14ac:dyDescent="0.15">
      <c r="B29" s="655" t="s">
        <v>297</v>
      </c>
      <c r="C29" s="656"/>
      <c r="D29" s="656"/>
      <c r="E29" s="656"/>
      <c r="F29" s="656"/>
      <c r="G29" s="656"/>
      <c r="H29" s="656"/>
      <c r="I29" s="656"/>
      <c r="J29" s="656"/>
      <c r="K29" s="656"/>
      <c r="L29" s="656"/>
      <c r="M29" s="656"/>
      <c r="N29" s="656"/>
      <c r="O29" s="656"/>
      <c r="P29" s="656"/>
      <c r="Q29" s="657"/>
      <c r="R29" s="658">
        <v>159338</v>
      </c>
      <c r="S29" s="659"/>
      <c r="T29" s="659"/>
      <c r="U29" s="659"/>
      <c r="V29" s="659"/>
      <c r="W29" s="659"/>
      <c r="X29" s="659"/>
      <c r="Y29" s="660"/>
      <c r="Z29" s="684">
        <v>0.3</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298</v>
      </c>
      <c r="CE29" s="679"/>
      <c r="CF29" s="655" t="s">
        <v>70</v>
      </c>
      <c r="CG29" s="656"/>
      <c r="CH29" s="656"/>
      <c r="CI29" s="656"/>
      <c r="CJ29" s="656"/>
      <c r="CK29" s="656"/>
      <c r="CL29" s="656"/>
      <c r="CM29" s="656"/>
      <c r="CN29" s="656"/>
      <c r="CO29" s="656"/>
      <c r="CP29" s="656"/>
      <c r="CQ29" s="657"/>
      <c r="CR29" s="658">
        <v>5159180</v>
      </c>
      <c r="CS29" s="668"/>
      <c r="CT29" s="668"/>
      <c r="CU29" s="668"/>
      <c r="CV29" s="668"/>
      <c r="CW29" s="668"/>
      <c r="CX29" s="668"/>
      <c r="CY29" s="669"/>
      <c r="CZ29" s="661">
        <v>10.6</v>
      </c>
      <c r="DA29" s="670"/>
      <c r="DB29" s="670"/>
      <c r="DC29" s="671"/>
      <c r="DD29" s="664">
        <v>5142900</v>
      </c>
      <c r="DE29" s="668"/>
      <c r="DF29" s="668"/>
      <c r="DG29" s="668"/>
      <c r="DH29" s="668"/>
      <c r="DI29" s="668"/>
      <c r="DJ29" s="668"/>
      <c r="DK29" s="669"/>
      <c r="DL29" s="664">
        <v>5142900</v>
      </c>
      <c r="DM29" s="668"/>
      <c r="DN29" s="668"/>
      <c r="DO29" s="668"/>
      <c r="DP29" s="668"/>
      <c r="DQ29" s="668"/>
      <c r="DR29" s="668"/>
      <c r="DS29" s="668"/>
      <c r="DT29" s="668"/>
      <c r="DU29" s="668"/>
      <c r="DV29" s="669"/>
      <c r="DW29" s="661">
        <v>17.8</v>
      </c>
      <c r="DX29" s="670"/>
      <c r="DY29" s="670"/>
      <c r="DZ29" s="670"/>
      <c r="EA29" s="670"/>
      <c r="EB29" s="670"/>
      <c r="EC29" s="689"/>
    </row>
    <row r="30" spans="2:133" ht="11.25" customHeight="1" x14ac:dyDescent="0.15">
      <c r="B30" s="655" t="s">
        <v>299</v>
      </c>
      <c r="C30" s="656"/>
      <c r="D30" s="656"/>
      <c r="E30" s="656"/>
      <c r="F30" s="656"/>
      <c r="G30" s="656"/>
      <c r="H30" s="656"/>
      <c r="I30" s="656"/>
      <c r="J30" s="656"/>
      <c r="K30" s="656"/>
      <c r="L30" s="656"/>
      <c r="M30" s="656"/>
      <c r="N30" s="656"/>
      <c r="O30" s="656"/>
      <c r="P30" s="656"/>
      <c r="Q30" s="657"/>
      <c r="R30" s="658">
        <v>315524</v>
      </c>
      <c r="S30" s="659"/>
      <c r="T30" s="659"/>
      <c r="U30" s="659"/>
      <c r="V30" s="659"/>
      <c r="W30" s="659"/>
      <c r="X30" s="659"/>
      <c r="Y30" s="660"/>
      <c r="Z30" s="684">
        <v>0.6</v>
      </c>
      <c r="AA30" s="684"/>
      <c r="AB30" s="684"/>
      <c r="AC30" s="684"/>
      <c r="AD30" s="685">
        <v>34422</v>
      </c>
      <c r="AE30" s="685"/>
      <c r="AF30" s="685"/>
      <c r="AG30" s="685"/>
      <c r="AH30" s="685"/>
      <c r="AI30" s="685"/>
      <c r="AJ30" s="685"/>
      <c r="AK30" s="685"/>
      <c r="AL30" s="661">
        <v>0.1</v>
      </c>
      <c r="AM30" s="662"/>
      <c r="AN30" s="662"/>
      <c r="AO30" s="686"/>
      <c r="AP30" s="711" t="s">
        <v>217</v>
      </c>
      <c r="AQ30" s="712"/>
      <c r="AR30" s="712"/>
      <c r="AS30" s="712"/>
      <c r="AT30" s="712"/>
      <c r="AU30" s="712"/>
      <c r="AV30" s="712"/>
      <c r="AW30" s="712"/>
      <c r="AX30" s="712"/>
      <c r="AY30" s="712"/>
      <c r="AZ30" s="712"/>
      <c r="BA30" s="712"/>
      <c r="BB30" s="712"/>
      <c r="BC30" s="712"/>
      <c r="BD30" s="712"/>
      <c r="BE30" s="712"/>
      <c r="BF30" s="713"/>
      <c r="BG30" s="711" t="s">
        <v>300</v>
      </c>
      <c r="BH30" s="728"/>
      <c r="BI30" s="728"/>
      <c r="BJ30" s="728"/>
      <c r="BK30" s="728"/>
      <c r="BL30" s="728"/>
      <c r="BM30" s="728"/>
      <c r="BN30" s="728"/>
      <c r="BO30" s="728"/>
      <c r="BP30" s="728"/>
      <c r="BQ30" s="729"/>
      <c r="BR30" s="711" t="s">
        <v>301</v>
      </c>
      <c r="BS30" s="728"/>
      <c r="BT30" s="728"/>
      <c r="BU30" s="728"/>
      <c r="BV30" s="728"/>
      <c r="BW30" s="728"/>
      <c r="BX30" s="728"/>
      <c r="BY30" s="728"/>
      <c r="BZ30" s="728"/>
      <c r="CA30" s="728"/>
      <c r="CB30" s="729"/>
      <c r="CD30" s="680"/>
      <c r="CE30" s="681"/>
      <c r="CF30" s="655" t="s">
        <v>302</v>
      </c>
      <c r="CG30" s="656"/>
      <c r="CH30" s="656"/>
      <c r="CI30" s="656"/>
      <c r="CJ30" s="656"/>
      <c r="CK30" s="656"/>
      <c r="CL30" s="656"/>
      <c r="CM30" s="656"/>
      <c r="CN30" s="656"/>
      <c r="CO30" s="656"/>
      <c r="CP30" s="656"/>
      <c r="CQ30" s="657"/>
      <c r="CR30" s="658">
        <v>5049995</v>
      </c>
      <c r="CS30" s="659"/>
      <c r="CT30" s="659"/>
      <c r="CU30" s="659"/>
      <c r="CV30" s="659"/>
      <c r="CW30" s="659"/>
      <c r="CX30" s="659"/>
      <c r="CY30" s="660"/>
      <c r="CZ30" s="661">
        <v>10.3</v>
      </c>
      <c r="DA30" s="670"/>
      <c r="DB30" s="670"/>
      <c r="DC30" s="671"/>
      <c r="DD30" s="664">
        <v>5033715</v>
      </c>
      <c r="DE30" s="659"/>
      <c r="DF30" s="659"/>
      <c r="DG30" s="659"/>
      <c r="DH30" s="659"/>
      <c r="DI30" s="659"/>
      <c r="DJ30" s="659"/>
      <c r="DK30" s="660"/>
      <c r="DL30" s="664">
        <v>5033715</v>
      </c>
      <c r="DM30" s="659"/>
      <c r="DN30" s="659"/>
      <c r="DO30" s="659"/>
      <c r="DP30" s="659"/>
      <c r="DQ30" s="659"/>
      <c r="DR30" s="659"/>
      <c r="DS30" s="659"/>
      <c r="DT30" s="659"/>
      <c r="DU30" s="659"/>
      <c r="DV30" s="660"/>
      <c r="DW30" s="661">
        <v>17.399999999999999</v>
      </c>
      <c r="DX30" s="670"/>
      <c r="DY30" s="670"/>
      <c r="DZ30" s="670"/>
      <c r="EA30" s="670"/>
      <c r="EB30" s="670"/>
      <c r="EC30" s="689"/>
    </row>
    <row r="31" spans="2:133" ht="11.25" customHeight="1" x14ac:dyDescent="0.15">
      <c r="B31" s="655" t="s">
        <v>303</v>
      </c>
      <c r="C31" s="656"/>
      <c r="D31" s="656"/>
      <c r="E31" s="656"/>
      <c r="F31" s="656"/>
      <c r="G31" s="656"/>
      <c r="H31" s="656"/>
      <c r="I31" s="656"/>
      <c r="J31" s="656"/>
      <c r="K31" s="656"/>
      <c r="L31" s="656"/>
      <c r="M31" s="656"/>
      <c r="N31" s="656"/>
      <c r="O31" s="656"/>
      <c r="P31" s="656"/>
      <c r="Q31" s="657"/>
      <c r="R31" s="658">
        <v>129876</v>
      </c>
      <c r="S31" s="659"/>
      <c r="T31" s="659"/>
      <c r="U31" s="659"/>
      <c r="V31" s="659"/>
      <c r="W31" s="659"/>
      <c r="X31" s="659"/>
      <c r="Y31" s="660"/>
      <c r="Z31" s="684">
        <v>0.3</v>
      </c>
      <c r="AA31" s="684"/>
      <c r="AB31" s="684"/>
      <c r="AC31" s="684"/>
      <c r="AD31" s="685">
        <v>46</v>
      </c>
      <c r="AE31" s="685"/>
      <c r="AF31" s="685"/>
      <c r="AG31" s="685"/>
      <c r="AH31" s="685"/>
      <c r="AI31" s="685"/>
      <c r="AJ31" s="685"/>
      <c r="AK31" s="685"/>
      <c r="AL31" s="661">
        <v>0</v>
      </c>
      <c r="AM31" s="662"/>
      <c r="AN31" s="662"/>
      <c r="AO31" s="686"/>
      <c r="AP31" s="722" t="s">
        <v>304</v>
      </c>
      <c r="AQ31" s="723"/>
      <c r="AR31" s="723"/>
      <c r="AS31" s="723"/>
      <c r="AT31" s="724" t="s">
        <v>305</v>
      </c>
      <c r="AU31" s="355"/>
      <c r="AV31" s="355"/>
      <c r="AW31" s="355"/>
      <c r="AX31" s="708" t="s">
        <v>184</v>
      </c>
      <c r="AY31" s="709"/>
      <c r="AZ31" s="709"/>
      <c r="BA31" s="709"/>
      <c r="BB31" s="709"/>
      <c r="BC31" s="709"/>
      <c r="BD31" s="709"/>
      <c r="BE31" s="709"/>
      <c r="BF31" s="710"/>
      <c r="BG31" s="718">
        <v>99.6</v>
      </c>
      <c r="BH31" s="719"/>
      <c r="BI31" s="719"/>
      <c r="BJ31" s="719"/>
      <c r="BK31" s="719"/>
      <c r="BL31" s="719"/>
      <c r="BM31" s="720">
        <v>98.1</v>
      </c>
      <c r="BN31" s="719"/>
      <c r="BO31" s="719"/>
      <c r="BP31" s="719"/>
      <c r="BQ31" s="721"/>
      <c r="BR31" s="718">
        <v>99.3</v>
      </c>
      <c r="BS31" s="719"/>
      <c r="BT31" s="719"/>
      <c r="BU31" s="719"/>
      <c r="BV31" s="719"/>
      <c r="BW31" s="719"/>
      <c r="BX31" s="720">
        <v>97.5</v>
      </c>
      <c r="BY31" s="719"/>
      <c r="BZ31" s="719"/>
      <c r="CA31" s="719"/>
      <c r="CB31" s="721"/>
      <c r="CD31" s="680"/>
      <c r="CE31" s="681"/>
      <c r="CF31" s="655" t="s">
        <v>306</v>
      </c>
      <c r="CG31" s="656"/>
      <c r="CH31" s="656"/>
      <c r="CI31" s="656"/>
      <c r="CJ31" s="656"/>
      <c r="CK31" s="656"/>
      <c r="CL31" s="656"/>
      <c r="CM31" s="656"/>
      <c r="CN31" s="656"/>
      <c r="CO31" s="656"/>
      <c r="CP31" s="656"/>
      <c r="CQ31" s="657"/>
      <c r="CR31" s="658">
        <v>109185</v>
      </c>
      <c r="CS31" s="668"/>
      <c r="CT31" s="668"/>
      <c r="CU31" s="668"/>
      <c r="CV31" s="668"/>
      <c r="CW31" s="668"/>
      <c r="CX31" s="668"/>
      <c r="CY31" s="669"/>
      <c r="CZ31" s="661">
        <v>0.2</v>
      </c>
      <c r="DA31" s="670"/>
      <c r="DB31" s="670"/>
      <c r="DC31" s="671"/>
      <c r="DD31" s="664">
        <v>109185</v>
      </c>
      <c r="DE31" s="668"/>
      <c r="DF31" s="668"/>
      <c r="DG31" s="668"/>
      <c r="DH31" s="668"/>
      <c r="DI31" s="668"/>
      <c r="DJ31" s="668"/>
      <c r="DK31" s="669"/>
      <c r="DL31" s="664">
        <v>109185</v>
      </c>
      <c r="DM31" s="668"/>
      <c r="DN31" s="668"/>
      <c r="DO31" s="668"/>
      <c r="DP31" s="668"/>
      <c r="DQ31" s="668"/>
      <c r="DR31" s="668"/>
      <c r="DS31" s="668"/>
      <c r="DT31" s="668"/>
      <c r="DU31" s="668"/>
      <c r="DV31" s="669"/>
      <c r="DW31" s="661">
        <v>0.4</v>
      </c>
      <c r="DX31" s="670"/>
      <c r="DY31" s="670"/>
      <c r="DZ31" s="670"/>
      <c r="EA31" s="670"/>
      <c r="EB31" s="670"/>
      <c r="EC31" s="689"/>
    </row>
    <row r="32" spans="2:133" ht="11.25" customHeight="1" x14ac:dyDescent="0.15">
      <c r="B32" s="655" t="s">
        <v>307</v>
      </c>
      <c r="C32" s="656"/>
      <c r="D32" s="656"/>
      <c r="E32" s="656"/>
      <c r="F32" s="656"/>
      <c r="G32" s="656"/>
      <c r="H32" s="656"/>
      <c r="I32" s="656"/>
      <c r="J32" s="656"/>
      <c r="K32" s="656"/>
      <c r="L32" s="656"/>
      <c r="M32" s="656"/>
      <c r="N32" s="656"/>
      <c r="O32" s="656"/>
      <c r="P32" s="656"/>
      <c r="Q32" s="657"/>
      <c r="R32" s="658">
        <v>8570538</v>
      </c>
      <c r="S32" s="659"/>
      <c r="T32" s="659"/>
      <c r="U32" s="659"/>
      <c r="V32" s="659"/>
      <c r="W32" s="659"/>
      <c r="X32" s="659"/>
      <c r="Y32" s="660"/>
      <c r="Z32" s="684">
        <v>17.100000000000001</v>
      </c>
      <c r="AA32" s="684"/>
      <c r="AB32" s="684"/>
      <c r="AC32" s="684"/>
      <c r="AD32" s="685" t="s">
        <v>129</v>
      </c>
      <c r="AE32" s="685"/>
      <c r="AF32" s="685"/>
      <c r="AG32" s="685"/>
      <c r="AH32" s="685"/>
      <c r="AI32" s="685"/>
      <c r="AJ32" s="685"/>
      <c r="AK32" s="685"/>
      <c r="AL32" s="661" t="s">
        <v>129</v>
      </c>
      <c r="AM32" s="662"/>
      <c r="AN32" s="662"/>
      <c r="AO32" s="686"/>
      <c r="AP32" s="695"/>
      <c r="AQ32" s="696"/>
      <c r="AR32" s="696"/>
      <c r="AS32" s="696"/>
      <c r="AT32" s="725"/>
      <c r="AU32" s="211" t="s">
        <v>308</v>
      </c>
      <c r="AX32" s="655" t="s">
        <v>309</v>
      </c>
      <c r="AY32" s="656"/>
      <c r="AZ32" s="656"/>
      <c r="BA32" s="656"/>
      <c r="BB32" s="656"/>
      <c r="BC32" s="656"/>
      <c r="BD32" s="656"/>
      <c r="BE32" s="656"/>
      <c r="BF32" s="657"/>
      <c r="BG32" s="727">
        <v>99.6</v>
      </c>
      <c r="BH32" s="668"/>
      <c r="BI32" s="668"/>
      <c r="BJ32" s="668"/>
      <c r="BK32" s="668"/>
      <c r="BL32" s="668"/>
      <c r="BM32" s="662">
        <v>98.5</v>
      </c>
      <c r="BN32" s="668"/>
      <c r="BO32" s="668"/>
      <c r="BP32" s="668"/>
      <c r="BQ32" s="693"/>
      <c r="BR32" s="727">
        <v>99.4</v>
      </c>
      <c r="BS32" s="668"/>
      <c r="BT32" s="668"/>
      <c r="BU32" s="668"/>
      <c r="BV32" s="668"/>
      <c r="BW32" s="668"/>
      <c r="BX32" s="662">
        <v>98</v>
      </c>
      <c r="BY32" s="668"/>
      <c r="BZ32" s="668"/>
      <c r="CA32" s="668"/>
      <c r="CB32" s="693"/>
      <c r="CD32" s="682"/>
      <c r="CE32" s="683"/>
      <c r="CF32" s="655" t="s">
        <v>310</v>
      </c>
      <c r="CG32" s="656"/>
      <c r="CH32" s="656"/>
      <c r="CI32" s="656"/>
      <c r="CJ32" s="656"/>
      <c r="CK32" s="656"/>
      <c r="CL32" s="656"/>
      <c r="CM32" s="656"/>
      <c r="CN32" s="656"/>
      <c r="CO32" s="656"/>
      <c r="CP32" s="656"/>
      <c r="CQ32" s="657"/>
      <c r="CR32" s="658">
        <v>354</v>
      </c>
      <c r="CS32" s="659"/>
      <c r="CT32" s="659"/>
      <c r="CU32" s="659"/>
      <c r="CV32" s="659"/>
      <c r="CW32" s="659"/>
      <c r="CX32" s="659"/>
      <c r="CY32" s="660"/>
      <c r="CZ32" s="661">
        <v>0</v>
      </c>
      <c r="DA32" s="670"/>
      <c r="DB32" s="670"/>
      <c r="DC32" s="671"/>
      <c r="DD32" s="664">
        <v>354</v>
      </c>
      <c r="DE32" s="659"/>
      <c r="DF32" s="659"/>
      <c r="DG32" s="659"/>
      <c r="DH32" s="659"/>
      <c r="DI32" s="659"/>
      <c r="DJ32" s="659"/>
      <c r="DK32" s="660"/>
      <c r="DL32" s="664">
        <v>354</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15">
      <c r="B33" s="715" t="s">
        <v>311</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697"/>
      <c r="AQ33" s="698"/>
      <c r="AR33" s="698"/>
      <c r="AS33" s="698"/>
      <c r="AT33" s="726"/>
      <c r="AU33" s="356"/>
      <c r="AV33" s="356"/>
      <c r="AW33" s="356"/>
      <c r="AX33" s="635" t="s">
        <v>312</v>
      </c>
      <c r="AY33" s="636"/>
      <c r="AZ33" s="636"/>
      <c r="BA33" s="636"/>
      <c r="BB33" s="636"/>
      <c r="BC33" s="636"/>
      <c r="BD33" s="636"/>
      <c r="BE33" s="636"/>
      <c r="BF33" s="637"/>
      <c r="BG33" s="714">
        <v>99.5</v>
      </c>
      <c r="BH33" s="639"/>
      <c r="BI33" s="639"/>
      <c r="BJ33" s="639"/>
      <c r="BK33" s="639"/>
      <c r="BL33" s="639"/>
      <c r="BM33" s="676">
        <v>97.4</v>
      </c>
      <c r="BN33" s="639"/>
      <c r="BO33" s="639"/>
      <c r="BP33" s="639"/>
      <c r="BQ33" s="687"/>
      <c r="BR33" s="714">
        <v>99.1</v>
      </c>
      <c r="BS33" s="639"/>
      <c r="BT33" s="639"/>
      <c r="BU33" s="639"/>
      <c r="BV33" s="639"/>
      <c r="BW33" s="639"/>
      <c r="BX33" s="676">
        <v>96.6</v>
      </c>
      <c r="BY33" s="639"/>
      <c r="BZ33" s="639"/>
      <c r="CA33" s="639"/>
      <c r="CB33" s="687"/>
      <c r="CD33" s="655" t="s">
        <v>313</v>
      </c>
      <c r="CE33" s="656"/>
      <c r="CF33" s="656"/>
      <c r="CG33" s="656"/>
      <c r="CH33" s="656"/>
      <c r="CI33" s="656"/>
      <c r="CJ33" s="656"/>
      <c r="CK33" s="656"/>
      <c r="CL33" s="656"/>
      <c r="CM33" s="656"/>
      <c r="CN33" s="656"/>
      <c r="CO33" s="656"/>
      <c r="CP33" s="656"/>
      <c r="CQ33" s="657"/>
      <c r="CR33" s="658">
        <v>23814732</v>
      </c>
      <c r="CS33" s="668"/>
      <c r="CT33" s="668"/>
      <c r="CU33" s="668"/>
      <c r="CV33" s="668"/>
      <c r="CW33" s="668"/>
      <c r="CX33" s="668"/>
      <c r="CY33" s="669"/>
      <c r="CZ33" s="661">
        <v>48.8</v>
      </c>
      <c r="DA33" s="670"/>
      <c r="DB33" s="670"/>
      <c r="DC33" s="671"/>
      <c r="DD33" s="664">
        <v>16417526</v>
      </c>
      <c r="DE33" s="668"/>
      <c r="DF33" s="668"/>
      <c r="DG33" s="668"/>
      <c r="DH33" s="668"/>
      <c r="DI33" s="668"/>
      <c r="DJ33" s="668"/>
      <c r="DK33" s="669"/>
      <c r="DL33" s="664">
        <v>10852553</v>
      </c>
      <c r="DM33" s="668"/>
      <c r="DN33" s="668"/>
      <c r="DO33" s="668"/>
      <c r="DP33" s="668"/>
      <c r="DQ33" s="668"/>
      <c r="DR33" s="668"/>
      <c r="DS33" s="668"/>
      <c r="DT33" s="668"/>
      <c r="DU33" s="668"/>
      <c r="DV33" s="669"/>
      <c r="DW33" s="661">
        <v>37.5</v>
      </c>
      <c r="DX33" s="670"/>
      <c r="DY33" s="670"/>
      <c r="DZ33" s="670"/>
      <c r="EA33" s="670"/>
      <c r="EB33" s="670"/>
      <c r="EC33" s="689"/>
    </row>
    <row r="34" spans="2:133" ht="11.25" customHeight="1" x14ac:dyDescent="0.15">
      <c r="B34" s="655" t="s">
        <v>314</v>
      </c>
      <c r="C34" s="656"/>
      <c r="D34" s="656"/>
      <c r="E34" s="656"/>
      <c r="F34" s="656"/>
      <c r="G34" s="656"/>
      <c r="H34" s="656"/>
      <c r="I34" s="656"/>
      <c r="J34" s="656"/>
      <c r="K34" s="656"/>
      <c r="L34" s="656"/>
      <c r="M34" s="656"/>
      <c r="N34" s="656"/>
      <c r="O34" s="656"/>
      <c r="P34" s="656"/>
      <c r="Q34" s="657"/>
      <c r="R34" s="658">
        <v>2395627</v>
      </c>
      <c r="S34" s="659"/>
      <c r="T34" s="659"/>
      <c r="U34" s="659"/>
      <c r="V34" s="659"/>
      <c r="W34" s="659"/>
      <c r="X34" s="659"/>
      <c r="Y34" s="660"/>
      <c r="Z34" s="684">
        <v>4.8</v>
      </c>
      <c r="AA34" s="684"/>
      <c r="AB34" s="684"/>
      <c r="AC34" s="684"/>
      <c r="AD34" s="685" t="s">
        <v>129</v>
      </c>
      <c r="AE34" s="685"/>
      <c r="AF34" s="685"/>
      <c r="AG34" s="685"/>
      <c r="AH34" s="685"/>
      <c r="AI34" s="685"/>
      <c r="AJ34" s="685"/>
      <c r="AK34" s="685"/>
      <c r="AL34" s="661" t="s">
        <v>129</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315</v>
      </c>
      <c r="CE34" s="656"/>
      <c r="CF34" s="656"/>
      <c r="CG34" s="656"/>
      <c r="CH34" s="656"/>
      <c r="CI34" s="656"/>
      <c r="CJ34" s="656"/>
      <c r="CK34" s="656"/>
      <c r="CL34" s="656"/>
      <c r="CM34" s="656"/>
      <c r="CN34" s="656"/>
      <c r="CO34" s="656"/>
      <c r="CP34" s="656"/>
      <c r="CQ34" s="657"/>
      <c r="CR34" s="658">
        <v>6701946</v>
      </c>
      <c r="CS34" s="659"/>
      <c r="CT34" s="659"/>
      <c r="CU34" s="659"/>
      <c r="CV34" s="659"/>
      <c r="CW34" s="659"/>
      <c r="CX34" s="659"/>
      <c r="CY34" s="660"/>
      <c r="CZ34" s="661">
        <v>13.7</v>
      </c>
      <c r="DA34" s="670"/>
      <c r="DB34" s="670"/>
      <c r="DC34" s="671"/>
      <c r="DD34" s="664">
        <v>4779714</v>
      </c>
      <c r="DE34" s="659"/>
      <c r="DF34" s="659"/>
      <c r="DG34" s="659"/>
      <c r="DH34" s="659"/>
      <c r="DI34" s="659"/>
      <c r="DJ34" s="659"/>
      <c r="DK34" s="660"/>
      <c r="DL34" s="664">
        <v>3687704</v>
      </c>
      <c r="DM34" s="659"/>
      <c r="DN34" s="659"/>
      <c r="DO34" s="659"/>
      <c r="DP34" s="659"/>
      <c r="DQ34" s="659"/>
      <c r="DR34" s="659"/>
      <c r="DS34" s="659"/>
      <c r="DT34" s="659"/>
      <c r="DU34" s="659"/>
      <c r="DV34" s="660"/>
      <c r="DW34" s="661">
        <v>12.7</v>
      </c>
      <c r="DX34" s="670"/>
      <c r="DY34" s="670"/>
      <c r="DZ34" s="670"/>
      <c r="EA34" s="670"/>
      <c r="EB34" s="670"/>
      <c r="EC34" s="689"/>
    </row>
    <row r="35" spans="2:133" ht="11.25" customHeight="1" x14ac:dyDescent="0.15">
      <c r="B35" s="655" t="s">
        <v>316</v>
      </c>
      <c r="C35" s="656"/>
      <c r="D35" s="656"/>
      <c r="E35" s="656"/>
      <c r="F35" s="656"/>
      <c r="G35" s="656"/>
      <c r="H35" s="656"/>
      <c r="I35" s="656"/>
      <c r="J35" s="656"/>
      <c r="K35" s="656"/>
      <c r="L35" s="656"/>
      <c r="M35" s="656"/>
      <c r="N35" s="656"/>
      <c r="O35" s="656"/>
      <c r="P35" s="656"/>
      <c r="Q35" s="657"/>
      <c r="R35" s="658">
        <v>93767</v>
      </c>
      <c r="S35" s="659"/>
      <c r="T35" s="659"/>
      <c r="U35" s="659"/>
      <c r="V35" s="659"/>
      <c r="W35" s="659"/>
      <c r="X35" s="659"/>
      <c r="Y35" s="660"/>
      <c r="Z35" s="684">
        <v>0.2</v>
      </c>
      <c r="AA35" s="684"/>
      <c r="AB35" s="684"/>
      <c r="AC35" s="684"/>
      <c r="AD35" s="685">
        <v>21482</v>
      </c>
      <c r="AE35" s="685"/>
      <c r="AF35" s="685"/>
      <c r="AG35" s="685"/>
      <c r="AH35" s="685"/>
      <c r="AI35" s="685"/>
      <c r="AJ35" s="685"/>
      <c r="AK35" s="685"/>
      <c r="AL35" s="661">
        <v>0.1</v>
      </c>
      <c r="AM35" s="662"/>
      <c r="AN35" s="662"/>
      <c r="AO35" s="686"/>
      <c r="AP35" s="216"/>
      <c r="AQ35" s="711" t="s">
        <v>317</v>
      </c>
      <c r="AR35" s="712"/>
      <c r="AS35" s="712"/>
      <c r="AT35" s="712"/>
      <c r="AU35" s="712"/>
      <c r="AV35" s="712"/>
      <c r="AW35" s="712"/>
      <c r="AX35" s="712"/>
      <c r="AY35" s="712"/>
      <c r="AZ35" s="712"/>
      <c r="BA35" s="712"/>
      <c r="BB35" s="712"/>
      <c r="BC35" s="712"/>
      <c r="BD35" s="712"/>
      <c r="BE35" s="712"/>
      <c r="BF35" s="713"/>
      <c r="BG35" s="711" t="s">
        <v>318</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319</v>
      </c>
      <c r="CE35" s="656"/>
      <c r="CF35" s="656"/>
      <c r="CG35" s="656"/>
      <c r="CH35" s="656"/>
      <c r="CI35" s="656"/>
      <c r="CJ35" s="656"/>
      <c r="CK35" s="656"/>
      <c r="CL35" s="656"/>
      <c r="CM35" s="656"/>
      <c r="CN35" s="656"/>
      <c r="CO35" s="656"/>
      <c r="CP35" s="656"/>
      <c r="CQ35" s="657"/>
      <c r="CR35" s="658">
        <v>143547</v>
      </c>
      <c r="CS35" s="668"/>
      <c r="CT35" s="668"/>
      <c r="CU35" s="668"/>
      <c r="CV35" s="668"/>
      <c r="CW35" s="668"/>
      <c r="CX35" s="668"/>
      <c r="CY35" s="669"/>
      <c r="CZ35" s="661">
        <v>0.3</v>
      </c>
      <c r="DA35" s="670"/>
      <c r="DB35" s="670"/>
      <c r="DC35" s="671"/>
      <c r="DD35" s="664">
        <v>117897</v>
      </c>
      <c r="DE35" s="668"/>
      <c r="DF35" s="668"/>
      <c r="DG35" s="668"/>
      <c r="DH35" s="668"/>
      <c r="DI35" s="668"/>
      <c r="DJ35" s="668"/>
      <c r="DK35" s="669"/>
      <c r="DL35" s="664">
        <v>89632</v>
      </c>
      <c r="DM35" s="668"/>
      <c r="DN35" s="668"/>
      <c r="DO35" s="668"/>
      <c r="DP35" s="668"/>
      <c r="DQ35" s="668"/>
      <c r="DR35" s="668"/>
      <c r="DS35" s="668"/>
      <c r="DT35" s="668"/>
      <c r="DU35" s="668"/>
      <c r="DV35" s="669"/>
      <c r="DW35" s="661">
        <v>0.3</v>
      </c>
      <c r="DX35" s="670"/>
      <c r="DY35" s="670"/>
      <c r="DZ35" s="670"/>
      <c r="EA35" s="670"/>
      <c r="EB35" s="670"/>
      <c r="EC35" s="689"/>
    </row>
    <row r="36" spans="2:133" ht="11.25" customHeight="1" x14ac:dyDescent="0.15">
      <c r="B36" s="655" t="s">
        <v>320</v>
      </c>
      <c r="C36" s="656"/>
      <c r="D36" s="656"/>
      <c r="E36" s="656"/>
      <c r="F36" s="656"/>
      <c r="G36" s="656"/>
      <c r="H36" s="656"/>
      <c r="I36" s="656"/>
      <c r="J36" s="656"/>
      <c r="K36" s="656"/>
      <c r="L36" s="656"/>
      <c r="M36" s="656"/>
      <c r="N36" s="656"/>
      <c r="O36" s="656"/>
      <c r="P36" s="656"/>
      <c r="Q36" s="657"/>
      <c r="R36" s="658">
        <v>824657</v>
      </c>
      <c r="S36" s="659"/>
      <c r="T36" s="659"/>
      <c r="U36" s="659"/>
      <c r="V36" s="659"/>
      <c r="W36" s="659"/>
      <c r="X36" s="659"/>
      <c r="Y36" s="660"/>
      <c r="Z36" s="684">
        <v>1.6</v>
      </c>
      <c r="AA36" s="684"/>
      <c r="AB36" s="684"/>
      <c r="AC36" s="684"/>
      <c r="AD36" s="685" t="s">
        <v>129</v>
      </c>
      <c r="AE36" s="685"/>
      <c r="AF36" s="685"/>
      <c r="AG36" s="685"/>
      <c r="AH36" s="685"/>
      <c r="AI36" s="685"/>
      <c r="AJ36" s="685"/>
      <c r="AK36" s="685"/>
      <c r="AL36" s="661" t="s">
        <v>129</v>
      </c>
      <c r="AM36" s="662"/>
      <c r="AN36" s="662"/>
      <c r="AO36" s="686"/>
      <c r="AP36" s="216"/>
      <c r="AQ36" s="702" t="s">
        <v>321</v>
      </c>
      <c r="AR36" s="703"/>
      <c r="AS36" s="703"/>
      <c r="AT36" s="703"/>
      <c r="AU36" s="703"/>
      <c r="AV36" s="703"/>
      <c r="AW36" s="703"/>
      <c r="AX36" s="703"/>
      <c r="AY36" s="704"/>
      <c r="AZ36" s="705">
        <v>5473448</v>
      </c>
      <c r="BA36" s="706"/>
      <c r="BB36" s="706"/>
      <c r="BC36" s="706"/>
      <c r="BD36" s="706"/>
      <c r="BE36" s="706"/>
      <c r="BF36" s="707"/>
      <c r="BG36" s="708" t="s">
        <v>322</v>
      </c>
      <c r="BH36" s="709"/>
      <c r="BI36" s="709"/>
      <c r="BJ36" s="709"/>
      <c r="BK36" s="709"/>
      <c r="BL36" s="709"/>
      <c r="BM36" s="709"/>
      <c r="BN36" s="709"/>
      <c r="BO36" s="709"/>
      <c r="BP36" s="709"/>
      <c r="BQ36" s="709"/>
      <c r="BR36" s="709"/>
      <c r="BS36" s="709"/>
      <c r="BT36" s="709"/>
      <c r="BU36" s="710"/>
      <c r="BV36" s="705">
        <v>48664</v>
      </c>
      <c r="BW36" s="706"/>
      <c r="BX36" s="706"/>
      <c r="BY36" s="706"/>
      <c r="BZ36" s="706"/>
      <c r="CA36" s="706"/>
      <c r="CB36" s="707"/>
      <c r="CD36" s="655" t="s">
        <v>323</v>
      </c>
      <c r="CE36" s="656"/>
      <c r="CF36" s="656"/>
      <c r="CG36" s="656"/>
      <c r="CH36" s="656"/>
      <c r="CI36" s="656"/>
      <c r="CJ36" s="656"/>
      <c r="CK36" s="656"/>
      <c r="CL36" s="656"/>
      <c r="CM36" s="656"/>
      <c r="CN36" s="656"/>
      <c r="CO36" s="656"/>
      <c r="CP36" s="656"/>
      <c r="CQ36" s="657"/>
      <c r="CR36" s="658">
        <v>6430237</v>
      </c>
      <c r="CS36" s="659"/>
      <c r="CT36" s="659"/>
      <c r="CU36" s="659"/>
      <c r="CV36" s="659"/>
      <c r="CW36" s="659"/>
      <c r="CX36" s="659"/>
      <c r="CY36" s="660"/>
      <c r="CZ36" s="661">
        <v>13.2</v>
      </c>
      <c r="DA36" s="670"/>
      <c r="DB36" s="670"/>
      <c r="DC36" s="671"/>
      <c r="DD36" s="664">
        <v>4654120</v>
      </c>
      <c r="DE36" s="659"/>
      <c r="DF36" s="659"/>
      <c r="DG36" s="659"/>
      <c r="DH36" s="659"/>
      <c r="DI36" s="659"/>
      <c r="DJ36" s="659"/>
      <c r="DK36" s="660"/>
      <c r="DL36" s="664">
        <v>4251031</v>
      </c>
      <c r="DM36" s="659"/>
      <c r="DN36" s="659"/>
      <c r="DO36" s="659"/>
      <c r="DP36" s="659"/>
      <c r="DQ36" s="659"/>
      <c r="DR36" s="659"/>
      <c r="DS36" s="659"/>
      <c r="DT36" s="659"/>
      <c r="DU36" s="659"/>
      <c r="DV36" s="660"/>
      <c r="DW36" s="661">
        <v>14.7</v>
      </c>
      <c r="DX36" s="670"/>
      <c r="DY36" s="670"/>
      <c r="DZ36" s="670"/>
      <c r="EA36" s="670"/>
      <c r="EB36" s="670"/>
      <c r="EC36" s="689"/>
    </row>
    <row r="37" spans="2:133" ht="11.25" customHeight="1" x14ac:dyDescent="0.15">
      <c r="B37" s="655" t="s">
        <v>324</v>
      </c>
      <c r="C37" s="656"/>
      <c r="D37" s="656"/>
      <c r="E37" s="656"/>
      <c r="F37" s="656"/>
      <c r="G37" s="656"/>
      <c r="H37" s="656"/>
      <c r="I37" s="656"/>
      <c r="J37" s="656"/>
      <c r="K37" s="656"/>
      <c r="L37" s="656"/>
      <c r="M37" s="656"/>
      <c r="N37" s="656"/>
      <c r="O37" s="656"/>
      <c r="P37" s="656"/>
      <c r="Q37" s="657"/>
      <c r="R37" s="658">
        <v>1863800</v>
      </c>
      <c r="S37" s="659"/>
      <c r="T37" s="659"/>
      <c r="U37" s="659"/>
      <c r="V37" s="659"/>
      <c r="W37" s="659"/>
      <c r="X37" s="659"/>
      <c r="Y37" s="660"/>
      <c r="Z37" s="684">
        <v>3.7</v>
      </c>
      <c r="AA37" s="684"/>
      <c r="AB37" s="684"/>
      <c r="AC37" s="684"/>
      <c r="AD37" s="685" t="s">
        <v>129</v>
      </c>
      <c r="AE37" s="685"/>
      <c r="AF37" s="685"/>
      <c r="AG37" s="685"/>
      <c r="AH37" s="685"/>
      <c r="AI37" s="685"/>
      <c r="AJ37" s="685"/>
      <c r="AK37" s="685"/>
      <c r="AL37" s="661" t="s">
        <v>129</v>
      </c>
      <c r="AM37" s="662"/>
      <c r="AN37" s="662"/>
      <c r="AO37" s="686"/>
      <c r="AQ37" s="690" t="s">
        <v>325</v>
      </c>
      <c r="AR37" s="691"/>
      <c r="AS37" s="691"/>
      <c r="AT37" s="691"/>
      <c r="AU37" s="691"/>
      <c r="AV37" s="691"/>
      <c r="AW37" s="691"/>
      <c r="AX37" s="691"/>
      <c r="AY37" s="692"/>
      <c r="AZ37" s="658">
        <v>1845845</v>
      </c>
      <c r="BA37" s="659"/>
      <c r="BB37" s="659"/>
      <c r="BC37" s="659"/>
      <c r="BD37" s="668"/>
      <c r="BE37" s="668"/>
      <c r="BF37" s="693"/>
      <c r="BG37" s="655" t="s">
        <v>326</v>
      </c>
      <c r="BH37" s="656"/>
      <c r="BI37" s="656"/>
      <c r="BJ37" s="656"/>
      <c r="BK37" s="656"/>
      <c r="BL37" s="656"/>
      <c r="BM37" s="656"/>
      <c r="BN37" s="656"/>
      <c r="BO37" s="656"/>
      <c r="BP37" s="656"/>
      <c r="BQ37" s="656"/>
      <c r="BR37" s="656"/>
      <c r="BS37" s="656"/>
      <c r="BT37" s="656"/>
      <c r="BU37" s="657"/>
      <c r="BV37" s="658">
        <v>-5817</v>
      </c>
      <c r="BW37" s="659"/>
      <c r="BX37" s="659"/>
      <c r="BY37" s="659"/>
      <c r="BZ37" s="659"/>
      <c r="CA37" s="659"/>
      <c r="CB37" s="694"/>
      <c r="CD37" s="655" t="s">
        <v>327</v>
      </c>
      <c r="CE37" s="656"/>
      <c r="CF37" s="656"/>
      <c r="CG37" s="656"/>
      <c r="CH37" s="656"/>
      <c r="CI37" s="656"/>
      <c r="CJ37" s="656"/>
      <c r="CK37" s="656"/>
      <c r="CL37" s="656"/>
      <c r="CM37" s="656"/>
      <c r="CN37" s="656"/>
      <c r="CO37" s="656"/>
      <c r="CP37" s="656"/>
      <c r="CQ37" s="657"/>
      <c r="CR37" s="658">
        <v>1660679</v>
      </c>
      <c r="CS37" s="668"/>
      <c r="CT37" s="668"/>
      <c r="CU37" s="668"/>
      <c r="CV37" s="668"/>
      <c r="CW37" s="668"/>
      <c r="CX37" s="668"/>
      <c r="CY37" s="669"/>
      <c r="CZ37" s="661">
        <v>3.4</v>
      </c>
      <c r="DA37" s="670"/>
      <c r="DB37" s="670"/>
      <c r="DC37" s="671"/>
      <c r="DD37" s="664">
        <v>1552955</v>
      </c>
      <c r="DE37" s="668"/>
      <c r="DF37" s="668"/>
      <c r="DG37" s="668"/>
      <c r="DH37" s="668"/>
      <c r="DI37" s="668"/>
      <c r="DJ37" s="668"/>
      <c r="DK37" s="669"/>
      <c r="DL37" s="664">
        <v>1537951</v>
      </c>
      <c r="DM37" s="668"/>
      <c r="DN37" s="668"/>
      <c r="DO37" s="668"/>
      <c r="DP37" s="668"/>
      <c r="DQ37" s="668"/>
      <c r="DR37" s="668"/>
      <c r="DS37" s="668"/>
      <c r="DT37" s="668"/>
      <c r="DU37" s="668"/>
      <c r="DV37" s="669"/>
      <c r="DW37" s="661">
        <v>5.3</v>
      </c>
      <c r="DX37" s="670"/>
      <c r="DY37" s="670"/>
      <c r="DZ37" s="670"/>
      <c r="EA37" s="670"/>
      <c r="EB37" s="670"/>
      <c r="EC37" s="689"/>
    </row>
    <row r="38" spans="2:133" ht="11.25" customHeight="1" x14ac:dyDescent="0.15">
      <c r="B38" s="655" t="s">
        <v>328</v>
      </c>
      <c r="C38" s="656"/>
      <c r="D38" s="656"/>
      <c r="E38" s="656"/>
      <c r="F38" s="656"/>
      <c r="G38" s="656"/>
      <c r="H38" s="656"/>
      <c r="I38" s="656"/>
      <c r="J38" s="656"/>
      <c r="K38" s="656"/>
      <c r="L38" s="656"/>
      <c r="M38" s="656"/>
      <c r="N38" s="656"/>
      <c r="O38" s="656"/>
      <c r="P38" s="656"/>
      <c r="Q38" s="657"/>
      <c r="R38" s="658">
        <v>882330</v>
      </c>
      <c r="S38" s="659"/>
      <c r="T38" s="659"/>
      <c r="U38" s="659"/>
      <c r="V38" s="659"/>
      <c r="W38" s="659"/>
      <c r="X38" s="659"/>
      <c r="Y38" s="660"/>
      <c r="Z38" s="684">
        <v>1.8</v>
      </c>
      <c r="AA38" s="684"/>
      <c r="AB38" s="684"/>
      <c r="AC38" s="684"/>
      <c r="AD38" s="685" t="s">
        <v>129</v>
      </c>
      <c r="AE38" s="685"/>
      <c r="AF38" s="685"/>
      <c r="AG38" s="685"/>
      <c r="AH38" s="685"/>
      <c r="AI38" s="685"/>
      <c r="AJ38" s="685"/>
      <c r="AK38" s="685"/>
      <c r="AL38" s="661" t="s">
        <v>129</v>
      </c>
      <c r="AM38" s="662"/>
      <c r="AN38" s="662"/>
      <c r="AO38" s="686"/>
      <c r="AQ38" s="690" t="s">
        <v>329</v>
      </c>
      <c r="AR38" s="691"/>
      <c r="AS38" s="691"/>
      <c r="AT38" s="691"/>
      <c r="AU38" s="691"/>
      <c r="AV38" s="691"/>
      <c r="AW38" s="691"/>
      <c r="AX38" s="691"/>
      <c r="AY38" s="692"/>
      <c r="AZ38" s="658">
        <v>81946</v>
      </c>
      <c r="BA38" s="659"/>
      <c r="BB38" s="659"/>
      <c r="BC38" s="659"/>
      <c r="BD38" s="668"/>
      <c r="BE38" s="668"/>
      <c r="BF38" s="693"/>
      <c r="BG38" s="655" t="s">
        <v>330</v>
      </c>
      <c r="BH38" s="656"/>
      <c r="BI38" s="656"/>
      <c r="BJ38" s="656"/>
      <c r="BK38" s="656"/>
      <c r="BL38" s="656"/>
      <c r="BM38" s="656"/>
      <c r="BN38" s="656"/>
      <c r="BO38" s="656"/>
      <c r="BP38" s="656"/>
      <c r="BQ38" s="656"/>
      <c r="BR38" s="656"/>
      <c r="BS38" s="656"/>
      <c r="BT38" s="656"/>
      <c r="BU38" s="657"/>
      <c r="BV38" s="658">
        <v>12953</v>
      </c>
      <c r="BW38" s="659"/>
      <c r="BX38" s="659"/>
      <c r="BY38" s="659"/>
      <c r="BZ38" s="659"/>
      <c r="CA38" s="659"/>
      <c r="CB38" s="694"/>
      <c r="CD38" s="655" t="s">
        <v>331</v>
      </c>
      <c r="CE38" s="656"/>
      <c r="CF38" s="656"/>
      <c r="CG38" s="656"/>
      <c r="CH38" s="656"/>
      <c r="CI38" s="656"/>
      <c r="CJ38" s="656"/>
      <c r="CK38" s="656"/>
      <c r="CL38" s="656"/>
      <c r="CM38" s="656"/>
      <c r="CN38" s="656"/>
      <c r="CO38" s="656"/>
      <c r="CP38" s="656"/>
      <c r="CQ38" s="657"/>
      <c r="CR38" s="658">
        <v>3545657</v>
      </c>
      <c r="CS38" s="659"/>
      <c r="CT38" s="659"/>
      <c r="CU38" s="659"/>
      <c r="CV38" s="659"/>
      <c r="CW38" s="659"/>
      <c r="CX38" s="659"/>
      <c r="CY38" s="660"/>
      <c r="CZ38" s="661">
        <v>7.3</v>
      </c>
      <c r="DA38" s="670"/>
      <c r="DB38" s="670"/>
      <c r="DC38" s="671"/>
      <c r="DD38" s="664">
        <v>2927770</v>
      </c>
      <c r="DE38" s="659"/>
      <c r="DF38" s="659"/>
      <c r="DG38" s="659"/>
      <c r="DH38" s="659"/>
      <c r="DI38" s="659"/>
      <c r="DJ38" s="659"/>
      <c r="DK38" s="660"/>
      <c r="DL38" s="664">
        <v>2824186</v>
      </c>
      <c r="DM38" s="659"/>
      <c r="DN38" s="659"/>
      <c r="DO38" s="659"/>
      <c r="DP38" s="659"/>
      <c r="DQ38" s="659"/>
      <c r="DR38" s="659"/>
      <c r="DS38" s="659"/>
      <c r="DT38" s="659"/>
      <c r="DU38" s="659"/>
      <c r="DV38" s="660"/>
      <c r="DW38" s="661">
        <v>9.8000000000000007</v>
      </c>
      <c r="DX38" s="670"/>
      <c r="DY38" s="670"/>
      <c r="DZ38" s="670"/>
      <c r="EA38" s="670"/>
      <c r="EB38" s="670"/>
      <c r="EC38" s="689"/>
    </row>
    <row r="39" spans="2:133" ht="11.25" customHeight="1" x14ac:dyDescent="0.15">
      <c r="B39" s="655" t="s">
        <v>332</v>
      </c>
      <c r="C39" s="656"/>
      <c r="D39" s="656"/>
      <c r="E39" s="656"/>
      <c r="F39" s="656"/>
      <c r="G39" s="656"/>
      <c r="H39" s="656"/>
      <c r="I39" s="656"/>
      <c r="J39" s="656"/>
      <c r="K39" s="656"/>
      <c r="L39" s="656"/>
      <c r="M39" s="656"/>
      <c r="N39" s="656"/>
      <c r="O39" s="656"/>
      <c r="P39" s="656"/>
      <c r="Q39" s="657"/>
      <c r="R39" s="658">
        <v>2875540</v>
      </c>
      <c r="S39" s="659"/>
      <c r="T39" s="659"/>
      <c r="U39" s="659"/>
      <c r="V39" s="659"/>
      <c r="W39" s="659"/>
      <c r="X39" s="659"/>
      <c r="Y39" s="660"/>
      <c r="Z39" s="684">
        <v>5.7</v>
      </c>
      <c r="AA39" s="684"/>
      <c r="AB39" s="684"/>
      <c r="AC39" s="684"/>
      <c r="AD39" s="685">
        <v>61</v>
      </c>
      <c r="AE39" s="685"/>
      <c r="AF39" s="685"/>
      <c r="AG39" s="685"/>
      <c r="AH39" s="685"/>
      <c r="AI39" s="685"/>
      <c r="AJ39" s="685"/>
      <c r="AK39" s="685"/>
      <c r="AL39" s="661">
        <v>0</v>
      </c>
      <c r="AM39" s="662"/>
      <c r="AN39" s="662"/>
      <c r="AO39" s="686"/>
      <c r="AQ39" s="690" t="s">
        <v>333</v>
      </c>
      <c r="AR39" s="691"/>
      <c r="AS39" s="691"/>
      <c r="AT39" s="691"/>
      <c r="AU39" s="691"/>
      <c r="AV39" s="691"/>
      <c r="AW39" s="691"/>
      <c r="AX39" s="691"/>
      <c r="AY39" s="692"/>
      <c r="AZ39" s="658">
        <v>15145</v>
      </c>
      <c r="BA39" s="659"/>
      <c r="BB39" s="659"/>
      <c r="BC39" s="659"/>
      <c r="BD39" s="668"/>
      <c r="BE39" s="668"/>
      <c r="BF39" s="693"/>
      <c r="BG39" s="655" t="s">
        <v>334</v>
      </c>
      <c r="BH39" s="656"/>
      <c r="BI39" s="656"/>
      <c r="BJ39" s="656"/>
      <c r="BK39" s="656"/>
      <c r="BL39" s="656"/>
      <c r="BM39" s="656"/>
      <c r="BN39" s="656"/>
      <c r="BO39" s="656"/>
      <c r="BP39" s="656"/>
      <c r="BQ39" s="656"/>
      <c r="BR39" s="656"/>
      <c r="BS39" s="656"/>
      <c r="BT39" s="656"/>
      <c r="BU39" s="657"/>
      <c r="BV39" s="658">
        <v>20021</v>
      </c>
      <c r="BW39" s="659"/>
      <c r="BX39" s="659"/>
      <c r="BY39" s="659"/>
      <c r="BZ39" s="659"/>
      <c r="CA39" s="659"/>
      <c r="CB39" s="694"/>
      <c r="CD39" s="655" t="s">
        <v>335</v>
      </c>
      <c r="CE39" s="656"/>
      <c r="CF39" s="656"/>
      <c r="CG39" s="656"/>
      <c r="CH39" s="656"/>
      <c r="CI39" s="656"/>
      <c r="CJ39" s="656"/>
      <c r="CK39" s="656"/>
      <c r="CL39" s="656"/>
      <c r="CM39" s="656"/>
      <c r="CN39" s="656"/>
      <c r="CO39" s="656"/>
      <c r="CP39" s="656"/>
      <c r="CQ39" s="657"/>
      <c r="CR39" s="658">
        <v>4427972</v>
      </c>
      <c r="CS39" s="668"/>
      <c r="CT39" s="668"/>
      <c r="CU39" s="668"/>
      <c r="CV39" s="668"/>
      <c r="CW39" s="668"/>
      <c r="CX39" s="668"/>
      <c r="CY39" s="669"/>
      <c r="CZ39" s="661">
        <v>9.1</v>
      </c>
      <c r="DA39" s="670"/>
      <c r="DB39" s="670"/>
      <c r="DC39" s="671"/>
      <c r="DD39" s="664">
        <v>3936525</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89"/>
    </row>
    <row r="40" spans="2:133" ht="11.25" customHeight="1" x14ac:dyDescent="0.15">
      <c r="B40" s="655" t="s">
        <v>336</v>
      </c>
      <c r="C40" s="656"/>
      <c r="D40" s="656"/>
      <c r="E40" s="656"/>
      <c r="F40" s="656"/>
      <c r="G40" s="656"/>
      <c r="H40" s="656"/>
      <c r="I40" s="656"/>
      <c r="J40" s="656"/>
      <c r="K40" s="656"/>
      <c r="L40" s="656"/>
      <c r="M40" s="656"/>
      <c r="N40" s="656"/>
      <c r="O40" s="656"/>
      <c r="P40" s="656"/>
      <c r="Q40" s="657"/>
      <c r="R40" s="658">
        <v>3997496</v>
      </c>
      <c r="S40" s="659"/>
      <c r="T40" s="659"/>
      <c r="U40" s="659"/>
      <c r="V40" s="659"/>
      <c r="W40" s="659"/>
      <c r="X40" s="659"/>
      <c r="Y40" s="660"/>
      <c r="Z40" s="684">
        <v>8</v>
      </c>
      <c r="AA40" s="684"/>
      <c r="AB40" s="684"/>
      <c r="AC40" s="684"/>
      <c r="AD40" s="685" t="s">
        <v>129</v>
      </c>
      <c r="AE40" s="685"/>
      <c r="AF40" s="685"/>
      <c r="AG40" s="685"/>
      <c r="AH40" s="685"/>
      <c r="AI40" s="685"/>
      <c r="AJ40" s="685"/>
      <c r="AK40" s="685"/>
      <c r="AL40" s="661" t="s">
        <v>129</v>
      </c>
      <c r="AM40" s="662"/>
      <c r="AN40" s="662"/>
      <c r="AO40" s="686"/>
      <c r="AQ40" s="690" t="s">
        <v>337</v>
      </c>
      <c r="AR40" s="691"/>
      <c r="AS40" s="691"/>
      <c r="AT40" s="691"/>
      <c r="AU40" s="691"/>
      <c r="AV40" s="691"/>
      <c r="AW40" s="691"/>
      <c r="AX40" s="691"/>
      <c r="AY40" s="692"/>
      <c r="AZ40" s="658">
        <v>1736</v>
      </c>
      <c r="BA40" s="659"/>
      <c r="BB40" s="659"/>
      <c r="BC40" s="659"/>
      <c r="BD40" s="668"/>
      <c r="BE40" s="668"/>
      <c r="BF40" s="693"/>
      <c r="BG40" s="695" t="s">
        <v>338</v>
      </c>
      <c r="BH40" s="696"/>
      <c r="BI40" s="696"/>
      <c r="BJ40" s="696"/>
      <c r="BK40" s="696"/>
      <c r="BL40" s="359"/>
      <c r="BM40" s="656" t="s">
        <v>339</v>
      </c>
      <c r="BN40" s="656"/>
      <c r="BO40" s="656"/>
      <c r="BP40" s="656"/>
      <c r="BQ40" s="656"/>
      <c r="BR40" s="656"/>
      <c r="BS40" s="656"/>
      <c r="BT40" s="656"/>
      <c r="BU40" s="657"/>
      <c r="BV40" s="658">
        <v>98</v>
      </c>
      <c r="BW40" s="659"/>
      <c r="BX40" s="659"/>
      <c r="BY40" s="659"/>
      <c r="BZ40" s="659"/>
      <c r="CA40" s="659"/>
      <c r="CB40" s="694"/>
      <c r="CD40" s="655" t="s">
        <v>340</v>
      </c>
      <c r="CE40" s="656"/>
      <c r="CF40" s="656"/>
      <c r="CG40" s="656"/>
      <c r="CH40" s="656"/>
      <c r="CI40" s="656"/>
      <c r="CJ40" s="656"/>
      <c r="CK40" s="656"/>
      <c r="CL40" s="656"/>
      <c r="CM40" s="656"/>
      <c r="CN40" s="656"/>
      <c r="CO40" s="656"/>
      <c r="CP40" s="656"/>
      <c r="CQ40" s="657"/>
      <c r="CR40" s="658">
        <v>2565373</v>
      </c>
      <c r="CS40" s="659"/>
      <c r="CT40" s="659"/>
      <c r="CU40" s="659"/>
      <c r="CV40" s="659"/>
      <c r="CW40" s="659"/>
      <c r="CX40" s="659"/>
      <c r="CY40" s="660"/>
      <c r="CZ40" s="661">
        <v>5.3</v>
      </c>
      <c r="DA40" s="670"/>
      <c r="DB40" s="670"/>
      <c r="DC40" s="671"/>
      <c r="DD40" s="664">
        <v>1500</v>
      </c>
      <c r="DE40" s="659"/>
      <c r="DF40" s="659"/>
      <c r="DG40" s="659"/>
      <c r="DH40" s="659"/>
      <c r="DI40" s="659"/>
      <c r="DJ40" s="659"/>
      <c r="DK40" s="660"/>
      <c r="DL40" s="664" t="s">
        <v>129</v>
      </c>
      <c r="DM40" s="659"/>
      <c r="DN40" s="659"/>
      <c r="DO40" s="659"/>
      <c r="DP40" s="659"/>
      <c r="DQ40" s="659"/>
      <c r="DR40" s="659"/>
      <c r="DS40" s="659"/>
      <c r="DT40" s="659"/>
      <c r="DU40" s="659"/>
      <c r="DV40" s="660"/>
      <c r="DW40" s="661" t="s">
        <v>129</v>
      </c>
      <c r="DX40" s="670"/>
      <c r="DY40" s="670"/>
      <c r="DZ40" s="670"/>
      <c r="EA40" s="670"/>
      <c r="EB40" s="670"/>
      <c r="EC40" s="689"/>
    </row>
    <row r="41" spans="2:133" ht="11.25" customHeight="1" x14ac:dyDescent="0.15">
      <c r="B41" s="655" t="s">
        <v>341</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0" t="s">
        <v>342</v>
      </c>
      <c r="AR41" s="691"/>
      <c r="AS41" s="691"/>
      <c r="AT41" s="691"/>
      <c r="AU41" s="691"/>
      <c r="AV41" s="691"/>
      <c r="AW41" s="691"/>
      <c r="AX41" s="691"/>
      <c r="AY41" s="692"/>
      <c r="AZ41" s="658">
        <v>725635</v>
      </c>
      <c r="BA41" s="659"/>
      <c r="BB41" s="659"/>
      <c r="BC41" s="659"/>
      <c r="BD41" s="668"/>
      <c r="BE41" s="668"/>
      <c r="BF41" s="693"/>
      <c r="BG41" s="695"/>
      <c r="BH41" s="696"/>
      <c r="BI41" s="696"/>
      <c r="BJ41" s="696"/>
      <c r="BK41" s="696"/>
      <c r="BL41" s="359"/>
      <c r="BM41" s="656" t="s">
        <v>343</v>
      </c>
      <c r="BN41" s="656"/>
      <c r="BO41" s="656"/>
      <c r="BP41" s="656"/>
      <c r="BQ41" s="656"/>
      <c r="BR41" s="656"/>
      <c r="BS41" s="656"/>
      <c r="BT41" s="656"/>
      <c r="BU41" s="657"/>
      <c r="BV41" s="658" t="s">
        <v>129</v>
      </c>
      <c r="BW41" s="659"/>
      <c r="BX41" s="659"/>
      <c r="BY41" s="659"/>
      <c r="BZ41" s="659"/>
      <c r="CA41" s="659"/>
      <c r="CB41" s="694"/>
      <c r="CD41" s="655" t="s">
        <v>344</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345</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99" t="s">
        <v>346</v>
      </c>
      <c r="AR42" s="700"/>
      <c r="AS42" s="700"/>
      <c r="AT42" s="700"/>
      <c r="AU42" s="700"/>
      <c r="AV42" s="700"/>
      <c r="AW42" s="700"/>
      <c r="AX42" s="700"/>
      <c r="AY42" s="701"/>
      <c r="AZ42" s="638">
        <v>2803141</v>
      </c>
      <c r="BA42" s="672"/>
      <c r="BB42" s="672"/>
      <c r="BC42" s="672"/>
      <c r="BD42" s="639"/>
      <c r="BE42" s="639"/>
      <c r="BF42" s="687"/>
      <c r="BG42" s="697"/>
      <c r="BH42" s="698"/>
      <c r="BI42" s="698"/>
      <c r="BJ42" s="698"/>
      <c r="BK42" s="698"/>
      <c r="BL42" s="357"/>
      <c r="BM42" s="636" t="s">
        <v>347</v>
      </c>
      <c r="BN42" s="636"/>
      <c r="BO42" s="636"/>
      <c r="BP42" s="636"/>
      <c r="BQ42" s="636"/>
      <c r="BR42" s="636"/>
      <c r="BS42" s="636"/>
      <c r="BT42" s="636"/>
      <c r="BU42" s="637"/>
      <c r="BV42" s="638">
        <v>343</v>
      </c>
      <c r="BW42" s="672"/>
      <c r="BX42" s="672"/>
      <c r="BY42" s="672"/>
      <c r="BZ42" s="672"/>
      <c r="CA42" s="672"/>
      <c r="CB42" s="688"/>
      <c r="CD42" s="655" t="s">
        <v>348</v>
      </c>
      <c r="CE42" s="656"/>
      <c r="CF42" s="656"/>
      <c r="CG42" s="656"/>
      <c r="CH42" s="656"/>
      <c r="CI42" s="656"/>
      <c r="CJ42" s="656"/>
      <c r="CK42" s="656"/>
      <c r="CL42" s="656"/>
      <c r="CM42" s="656"/>
      <c r="CN42" s="656"/>
      <c r="CO42" s="656"/>
      <c r="CP42" s="656"/>
      <c r="CQ42" s="657"/>
      <c r="CR42" s="658">
        <v>5844303</v>
      </c>
      <c r="CS42" s="668"/>
      <c r="CT42" s="668"/>
      <c r="CU42" s="668"/>
      <c r="CV42" s="668"/>
      <c r="CW42" s="668"/>
      <c r="CX42" s="668"/>
      <c r="CY42" s="669"/>
      <c r="CZ42" s="661">
        <v>12</v>
      </c>
      <c r="DA42" s="670"/>
      <c r="DB42" s="670"/>
      <c r="DC42" s="671"/>
      <c r="DD42" s="664">
        <v>1445357</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349</v>
      </c>
      <c r="C43" s="656"/>
      <c r="D43" s="656"/>
      <c r="E43" s="656"/>
      <c r="F43" s="656"/>
      <c r="G43" s="656"/>
      <c r="H43" s="656"/>
      <c r="I43" s="656"/>
      <c r="J43" s="656"/>
      <c r="K43" s="656"/>
      <c r="L43" s="656"/>
      <c r="M43" s="656"/>
      <c r="N43" s="656"/>
      <c r="O43" s="656"/>
      <c r="P43" s="656"/>
      <c r="Q43" s="657"/>
      <c r="R43" s="658">
        <v>1694896</v>
      </c>
      <c r="S43" s="659"/>
      <c r="T43" s="659"/>
      <c r="U43" s="659"/>
      <c r="V43" s="659"/>
      <c r="W43" s="659"/>
      <c r="X43" s="659"/>
      <c r="Y43" s="660"/>
      <c r="Z43" s="684">
        <v>3.4</v>
      </c>
      <c r="AA43" s="684"/>
      <c r="AB43" s="684"/>
      <c r="AC43" s="684"/>
      <c r="AD43" s="685" t="s">
        <v>129</v>
      </c>
      <c r="AE43" s="685"/>
      <c r="AF43" s="685"/>
      <c r="AG43" s="685"/>
      <c r="AH43" s="685"/>
      <c r="AI43" s="685"/>
      <c r="AJ43" s="685"/>
      <c r="AK43" s="685"/>
      <c r="AL43" s="661" t="s">
        <v>129</v>
      </c>
      <c r="AM43" s="662"/>
      <c r="AN43" s="662"/>
      <c r="AO43" s="686"/>
      <c r="CD43" s="655" t="s">
        <v>350</v>
      </c>
      <c r="CE43" s="656"/>
      <c r="CF43" s="656"/>
      <c r="CG43" s="656"/>
      <c r="CH43" s="656"/>
      <c r="CI43" s="656"/>
      <c r="CJ43" s="656"/>
      <c r="CK43" s="656"/>
      <c r="CL43" s="656"/>
      <c r="CM43" s="656"/>
      <c r="CN43" s="656"/>
      <c r="CO43" s="656"/>
      <c r="CP43" s="656"/>
      <c r="CQ43" s="657"/>
      <c r="CR43" s="658">
        <v>102892</v>
      </c>
      <c r="CS43" s="668"/>
      <c r="CT43" s="668"/>
      <c r="CU43" s="668"/>
      <c r="CV43" s="668"/>
      <c r="CW43" s="668"/>
      <c r="CX43" s="668"/>
      <c r="CY43" s="669"/>
      <c r="CZ43" s="661">
        <v>0.2</v>
      </c>
      <c r="DA43" s="670"/>
      <c r="DB43" s="670"/>
      <c r="DC43" s="671"/>
      <c r="DD43" s="664">
        <v>102682</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351</v>
      </c>
      <c r="C44" s="636"/>
      <c r="D44" s="636"/>
      <c r="E44" s="636"/>
      <c r="F44" s="636"/>
      <c r="G44" s="636"/>
      <c r="H44" s="636"/>
      <c r="I44" s="636"/>
      <c r="J44" s="636"/>
      <c r="K44" s="636"/>
      <c r="L44" s="636"/>
      <c r="M44" s="636"/>
      <c r="N44" s="636"/>
      <c r="O44" s="636"/>
      <c r="P44" s="636"/>
      <c r="Q44" s="637"/>
      <c r="R44" s="638">
        <v>50024467</v>
      </c>
      <c r="S44" s="672"/>
      <c r="T44" s="672"/>
      <c r="U44" s="672"/>
      <c r="V44" s="672"/>
      <c r="W44" s="672"/>
      <c r="X44" s="672"/>
      <c r="Y44" s="673"/>
      <c r="Z44" s="674">
        <v>100</v>
      </c>
      <c r="AA44" s="674"/>
      <c r="AB44" s="674"/>
      <c r="AC44" s="674"/>
      <c r="AD44" s="675">
        <v>27255869</v>
      </c>
      <c r="AE44" s="675"/>
      <c r="AF44" s="675"/>
      <c r="AG44" s="675"/>
      <c r="AH44" s="675"/>
      <c r="AI44" s="675"/>
      <c r="AJ44" s="675"/>
      <c r="AK44" s="675"/>
      <c r="AL44" s="641">
        <v>100</v>
      </c>
      <c r="AM44" s="676"/>
      <c r="AN44" s="676"/>
      <c r="AO44" s="677"/>
      <c r="CD44" s="678" t="s">
        <v>298</v>
      </c>
      <c r="CE44" s="679"/>
      <c r="CF44" s="655" t="s">
        <v>352</v>
      </c>
      <c r="CG44" s="656"/>
      <c r="CH44" s="656"/>
      <c r="CI44" s="656"/>
      <c r="CJ44" s="656"/>
      <c r="CK44" s="656"/>
      <c r="CL44" s="656"/>
      <c r="CM44" s="656"/>
      <c r="CN44" s="656"/>
      <c r="CO44" s="656"/>
      <c r="CP44" s="656"/>
      <c r="CQ44" s="657"/>
      <c r="CR44" s="658">
        <v>5775089</v>
      </c>
      <c r="CS44" s="659"/>
      <c r="CT44" s="659"/>
      <c r="CU44" s="659"/>
      <c r="CV44" s="659"/>
      <c r="CW44" s="659"/>
      <c r="CX44" s="659"/>
      <c r="CY44" s="660"/>
      <c r="CZ44" s="661">
        <v>11.8</v>
      </c>
      <c r="DA44" s="662"/>
      <c r="DB44" s="662"/>
      <c r="DC44" s="663"/>
      <c r="DD44" s="664">
        <v>1380471</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353</v>
      </c>
      <c r="CG45" s="656"/>
      <c r="CH45" s="656"/>
      <c r="CI45" s="656"/>
      <c r="CJ45" s="656"/>
      <c r="CK45" s="656"/>
      <c r="CL45" s="656"/>
      <c r="CM45" s="656"/>
      <c r="CN45" s="656"/>
      <c r="CO45" s="656"/>
      <c r="CP45" s="656"/>
      <c r="CQ45" s="657"/>
      <c r="CR45" s="658">
        <v>3804252</v>
      </c>
      <c r="CS45" s="668"/>
      <c r="CT45" s="668"/>
      <c r="CU45" s="668"/>
      <c r="CV45" s="668"/>
      <c r="CW45" s="668"/>
      <c r="CX45" s="668"/>
      <c r="CY45" s="669"/>
      <c r="CZ45" s="661">
        <v>7.8</v>
      </c>
      <c r="DA45" s="670"/>
      <c r="DB45" s="670"/>
      <c r="DC45" s="671"/>
      <c r="DD45" s="664">
        <v>280223</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354</v>
      </c>
      <c r="CD46" s="680"/>
      <c r="CE46" s="681"/>
      <c r="CF46" s="655" t="s">
        <v>355</v>
      </c>
      <c r="CG46" s="656"/>
      <c r="CH46" s="656"/>
      <c r="CI46" s="656"/>
      <c r="CJ46" s="656"/>
      <c r="CK46" s="656"/>
      <c r="CL46" s="656"/>
      <c r="CM46" s="656"/>
      <c r="CN46" s="656"/>
      <c r="CO46" s="656"/>
      <c r="CP46" s="656"/>
      <c r="CQ46" s="657"/>
      <c r="CR46" s="658">
        <v>1911471</v>
      </c>
      <c r="CS46" s="659"/>
      <c r="CT46" s="659"/>
      <c r="CU46" s="659"/>
      <c r="CV46" s="659"/>
      <c r="CW46" s="659"/>
      <c r="CX46" s="659"/>
      <c r="CY46" s="660"/>
      <c r="CZ46" s="661">
        <v>3.9</v>
      </c>
      <c r="DA46" s="662"/>
      <c r="DB46" s="662"/>
      <c r="DC46" s="663"/>
      <c r="DD46" s="664">
        <v>1054782</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356</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357</v>
      </c>
      <c r="CG47" s="656"/>
      <c r="CH47" s="656"/>
      <c r="CI47" s="656"/>
      <c r="CJ47" s="656"/>
      <c r="CK47" s="656"/>
      <c r="CL47" s="656"/>
      <c r="CM47" s="656"/>
      <c r="CN47" s="656"/>
      <c r="CO47" s="656"/>
      <c r="CP47" s="656"/>
      <c r="CQ47" s="657"/>
      <c r="CR47" s="658">
        <v>69214</v>
      </c>
      <c r="CS47" s="668"/>
      <c r="CT47" s="668"/>
      <c r="CU47" s="668"/>
      <c r="CV47" s="668"/>
      <c r="CW47" s="668"/>
      <c r="CX47" s="668"/>
      <c r="CY47" s="669"/>
      <c r="CZ47" s="661">
        <v>0.1</v>
      </c>
      <c r="DA47" s="670"/>
      <c r="DB47" s="670"/>
      <c r="DC47" s="671"/>
      <c r="DD47" s="664">
        <v>64886</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358</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359</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360</v>
      </c>
      <c r="CE49" s="636"/>
      <c r="CF49" s="636"/>
      <c r="CG49" s="636"/>
      <c r="CH49" s="636"/>
      <c r="CI49" s="636"/>
      <c r="CJ49" s="636"/>
      <c r="CK49" s="636"/>
      <c r="CL49" s="636"/>
      <c r="CM49" s="636"/>
      <c r="CN49" s="636"/>
      <c r="CO49" s="636"/>
      <c r="CP49" s="636"/>
      <c r="CQ49" s="637"/>
      <c r="CR49" s="638">
        <v>48829631</v>
      </c>
      <c r="CS49" s="639"/>
      <c r="CT49" s="639"/>
      <c r="CU49" s="639"/>
      <c r="CV49" s="639"/>
      <c r="CW49" s="639"/>
      <c r="CX49" s="639"/>
      <c r="CY49" s="640"/>
      <c r="CZ49" s="641">
        <v>100</v>
      </c>
      <c r="DA49" s="642"/>
      <c r="DB49" s="642"/>
      <c r="DC49" s="643"/>
      <c r="DD49" s="644">
        <v>30577331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Ny3Eact8x5Cr7QRuNAPzgvvxB8ArQAWWDlfaRf06uu5GXjuNb+RuveScP91olKS7HtC42T/2aXNtGSokCMCJTw==" saltValue="jkD/0WEXHo780LG//teYh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I19" sqref="BI1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361</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362</v>
      </c>
      <c r="DK2" s="755"/>
      <c r="DL2" s="755"/>
      <c r="DM2" s="755"/>
      <c r="DN2" s="755"/>
      <c r="DO2" s="756"/>
      <c r="DP2" s="219"/>
      <c r="DQ2" s="754" t="s">
        <v>363</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364</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366</v>
      </c>
      <c r="B5" s="760"/>
      <c r="C5" s="760"/>
      <c r="D5" s="760"/>
      <c r="E5" s="760"/>
      <c r="F5" s="760"/>
      <c r="G5" s="760"/>
      <c r="H5" s="760"/>
      <c r="I5" s="760"/>
      <c r="J5" s="760"/>
      <c r="K5" s="760"/>
      <c r="L5" s="760"/>
      <c r="M5" s="760"/>
      <c r="N5" s="760"/>
      <c r="O5" s="760"/>
      <c r="P5" s="761"/>
      <c r="Q5" s="765" t="s">
        <v>367</v>
      </c>
      <c r="R5" s="766"/>
      <c r="S5" s="766"/>
      <c r="T5" s="766"/>
      <c r="U5" s="767"/>
      <c r="V5" s="765" t="s">
        <v>368</v>
      </c>
      <c r="W5" s="766"/>
      <c r="X5" s="766"/>
      <c r="Y5" s="766"/>
      <c r="Z5" s="767"/>
      <c r="AA5" s="765" t="s">
        <v>369</v>
      </c>
      <c r="AB5" s="766"/>
      <c r="AC5" s="766"/>
      <c r="AD5" s="766"/>
      <c r="AE5" s="766"/>
      <c r="AF5" s="771" t="s">
        <v>370</v>
      </c>
      <c r="AG5" s="766"/>
      <c r="AH5" s="766"/>
      <c r="AI5" s="766"/>
      <c r="AJ5" s="772"/>
      <c r="AK5" s="766" t="s">
        <v>371</v>
      </c>
      <c r="AL5" s="766"/>
      <c r="AM5" s="766"/>
      <c r="AN5" s="766"/>
      <c r="AO5" s="767"/>
      <c r="AP5" s="765" t="s">
        <v>372</v>
      </c>
      <c r="AQ5" s="766"/>
      <c r="AR5" s="766"/>
      <c r="AS5" s="766"/>
      <c r="AT5" s="767"/>
      <c r="AU5" s="765" t="s">
        <v>373</v>
      </c>
      <c r="AV5" s="766"/>
      <c r="AW5" s="766"/>
      <c r="AX5" s="766"/>
      <c r="AY5" s="772"/>
      <c r="AZ5" s="223"/>
      <c r="BA5" s="223"/>
      <c r="BB5" s="223"/>
      <c r="BC5" s="223"/>
      <c r="BD5" s="223"/>
      <c r="BE5" s="224"/>
      <c r="BF5" s="224"/>
      <c r="BG5" s="224"/>
      <c r="BH5" s="224"/>
      <c r="BI5" s="224"/>
      <c r="BJ5" s="224"/>
      <c r="BK5" s="224"/>
      <c r="BL5" s="224"/>
      <c r="BM5" s="224"/>
      <c r="BN5" s="224"/>
      <c r="BO5" s="224"/>
      <c r="BP5" s="224"/>
      <c r="BQ5" s="759" t="s">
        <v>374</v>
      </c>
      <c r="BR5" s="760"/>
      <c r="BS5" s="760"/>
      <c r="BT5" s="760"/>
      <c r="BU5" s="760"/>
      <c r="BV5" s="760"/>
      <c r="BW5" s="760"/>
      <c r="BX5" s="760"/>
      <c r="BY5" s="760"/>
      <c r="BZ5" s="760"/>
      <c r="CA5" s="760"/>
      <c r="CB5" s="760"/>
      <c r="CC5" s="760"/>
      <c r="CD5" s="760"/>
      <c r="CE5" s="760"/>
      <c r="CF5" s="760"/>
      <c r="CG5" s="761"/>
      <c r="CH5" s="765" t="s">
        <v>375</v>
      </c>
      <c r="CI5" s="766"/>
      <c r="CJ5" s="766"/>
      <c r="CK5" s="766"/>
      <c r="CL5" s="767"/>
      <c r="CM5" s="765" t="s">
        <v>376</v>
      </c>
      <c r="CN5" s="766"/>
      <c r="CO5" s="766"/>
      <c r="CP5" s="766"/>
      <c r="CQ5" s="767"/>
      <c r="CR5" s="765" t="s">
        <v>377</v>
      </c>
      <c r="CS5" s="766"/>
      <c r="CT5" s="766"/>
      <c r="CU5" s="766"/>
      <c r="CV5" s="767"/>
      <c r="CW5" s="765" t="s">
        <v>378</v>
      </c>
      <c r="CX5" s="766"/>
      <c r="CY5" s="766"/>
      <c r="CZ5" s="766"/>
      <c r="DA5" s="767"/>
      <c r="DB5" s="765" t="s">
        <v>379</v>
      </c>
      <c r="DC5" s="766"/>
      <c r="DD5" s="766"/>
      <c r="DE5" s="766"/>
      <c r="DF5" s="767"/>
      <c r="DG5" s="795" t="s">
        <v>380</v>
      </c>
      <c r="DH5" s="796"/>
      <c r="DI5" s="796"/>
      <c r="DJ5" s="796"/>
      <c r="DK5" s="797"/>
      <c r="DL5" s="795" t="s">
        <v>381</v>
      </c>
      <c r="DM5" s="796"/>
      <c r="DN5" s="796"/>
      <c r="DO5" s="796"/>
      <c r="DP5" s="797"/>
      <c r="DQ5" s="765" t="s">
        <v>382</v>
      </c>
      <c r="DR5" s="766"/>
      <c r="DS5" s="766"/>
      <c r="DT5" s="766"/>
      <c r="DU5" s="767"/>
      <c r="DV5" s="765" t="s">
        <v>373</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383</v>
      </c>
      <c r="C7" s="782"/>
      <c r="D7" s="782"/>
      <c r="E7" s="782"/>
      <c r="F7" s="782"/>
      <c r="G7" s="782"/>
      <c r="H7" s="782"/>
      <c r="I7" s="782"/>
      <c r="J7" s="782"/>
      <c r="K7" s="782"/>
      <c r="L7" s="782"/>
      <c r="M7" s="782"/>
      <c r="N7" s="782"/>
      <c r="O7" s="782"/>
      <c r="P7" s="783"/>
      <c r="Q7" s="784">
        <v>50033</v>
      </c>
      <c r="R7" s="785"/>
      <c r="S7" s="785"/>
      <c r="T7" s="785"/>
      <c r="U7" s="785"/>
      <c r="V7" s="785">
        <v>48838</v>
      </c>
      <c r="W7" s="785"/>
      <c r="X7" s="785"/>
      <c r="Y7" s="785"/>
      <c r="Z7" s="785"/>
      <c r="AA7" s="785">
        <v>1195</v>
      </c>
      <c r="AB7" s="785"/>
      <c r="AC7" s="785"/>
      <c r="AD7" s="785"/>
      <c r="AE7" s="786"/>
      <c r="AF7" s="787">
        <v>958</v>
      </c>
      <c r="AG7" s="788"/>
      <c r="AH7" s="788"/>
      <c r="AI7" s="788"/>
      <c r="AJ7" s="789"/>
      <c r="AK7" s="790">
        <v>1900</v>
      </c>
      <c r="AL7" s="791"/>
      <c r="AM7" s="791"/>
      <c r="AN7" s="791"/>
      <c r="AO7" s="791"/>
      <c r="AP7" s="791">
        <v>39299</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t="s">
        <v>592</v>
      </c>
      <c r="BS7" s="778" t="s">
        <v>586</v>
      </c>
      <c r="BT7" s="779"/>
      <c r="BU7" s="779"/>
      <c r="BV7" s="779"/>
      <c r="BW7" s="779"/>
      <c r="BX7" s="779"/>
      <c r="BY7" s="779"/>
      <c r="BZ7" s="779"/>
      <c r="CA7" s="779"/>
      <c r="CB7" s="779"/>
      <c r="CC7" s="779"/>
      <c r="CD7" s="779"/>
      <c r="CE7" s="779"/>
      <c r="CF7" s="779"/>
      <c r="CG7" s="794"/>
      <c r="CH7" s="775">
        <v>-9</v>
      </c>
      <c r="CI7" s="776"/>
      <c r="CJ7" s="776"/>
      <c r="CK7" s="776"/>
      <c r="CL7" s="777"/>
      <c r="CM7" s="775">
        <v>7</v>
      </c>
      <c r="CN7" s="776"/>
      <c r="CO7" s="776"/>
      <c r="CP7" s="776"/>
      <c r="CQ7" s="777"/>
      <c r="CR7" s="775">
        <v>3</v>
      </c>
      <c r="CS7" s="776"/>
      <c r="CT7" s="776"/>
      <c r="CU7" s="776"/>
      <c r="CV7" s="777"/>
      <c r="CW7" s="775" t="s">
        <v>584</v>
      </c>
      <c r="CX7" s="776"/>
      <c r="CY7" s="776"/>
      <c r="CZ7" s="776"/>
      <c r="DA7" s="777"/>
      <c r="DB7" s="775" t="s">
        <v>584</v>
      </c>
      <c r="DC7" s="776"/>
      <c r="DD7" s="776"/>
      <c r="DE7" s="776"/>
      <c r="DF7" s="777"/>
      <c r="DG7" s="775" t="s">
        <v>584</v>
      </c>
      <c r="DH7" s="776"/>
      <c r="DI7" s="776"/>
      <c r="DJ7" s="776"/>
      <c r="DK7" s="777"/>
      <c r="DL7" s="775" t="s">
        <v>584</v>
      </c>
      <c r="DM7" s="776"/>
      <c r="DN7" s="776"/>
      <c r="DO7" s="776"/>
      <c r="DP7" s="777"/>
      <c r="DQ7" s="775" t="s">
        <v>584</v>
      </c>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t="s">
        <v>592</v>
      </c>
      <c r="BS8" s="805" t="s">
        <v>587</v>
      </c>
      <c r="BT8" s="806"/>
      <c r="BU8" s="806"/>
      <c r="BV8" s="806"/>
      <c r="BW8" s="806"/>
      <c r="BX8" s="806"/>
      <c r="BY8" s="806"/>
      <c r="BZ8" s="806"/>
      <c r="CA8" s="806"/>
      <c r="CB8" s="806"/>
      <c r="CC8" s="806"/>
      <c r="CD8" s="806"/>
      <c r="CE8" s="806"/>
      <c r="CF8" s="806"/>
      <c r="CG8" s="807"/>
      <c r="CH8" s="808">
        <v>-57</v>
      </c>
      <c r="CI8" s="809"/>
      <c r="CJ8" s="809"/>
      <c r="CK8" s="809"/>
      <c r="CL8" s="810"/>
      <c r="CM8" s="808">
        <v>-8</v>
      </c>
      <c r="CN8" s="809"/>
      <c r="CO8" s="809"/>
      <c r="CP8" s="809"/>
      <c r="CQ8" s="810"/>
      <c r="CR8" s="808">
        <v>27</v>
      </c>
      <c r="CS8" s="809"/>
      <c r="CT8" s="809"/>
      <c r="CU8" s="809"/>
      <c r="CV8" s="810"/>
      <c r="CW8" s="808" t="s">
        <v>584</v>
      </c>
      <c r="CX8" s="809"/>
      <c r="CY8" s="809"/>
      <c r="CZ8" s="809"/>
      <c r="DA8" s="810"/>
      <c r="DB8" s="808" t="s">
        <v>584</v>
      </c>
      <c r="DC8" s="809"/>
      <c r="DD8" s="809"/>
      <c r="DE8" s="809"/>
      <c r="DF8" s="810"/>
      <c r="DG8" s="808" t="s">
        <v>584</v>
      </c>
      <c r="DH8" s="809"/>
      <c r="DI8" s="809"/>
      <c r="DJ8" s="809"/>
      <c r="DK8" s="810"/>
      <c r="DL8" s="808" t="s">
        <v>584</v>
      </c>
      <c r="DM8" s="809"/>
      <c r="DN8" s="809"/>
      <c r="DO8" s="809"/>
      <c r="DP8" s="810"/>
      <c r="DQ8" s="808" t="s">
        <v>584</v>
      </c>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t="s">
        <v>592</v>
      </c>
      <c r="BS9" s="805" t="s">
        <v>588</v>
      </c>
      <c r="BT9" s="806"/>
      <c r="BU9" s="806"/>
      <c r="BV9" s="806"/>
      <c r="BW9" s="806"/>
      <c r="BX9" s="806"/>
      <c r="BY9" s="806"/>
      <c r="BZ9" s="806"/>
      <c r="CA9" s="806"/>
      <c r="CB9" s="806"/>
      <c r="CC9" s="806"/>
      <c r="CD9" s="806"/>
      <c r="CE9" s="806"/>
      <c r="CF9" s="806"/>
      <c r="CG9" s="807"/>
      <c r="CH9" s="808">
        <v>202</v>
      </c>
      <c r="CI9" s="809"/>
      <c r="CJ9" s="809"/>
      <c r="CK9" s="809"/>
      <c r="CL9" s="810"/>
      <c r="CM9" s="808">
        <v>721</v>
      </c>
      <c r="CN9" s="809"/>
      <c r="CO9" s="809"/>
      <c r="CP9" s="809"/>
      <c r="CQ9" s="810"/>
      <c r="CR9" s="808">
        <v>25</v>
      </c>
      <c r="CS9" s="809"/>
      <c r="CT9" s="809"/>
      <c r="CU9" s="809"/>
      <c r="CV9" s="810"/>
      <c r="CW9" s="808" t="s">
        <v>584</v>
      </c>
      <c r="CX9" s="809"/>
      <c r="CY9" s="809"/>
      <c r="CZ9" s="809"/>
      <c r="DA9" s="810"/>
      <c r="DB9" s="808" t="s">
        <v>584</v>
      </c>
      <c r="DC9" s="809"/>
      <c r="DD9" s="809"/>
      <c r="DE9" s="809"/>
      <c r="DF9" s="810"/>
      <c r="DG9" s="808" t="s">
        <v>584</v>
      </c>
      <c r="DH9" s="809"/>
      <c r="DI9" s="809"/>
      <c r="DJ9" s="809"/>
      <c r="DK9" s="810"/>
      <c r="DL9" s="808" t="s">
        <v>584</v>
      </c>
      <c r="DM9" s="809"/>
      <c r="DN9" s="809"/>
      <c r="DO9" s="809"/>
      <c r="DP9" s="810"/>
      <c r="DQ9" s="808" t="s">
        <v>584</v>
      </c>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t="s">
        <v>592</v>
      </c>
      <c r="BS10" s="805" t="s">
        <v>589</v>
      </c>
      <c r="BT10" s="806"/>
      <c r="BU10" s="806"/>
      <c r="BV10" s="806"/>
      <c r="BW10" s="806"/>
      <c r="BX10" s="806"/>
      <c r="BY10" s="806"/>
      <c r="BZ10" s="806"/>
      <c r="CA10" s="806"/>
      <c r="CB10" s="806"/>
      <c r="CC10" s="806"/>
      <c r="CD10" s="806"/>
      <c r="CE10" s="806"/>
      <c r="CF10" s="806"/>
      <c r="CG10" s="807"/>
      <c r="CH10" s="808">
        <v>-17</v>
      </c>
      <c r="CI10" s="809"/>
      <c r="CJ10" s="809"/>
      <c r="CK10" s="809"/>
      <c r="CL10" s="810"/>
      <c r="CM10" s="808">
        <v>157</v>
      </c>
      <c r="CN10" s="809"/>
      <c r="CO10" s="809"/>
      <c r="CP10" s="809"/>
      <c r="CQ10" s="810"/>
      <c r="CR10" s="808">
        <v>23</v>
      </c>
      <c r="CS10" s="809"/>
      <c r="CT10" s="809"/>
      <c r="CU10" s="809"/>
      <c r="CV10" s="810"/>
      <c r="CW10" s="808" t="s">
        <v>584</v>
      </c>
      <c r="CX10" s="809"/>
      <c r="CY10" s="809"/>
      <c r="CZ10" s="809"/>
      <c r="DA10" s="810"/>
      <c r="DB10" s="808" t="s">
        <v>584</v>
      </c>
      <c r="DC10" s="809"/>
      <c r="DD10" s="809"/>
      <c r="DE10" s="809"/>
      <c r="DF10" s="810"/>
      <c r="DG10" s="808" t="s">
        <v>584</v>
      </c>
      <c r="DH10" s="809"/>
      <c r="DI10" s="809"/>
      <c r="DJ10" s="809"/>
      <c r="DK10" s="810"/>
      <c r="DL10" s="808" t="s">
        <v>584</v>
      </c>
      <c r="DM10" s="809"/>
      <c r="DN10" s="809"/>
      <c r="DO10" s="809"/>
      <c r="DP10" s="810"/>
      <c r="DQ10" s="808" t="s">
        <v>584</v>
      </c>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t="s">
        <v>592</v>
      </c>
      <c r="BS11" s="805" t="s">
        <v>590</v>
      </c>
      <c r="BT11" s="806"/>
      <c r="BU11" s="806"/>
      <c r="BV11" s="806"/>
      <c r="BW11" s="806"/>
      <c r="BX11" s="806"/>
      <c r="BY11" s="806"/>
      <c r="BZ11" s="806"/>
      <c r="CA11" s="806"/>
      <c r="CB11" s="806"/>
      <c r="CC11" s="806"/>
      <c r="CD11" s="806"/>
      <c r="CE11" s="806"/>
      <c r="CF11" s="806"/>
      <c r="CG11" s="807"/>
      <c r="CH11" s="808">
        <v>2</v>
      </c>
      <c r="CI11" s="809"/>
      <c r="CJ11" s="809"/>
      <c r="CK11" s="809"/>
      <c r="CL11" s="810"/>
      <c r="CM11" s="808">
        <v>47</v>
      </c>
      <c r="CN11" s="809"/>
      <c r="CO11" s="809"/>
      <c r="CP11" s="809"/>
      <c r="CQ11" s="810"/>
      <c r="CR11" s="808">
        <v>40</v>
      </c>
      <c r="CS11" s="809"/>
      <c r="CT11" s="809"/>
      <c r="CU11" s="809"/>
      <c r="CV11" s="810"/>
      <c r="CW11" s="808" t="s">
        <v>584</v>
      </c>
      <c r="CX11" s="809"/>
      <c r="CY11" s="809"/>
      <c r="CZ11" s="809"/>
      <c r="DA11" s="810"/>
      <c r="DB11" s="808" t="s">
        <v>584</v>
      </c>
      <c r="DC11" s="809"/>
      <c r="DD11" s="809"/>
      <c r="DE11" s="809"/>
      <c r="DF11" s="810"/>
      <c r="DG11" s="808" t="s">
        <v>584</v>
      </c>
      <c r="DH11" s="809"/>
      <c r="DI11" s="809"/>
      <c r="DJ11" s="809"/>
      <c r="DK11" s="810"/>
      <c r="DL11" s="808" t="s">
        <v>584</v>
      </c>
      <c r="DM11" s="809"/>
      <c r="DN11" s="809"/>
      <c r="DO11" s="809"/>
      <c r="DP11" s="810"/>
      <c r="DQ11" s="808" t="s">
        <v>584</v>
      </c>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t="s">
        <v>592</v>
      </c>
      <c r="BS12" s="805" t="s">
        <v>591</v>
      </c>
      <c r="BT12" s="806"/>
      <c r="BU12" s="806"/>
      <c r="BV12" s="806"/>
      <c r="BW12" s="806"/>
      <c r="BX12" s="806"/>
      <c r="BY12" s="806"/>
      <c r="BZ12" s="806"/>
      <c r="CA12" s="806"/>
      <c r="CB12" s="806"/>
      <c r="CC12" s="806"/>
      <c r="CD12" s="806"/>
      <c r="CE12" s="806"/>
      <c r="CF12" s="806"/>
      <c r="CG12" s="807"/>
      <c r="CH12" s="808">
        <v>0</v>
      </c>
      <c r="CI12" s="809"/>
      <c r="CJ12" s="809"/>
      <c r="CK12" s="809"/>
      <c r="CL12" s="810"/>
      <c r="CM12" s="808">
        <v>314</v>
      </c>
      <c r="CN12" s="809"/>
      <c r="CO12" s="809"/>
      <c r="CP12" s="809"/>
      <c r="CQ12" s="810"/>
      <c r="CR12" s="808">
        <v>10</v>
      </c>
      <c r="CS12" s="809"/>
      <c r="CT12" s="809"/>
      <c r="CU12" s="809"/>
      <c r="CV12" s="810"/>
      <c r="CW12" s="808" t="s">
        <v>584</v>
      </c>
      <c r="CX12" s="809"/>
      <c r="CY12" s="809"/>
      <c r="CZ12" s="809"/>
      <c r="DA12" s="810"/>
      <c r="DB12" s="808" t="s">
        <v>584</v>
      </c>
      <c r="DC12" s="809"/>
      <c r="DD12" s="809"/>
      <c r="DE12" s="809"/>
      <c r="DF12" s="810"/>
      <c r="DG12" s="808" t="s">
        <v>584</v>
      </c>
      <c r="DH12" s="809"/>
      <c r="DI12" s="809"/>
      <c r="DJ12" s="809"/>
      <c r="DK12" s="810"/>
      <c r="DL12" s="808" t="s">
        <v>584</v>
      </c>
      <c r="DM12" s="809"/>
      <c r="DN12" s="809"/>
      <c r="DO12" s="809"/>
      <c r="DP12" s="810"/>
      <c r="DQ12" s="808" t="s">
        <v>584</v>
      </c>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384</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385</v>
      </c>
      <c r="B23" s="821" t="s">
        <v>386</v>
      </c>
      <c r="C23" s="822"/>
      <c r="D23" s="822"/>
      <c r="E23" s="822"/>
      <c r="F23" s="822"/>
      <c r="G23" s="822"/>
      <c r="H23" s="822"/>
      <c r="I23" s="822"/>
      <c r="J23" s="822"/>
      <c r="K23" s="822"/>
      <c r="L23" s="822"/>
      <c r="M23" s="822"/>
      <c r="N23" s="822"/>
      <c r="O23" s="822"/>
      <c r="P23" s="823"/>
      <c r="Q23" s="824">
        <v>50024</v>
      </c>
      <c r="R23" s="825"/>
      <c r="S23" s="825"/>
      <c r="T23" s="825"/>
      <c r="U23" s="825"/>
      <c r="V23" s="825">
        <v>48830</v>
      </c>
      <c r="W23" s="825"/>
      <c r="X23" s="825"/>
      <c r="Y23" s="825"/>
      <c r="Z23" s="825"/>
      <c r="AA23" s="825">
        <v>1195</v>
      </c>
      <c r="AB23" s="825"/>
      <c r="AC23" s="825"/>
      <c r="AD23" s="825"/>
      <c r="AE23" s="826"/>
      <c r="AF23" s="827">
        <v>958</v>
      </c>
      <c r="AG23" s="825"/>
      <c r="AH23" s="825"/>
      <c r="AI23" s="825"/>
      <c r="AJ23" s="828"/>
      <c r="AK23" s="829"/>
      <c r="AL23" s="830"/>
      <c r="AM23" s="830"/>
      <c r="AN23" s="830"/>
      <c r="AO23" s="830"/>
      <c r="AP23" s="825">
        <v>39299</v>
      </c>
      <c r="AQ23" s="825"/>
      <c r="AR23" s="825"/>
      <c r="AS23" s="825"/>
      <c r="AT23" s="825"/>
      <c r="AU23" s="841"/>
      <c r="AV23" s="841"/>
      <c r="AW23" s="841"/>
      <c r="AX23" s="841"/>
      <c r="AY23" s="842"/>
      <c r="AZ23" s="843" t="s">
        <v>387</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388</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389</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366</v>
      </c>
      <c r="B26" s="760"/>
      <c r="C26" s="760"/>
      <c r="D26" s="760"/>
      <c r="E26" s="760"/>
      <c r="F26" s="760"/>
      <c r="G26" s="760"/>
      <c r="H26" s="760"/>
      <c r="I26" s="760"/>
      <c r="J26" s="760"/>
      <c r="K26" s="760"/>
      <c r="L26" s="760"/>
      <c r="M26" s="760"/>
      <c r="N26" s="760"/>
      <c r="O26" s="760"/>
      <c r="P26" s="761"/>
      <c r="Q26" s="765" t="s">
        <v>390</v>
      </c>
      <c r="R26" s="766"/>
      <c r="S26" s="766"/>
      <c r="T26" s="766"/>
      <c r="U26" s="767"/>
      <c r="V26" s="765" t="s">
        <v>391</v>
      </c>
      <c r="W26" s="766"/>
      <c r="X26" s="766"/>
      <c r="Y26" s="766"/>
      <c r="Z26" s="767"/>
      <c r="AA26" s="765" t="s">
        <v>392</v>
      </c>
      <c r="AB26" s="766"/>
      <c r="AC26" s="766"/>
      <c r="AD26" s="766"/>
      <c r="AE26" s="766"/>
      <c r="AF26" s="846" t="s">
        <v>393</v>
      </c>
      <c r="AG26" s="847"/>
      <c r="AH26" s="847"/>
      <c r="AI26" s="847"/>
      <c r="AJ26" s="848"/>
      <c r="AK26" s="766" t="s">
        <v>394</v>
      </c>
      <c r="AL26" s="766"/>
      <c r="AM26" s="766"/>
      <c r="AN26" s="766"/>
      <c r="AO26" s="767"/>
      <c r="AP26" s="765" t="s">
        <v>395</v>
      </c>
      <c r="AQ26" s="766"/>
      <c r="AR26" s="766"/>
      <c r="AS26" s="766"/>
      <c r="AT26" s="767"/>
      <c r="AU26" s="765" t="s">
        <v>396</v>
      </c>
      <c r="AV26" s="766"/>
      <c r="AW26" s="766"/>
      <c r="AX26" s="766"/>
      <c r="AY26" s="767"/>
      <c r="AZ26" s="765" t="s">
        <v>397</v>
      </c>
      <c r="BA26" s="766"/>
      <c r="BB26" s="766"/>
      <c r="BC26" s="766"/>
      <c r="BD26" s="767"/>
      <c r="BE26" s="765" t="s">
        <v>373</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398</v>
      </c>
      <c r="C28" s="782"/>
      <c r="D28" s="782"/>
      <c r="E28" s="782"/>
      <c r="F28" s="782"/>
      <c r="G28" s="782"/>
      <c r="H28" s="782"/>
      <c r="I28" s="782"/>
      <c r="J28" s="782"/>
      <c r="K28" s="782"/>
      <c r="L28" s="782"/>
      <c r="M28" s="782"/>
      <c r="N28" s="782"/>
      <c r="O28" s="782"/>
      <c r="P28" s="783"/>
      <c r="Q28" s="854">
        <v>9708</v>
      </c>
      <c r="R28" s="855"/>
      <c r="S28" s="855"/>
      <c r="T28" s="855"/>
      <c r="U28" s="855"/>
      <c r="V28" s="855">
        <v>9659</v>
      </c>
      <c r="W28" s="855"/>
      <c r="X28" s="855"/>
      <c r="Y28" s="855"/>
      <c r="Z28" s="855"/>
      <c r="AA28" s="855">
        <v>49</v>
      </c>
      <c r="AB28" s="855"/>
      <c r="AC28" s="855"/>
      <c r="AD28" s="855"/>
      <c r="AE28" s="856"/>
      <c r="AF28" s="857">
        <v>49</v>
      </c>
      <c r="AG28" s="855"/>
      <c r="AH28" s="855"/>
      <c r="AI28" s="855"/>
      <c r="AJ28" s="858"/>
      <c r="AK28" s="859">
        <v>637</v>
      </c>
      <c r="AL28" s="860"/>
      <c r="AM28" s="860"/>
      <c r="AN28" s="860"/>
      <c r="AO28" s="860"/>
      <c r="AP28" s="860" t="s">
        <v>584</v>
      </c>
      <c r="AQ28" s="860"/>
      <c r="AR28" s="860"/>
      <c r="AS28" s="860"/>
      <c r="AT28" s="860"/>
      <c r="AU28" s="860" t="s">
        <v>584</v>
      </c>
      <c r="AV28" s="860"/>
      <c r="AW28" s="860"/>
      <c r="AX28" s="860"/>
      <c r="AY28" s="860"/>
      <c r="AZ28" s="861" t="s">
        <v>584</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399</v>
      </c>
      <c r="C29" s="813"/>
      <c r="D29" s="813"/>
      <c r="E29" s="813"/>
      <c r="F29" s="813"/>
      <c r="G29" s="813"/>
      <c r="H29" s="813"/>
      <c r="I29" s="813"/>
      <c r="J29" s="813"/>
      <c r="K29" s="813"/>
      <c r="L29" s="813"/>
      <c r="M29" s="813"/>
      <c r="N29" s="813"/>
      <c r="O29" s="813"/>
      <c r="P29" s="814"/>
      <c r="Q29" s="815">
        <v>9839</v>
      </c>
      <c r="R29" s="816"/>
      <c r="S29" s="816"/>
      <c r="T29" s="816"/>
      <c r="U29" s="816"/>
      <c r="V29" s="816">
        <v>9602</v>
      </c>
      <c r="W29" s="816"/>
      <c r="X29" s="816"/>
      <c r="Y29" s="816"/>
      <c r="Z29" s="816"/>
      <c r="AA29" s="816">
        <v>237</v>
      </c>
      <c r="AB29" s="816"/>
      <c r="AC29" s="816"/>
      <c r="AD29" s="816"/>
      <c r="AE29" s="817"/>
      <c r="AF29" s="818">
        <v>237</v>
      </c>
      <c r="AG29" s="819"/>
      <c r="AH29" s="819"/>
      <c r="AI29" s="819"/>
      <c r="AJ29" s="820"/>
      <c r="AK29" s="866">
        <v>1450</v>
      </c>
      <c r="AL29" s="862"/>
      <c r="AM29" s="862"/>
      <c r="AN29" s="862"/>
      <c r="AO29" s="862"/>
      <c r="AP29" s="862" t="s">
        <v>584</v>
      </c>
      <c r="AQ29" s="862"/>
      <c r="AR29" s="862"/>
      <c r="AS29" s="862"/>
      <c r="AT29" s="862"/>
      <c r="AU29" s="862" t="s">
        <v>584</v>
      </c>
      <c r="AV29" s="862"/>
      <c r="AW29" s="862"/>
      <c r="AX29" s="862"/>
      <c r="AY29" s="862"/>
      <c r="AZ29" s="863" t="s">
        <v>584</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400</v>
      </c>
      <c r="C30" s="813"/>
      <c r="D30" s="813"/>
      <c r="E30" s="813"/>
      <c r="F30" s="813"/>
      <c r="G30" s="813"/>
      <c r="H30" s="813"/>
      <c r="I30" s="813"/>
      <c r="J30" s="813"/>
      <c r="K30" s="813"/>
      <c r="L30" s="813"/>
      <c r="M30" s="813"/>
      <c r="N30" s="813"/>
      <c r="O30" s="813"/>
      <c r="P30" s="814"/>
      <c r="Q30" s="815">
        <v>1314</v>
      </c>
      <c r="R30" s="816"/>
      <c r="S30" s="816"/>
      <c r="T30" s="816"/>
      <c r="U30" s="816"/>
      <c r="V30" s="816">
        <v>1285</v>
      </c>
      <c r="W30" s="816"/>
      <c r="X30" s="816"/>
      <c r="Y30" s="816"/>
      <c r="Z30" s="816"/>
      <c r="AA30" s="816">
        <v>29</v>
      </c>
      <c r="AB30" s="816"/>
      <c r="AC30" s="816"/>
      <c r="AD30" s="816"/>
      <c r="AE30" s="817"/>
      <c r="AF30" s="818">
        <v>29</v>
      </c>
      <c r="AG30" s="819"/>
      <c r="AH30" s="819"/>
      <c r="AI30" s="819"/>
      <c r="AJ30" s="820"/>
      <c r="AK30" s="866">
        <v>309</v>
      </c>
      <c r="AL30" s="862"/>
      <c r="AM30" s="862"/>
      <c r="AN30" s="862"/>
      <c r="AO30" s="862"/>
      <c r="AP30" s="862" t="s">
        <v>584</v>
      </c>
      <c r="AQ30" s="862"/>
      <c r="AR30" s="862"/>
      <c r="AS30" s="862"/>
      <c r="AT30" s="862"/>
      <c r="AU30" s="862" t="s">
        <v>584</v>
      </c>
      <c r="AV30" s="862"/>
      <c r="AW30" s="862"/>
      <c r="AX30" s="862"/>
      <c r="AY30" s="862"/>
      <c r="AZ30" s="863" t="s">
        <v>584</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401</v>
      </c>
      <c r="C31" s="813"/>
      <c r="D31" s="813"/>
      <c r="E31" s="813"/>
      <c r="F31" s="813"/>
      <c r="G31" s="813"/>
      <c r="H31" s="813"/>
      <c r="I31" s="813"/>
      <c r="J31" s="813"/>
      <c r="K31" s="813"/>
      <c r="L31" s="813"/>
      <c r="M31" s="813"/>
      <c r="N31" s="813"/>
      <c r="O31" s="813"/>
      <c r="P31" s="814"/>
      <c r="Q31" s="815">
        <v>2137</v>
      </c>
      <c r="R31" s="816"/>
      <c r="S31" s="816"/>
      <c r="T31" s="816"/>
      <c r="U31" s="816"/>
      <c r="V31" s="816">
        <v>1751</v>
      </c>
      <c r="W31" s="816"/>
      <c r="X31" s="816"/>
      <c r="Y31" s="816"/>
      <c r="Z31" s="816"/>
      <c r="AA31" s="816">
        <v>386</v>
      </c>
      <c r="AB31" s="816"/>
      <c r="AC31" s="816"/>
      <c r="AD31" s="816"/>
      <c r="AE31" s="817"/>
      <c r="AF31" s="818">
        <v>2666</v>
      </c>
      <c r="AG31" s="819"/>
      <c r="AH31" s="819"/>
      <c r="AI31" s="819"/>
      <c r="AJ31" s="820"/>
      <c r="AK31" s="866">
        <v>65</v>
      </c>
      <c r="AL31" s="862"/>
      <c r="AM31" s="862"/>
      <c r="AN31" s="862"/>
      <c r="AO31" s="862"/>
      <c r="AP31" s="862">
        <v>5025</v>
      </c>
      <c r="AQ31" s="862"/>
      <c r="AR31" s="862"/>
      <c r="AS31" s="862"/>
      <c r="AT31" s="862"/>
      <c r="AU31" s="862" t="s">
        <v>584</v>
      </c>
      <c r="AV31" s="862"/>
      <c r="AW31" s="862"/>
      <c r="AX31" s="862"/>
      <c r="AY31" s="862"/>
      <c r="AZ31" s="863" t="s">
        <v>584</v>
      </c>
      <c r="BA31" s="863"/>
      <c r="BB31" s="863"/>
      <c r="BC31" s="863"/>
      <c r="BD31" s="863"/>
      <c r="BE31" s="864" t="s">
        <v>402</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403</v>
      </c>
      <c r="C32" s="813"/>
      <c r="D32" s="813"/>
      <c r="E32" s="813"/>
      <c r="F32" s="813"/>
      <c r="G32" s="813"/>
      <c r="H32" s="813"/>
      <c r="I32" s="813"/>
      <c r="J32" s="813"/>
      <c r="K32" s="813"/>
      <c r="L32" s="813"/>
      <c r="M32" s="813"/>
      <c r="N32" s="813"/>
      <c r="O32" s="813"/>
      <c r="P32" s="814"/>
      <c r="Q32" s="815">
        <v>4107</v>
      </c>
      <c r="R32" s="816"/>
      <c r="S32" s="816"/>
      <c r="T32" s="816"/>
      <c r="U32" s="816"/>
      <c r="V32" s="816">
        <v>3469</v>
      </c>
      <c r="W32" s="816"/>
      <c r="X32" s="816"/>
      <c r="Y32" s="816"/>
      <c r="Z32" s="816"/>
      <c r="AA32" s="816">
        <v>638</v>
      </c>
      <c r="AB32" s="816"/>
      <c r="AC32" s="816"/>
      <c r="AD32" s="816"/>
      <c r="AE32" s="817"/>
      <c r="AF32" s="818">
        <v>937</v>
      </c>
      <c r="AG32" s="819"/>
      <c r="AH32" s="819"/>
      <c r="AI32" s="819"/>
      <c r="AJ32" s="820"/>
      <c r="AK32" s="866">
        <v>1846</v>
      </c>
      <c r="AL32" s="862"/>
      <c r="AM32" s="862"/>
      <c r="AN32" s="862"/>
      <c r="AO32" s="862"/>
      <c r="AP32" s="862">
        <v>25196</v>
      </c>
      <c r="AQ32" s="862"/>
      <c r="AR32" s="862"/>
      <c r="AS32" s="862"/>
      <c r="AT32" s="862"/>
      <c r="AU32" s="862">
        <v>2260</v>
      </c>
      <c r="AV32" s="862"/>
      <c r="AW32" s="862"/>
      <c r="AX32" s="862"/>
      <c r="AY32" s="862"/>
      <c r="AZ32" s="863" t="s">
        <v>584</v>
      </c>
      <c r="BA32" s="863"/>
      <c r="BB32" s="863"/>
      <c r="BC32" s="863"/>
      <c r="BD32" s="863"/>
      <c r="BE32" s="864" t="s">
        <v>404</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405</v>
      </c>
      <c r="C33" s="813"/>
      <c r="D33" s="813"/>
      <c r="E33" s="813"/>
      <c r="F33" s="813"/>
      <c r="G33" s="813"/>
      <c r="H33" s="813"/>
      <c r="I33" s="813"/>
      <c r="J33" s="813"/>
      <c r="K33" s="813"/>
      <c r="L33" s="813"/>
      <c r="M33" s="813"/>
      <c r="N33" s="813"/>
      <c r="O33" s="813"/>
      <c r="P33" s="814"/>
      <c r="Q33" s="815">
        <v>15</v>
      </c>
      <c r="R33" s="816"/>
      <c r="S33" s="816"/>
      <c r="T33" s="816"/>
      <c r="U33" s="816"/>
      <c r="V33" s="816">
        <v>15</v>
      </c>
      <c r="W33" s="816"/>
      <c r="X33" s="816"/>
      <c r="Y33" s="816"/>
      <c r="Z33" s="816"/>
      <c r="AA33" s="816">
        <v>0</v>
      </c>
      <c r="AB33" s="816"/>
      <c r="AC33" s="816"/>
      <c r="AD33" s="816"/>
      <c r="AE33" s="817"/>
      <c r="AF33" s="818">
        <v>0</v>
      </c>
      <c r="AG33" s="819"/>
      <c r="AH33" s="819"/>
      <c r="AI33" s="819"/>
      <c r="AJ33" s="820"/>
      <c r="AK33" s="866">
        <v>5</v>
      </c>
      <c r="AL33" s="862"/>
      <c r="AM33" s="862"/>
      <c r="AN33" s="862"/>
      <c r="AO33" s="862"/>
      <c r="AP33" s="862" t="s">
        <v>584</v>
      </c>
      <c r="AQ33" s="862"/>
      <c r="AR33" s="862"/>
      <c r="AS33" s="862"/>
      <c r="AT33" s="862"/>
      <c r="AU33" s="862" t="s">
        <v>584</v>
      </c>
      <c r="AV33" s="862"/>
      <c r="AW33" s="862"/>
      <c r="AX33" s="862"/>
      <c r="AY33" s="862"/>
      <c r="AZ33" s="863" t="s">
        <v>584</v>
      </c>
      <c r="BA33" s="863"/>
      <c r="BB33" s="863"/>
      <c r="BC33" s="863"/>
      <c r="BD33" s="863"/>
      <c r="BE33" s="864" t="s">
        <v>406</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407</v>
      </c>
      <c r="C34" s="813"/>
      <c r="D34" s="813"/>
      <c r="E34" s="813"/>
      <c r="F34" s="813"/>
      <c r="G34" s="813"/>
      <c r="H34" s="813"/>
      <c r="I34" s="813"/>
      <c r="J34" s="813"/>
      <c r="K34" s="813"/>
      <c r="L34" s="813"/>
      <c r="M34" s="813"/>
      <c r="N34" s="813"/>
      <c r="O34" s="813"/>
      <c r="P34" s="814"/>
      <c r="Q34" s="815">
        <v>1440</v>
      </c>
      <c r="R34" s="816"/>
      <c r="S34" s="816"/>
      <c r="T34" s="816"/>
      <c r="U34" s="816"/>
      <c r="V34" s="816">
        <v>1440</v>
      </c>
      <c r="W34" s="816"/>
      <c r="X34" s="816"/>
      <c r="Y34" s="816"/>
      <c r="Z34" s="816"/>
      <c r="AA34" s="816">
        <v>0</v>
      </c>
      <c r="AB34" s="816"/>
      <c r="AC34" s="816"/>
      <c r="AD34" s="816"/>
      <c r="AE34" s="817"/>
      <c r="AF34" s="818">
        <v>0</v>
      </c>
      <c r="AG34" s="819"/>
      <c r="AH34" s="819"/>
      <c r="AI34" s="819"/>
      <c r="AJ34" s="820"/>
      <c r="AK34" s="866">
        <v>2</v>
      </c>
      <c r="AL34" s="862"/>
      <c r="AM34" s="862"/>
      <c r="AN34" s="862"/>
      <c r="AO34" s="862"/>
      <c r="AP34" s="862" t="s">
        <v>584</v>
      </c>
      <c r="AQ34" s="862"/>
      <c r="AR34" s="862"/>
      <c r="AS34" s="862"/>
      <c r="AT34" s="862"/>
      <c r="AU34" s="862" t="s">
        <v>584</v>
      </c>
      <c r="AV34" s="862"/>
      <c r="AW34" s="862"/>
      <c r="AX34" s="862"/>
      <c r="AY34" s="862"/>
      <c r="AZ34" s="863" t="s">
        <v>584</v>
      </c>
      <c r="BA34" s="863"/>
      <c r="BB34" s="863"/>
      <c r="BC34" s="863"/>
      <c r="BD34" s="863"/>
      <c r="BE34" s="864" t="s">
        <v>408</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409</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385</v>
      </c>
      <c r="B63" s="821" t="s">
        <v>410</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3917</v>
      </c>
      <c r="AG63" s="876"/>
      <c r="AH63" s="876"/>
      <c r="AI63" s="876"/>
      <c r="AJ63" s="877"/>
      <c r="AK63" s="878"/>
      <c r="AL63" s="873"/>
      <c r="AM63" s="873"/>
      <c r="AN63" s="873"/>
      <c r="AO63" s="873"/>
      <c r="AP63" s="876">
        <v>30221</v>
      </c>
      <c r="AQ63" s="876"/>
      <c r="AR63" s="876"/>
      <c r="AS63" s="876"/>
      <c r="AT63" s="876"/>
      <c r="AU63" s="876">
        <v>2260</v>
      </c>
      <c r="AV63" s="876"/>
      <c r="AW63" s="876"/>
      <c r="AX63" s="876"/>
      <c r="AY63" s="876"/>
      <c r="AZ63" s="880"/>
      <c r="BA63" s="880"/>
      <c r="BB63" s="880"/>
      <c r="BC63" s="880"/>
      <c r="BD63" s="880"/>
      <c r="BE63" s="881"/>
      <c r="BF63" s="881"/>
      <c r="BG63" s="881"/>
      <c r="BH63" s="881"/>
      <c r="BI63" s="882"/>
      <c r="BJ63" s="883" t="s">
        <v>129</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412</v>
      </c>
      <c r="B66" s="760"/>
      <c r="C66" s="760"/>
      <c r="D66" s="760"/>
      <c r="E66" s="760"/>
      <c r="F66" s="760"/>
      <c r="G66" s="760"/>
      <c r="H66" s="760"/>
      <c r="I66" s="760"/>
      <c r="J66" s="760"/>
      <c r="K66" s="760"/>
      <c r="L66" s="760"/>
      <c r="M66" s="760"/>
      <c r="N66" s="760"/>
      <c r="O66" s="760"/>
      <c r="P66" s="761"/>
      <c r="Q66" s="765" t="s">
        <v>413</v>
      </c>
      <c r="R66" s="766"/>
      <c r="S66" s="766"/>
      <c r="T66" s="766"/>
      <c r="U66" s="767"/>
      <c r="V66" s="765" t="s">
        <v>414</v>
      </c>
      <c r="W66" s="766"/>
      <c r="X66" s="766"/>
      <c r="Y66" s="766"/>
      <c r="Z66" s="767"/>
      <c r="AA66" s="765" t="s">
        <v>415</v>
      </c>
      <c r="AB66" s="766"/>
      <c r="AC66" s="766"/>
      <c r="AD66" s="766"/>
      <c r="AE66" s="767"/>
      <c r="AF66" s="886" t="s">
        <v>416</v>
      </c>
      <c r="AG66" s="847"/>
      <c r="AH66" s="847"/>
      <c r="AI66" s="847"/>
      <c r="AJ66" s="887"/>
      <c r="AK66" s="765" t="s">
        <v>417</v>
      </c>
      <c r="AL66" s="760"/>
      <c r="AM66" s="760"/>
      <c r="AN66" s="760"/>
      <c r="AO66" s="761"/>
      <c r="AP66" s="765" t="s">
        <v>418</v>
      </c>
      <c r="AQ66" s="766"/>
      <c r="AR66" s="766"/>
      <c r="AS66" s="766"/>
      <c r="AT66" s="767"/>
      <c r="AU66" s="765" t="s">
        <v>419</v>
      </c>
      <c r="AV66" s="766"/>
      <c r="AW66" s="766"/>
      <c r="AX66" s="766"/>
      <c r="AY66" s="767"/>
      <c r="AZ66" s="765" t="s">
        <v>373</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598</v>
      </c>
      <c r="C68" s="902"/>
      <c r="D68" s="902"/>
      <c r="E68" s="902"/>
      <c r="F68" s="902"/>
      <c r="G68" s="902"/>
      <c r="H68" s="902"/>
      <c r="I68" s="902"/>
      <c r="J68" s="902"/>
      <c r="K68" s="902"/>
      <c r="L68" s="902"/>
      <c r="M68" s="902"/>
      <c r="N68" s="902"/>
      <c r="O68" s="902"/>
      <c r="P68" s="903"/>
      <c r="Q68" s="904">
        <v>4883</v>
      </c>
      <c r="R68" s="898"/>
      <c r="S68" s="898"/>
      <c r="T68" s="898"/>
      <c r="U68" s="898"/>
      <c r="V68" s="898">
        <v>4494</v>
      </c>
      <c r="W68" s="898"/>
      <c r="X68" s="898"/>
      <c r="Y68" s="898"/>
      <c r="Z68" s="898"/>
      <c r="AA68" s="898">
        <v>389</v>
      </c>
      <c r="AB68" s="898"/>
      <c r="AC68" s="898"/>
      <c r="AD68" s="898"/>
      <c r="AE68" s="898"/>
      <c r="AF68" s="898">
        <v>389</v>
      </c>
      <c r="AG68" s="898"/>
      <c r="AH68" s="898"/>
      <c r="AI68" s="898"/>
      <c r="AJ68" s="898"/>
      <c r="AK68" s="898" t="s">
        <v>520</v>
      </c>
      <c r="AL68" s="898"/>
      <c r="AM68" s="898"/>
      <c r="AN68" s="898"/>
      <c r="AO68" s="898"/>
      <c r="AP68" s="898">
        <v>472</v>
      </c>
      <c r="AQ68" s="898"/>
      <c r="AR68" s="898"/>
      <c r="AS68" s="898"/>
      <c r="AT68" s="898"/>
      <c r="AU68" s="898">
        <v>122</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12" t="s">
        <v>599</v>
      </c>
      <c r="C69" s="913"/>
      <c r="D69" s="913"/>
      <c r="E69" s="913"/>
      <c r="F69" s="913"/>
      <c r="G69" s="913"/>
      <c r="H69" s="913"/>
      <c r="I69" s="913"/>
      <c r="J69" s="913"/>
      <c r="K69" s="913"/>
      <c r="L69" s="913"/>
      <c r="M69" s="913"/>
      <c r="N69" s="913"/>
      <c r="O69" s="913"/>
      <c r="P69" s="914"/>
      <c r="Q69" s="915">
        <v>22</v>
      </c>
      <c r="R69" s="862"/>
      <c r="S69" s="862"/>
      <c r="T69" s="862"/>
      <c r="U69" s="862"/>
      <c r="V69" s="862">
        <v>15</v>
      </c>
      <c r="W69" s="862"/>
      <c r="X69" s="862"/>
      <c r="Y69" s="862"/>
      <c r="Z69" s="862"/>
      <c r="AA69" s="862">
        <v>7</v>
      </c>
      <c r="AB69" s="862"/>
      <c r="AC69" s="862"/>
      <c r="AD69" s="862"/>
      <c r="AE69" s="862"/>
      <c r="AF69" s="862">
        <v>7</v>
      </c>
      <c r="AG69" s="862"/>
      <c r="AH69" s="862"/>
      <c r="AI69" s="862"/>
      <c r="AJ69" s="862"/>
      <c r="AK69" s="862" t="s">
        <v>520</v>
      </c>
      <c r="AL69" s="862"/>
      <c r="AM69" s="862"/>
      <c r="AN69" s="862"/>
      <c r="AO69" s="862"/>
      <c r="AP69" s="862" t="s">
        <v>520</v>
      </c>
      <c r="AQ69" s="862"/>
      <c r="AR69" s="862"/>
      <c r="AS69" s="862"/>
      <c r="AT69" s="862"/>
      <c r="AU69" s="862" t="s">
        <v>520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600</v>
      </c>
      <c r="C70" s="906"/>
      <c r="D70" s="906"/>
      <c r="E70" s="906"/>
      <c r="F70" s="906"/>
      <c r="G70" s="906"/>
      <c r="H70" s="906"/>
      <c r="I70" s="906"/>
      <c r="J70" s="906"/>
      <c r="K70" s="906"/>
      <c r="L70" s="906"/>
      <c r="M70" s="906"/>
      <c r="N70" s="906"/>
      <c r="O70" s="906"/>
      <c r="P70" s="907"/>
      <c r="Q70" s="908">
        <v>1447</v>
      </c>
      <c r="R70" s="909"/>
      <c r="S70" s="909"/>
      <c r="T70" s="909"/>
      <c r="U70" s="910"/>
      <c r="V70" s="911">
        <v>1407</v>
      </c>
      <c r="W70" s="909"/>
      <c r="X70" s="909"/>
      <c r="Y70" s="909"/>
      <c r="Z70" s="910"/>
      <c r="AA70" s="911">
        <v>39</v>
      </c>
      <c r="AB70" s="909"/>
      <c r="AC70" s="909"/>
      <c r="AD70" s="909"/>
      <c r="AE70" s="910"/>
      <c r="AF70" s="911">
        <v>39</v>
      </c>
      <c r="AG70" s="909"/>
      <c r="AH70" s="909"/>
      <c r="AI70" s="909"/>
      <c r="AJ70" s="910"/>
      <c r="AK70" s="911">
        <v>15</v>
      </c>
      <c r="AL70" s="909"/>
      <c r="AM70" s="909"/>
      <c r="AN70" s="909"/>
      <c r="AO70" s="910"/>
      <c r="AP70" s="911" t="s">
        <v>584</v>
      </c>
      <c r="AQ70" s="909"/>
      <c r="AR70" s="909"/>
      <c r="AS70" s="909"/>
      <c r="AT70" s="910"/>
      <c r="AU70" s="911" t="s">
        <v>584</v>
      </c>
      <c r="AV70" s="909"/>
      <c r="AW70" s="909"/>
      <c r="AX70" s="909"/>
      <c r="AY70" s="910"/>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601</v>
      </c>
      <c r="C71" s="906"/>
      <c r="D71" s="906"/>
      <c r="E71" s="906"/>
      <c r="F71" s="906"/>
      <c r="G71" s="906"/>
      <c r="H71" s="906"/>
      <c r="I71" s="906"/>
      <c r="J71" s="906"/>
      <c r="K71" s="906"/>
      <c r="L71" s="906"/>
      <c r="M71" s="906"/>
      <c r="N71" s="906"/>
      <c r="O71" s="906"/>
      <c r="P71" s="907"/>
      <c r="Q71" s="908">
        <v>347</v>
      </c>
      <c r="R71" s="909"/>
      <c r="S71" s="909"/>
      <c r="T71" s="909"/>
      <c r="U71" s="910"/>
      <c r="V71" s="916">
        <v>294</v>
      </c>
      <c r="W71" s="916"/>
      <c r="X71" s="916"/>
      <c r="Y71" s="916"/>
      <c r="Z71" s="916"/>
      <c r="AA71" s="916">
        <v>54</v>
      </c>
      <c r="AB71" s="916"/>
      <c r="AC71" s="916"/>
      <c r="AD71" s="916"/>
      <c r="AE71" s="916"/>
      <c r="AF71" s="916">
        <v>54</v>
      </c>
      <c r="AG71" s="916"/>
      <c r="AH71" s="916"/>
      <c r="AI71" s="916"/>
      <c r="AJ71" s="916"/>
      <c r="AK71" s="916">
        <v>135</v>
      </c>
      <c r="AL71" s="916"/>
      <c r="AM71" s="916"/>
      <c r="AN71" s="916"/>
      <c r="AO71" s="916"/>
      <c r="AP71" s="916" t="s">
        <v>584</v>
      </c>
      <c r="AQ71" s="916"/>
      <c r="AR71" s="916"/>
      <c r="AS71" s="916"/>
      <c r="AT71" s="916"/>
      <c r="AU71" s="916" t="s">
        <v>584</v>
      </c>
      <c r="AV71" s="916"/>
      <c r="AW71" s="916"/>
      <c r="AX71" s="916"/>
      <c r="AY71" s="916"/>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602</v>
      </c>
      <c r="C72" s="906"/>
      <c r="D72" s="906"/>
      <c r="E72" s="906"/>
      <c r="F72" s="906"/>
      <c r="G72" s="906"/>
      <c r="H72" s="906"/>
      <c r="I72" s="906"/>
      <c r="J72" s="906"/>
      <c r="K72" s="906"/>
      <c r="L72" s="906"/>
      <c r="M72" s="906"/>
      <c r="N72" s="906"/>
      <c r="O72" s="906"/>
      <c r="P72" s="907"/>
      <c r="Q72" s="917">
        <v>304201</v>
      </c>
      <c r="R72" s="916"/>
      <c r="S72" s="916"/>
      <c r="T72" s="916"/>
      <c r="U72" s="916"/>
      <c r="V72" s="916">
        <v>288028</v>
      </c>
      <c r="W72" s="916"/>
      <c r="X72" s="916"/>
      <c r="Y72" s="916"/>
      <c r="Z72" s="916"/>
      <c r="AA72" s="916">
        <v>16173</v>
      </c>
      <c r="AB72" s="916"/>
      <c r="AC72" s="916"/>
      <c r="AD72" s="916"/>
      <c r="AE72" s="916"/>
      <c r="AF72" s="916">
        <v>16179</v>
      </c>
      <c r="AG72" s="916"/>
      <c r="AH72" s="916"/>
      <c r="AI72" s="916"/>
      <c r="AJ72" s="916"/>
      <c r="AK72" s="916">
        <v>0</v>
      </c>
      <c r="AL72" s="916"/>
      <c r="AM72" s="916"/>
      <c r="AN72" s="916"/>
      <c r="AO72" s="916"/>
      <c r="AP72" s="916" t="s">
        <v>584</v>
      </c>
      <c r="AQ72" s="916"/>
      <c r="AR72" s="916"/>
      <c r="AS72" s="916"/>
      <c r="AT72" s="916"/>
      <c r="AU72" s="916" t="s">
        <v>584</v>
      </c>
      <c r="AV72" s="916"/>
      <c r="AW72" s="916"/>
      <c r="AX72" s="916"/>
      <c r="AY72" s="916"/>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603</v>
      </c>
      <c r="C73" s="906"/>
      <c r="D73" s="906"/>
      <c r="E73" s="906"/>
      <c r="F73" s="906"/>
      <c r="G73" s="906"/>
      <c r="H73" s="906"/>
      <c r="I73" s="906"/>
      <c r="J73" s="906"/>
      <c r="K73" s="906"/>
      <c r="L73" s="906"/>
      <c r="M73" s="906"/>
      <c r="N73" s="906"/>
      <c r="O73" s="906"/>
      <c r="P73" s="907"/>
      <c r="Q73" s="917">
        <v>6522</v>
      </c>
      <c r="R73" s="916"/>
      <c r="S73" s="916"/>
      <c r="T73" s="916"/>
      <c r="U73" s="916"/>
      <c r="V73" s="916">
        <v>5585</v>
      </c>
      <c r="W73" s="916"/>
      <c r="X73" s="916"/>
      <c r="Y73" s="916"/>
      <c r="Z73" s="916"/>
      <c r="AA73" s="916">
        <v>937</v>
      </c>
      <c r="AB73" s="916"/>
      <c r="AC73" s="916"/>
      <c r="AD73" s="916"/>
      <c r="AE73" s="916"/>
      <c r="AF73" s="916">
        <v>937</v>
      </c>
      <c r="AG73" s="916"/>
      <c r="AH73" s="916"/>
      <c r="AI73" s="916"/>
      <c r="AJ73" s="916"/>
      <c r="AK73" s="916">
        <v>7</v>
      </c>
      <c r="AL73" s="916"/>
      <c r="AM73" s="916"/>
      <c r="AN73" s="916"/>
      <c r="AO73" s="916"/>
      <c r="AP73" s="916" t="s">
        <v>584</v>
      </c>
      <c r="AQ73" s="916"/>
      <c r="AR73" s="916"/>
      <c r="AS73" s="916"/>
      <c r="AT73" s="916"/>
      <c r="AU73" s="916" t="s">
        <v>584</v>
      </c>
      <c r="AV73" s="916"/>
      <c r="AW73" s="916"/>
      <c r="AX73" s="916"/>
      <c r="AY73" s="916"/>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604</v>
      </c>
      <c r="C74" s="906"/>
      <c r="D74" s="906"/>
      <c r="E74" s="906"/>
      <c r="F74" s="906"/>
      <c r="G74" s="906"/>
      <c r="H74" s="906"/>
      <c r="I74" s="906"/>
      <c r="J74" s="906"/>
      <c r="K74" s="906"/>
      <c r="L74" s="906"/>
      <c r="M74" s="906"/>
      <c r="N74" s="906"/>
      <c r="O74" s="906"/>
      <c r="P74" s="907"/>
      <c r="Q74" s="917">
        <v>13</v>
      </c>
      <c r="R74" s="916"/>
      <c r="S74" s="916"/>
      <c r="T74" s="916"/>
      <c r="U74" s="916"/>
      <c r="V74" s="916">
        <v>11</v>
      </c>
      <c r="W74" s="916"/>
      <c r="X74" s="916"/>
      <c r="Y74" s="916"/>
      <c r="Z74" s="916"/>
      <c r="AA74" s="916">
        <v>2</v>
      </c>
      <c r="AB74" s="916"/>
      <c r="AC74" s="916"/>
      <c r="AD74" s="916"/>
      <c r="AE74" s="916"/>
      <c r="AF74" s="916">
        <v>2</v>
      </c>
      <c r="AG74" s="916"/>
      <c r="AH74" s="916"/>
      <c r="AI74" s="916"/>
      <c r="AJ74" s="916"/>
      <c r="AK74" s="916">
        <v>0</v>
      </c>
      <c r="AL74" s="916"/>
      <c r="AM74" s="916"/>
      <c r="AN74" s="916"/>
      <c r="AO74" s="916"/>
      <c r="AP74" s="916" t="s">
        <v>584</v>
      </c>
      <c r="AQ74" s="916"/>
      <c r="AR74" s="916"/>
      <c r="AS74" s="916"/>
      <c r="AT74" s="916"/>
      <c r="AU74" s="916" t="s">
        <v>584</v>
      </c>
      <c r="AV74" s="916"/>
      <c r="AW74" s="916"/>
      <c r="AX74" s="916"/>
      <c r="AY74" s="916"/>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18" t="s">
        <v>605</v>
      </c>
      <c r="C75" s="864"/>
      <c r="D75" s="864"/>
      <c r="E75" s="864"/>
      <c r="F75" s="864"/>
      <c r="G75" s="864"/>
      <c r="H75" s="864"/>
      <c r="I75" s="864"/>
      <c r="J75" s="864"/>
      <c r="K75" s="864"/>
      <c r="L75" s="864"/>
      <c r="M75" s="864"/>
      <c r="N75" s="864"/>
      <c r="O75" s="864"/>
      <c r="P75" s="919"/>
      <c r="Q75" s="915">
        <v>25</v>
      </c>
      <c r="R75" s="862"/>
      <c r="S75" s="862"/>
      <c r="T75" s="862"/>
      <c r="U75" s="862"/>
      <c r="V75" s="862">
        <v>22</v>
      </c>
      <c r="W75" s="862"/>
      <c r="X75" s="862"/>
      <c r="Y75" s="862"/>
      <c r="Z75" s="862"/>
      <c r="AA75" s="862">
        <v>3</v>
      </c>
      <c r="AB75" s="862"/>
      <c r="AC75" s="862"/>
      <c r="AD75" s="862"/>
      <c r="AE75" s="862"/>
      <c r="AF75" s="862">
        <v>3</v>
      </c>
      <c r="AG75" s="862"/>
      <c r="AH75" s="862"/>
      <c r="AI75" s="862"/>
      <c r="AJ75" s="862"/>
      <c r="AK75" s="862" t="s">
        <v>520</v>
      </c>
      <c r="AL75" s="862"/>
      <c r="AM75" s="862"/>
      <c r="AN75" s="862"/>
      <c r="AO75" s="862"/>
      <c r="AP75" s="862" t="s">
        <v>520</v>
      </c>
      <c r="AQ75" s="862"/>
      <c r="AR75" s="862"/>
      <c r="AS75" s="862"/>
      <c r="AT75" s="862"/>
      <c r="AU75" s="862" t="s">
        <v>520</v>
      </c>
      <c r="AV75" s="862"/>
      <c r="AW75" s="862"/>
      <c r="AX75" s="862"/>
      <c r="AY75" s="862"/>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18" t="s">
        <v>606</v>
      </c>
      <c r="C76" s="864"/>
      <c r="D76" s="864"/>
      <c r="E76" s="864"/>
      <c r="F76" s="864"/>
      <c r="G76" s="864"/>
      <c r="H76" s="864"/>
      <c r="I76" s="864"/>
      <c r="J76" s="864"/>
      <c r="K76" s="864"/>
      <c r="L76" s="864"/>
      <c r="M76" s="864"/>
      <c r="N76" s="864"/>
      <c r="O76" s="864"/>
      <c r="P76" s="919"/>
      <c r="Q76" s="915">
        <v>12</v>
      </c>
      <c r="R76" s="862"/>
      <c r="S76" s="862"/>
      <c r="T76" s="862"/>
      <c r="U76" s="862"/>
      <c r="V76" s="862">
        <v>10</v>
      </c>
      <c r="W76" s="862"/>
      <c r="X76" s="862"/>
      <c r="Y76" s="862"/>
      <c r="Z76" s="862"/>
      <c r="AA76" s="862">
        <v>2</v>
      </c>
      <c r="AB76" s="862"/>
      <c r="AC76" s="862"/>
      <c r="AD76" s="862"/>
      <c r="AE76" s="862"/>
      <c r="AF76" s="862">
        <v>2</v>
      </c>
      <c r="AG76" s="862"/>
      <c r="AH76" s="862"/>
      <c r="AI76" s="862"/>
      <c r="AJ76" s="862"/>
      <c r="AK76" s="862" t="s">
        <v>520</v>
      </c>
      <c r="AL76" s="862"/>
      <c r="AM76" s="862"/>
      <c r="AN76" s="862"/>
      <c r="AO76" s="862"/>
      <c r="AP76" s="862" t="s">
        <v>520</v>
      </c>
      <c r="AQ76" s="862"/>
      <c r="AR76" s="862"/>
      <c r="AS76" s="862"/>
      <c r="AT76" s="862"/>
      <c r="AU76" s="862" t="s">
        <v>520</v>
      </c>
      <c r="AV76" s="862"/>
      <c r="AW76" s="862"/>
      <c r="AX76" s="862"/>
      <c r="AY76" s="862"/>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12" t="s">
        <v>585</v>
      </c>
      <c r="C77" s="913"/>
      <c r="D77" s="913"/>
      <c r="E77" s="913"/>
      <c r="F77" s="913"/>
      <c r="G77" s="913"/>
      <c r="H77" s="913"/>
      <c r="I77" s="913"/>
      <c r="J77" s="913"/>
      <c r="K77" s="913"/>
      <c r="L77" s="913"/>
      <c r="M77" s="913"/>
      <c r="N77" s="913"/>
      <c r="O77" s="913"/>
      <c r="P77" s="913"/>
      <c r="Q77" s="915">
        <v>1148</v>
      </c>
      <c r="R77" s="862"/>
      <c r="S77" s="862"/>
      <c r="T77" s="862"/>
      <c r="U77" s="862"/>
      <c r="V77" s="862">
        <v>1097</v>
      </c>
      <c r="W77" s="862"/>
      <c r="X77" s="862"/>
      <c r="Y77" s="862"/>
      <c r="Z77" s="862"/>
      <c r="AA77" s="862">
        <v>52</v>
      </c>
      <c r="AB77" s="862"/>
      <c r="AC77" s="862"/>
      <c r="AD77" s="862"/>
      <c r="AE77" s="862"/>
      <c r="AF77" s="862">
        <v>52</v>
      </c>
      <c r="AG77" s="862"/>
      <c r="AH77" s="862"/>
      <c r="AI77" s="862"/>
      <c r="AJ77" s="862"/>
      <c r="AK77" s="862" t="s">
        <v>584</v>
      </c>
      <c r="AL77" s="862"/>
      <c r="AM77" s="862"/>
      <c r="AN77" s="862"/>
      <c r="AO77" s="862"/>
      <c r="AP77" s="862" t="s">
        <v>584</v>
      </c>
      <c r="AQ77" s="862"/>
      <c r="AR77" s="862"/>
      <c r="AS77" s="862"/>
      <c r="AT77" s="862"/>
      <c r="AU77" s="862" t="s">
        <v>520</v>
      </c>
      <c r="AV77" s="862"/>
      <c r="AW77" s="862"/>
      <c r="AX77" s="862"/>
      <c r="AY77" s="862"/>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18" t="s">
        <v>607</v>
      </c>
      <c r="C78" s="864"/>
      <c r="D78" s="864"/>
      <c r="E78" s="864"/>
      <c r="F78" s="864"/>
      <c r="G78" s="864"/>
      <c r="H78" s="864"/>
      <c r="I78" s="864"/>
      <c r="J78" s="864"/>
      <c r="K78" s="864"/>
      <c r="L78" s="864"/>
      <c r="M78" s="864"/>
      <c r="N78" s="864"/>
      <c r="O78" s="864"/>
      <c r="P78" s="919"/>
      <c r="Q78" s="915">
        <v>383</v>
      </c>
      <c r="R78" s="862"/>
      <c r="S78" s="862"/>
      <c r="T78" s="862"/>
      <c r="U78" s="862"/>
      <c r="V78" s="862">
        <v>371</v>
      </c>
      <c r="W78" s="862"/>
      <c r="X78" s="862"/>
      <c r="Y78" s="862"/>
      <c r="Z78" s="862"/>
      <c r="AA78" s="862">
        <v>12</v>
      </c>
      <c r="AB78" s="862"/>
      <c r="AC78" s="862"/>
      <c r="AD78" s="862"/>
      <c r="AE78" s="862"/>
      <c r="AF78" s="862">
        <v>12</v>
      </c>
      <c r="AG78" s="862"/>
      <c r="AH78" s="862"/>
      <c r="AI78" s="862"/>
      <c r="AJ78" s="862"/>
      <c r="AK78" s="862" t="s">
        <v>520</v>
      </c>
      <c r="AL78" s="862"/>
      <c r="AM78" s="862"/>
      <c r="AN78" s="862"/>
      <c r="AO78" s="862"/>
      <c r="AP78" s="862">
        <v>331</v>
      </c>
      <c r="AQ78" s="862"/>
      <c r="AR78" s="862"/>
      <c r="AS78" s="862"/>
      <c r="AT78" s="862"/>
      <c r="AU78" s="862">
        <v>68</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18" t="s">
        <v>608</v>
      </c>
      <c r="C79" s="864"/>
      <c r="D79" s="864"/>
      <c r="E79" s="864"/>
      <c r="F79" s="864"/>
      <c r="G79" s="864"/>
      <c r="H79" s="864"/>
      <c r="I79" s="864"/>
      <c r="J79" s="864"/>
      <c r="K79" s="864"/>
      <c r="L79" s="864"/>
      <c r="M79" s="864"/>
      <c r="N79" s="864"/>
      <c r="O79" s="864"/>
      <c r="P79" s="919"/>
      <c r="Q79" s="915">
        <v>4489</v>
      </c>
      <c r="R79" s="862"/>
      <c r="S79" s="862"/>
      <c r="T79" s="862"/>
      <c r="U79" s="862"/>
      <c r="V79" s="862">
        <v>4336</v>
      </c>
      <c r="W79" s="862"/>
      <c r="X79" s="862"/>
      <c r="Y79" s="862"/>
      <c r="Z79" s="862"/>
      <c r="AA79" s="862">
        <v>154</v>
      </c>
      <c r="AB79" s="862"/>
      <c r="AC79" s="862"/>
      <c r="AD79" s="862"/>
      <c r="AE79" s="862"/>
      <c r="AF79" s="862">
        <v>154</v>
      </c>
      <c r="AG79" s="862"/>
      <c r="AH79" s="862"/>
      <c r="AI79" s="862"/>
      <c r="AJ79" s="862"/>
      <c r="AK79" s="862" t="s">
        <v>520</v>
      </c>
      <c r="AL79" s="862"/>
      <c r="AM79" s="862"/>
      <c r="AN79" s="862"/>
      <c r="AO79" s="862"/>
      <c r="AP79" s="862">
        <v>54</v>
      </c>
      <c r="AQ79" s="862"/>
      <c r="AR79" s="862"/>
      <c r="AS79" s="862"/>
      <c r="AT79" s="862"/>
      <c r="AU79" s="862" t="s">
        <v>520</v>
      </c>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18" t="s">
        <v>609</v>
      </c>
      <c r="C80" s="864"/>
      <c r="D80" s="864"/>
      <c r="E80" s="864"/>
      <c r="F80" s="864"/>
      <c r="G80" s="864"/>
      <c r="H80" s="864"/>
      <c r="I80" s="864"/>
      <c r="J80" s="864"/>
      <c r="K80" s="864"/>
      <c r="L80" s="864"/>
      <c r="M80" s="864"/>
      <c r="N80" s="864"/>
      <c r="O80" s="864"/>
      <c r="P80" s="919"/>
      <c r="Q80" s="915">
        <v>120</v>
      </c>
      <c r="R80" s="862"/>
      <c r="S80" s="862"/>
      <c r="T80" s="862"/>
      <c r="U80" s="862"/>
      <c r="V80" s="862">
        <v>117</v>
      </c>
      <c r="W80" s="862"/>
      <c r="X80" s="862"/>
      <c r="Y80" s="862"/>
      <c r="Z80" s="862"/>
      <c r="AA80" s="862">
        <v>4</v>
      </c>
      <c r="AB80" s="862"/>
      <c r="AC80" s="862"/>
      <c r="AD80" s="862"/>
      <c r="AE80" s="862"/>
      <c r="AF80" s="862">
        <v>4</v>
      </c>
      <c r="AG80" s="862"/>
      <c r="AH80" s="862"/>
      <c r="AI80" s="862"/>
      <c r="AJ80" s="862"/>
      <c r="AK80" s="862" t="s">
        <v>520</v>
      </c>
      <c r="AL80" s="862"/>
      <c r="AM80" s="862"/>
      <c r="AN80" s="862"/>
      <c r="AO80" s="862"/>
      <c r="AP80" s="862" t="s">
        <v>520</v>
      </c>
      <c r="AQ80" s="862"/>
      <c r="AR80" s="862"/>
      <c r="AS80" s="862"/>
      <c r="AT80" s="862"/>
      <c r="AU80" s="862" t="s">
        <v>520</v>
      </c>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t="s">
        <v>610</v>
      </c>
      <c r="C81" s="906"/>
      <c r="D81" s="906"/>
      <c r="E81" s="906"/>
      <c r="F81" s="906"/>
      <c r="G81" s="906"/>
      <c r="H81" s="906"/>
      <c r="I81" s="906"/>
      <c r="J81" s="906"/>
      <c r="K81" s="906"/>
      <c r="L81" s="906"/>
      <c r="M81" s="906"/>
      <c r="N81" s="906"/>
      <c r="O81" s="906"/>
      <c r="P81" s="907"/>
      <c r="Q81" s="917">
        <v>192</v>
      </c>
      <c r="R81" s="916"/>
      <c r="S81" s="916"/>
      <c r="T81" s="916"/>
      <c r="U81" s="916"/>
      <c r="V81" s="916">
        <v>184</v>
      </c>
      <c r="W81" s="916"/>
      <c r="X81" s="916"/>
      <c r="Y81" s="916"/>
      <c r="Z81" s="916"/>
      <c r="AA81" s="916">
        <v>7</v>
      </c>
      <c r="AB81" s="916"/>
      <c r="AC81" s="916"/>
      <c r="AD81" s="916"/>
      <c r="AE81" s="916"/>
      <c r="AF81" s="916">
        <v>7</v>
      </c>
      <c r="AG81" s="916"/>
      <c r="AH81" s="916"/>
      <c r="AI81" s="916"/>
      <c r="AJ81" s="916"/>
      <c r="AK81" s="916" t="s">
        <v>584</v>
      </c>
      <c r="AL81" s="916"/>
      <c r="AM81" s="916"/>
      <c r="AN81" s="916"/>
      <c r="AO81" s="916"/>
      <c r="AP81" s="916" t="s">
        <v>584</v>
      </c>
      <c r="AQ81" s="916"/>
      <c r="AR81" s="916"/>
      <c r="AS81" s="916"/>
      <c r="AT81" s="916"/>
      <c r="AU81" s="862" t="s">
        <v>520</v>
      </c>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12"/>
      <c r="C82" s="913"/>
      <c r="D82" s="913"/>
      <c r="E82" s="913"/>
      <c r="F82" s="913"/>
      <c r="G82" s="913"/>
      <c r="H82" s="913"/>
      <c r="I82" s="913"/>
      <c r="J82" s="913"/>
      <c r="K82" s="913"/>
      <c r="L82" s="913"/>
      <c r="M82" s="913"/>
      <c r="N82" s="913"/>
      <c r="O82" s="913"/>
      <c r="P82" s="914"/>
      <c r="Q82" s="915"/>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12"/>
      <c r="C83" s="913"/>
      <c r="D83" s="913"/>
      <c r="E83" s="913"/>
      <c r="F83" s="913"/>
      <c r="G83" s="913"/>
      <c r="H83" s="913"/>
      <c r="I83" s="913"/>
      <c r="J83" s="913"/>
      <c r="K83" s="913"/>
      <c r="L83" s="913"/>
      <c r="M83" s="913"/>
      <c r="N83" s="913"/>
      <c r="O83" s="913"/>
      <c r="P83" s="914"/>
      <c r="Q83" s="915"/>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12"/>
      <c r="C84" s="913"/>
      <c r="D84" s="913"/>
      <c r="E84" s="913"/>
      <c r="F84" s="913"/>
      <c r="G84" s="913"/>
      <c r="H84" s="913"/>
      <c r="I84" s="913"/>
      <c r="J84" s="913"/>
      <c r="K84" s="913"/>
      <c r="L84" s="913"/>
      <c r="M84" s="913"/>
      <c r="N84" s="913"/>
      <c r="O84" s="913"/>
      <c r="P84" s="914"/>
      <c r="Q84" s="915"/>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12"/>
      <c r="C85" s="913"/>
      <c r="D85" s="913"/>
      <c r="E85" s="913"/>
      <c r="F85" s="913"/>
      <c r="G85" s="913"/>
      <c r="H85" s="913"/>
      <c r="I85" s="913"/>
      <c r="J85" s="913"/>
      <c r="K85" s="913"/>
      <c r="L85" s="913"/>
      <c r="M85" s="913"/>
      <c r="N85" s="913"/>
      <c r="O85" s="913"/>
      <c r="P85" s="914"/>
      <c r="Q85" s="915"/>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12"/>
      <c r="C86" s="913"/>
      <c r="D86" s="913"/>
      <c r="E86" s="913"/>
      <c r="F86" s="913"/>
      <c r="G86" s="913"/>
      <c r="H86" s="913"/>
      <c r="I86" s="913"/>
      <c r="J86" s="913"/>
      <c r="K86" s="913"/>
      <c r="L86" s="913"/>
      <c r="M86" s="913"/>
      <c r="N86" s="913"/>
      <c r="O86" s="913"/>
      <c r="P86" s="914"/>
      <c r="Q86" s="915"/>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385</v>
      </c>
      <c r="B88" s="821" t="s">
        <v>420</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17834</v>
      </c>
      <c r="AG88" s="876"/>
      <c r="AH88" s="876"/>
      <c r="AI88" s="876"/>
      <c r="AJ88" s="876"/>
      <c r="AK88" s="873"/>
      <c r="AL88" s="873"/>
      <c r="AM88" s="873"/>
      <c r="AN88" s="873"/>
      <c r="AO88" s="873"/>
      <c r="AP88" s="876">
        <v>803</v>
      </c>
      <c r="AQ88" s="876"/>
      <c r="AR88" s="876"/>
      <c r="AS88" s="876"/>
      <c r="AT88" s="876"/>
      <c r="AU88" s="876">
        <v>68</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385</v>
      </c>
      <c r="BR102" s="821" t="s">
        <v>421</v>
      </c>
      <c r="BS102" s="822"/>
      <c r="BT102" s="822"/>
      <c r="BU102" s="822"/>
      <c r="BV102" s="822"/>
      <c r="BW102" s="822"/>
      <c r="BX102" s="822"/>
      <c r="BY102" s="822"/>
      <c r="BZ102" s="822"/>
      <c r="CA102" s="822"/>
      <c r="CB102" s="822"/>
      <c r="CC102" s="822"/>
      <c r="CD102" s="822"/>
      <c r="CE102" s="822"/>
      <c r="CF102" s="822"/>
      <c r="CG102" s="823"/>
      <c r="CH102" s="927"/>
      <c r="CI102" s="928"/>
      <c r="CJ102" s="928"/>
      <c r="CK102" s="928"/>
      <c r="CL102" s="929"/>
      <c r="CM102" s="927"/>
      <c r="CN102" s="928"/>
      <c r="CO102" s="928"/>
      <c r="CP102" s="928"/>
      <c r="CQ102" s="929"/>
      <c r="CR102" s="930">
        <v>128</v>
      </c>
      <c r="CS102" s="884"/>
      <c r="CT102" s="884"/>
      <c r="CU102" s="884"/>
      <c r="CV102" s="931"/>
      <c r="CW102" s="930"/>
      <c r="CX102" s="884"/>
      <c r="CY102" s="884"/>
      <c r="CZ102" s="884"/>
      <c r="DA102" s="931"/>
      <c r="DB102" s="930"/>
      <c r="DC102" s="884"/>
      <c r="DD102" s="884"/>
      <c r="DE102" s="884"/>
      <c r="DF102" s="931"/>
      <c r="DG102" s="930"/>
      <c r="DH102" s="884"/>
      <c r="DI102" s="884"/>
      <c r="DJ102" s="884"/>
      <c r="DK102" s="931"/>
      <c r="DL102" s="930"/>
      <c r="DM102" s="884"/>
      <c r="DN102" s="884"/>
      <c r="DO102" s="884"/>
      <c r="DP102" s="931"/>
      <c r="DQ102" s="930"/>
      <c r="DR102" s="884"/>
      <c r="DS102" s="884"/>
      <c r="DT102" s="884"/>
      <c r="DU102" s="931"/>
      <c r="DV102" s="821"/>
      <c r="DW102" s="822"/>
      <c r="DX102" s="822"/>
      <c r="DY102" s="822"/>
      <c r="DZ102" s="954"/>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5" t="s">
        <v>422</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6" t="s">
        <v>423</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7" t="s">
        <v>426</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427</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21" customFormat="1" ht="26.25" customHeight="1" x14ac:dyDescent="0.15">
      <c r="A109" s="952" t="s">
        <v>428</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429</v>
      </c>
      <c r="AB109" s="933"/>
      <c r="AC109" s="933"/>
      <c r="AD109" s="933"/>
      <c r="AE109" s="934"/>
      <c r="AF109" s="932" t="s">
        <v>430</v>
      </c>
      <c r="AG109" s="933"/>
      <c r="AH109" s="933"/>
      <c r="AI109" s="933"/>
      <c r="AJ109" s="934"/>
      <c r="AK109" s="932" t="s">
        <v>300</v>
      </c>
      <c r="AL109" s="933"/>
      <c r="AM109" s="933"/>
      <c r="AN109" s="933"/>
      <c r="AO109" s="934"/>
      <c r="AP109" s="932" t="s">
        <v>431</v>
      </c>
      <c r="AQ109" s="933"/>
      <c r="AR109" s="933"/>
      <c r="AS109" s="933"/>
      <c r="AT109" s="935"/>
      <c r="AU109" s="952" t="s">
        <v>428</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429</v>
      </c>
      <c r="BR109" s="933"/>
      <c r="BS109" s="933"/>
      <c r="BT109" s="933"/>
      <c r="BU109" s="934"/>
      <c r="BV109" s="932" t="s">
        <v>430</v>
      </c>
      <c r="BW109" s="933"/>
      <c r="BX109" s="933"/>
      <c r="BY109" s="933"/>
      <c r="BZ109" s="934"/>
      <c r="CA109" s="932" t="s">
        <v>300</v>
      </c>
      <c r="CB109" s="933"/>
      <c r="CC109" s="933"/>
      <c r="CD109" s="933"/>
      <c r="CE109" s="934"/>
      <c r="CF109" s="953" t="s">
        <v>431</v>
      </c>
      <c r="CG109" s="953"/>
      <c r="CH109" s="953"/>
      <c r="CI109" s="953"/>
      <c r="CJ109" s="953"/>
      <c r="CK109" s="932" t="s">
        <v>432</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429</v>
      </c>
      <c r="DH109" s="933"/>
      <c r="DI109" s="933"/>
      <c r="DJ109" s="933"/>
      <c r="DK109" s="934"/>
      <c r="DL109" s="932" t="s">
        <v>430</v>
      </c>
      <c r="DM109" s="933"/>
      <c r="DN109" s="933"/>
      <c r="DO109" s="933"/>
      <c r="DP109" s="934"/>
      <c r="DQ109" s="932" t="s">
        <v>300</v>
      </c>
      <c r="DR109" s="933"/>
      <c r="DS109" s="933"/>
      <c r="DT109" s="933"/>
      <c r="DU109" s="934"/>
      <c r="DV109" s="932" t="s">
        <v>431</v>
      </c>
      <c r="DW109" s="933"/>
      <c r="DX109" s="933"/>
      <c r="DY109" s="933"/>
      <c r="DZ109" s="935"/>
    </row>
    <row r="110" spans="1:131" s="221" customFormat="1" ht="26.25" customHeight="1" x14ac:dyDescent="0.15">
      <c r="A110" s="936" t="s">
        <v>433</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5276491</v>
      </c>
      <c r="AB110" s="940"/>
      <c r="AC110" s="940"/>
      <c r="AD110" s="940"/>
      <c r="AE110" s="941"/>
      <c r="AF110" s="942">
        <v>5072269</v>
      </c>
      <c r="AG110" s="940"/>
      <c r="AH110" s="940"/>
      <c r="AI110" s="940"/>
      <c r="AJ110" s="941"/>
      <c r="AK110" s="942">
        <v>5159180</v>
      </c>
      <c r="AL110" s="940"/>
      <c r="AM110" s="940"/>
      <c r="AN110" s="940"/>
      <c r="AO110" s="941"/>
      <c r="AP110" s="943">
        <v>22.8</v>
      </c>
      <c r="AQ110" s="944"/>
      <c r="AR110" s="944"/>
      <c r="AS110" s="944"/>
      <c r="AT110" s="945"/>
      <c r="AU110" s="946" t="s">
        <v>73</v>
      </c>
      <c r="AV110" s="947"/>
      <c r="AW110" s="947"/>
      <c r="AX110" s="947"/>
      <c r="AY110" s="947"/>
      <c r="AZ110" s="969" t="s">
        <v>434</v>
      </c>
      <c r="BA110" s="937"/>
      <c r="BB110" s="937"/>
      <c r="BC110" s="937"/>
      <c r="BD110" s="937"/>
      <c r="BE110" s="937"/>
      <c r="BF110" s="937"/>
      <c r="BG110" s="937"/>
      <c r="BH110" s="937"/>
      <c r="BI110" s="937"/>
      <c r="BJ110" s="937"/>
      <c r="BK110" s="937"/>
      <c r="BL110" s="937"/>
      <c r="BM110" s="937"/>
      <c r="BN110" s="937"/>
      <c r="BO110" s="937"/>
      <c r="BP110" s="938"/>
      <c r="BQ110" s="970">
        <v>40342992</v>
      </c>
      <c r="BR110" s="971"/>
      <c r="BS110" s="971"/>
      <c r="BT110" s="971"/>
      <c r="BU110" s="971"/>
      <c r="BV110" s="971">
        <v>40351448</v>
      </c>
      <c r="BW110" s="971"/>
      <c r="BX110" s="971"/>
      <c r="BY110" s="971"/>
      <c r="BZ110" s="971"/>
      <c r="CA110" s="971">
        <v>39298949</v>
      </c>
      <c r="CB110" s="971"/>
      <c r="CC110" s="971"/>
      <c r="CD110" s="971"/>
      <c r="CE110" s="971"/>
      <c r="CF110" s="984">
        <v>173.6</v>
      </c>
      <c r="CG110" s="985"/>
      <c r="CH110" s="985"/>
      <c r="CI110" s="985"/>
      <c r="CJ110" s="985"/>
      <c r="CK110" s="986" t="s">
        <v>435</v>
      </c>
      <c r="CL110" s="987"/>
      <c r="CM110" s="969" t="s">
        <v>436</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70" t="s">
        <v>437</v>
      </c>
      <c r="DH110" s="971"/>
      <c r="DI110" s="971"/>
      <c r="DJ110" s="971"/>
      <c r="DK110" s="971"/>
      <c r="DL110" s="971" t="s">
        <v>437</v>
      </c>
      <c r="DM110" s="971"/>
      <c r="DN110" s="971"/>
      <c r="DO110" s="971"/>
      <c r="DP110" s="971"/>
      <c r="DQ110" s="971" t="s">
        <v>438</v>
      </c>
      <c r="DR110" s="971"/>
      <c r="DS110" s="971"/>
      <c r="DT110" s="971"/>
      <c r="DU110" s="971"/>
      <c r="DV110" s="972" t="s">
        <v>439</v>
      </c>
      <c r="DW110" s="972"/>
      <c r="DX110" s="972"/>
      <c r="DY110" s="972"/>
      <c r="DZ110" s="973"/>
    </row>
    <row r="111" spans="1:131" s="221" customFormat="1" ht="26.25" customHeight="1" x14ac:dyDescent="0.15">
      <c r="A111" s="974" t="s">
        <v>440</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438</v>
      </c>
      <c r="AB111" s="978"/>
      <c r="AC111" s="978"/>
      <c r="AD111" s="978"/>
      <c r="AE111" s="979"/>
      <c r="AF111" s="980" t="s">
        <v>437</v>
      </c>
      <c r="AG111" s="978"/>
      <c r="AH111" s="978"/>
      <c r="AI111" s="978"/>
      <c r="AJ111" s="979"/>
      <c r="AK111" s="980" t="s">
        <v>441</v>
      </c>
      <c r="AL111" s="978"/>
      <c r="AM111" s="978"/>
      <c r="AN111" s="978"/>
      <c r="AO111" s="979"/>
      <c r="AP111" s="981" t="s">
        <v>438</v>
      </c>
      <c r="AQ111" s="982"/>
      <c r="AR111" s="982"/>
      <c r="AS111" s="982"/>
      <c r="AT111" s="983"/>
      <c r="AU111" s="948"/>
      <c r="AV111" s="949"/>
      <c r="AW111" s="949"/>
      <c r="AX111" s="949"/>
      <c r="AY111" s="949"/>
      <c r="AZ111" s="962" t="s">
        <v>442</v>
      </c>
      <c r="BA111" s="963"/>
      <c r="BB111" s="963"/>
      <c r="BC111" s="963"/>
      <c r="BD111" s="963"/>
      <c r="BE111" s="963"/>
      <c r="BF111" s="963"/>
      <c r="BG111" s="963"/>
      <c r="BH111" s="963"/>
      <c r="BI111" s="963"/>
      <c r="BJ111" s="963"/>
      <c r="BK111" s="963"/>
      <c r="BL111" s="963"/>
      <c r="BM111" s="963"/>
      <c r="BN111" s="963"/>
      <c r="BO111" s="963"/>
      <c r="BP111" s="964"/>
      <c r="BQ111" s="965">
        <v>260834</v>
      </c>
      <c r="BR111" s="966"/>
      <c r="BS111" s="966"/>
      <c r="BT111" s="966"/>
      <c r="BU111" s="966"/>
      <c r="BV111" s="966">
        <v>143064</v>
      </c>
      <c r="BW111" s="966"/>
      <c r="BX111" s="966"/>
      <c r="BY111" s="966"/>
      <c r="BZ111" s="966"/>
      <c r="CA111" s="966">
        <v>108408</v>
      </c>
      <c r="CB111" s="966"/>
      <c r="CC111" s="966"/>
      <c r="CD111" s="966"/>
      <c r="CE111" s="966"/>
      <c r="CF111" s="960">
        <v>0.5</v>
      </c>
      <c r="CG111" s="961"/>
      <c r="CH111" s="961"/>
      <c r="CI111" s="961"/>
      <c r="CJ111" s="961"/>
      <c r="CK111" s="988"/>
      <c r="CL111" s="989"/>
      <c r="CM111" s="962" t="s">
        <v>443</v>
      </c>
      <c r="CN111" s="963"/>
      <c r="CO111" s="963"/>
      <c r="CP111" s="963"/>
      <c r="CQ111" s="963"/>
      <c r="CR111" s="963"/>
      <c r="CS111" s="963"/>
      <c r="CT111" s="963"/>
      <c r="CU111" s="963"/>
      <c r="CV111" s="963"/>
      <c r="CW111" s="963"/>
      <c r="CX111" s="963"/>
      <c r="CY111" s="963"/>
      <c r="CZ111" s="963"/>
      <c r="DA111" s="963"/>
      <c r="DB111" s="963"/>
      <c r="DC111" s="963"/>
      <c r="DD111" s="963"/>
      <c r="DE111" s="963"/>
      <c r="DF111" s="964"/>
      <c r="DG111" s="965" t="s">
        <v>437</v>
      </c>
      <c r="DH111" s="966"/>
      <c r="DI111" s="966"/>
      <c r="DJ111" s="966"/>
      <c r="DK111" s="966"/>
      <c r="DL111" s="966" t="s">
        <v>439</v>
      </c>
      <c r="DM111" s="966"/>
      <c r="DN111" s="966"/>
      <c r="DO111" s="966"/>
      <c r="DP111" s="966"/>
      <c r="DQ111" s="966" t="s">
        <v>439</v>
      </c>
      <c r="DR111" s="966"/>
      <c r="DS111" s="966"/>
      <c r="DT111" s="966"/>
      <c r="DU111" s="966"/>
      <c r="DV111" s="967" t="s">
        <v>444</v>
      </c>
      <c r="DW111" s="967"/>
      <c r="DX111" s="967"/>
      <c r="DY111" s="967"/>
      <c r="DZ111" s="968"/>
    </row>
    <row r="112" spans="1:131" s="221" customFormat="1" ht="26.25" customHeight="1" x14ac:dyDescent="0.15">
      <c r="A112" s="992" t="s">
        <v>445</v>
      </c>
      <c r="B112" s="993"/>
      <c r="C112" s="963" t="s">
        <v>446</v>
      </c>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4"/>
      <c r="AA112" s="998" t="s">
        <v>437</v>
      </c>
      <c r="AB112" s="999"/>
      <c r="AC112" s="999"/>
      <c r="AD112" s="999"/>
      <c r="AE112" s="1000"/>
      <c r="AF112" s="1001" t="s">
        <v>437</v>
      </c>
      <c r="AG112" s="999"/>
      <c r="AH112" s="999"/>
      <c r="AI112" s="999"/>
      <c r="AJ112" s="1000"/>
      <c r="AK112" s="1001" t="s">
        <v>437</v>
      </c>
      <c r="AL112" s="999"/>
      <c r="AM112" s="999"/>
      <c r="AN112" s="999"/>
      <c r="AO112" s="1000"/>
      <c r="AP112" s="1002" t="s">
        <v>437</v>
      </c>
      <c r="AQ112" s="1003"/>
      <c r="AR112" s="1003"/>
      <c r="AS112" s="1003"/>
      <c r="AT112" s="1004"/>
      <c r="AU112" s="948"/>
      <c r="AV112" s="949"/>
      <c r="AW112" s="949"/>
      <c r="AX112" s="949"/>
      <c r="AY112" s="949"/>
      <c r="AZ112" s="962" t="s">
        <v>447</v>
      </c>
      <c r="BA112" s="963"/>
      <c r="BB112" s="963"/>
      <c r="BC112" s="963"/>
      <c r="BD112" s="963"/>
      <c r="BE112" s="963"/>
      <c r="BF112" s="963"/>
      <c r="BG112" s="963"/>
      <c r="BH112" s="963"/>
      <c r="BI112" s="963"/>
      <c r="BJ112" s="963"/>
      <c r="BK112" s="963"/>
      <c r="BL112" s="963"/>
      <c r="BM112" s="963"/>
      <c r="BN112" s="963"/>
      <c r="BO112" s="963"/>
      <c r="BP112" s="964"/>
      <c r="BQ112" s="965">
        <v>21113714</v>
      </c>
      <c r="BR112" s="966"/>
      <c r="BS112" s="966"/>
      <c r="BT112" s="966"/>
      <c r="BU112" s="966"/>
      <c r="BV112" s="966">
        <v>19009203</v>
      </c>
      <c r="BW112" s="966"/>
      <c r="BX112" s="966"/>
      <c r="BY112" s="966"/>
      <c r="BZ112" s="966"/>
      <c r="CA112" s="966">
        <v>16754447</v>
      </c>
      <c r="CB112" s="966"/>
      <c r="CC112" s="966"/>
      <c r="CD112" s="966"/>
      <c r="CE112" s="966"/>
      <c r="CF112" s="960">
        <v>74</v>
      </c>
      <c r="CG112" s="961"/>
      <c r="CH112" s="961"/>
      <c r="CI112" s="961"/>
      <c r="CJ112" s="961"/>
      <c r="CK112" s="988"/>
      <c r="CL112" s="989"/>
      <c r="CM112" s="962" t="s">
        <v>448</v>
      </c>
      <c r="CN112" s="963"/>
      <c r="CO112" s="963"/>
      <c r="CP112" s="963"/>
      <c r="CQ112" s="963"/>
      <c r="CR112" s="963"/>
      <c r="CS112" s="963"/>
      <c r="CT112" s="963"/>
      <c r="CU112" s="963"/>
      <c r="CV112" s="963"/>
      <c r="CW112" s="963"/>
      <c r="CX112" s="963"/>
      <c r="CY112" s="963"/>
      <c r="CZ112" s="963"/>
      <c r="DA112" s="963"/>
      <c r="DB112" s="963"/>
      <c r="DC112" s="963"/>
      <c r="DD112" s="963"/>
      <c r="DE112" s="963"/>
      <c r="DF112" s="964"/>
      <c r="DG112" s="965" t="s">
        <v>438</v>
      </c>
      <c r="DH112" s="966"/>
      <c r="DI112" s="966"/>
      <c r="DJ112" s="966"/>
      <c r="DK112" s="966"/>
      <c r="DL112" s="966" t="s">
        <v>438</v>
      </c>
      <c r="DM112" s="966"/>
      <c r="DN112" s="966"/>
      <c r="DO112" s="966"/>
      <c r="DP112" s="966"/>
      <c r="DQ112" s="966" t="s">
        <v>437</v>
      </c>
      <c r="DR112" s="966"/>
      <c r="DS112" s="966"/>
      <c r="DT112" s="966"/>
      <c r="DU112" s="966"/>
      <c r="DV112" s="967" t="s">
        <v>437</v>
      </c>
      <c r="DW112" s="967"/>
      <c r="DX112" s="967"/>
      <c r="DY112" s="967"/>
      <c r="DZ112" s="968"/>
    </row>
    <row r="113" spans="1:130" s="221" customFormat="1" ht="26.25" customHeight="1" x14ac:dyDescent="0.15">
      <c r="A113" s="994"/>
      <c r="B113" s="995"/>
      <c r="C113" s="963" t="s">
        <v>449</v>
      </c>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4"/>
      <c r="AA113" s="977">
        <v>2015025</v>
      </c>
      <c r="AB113" s="978"/>
      <c r="AC113" s="978"/>
      <c r="AD113" s="978"/>
      <c r="AE113" s="979"/>
      <c r="AF113" s="980">
        <v>1969431</v>
      </c>
      <c r="AG113" s="978"/>
      <c r="AH113" s="978"/>
      <c r="AI113" s="978"/>
      <c r="AJ113" s="979"/>
      <c r="AK113" s="980">
        <v>1879930</v>
      </c>
      <c r="AL113" s="978"/>
      <c r="AM113" s="978"/>
      <c r="AN113" s="978"/>
      <c r="AO113" s="979"/>
      <c r="AP113" s="981">
        <v>8.3000000000000007</v>
      </c>
      <c r="AQ113" s="982"/>
      <c r="AR113" s="982"/>
      <c r="AS113" s="982"/>
      <c r="AT113" s="983"/>
      <c r="AU113" s="948"/>
      <c r="AV113" s="949"/>
      <c r="AW113" s="949"/>
      <c r="AX113" s="949"/>
      <c r="AY113" s="949"/>
      <c r="AZ113" s="962" t="s">
        <v>450</v>
      </c>
      <c r="BA113" s="963"/>
      <c r="BB113" s="963"/>
      <c r="BC113" s="963"/>
      <c r="BD113" s="963"/>
      <c r="BE113" s="963"/>
      <c r="BF113" s="963"/>
      <c r="BG113" s="963"/>
      <c r="BH113" s="963"/>
      <c r="BI113" s="963"/>
      <c r="BJ113" s="963"/>
      <c r="BK113" s="963"/>
      <c r="BL113" s="963"/>
      <c r="BM113" s="963"/>
      <c r="BN113" s="963"/>
      <c r="BO113" s="963"/>
      <c r="BP113" s="964"/>
      <c r="BQ113" s="965">
        <v>205611</v>
      </c>
      <c r="BR113" s="966"/>
      <c r="BS113" s="966"/>
      <c r="BT113" s="966"/>
      <c r="BU113" s="966"/>
      <c r="BV113" s="966">
        <v>218252</v>
      </c>
      <c r="BW113" s="966"/>
      <c r="BX113" s="966"/>
      <c r="BY113" s="966"/>
      <c r="BZ113" s="966"/>
      <c r="CA113" s="966">
        <v>189785</v>
      </c>
      <c r="CB113" s="966"/>
      <c r="CC113" s="966"/>
      <c r="CD113" s="966"/>
      <c r="CE113" s="966"/>
      <c r="CF113" s="960">
        <v>0.8</v>
      </c>
      <c r="CG113" s="961"/>
      <c r="CH113" s="961"/>
      <c r="CI113" s="961"/>
      <c r="CJ113" s="961"/>
      <c r="CK113" s="988"/>
      <c r="CL113" s="989"/>
      <c r="CM113" s="962" t="s">
        <v>451</v>
      </c>
      <c r="CN113" s="963"/>
      <c r="CO113" s="963"/>
      <c r="CP113" s="963"/>
      <c r="CQ113" s="963"/>
      <c r="CR113" s="963"/>
      <c r="CS113" s="963"/>
      <c r="CT113" s="963"/>
      <c r="CU113" s="963"/>
      <c r="CV113" s="963"/>
      <c r="CW113" s="963"/>
      <c r="CX113" s="963"/>
      <c r="CY113" s="963"/>
      <c r="CZ113" s="963"/>
      <c r="DA113" s="963"/>
      <c r="DB113" s="963"/>
      <c r="DC113" s="963"/>
      <c r="DD113" s="963"/>
      <c r="DE113" s="963"/>
      <c r="DF113" s="964"/>
      <c r="DG113" s="998" t="s">
        <v>438</v>
      </c>
      <c r="DH113" s="999"/>
      <c r="DI113" s="999"/>
      <c r="DJ113" s="999"/>
      <c r="DK113" s="1000"/>
      <c r="DL113" s="1001" t="s">
        <v>439</v>
      </c>
      <c r="DM113" s="999"/>
      <c r="DN113" s="999"/>
      <c r="DO113" s="999"/>
      <c r="DP113" s="1000"/>
      <c r="DQ113" s="1001" t="s">
        <v>437</v>
      </c>
      <c r="DR113" s="999"/>
      <c r="DS113" s="999"/>
      <c r="DT113" s="999"/>
      <c r="DU113" s="1000"/>
      <c r="DV113" s="1002" t="s">
        <v>444</v>
      </c>
      <c r="DW113" s="1003"/>
      <c r="DX113" s="1003"/>
      <c r="DY113" s="1003"/>
      <c r="DZ113" s="1004"/>
    </row>
    <row r="114" spans="1:130" s="221" customFormat="1" ht="26.25" customHeight="1" x14ac:dyDescent="0.15">
      <c r="A114" s="994"/>
      <c r="B114" s="995"/>
      <c r="C114" s="963" t="s">
        <v>452</v>
      </c>
      <c r="D114" s="963"/>
      <c r="E114" s="963"/>
      <c r="F114" s="963"/>
      <c r="G114" s="963"/>
      <c r="H114" s="963"/>
      <c r="I114" s="963"/>
      <c r="J114" s="963"/>
      <c r="K114" s="963"/>
      <c r="L114" s="963"/>
      <c r="M114" s="963"/>
      <c r="N114" s="963"/>
      <c r="O114" s="963"/>
      <c r="P114" s="963"/>
      <c r="Q114" s="963"/>
      <c r="R114" s="963"/>
      <c r="S114" s="963"/>
      <c r="T114" s="963"/>
      <c r="U114" s="963"/>
      <c r="V114" s="963"/>
      <c r="W114" s="963"/>
      <c r="X114" s="963"/>
      <c r="Y114" s="963"/>
      <c r="Z114" s="964"/>
      <c r="AA114" s="998">
        <v>94574</v>
      </c>
      <c r="AB114" s="999"/>
      <c r="AC114" s="999"/>
      <c r="AD114" s="999"/>
      <c r="AE114" s="1000"/>
      <c r="AF114" s="1001">
        <v>38600</v>
      </c>
      <c r="AG114" s="999"/>
      <c r="AH114" s="999"/>
      <c r="AI114" s="999"/>
      <c r="AJ114" s="1000"/>
      <c r="AK114" s="1001">
        <v>43342</v>
      </c>
      <c r="AL114" s="999"/>
      <c r="AM114" s="999"/>
      <c r="AN114" s="999"/>
      <c r="AO114" s="1000"/>
      <c r="AP114" s="1002">
        <v>0.2</v>
      </c>
      <c r="AQ114" s="1003"/>
      <c r="AR114" s="1003"/>
      <c r="AS114" s="1003"/>
      <c r="AT114" s="1004"/>
      <c r="AU114" s="948"/>
      <c r="AV114" s="949"/>
      <c r="AW114" s="949"/>
      <c r="AX114" s="949"/>
      <c r="AY114" s="949"/>
      <c r="AZ114" s="962" t="s">
        <v>453</v>
      </c>
      <c r="BA114" s="963"/>
      <c r="BB114" s="963"/>
      <c r="BC114" s="963"/>
      <c r="BD114" s="963"/>
      <c r="BE114" s="963"/>
      <c r="BF114" s="963"/>
      <c r="BG114" s="963"/>
      <c r="BH114" s="963"/>
      <c r="BI114" s="963"/>
      <c r="BJ114" s="963"/>
      <c r="BK114" s="963"/>
      <c r="BL114" s="963"/>
      <c r="BM114" s="963"/>
      <c r="BN114" s="963"/>
      <c r="BO114" s="963"/>
      <c r="BP114" s="964"/>
      <c r="BQ114" s="965">
        <v>6469848</v>
      </c>
      <c r="BR114" s="966"/>
      <c r="BS114" s="966"/>
      <c r="BT114" s="966"/>
      <c r="BU114" s="966"/>
      <c r="BV114" s="966">
        <v>6423015</v>
      </c>
      <c r="BW114" s="966"/>
      <c r="BX114" s="966"/>
      <c r="BY114" s="966"/>
      <c r="BZ114" s="966"/>
      <c r="CA114" s="966">
        <v>6381295</v>
      </c>
      <c r="CB114" s="966"/>
      <c r="CC114" s="966"/>
      <c r="CD114" s="966"/>
      <c r="CE114" s="966"/>
      <c r="CF114" s="960">
        <v>28.2</v>
      </c>
      <c r="CG114" s="961"/>
      <c r="CH114" s="961"/>
      <c r="CI114" s="961"/>
      <c r="CJ114" s="961"/>
      <c r="CK114" s="988"/>
      <c r="CL114" s="989"/>
      <c r="CM114" s="962" t="s">
        <v>454</v>
      </c>
      <c r="CN114" s="963"/>
      <c r="CO114" s="963"/>
      <c r="CP114" s="963"/>
      <c r="CQ114" s="963"/>
      <c r="CR114" s="963"/>
      <c r="CS114" s="963"/>
      <c r="CT114" s="963"/>
      <c r="CU114" s="963"/>
      <c r="CV114" s="963"/>
      <c r="CW114" s="963"/>
      <c r="CX114" s="963"/>
      <c r="CY114" s="963"/>
      <c r="CZ114" s="963"/>
      <c r="DA114" s="963"/>
      <c r="DB114" s="963"/>
      <c r="DC114" s="963"/>
      <c r="DD114" s="963"/>
      <c r="DE114" s="963"/>
      <c r="DF114" s="964"/>
      <c r="DG114" s="998" t="s">
        <v>439</v>
      </c>
      <c r="DH114" s="999"/>
      <c r="DI114" s="999"/>
      <c r="DJ114" s="999"/>
      <c r="DK114" s="1000"/>
      <c r="DL114" s="1001" t="s">
        <v>444</v>
      </c>
      <c r="DM114" s="999"/>
      <c r="DN114" s="999"/>
      <c r="DO114" s="999"/>
      <c r="DP114" s="1000"/>
      <c r="DQ114" s="1001" t="s">
        <v>438</v>
      </c>
      <c r="DR114" s="999"/>
      <c r="DS114" s="999"/>
      <c r="DT114" s="999"/>
      <c r="DU114" s="1000"/>
      <c r="DV114" s="1002" t="s">
        <v>437</v>
      </c>
      <c r="DW114" s="1003"/>
      <c r="DX114" s="1003"/>
      <c r="DY114" s="1003"/>
      <c r="DZ114" s="1004"/>
    </row>
    <row r="115" spans="1:130" s="221" customFormat="1" ht="26.25" customHeight="1" x14ac:dyDescent="0.15">
      <c r="A115" s="994"/>
      <c r="B115" s="995"/>
      <c r="C115" s="963" t="s">
        <v>455</v>
      </c>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4"/>
      <c r="AA115" s="977">
        <v>97264</v>
      </c>
      <c r="AB115" s="978"/>
      <c r="AC115" s="978"/>
      <c r="AD115" s="978"/>
      <c r="AE115" s="979"/>
      <c r="AF115" s="980">
        <v>85787</v>
      </c>
      <c r="AG115" s="978"/>
      <c r="AH115" s="978"/>
      <c r="AI115" s="978"/>
      <c r="AJ115" s="979"/>
      <c r="AK115" s="980">
        <v>858</v>
      </c>
      <c r="AL115" s="978"/>
      <c r="AM115" s="978"/>
      <c r="AN115" s="978"/>
      <c r="AO115" s="979"/>
      <c r="AP115" s="981">
        <v>0</v>
      </c>
      <c r="AQ115" s="982"/>
      <c r="AR115" s="982"/>
      <c r="AS115" s="982"/>
      <c r="AT115" s="983"/>
      <c r="AU115" s="948"/>
      <c r="AV115" s="949"/>
      <c r="AW115" s="949"/>
      <c r="AX115" s="949"/>
      <c r="AY115" s="949"/>
      <c r="AZ115" s="962" t="s">
        <v>456</v>
      </c>
      <c r="BA115" s="963"/>
      <c r="BB115" s="963"/>
      <c r="BC115" s="963"/>
      <c r="BD115" s="963"/>
      <c r="BE115" s="963"/>
      <c r="BF115" s="963"/>
      <c r="BG115" s="963"/>
      <c r="BH115" s="963"/>
      <c r="BI115" s="963"/>
      <c r="BJ115" s="963"/>
      <c r="BK115" s="963"/>
      <c r="BL115" s="963"/>
      <c r="BM115" s="963"/>
      <c r="BN115" s="963"/>
      <c r="BO115" s="963"/>
      <c r="BP115" s="964"/>
      <c r="BQ115" s="965" t="s">
        <v>439</v>
      </c>
      <c r="BR115" s="966"/>
      <c r="BS115" s="966"/>
      <c r="BT115" s="966"/>
      <c r="BU115" s="966"/>
      <c r="BV115" s="966" t="s">
        <v>438</v>
      </c>
      <c r="BW115" s="966"/>
      <c r="BX115" s="966"/>
      <c r="BY115" s="966"/>
      <c r="BZ115" s="966"/>
      <c r="CA115" s="966" t="s">
        <v>437</v>
      </c>
      <c r="CB115" s="966"/>
      <c r="CC115" s="966"/>
      <c r="CD115" s="966"/>
      <c r="CE115" s="966"/>
      <c r="CF115" s="960" t="s">
        <v>438</v>
      </c>
      <c r="CG115" s="961"/>
      <c r="CH115" s="961"/>
      <c r="CI115" s="961"/>
      <c r="CJ115" s="961"/>
      <c r="CK115" s="988"/>
      <c r="CL115" s="989"/>
      <c r="CM115" s="962" t="s">
        <v>457</v>
      </c>
      <c r="CN115" s="963"/>
      <c r="CO115" s="963"/>
      <c r="CP115" s="963"/>
      <c r="CQ115" s="963"/>
      <c r="CR115" s="963"/>
      <c r="CS115" s="963"/>
      <c r="CT115" s="963"/>
      <c r="CU115" s="963"/>
      <c r="CV115" s="963"/>
      <c r="CW115" s="963"/>
      <c r="CX115" s="963"/>
      <c r="CY115" s="963"/>
      <c r="CZ115" s="963"/>
      <c r="DA115" s="963"/>
      <c r="DB115" s="963"/>
      <c r="DC115" s="963"/>
      <c r="DD115" s="963"/>
      <c r="DE115" s="963"/>
      <c r="DF115" s="964"/>
      <c r="DG115" s="998">
        <v>170775</v>
      </c>
      <c r="DH115" s="999"/>
      <c r="DI115" s="999"/>
      <c r="DJ115" s="999"/>
      <c r="DK115" s="1000"/>
      <c r="DL115" s="1001">
        <v>138792</v>
      </c>
      <c r="DM115" s="999"/>
      <c r="DN115" s="999"/>
      <c r="DO115" s="999"/>
      <c r="DP115" s="1000"/>
      <c r="DQ115" s="1001">
        <v>106977</v>
      </c>
      <c r="DR115" s="999"/>
      <c r="DS115" s="999"/>
      <c r="DT115" s="999"/>
      <c r="DU115" s="1000"/>
      <c r="DV115" s="1002">
        <v>0.5</v>
      </c>
      <c r="DW115" s="1003"/>
      <c r="DX115" s="1003"/>
      <c r="DY115" s="1003"/>
      <c r="DZ115" s="1004"/>
    </row>
    <row r="116" spans="1:130" s="221" customFormat="1" ht="26.25" customHeight="1" x14ac:dyDescent="0.15">
      <c r="A116" s="996"/>
      <c r="B116" s="997"/>
      <c r="C116" s="1005" t="s">
        <v>458</v>
      </c>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6"/>
      <c r="AA116" s="998" t="s">
        <v>437</v>
      </c>
      <c r="AB116" s="999"/>
      <c r="AC116" s="999"/>
      <c r="AD116" s="999"/>
      <c r="AE116" s="1000"/>
      <c r="AF116" s="1001" t="s">
        <v>437</v>
      </c>
      <c r="AG116" s="999"/>
      <c r="AH116" s="999"/>
      <c r="AI116" s="999"/>
      <c r="AJ116" s="1000"/>
      <c r="AK116" s="1001" t="s">
        <v>438</v>
      </c>
      <c r="AL116" s="999"/>
      <c r="AM116" s="999"/>
      <c r="AN116" s="999"/>
      <c r="AO116" s="1000"/>
      <c r="AP116" s="1002" t="s">
        <v>444</v>
      </c>
      <c r="AQ116" s="1003"/>
      <c r="AR116" s="1003"/>
      <c r="AS116" s="1003"/>
      <c r="AT116" s="1004"/>
      <c r="AU116" s="948"/>
      <c r="AV116" s="949"/>
      <c r="AW116" s="949"/>
      <c r="AX116" s="949"/>
      <c r="AY116" s="949"/>
      <c r="AZ116" s="1007" t="s">
        <v>459</v>
      </c>
      <c r="BA116" s="1008"/>
      <c r="BB116" s="1008"/>
      <c r="BC116" s="1008"/>
      <c r="BD116" s="1008"/>
      <c r="BE116" s="1008"/>
      <c r="BF116" s="1008"/>
      <c r="BG116" s="1008"/>
      <c r="BH116" s="1008"/>
      <c r="BI116" s="1008"/>
      <c r="BJ116" s="1008"/>
      <c r="BK116" s="1008"/>
      <c r="BL116" s="1008"/>
      <c r="BM116" s="1008"/>
      <c r="BN116" s="1008"/>
      <c r="BO116" s="1008"/>
      <c r="BP116" s="1009"/>
      <c r="BQ116" s="965" t="s">
        <v>437</v>
      </c>
      <c r="BR116" s="966"/>
      <c r="BS116" s="966"/>
      <c r="BT116" s="966"/>
      <c r="BU116" s="966"/>
      <c r="BV116" s="966" t="s">
        <v>438</v>
      </c>
      <c r="BW116" s="966"/>
      <c r="BX116" s="966"/>
      <c r="BY116" s="966"/>
      <c r="BZ116" s="966"/>
      <c r="CA116" s="966" t="s">
        <v>438</v>
      </c>
      <c r="CB116" s="966"/>
      <c r="CC116" s="966"/>
      <c r="CD116" s="966"/>
      <c r="CE116" s="966"/>
      <c r="CF116" s="960" t="s">
        <v>437</v>
      </c>
      <c r="CG116" s="961"/>
      <c r="CH116" s="961"/>
      <c r="CI116" s="961"/>
      <c r="CJ116" s="961"/>
      <c r="CK116" s="988"/>
      <c r="CL116" s="989"/>
      <c r="CM116" s="962" t="s">
        <v>460</v>
      </c>
      <c r="CN116" s="963"/>
      <c r="CO116" s="963"/>
      <c r="CP116" s="963"/>
      <c r="CQ116" s="963"/>
      <c r="CR116" s="963"/>
      <c r="CS116" s="963"/>
      <c r="CT116" s="963"/>
      <c r="CU116" s="963"/>
      <c r="CV116" s="963"/>
      <c r="CW116" s="963"/>
      <c r="CX116" s="963"/>
      <c r="CY116" s="963"/>
      <c r="CZ116" s="963"/>
      <c r="DA116" s="963"/>
      <c r="DB116" s="963"/>
      <c r="DC116" s="963"/>
      <c r="DD116" s="963"/>
      <c r="DE116" s="963"/>
      <c r="DF116" s="964"/>
      <c r="DG116" s="998" t="s">
        <v>437</v>
      </c>
      <c r="DH116" s="999"/>
      <c r="DI116" s="999"/>
      <c r="DJ116" s="999"/>
      <c r="DK116" s="1000"/>
      <c r="DL116" s="1001" t="s">
        <v>438</v>
      </c>
      <c r="DM116" s="999"/>
      <c r="DN116" s="999"/>
      <c r="DO116" s="999"/>
      <c r="DP116" s="1000"/>
      <c r="DQ116" s="1001" t="s">
        <v>437</v>
      </c>
      <c r="DR116" s="999"/>
      <c r="DS116" s="999"/>
      <c r="DT116" s="999"/>
      <c r="DU116" s="1000"/>
      <c r="DV116" s="1002" t="s">
        <v>439</v>
      </c>
      <c r="DW116" s="1003"/>
      <c r="DX116" s="1003"/>
      <c r="DY116" s="1003"/>
      <c r="DZ116" s="1004"/>
    </row>
    <row r="117" spans="1:130" s="221" customFormat="1" ht="26.25" customHeight="1" x14ac:dyDescent="0.15">
      <c r="A117" s="952" t="s">
        <v>184</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17" t="s">
        <v>461</v>
      </c>
      <c r="Z117" s="934"/>
      <c r="AA117" s="1018">
        <v>7483354</v>
      </c>
      <c r="AB117" s="1019"/>
      <c r="AC117" s="1019"/>
      <c r="AD117" s="1019"/>
      <c r="AE117" s="1020"/>
      <c r="AF117" s="1021">
        <v>7166087</v>
      </c>
      <c r="AG117" s="1019"/>
      <c r="AH117" s="1019"/>
      <c r="AI117" s="1019"/>
      <c r="AJ117" s="1020"/>
      <c r="AK117" s="1021">
        <v>7083310</v>
      </c>
      <c r="AL117" s="1019"/>
      <c r="AM117" s="1019"/>
      <c r="AN117" s="1019"/>
      <c r="AO117" s="1020"/>
      <c r="AP117" s="1022"/>
      <c r="AQ117" s="1023"/>
      <c r="AR117" s="1023"/>
      <c r="AS117" s="1023"/>
      <c r="AT117" s="1024"/>
      <c r="AU117" s="948"/>
      <c r="AV117" s="949"/>
      <c r="AW117" s="949"/>
      <c r="AX117" s="949"/>
      <c r="AY117" s="949"/>
      <c r="AZ117" s="1014" t="s">
        <v>462</v>
      </c>
      <c r="BA117" s="1015"/>
      <c r="BB117" s="1015"/>
      <c r="BC117" s="1015"/>
      <c r="BD117" s="1015"/>
      <c r="BE117" s="1015"/>
      <c r="BF117" s="1015"/>
      <c r="BG117" s="1015"/>
      <c r="BH117" s="1015"/>
      <c r="BI117" s="1015"/>
      <c r="BJ117" s="1015"/>
      <c r="BK117" s="1015"/>
      <c r="BL117" s="1015"/>
      <c r="BM117" s="1015"/>
      <c r="BN117" s="1015"/>
      <c r="BO117" s="1015"/>
      <c r="BP117" s="1016"/>
      <c r="BQ117" s="965" t="s">
        <v>437</v>
      </c>
      <c r="BR117" s="966"/>
      <c r="BS117" s="966"/>
      <c r="BT117" s="966"/>
      <c r="BU117" s="966"/>
      <c r="BV117" s="966" t="s">
        <v>439</v>
      </c>
      <c r="BW117" s="966"/>
      <c r="BX117" s="966"/>
      <c r="BY117" s="966"/>
      <c r="BZ117" s="966"/>
      <c r="CA117" s="966" t="s">
        <v>437</v>
      </c>
      <c r="CB117" s="966"/>
      <c r="CC117" s="966"/>
      <c r="CD117" s="966"/>
      <c r="CE117" s="966"/>
      <c r="CF117" s="960" t="s">
        <v>437</v>
      </c>
      <c r="CG117" s="961"/>
      <c r="CH117" s="961"/>
      <c r="CI117" s="961"/>
      <c r="CJ117" s="961"/>
      <c r="CK117" s="988"/>
      <c r="CL117" s="989"/>
      <c r="CM117" s="962" t="s">
        <v>463</v>
      </c>
      <c r="CN117" s="963"/>
      <c r="CO117" s="963"/>
      <c r="CP117" s="963"/>
      <c r="CQ117" s="963"/>
      <c r="CR117" s="963"/>
      <c r="CS117" s="963"/>
      <c r="CT117" s="963"/>
      <c r="CU117" s="963"/>
      <c r="CV117" s="963"/>
      <c r="CW117" s="963"/>
      <c r="CX117" s="963"/>
      <c r="CY117" s="963"/>
      <c r="CZ117" s="963"/>
      <c r="DA117" s="963"/>
      <c r="DB117" s="963"/>
      <c r="DC117" s="963"/>
      <c r="DD117" s="963"/>
      <c r="DE117" s="963"/>
      <c r="DF117" s="964"/>
      <c r="DG117" s="998" t="s">
        <v>437</v>
      </c>
      <c r="DH117" s="999"/>
      <c r="DI117" s="999"/>
      <c r="DJ117" s="999"/>
      <c r="DK117" s="1000"/>
      <c r="DL117" s="1001" t="s">
        <v>437</v>
      </c>
      <c r="DM117" s="999"/>
      <c r="DN117" s="999"/>
      <c r="DO117" s="999"/>
      <c r="DP117" s="1000"/>
      <c r="DQ117" s="1001" t="s">
        <v>437</v>
      </c>
      <c r="DR117" s="999"/>
      <c r="DS117" s="999"/>
      <c r="DT117" s="999"/>
      <c r="DU117" s="1000"/>
      <c r="DV117" s="1002" t="s">
        <v>437</v>
      </c>
      <c r="DW117" s="1003"/>
      <c r="DX117" s="1003"/>
      <c r="DY117" s="1003"/>
      <c r="DZ117" s="1004"/>
    </row>
    <row r="118" spans="1:130" s="221" customFormat="1" ht="26.25" customHeight="1" x14ac:dyDescent="0.15">
      <c r="A118" s="952" t="s">
        <v>432</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429</v>
      </c>
      <c r="AB118" s="933"/>
      <c r="AC118" s="933"/>
      <c r="AD118" s="933"/>
      <c r="AE118" s="934"/>
      <c r="AF118" s="932" t="s">
        <v>430</v>
      </c>
      <c r="AG118" s="933"/>
      <c r="AH118" s="933"/>
      <c r="AI118" s="933"/>
      <c r="AJ118" s="934"/>
      <c r="AK118" s="932" t="s">
        <v>300</v>
      </c>
      <c r="AL118" s="933"/>
      <c r="AM118" s="933"/>
      <c r="AN118" s="933"/>
      <c r="AO118" s="934"/>
      <c r="AP118" s="1010" t="s">
        <v>431</v>
      </c>
      <c r="AQ118" s="1011"/>
      <c r="AR118" s="1011"/>
      <c r="AS118" s="1011"/>
      <c r="AT118" s="1012"/>
      <c r="AU118" s="948"/>
      <c r="AV118" s="949"/>
      <c r="AW118" s="949"/>
      <c r="AX118" s="949"/>
      <c r="AY118" s="949"/>
      <c r="AZ118" s="1013" t="s">
        <v>464</v>
      </c>
      <c r="BA118" s="1005"/>
      <c r="BB118" s="1005"/>
      <c r="BC118" s="1005"/>
      <c r="BD118" s="1005"/>
      <c r="BE118" s="1005"/>
      <c r="BF118" s="1005"/>
      <c r="BG118" s="1005"/>
      <c r="BH118" s="1005"/>
      <c r="BI118" s="1005"/>
      <c r="BJ118" s="1005"/>
      <c r="BK118" s="1005"/>
      <c r="BL118" s="1005"/>
      <c r="BM118" s="1005"/>
      <c r="BN118" s="1005"/>
      <c r="BO118" s="1005"/>
      <c r="BP118" s="1006"/>
      <c r="BQ118" s="1039" t="s">
        <v>437</v>
      </c>
      <c r="BR118" s="1040"/>
      <c r="BS118" s="1040"/>
      <c r="BT118" s="1040"/>
      <c r="BU118" s="1040"/>
      <c r="BV118" s="1040" t="s">
        <v>444</v>
      </c>
      <c r="BW118" s="1040"/>
      <c r="BX118" s="1040"/>
      <c r="BY118" s="1040"/>
      <c r="BZ118" s="1040"/>
      <c r="CA118" s="1040" t="s">
        <v>437</v>
      </c>
      <c r="CB118" s="1040"/>
      <c r="CC118" s="1040"/>
      <c r="CD118" s="1040"/>
      <c r="CE118" s="1040"/>
      <c r="CF118" s="960" t="s">
        <v>437</v>
      </c>
      <c r="CG118" s="961"/>
      <c r="CH118" s="961"/>
      <c r="CI118" s="961"/>
      <c r="CJ118" s="961"/>
      <c r="CK118" s="988"/>
      <c r="CL118" s="989"/>
      <c r="CM118" s="962" t="s">
        <v>465</v>
      </c>
      <c r="CN118" s="963"/>
      <c r="CO118" s="963"/>
      <c r="CP118" s="963"/>
      <c r="CQ118" s="963"/>
      <c r="CR118" s="963"/>
      <c r="CS118" s="963"/>
      <c r="CT118" s="963"/>
      <c r="CU118" s="963"/>
      <c r="CV118" s="963"/>
      <c r="CW118" s="963"/>
      <c r="CX118" s="963"/>
      <c r="CY118" s="963"/>
      <c r="CZ118" s="963"/>
      <c r="DA118" s="963"/>
      <c r="DB118" s="963"/>
      <c r="DC118" s="963"/>
      <c r="DD118" s="963"/>
      <c r="DE118" s="963"/>
      <c r="DF118" s="964"/>
      <c r="DG118" s="998" t="s">
        <v>444</v>
      </c>
      <c r="DH118" s="999"/>
      <c r="DI118" s="999"/>
      <c r="DJ118" s="999"/>
      <c r="DK118" s="1000"/>
      <c r="DL118" s="1001" t="s">
        <v>437</v>
      </c>
      <c r="DM118" s="999"/>
      <c r="DN118" s="999"/>
      <c r="DO118" s="999"/>
      <c r="DP118" s="1000"/>
      <c r="DQ118" s="1001" t="s">
        <v>437</v>
      </c>
      <c r="DR118" s="999"/>
      <c r="DS118" s="999"/>
      <c r="DT118" s="999"/>
      <c r="DU118" s="1000"/>
      <c r="DV118" s="1002" t="s">
        <v>437</v>
      </c>
      <c r="DW118" s="1003"/>
      <c r="DX118" s="1003"/>
      <c r="DY118" s="1003"/>
      <c r="DZ118" s="1004"/>
    </row>
    <row r="119" spans="1:130" s="221" customFormat="1" ht="26.25" customHeight="1" x14ac:dyDescent="0.15">
      <c r="A119" s="1096" t="s">
        <v>435</v>
      </c>
      <c r="B119" s="987"/>
      <c r="C119" s="969" t="s">
        <v>436</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437</v>
      </c>
      <c r="AB119" s="940"/>
      <c r="AC119" s="940"/>
      <c r="AD119" s="940"/>
      <c r="AE119" s="941"/>
      <c r="AF119" s="942" t="s">
        <v>444</v>
      </c>
      <c r="AG119" s="940"/>
      <c r="AH119" s="940"/>
      <c r="AI119" s="940"/>
      <c r="AJ119" s="941"/>
      <c r="AK119" s="942" t="s">
        <v>437</v>
      </c>
      <c r="AL119" s="940"/>
      <c r="AM119" s="940"/>
      <c r="AN119" s="940"/>
      <c r="AO119" s="941"/>
      <c r="AP119" s="943" t="s">
        <v>437</v>
      </c>
      <c r="AQ119" s="944"/>
      <c r="AR119" s="944"/>
      <c r="AS119" s="944"/>
      <c r="AT119" s="945"/>
      <c r="AU119" s="950"/>
      <c r="AV119" s="951"/>
      <c r="AW119" s="951"/>
      <c r="AX119" s="951"/>
      <c r="AY119" s="951"/>
      <c r="AZ119" s="242" t="s">
        <v>184</v>
      </c>
      <c r="BA119" s="242"/>
      <c r="BB119" s="242"/>
      <c r="BC119" s="242"/>
      <c r="BD119" s="242"/>
      <c r="BE119" s="242"/>
      <c r="BF119" s="242"/>
      <c r="BG119" s="242"/>
      <c r="BH119" s="242"/>
      <c r="BI119" s="242"/>
      <c r="BJ119" s="242"/>
      <c r="BK119" s="242"/>
      <c r="BL119" s="242"/>
      <c r="BM119" s="242"/>
      <c r="BN119" s="242"/>
      <c r="BO119" s="1017" t="s">
        <v>466</v>
      </c>
      <c r="BP119" s="1045"/>
      <c r="BQ119" s="1039">
        <v>68392999</v>
      </c>
      <c r="BR119" s="1040"/>
      <c r="BS119" s="1040"/>
      <c r="BT119" s="1040"/>
      <c r="BU119" s="1040"/>
      <c r="BV119" s="1040">
        <v>66144982</v>
      </c>
      <c r="BW119" s="1040"/>
      <c r="BX119" s="1040"/>
      <c r="BY119" s="1040"/>
      <c r="BZ119" s="1040"/>
      <c r="CA119" s="1040">
        <v>62732884</v>
      </c>
      <c r="CB119" s="1040"/>
      <c r="CC119" s="1040"/>
      <c r="CD119" s="1040"/>
      <c r="CE119" s="1040"/>
      <c r="CF119" s="1041"/>
      <c r="CG119" s="1042"/>
      <c r="CH119" s="1042"/>
      <c r="CI119" s="1042"/>
      <c r="CJ119" s="1043"/>
      <c r="CK119" s="990"/>
      <c r="CL119" s="991"/>
      <c r="CM119" s="1013" t="s">
        <v>467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1044">
        <v>90059</v>
      </c>
      <c r="DH119" s="1026"/>
      <c r="DI119" s="1026"/>
      <c r="DJ119" s="1026"/>
      <c r="DK119" s="1027"/>
      <c r="DL119" s="1025">
        <v>4272</v>
      </c>
      <c r="DM119" s="1026"/>
      <c r="DN119" s="1026"/>
      <c r="DO119" s="1026"/>
      <c r="DP119" s="1027"/>
      <c r="DQ119" s="1025">
        <v>1431</v>
      </c>
      <c r="DR119" s="1026"/>
      <c r="DS119" s="1026"/>
      <c r="DT119" s="1026"/>
      <c r="DU119" s="1027"/>
      <c r="DV119" s="1028">
        <v>0</v>
      </c>
      <c r="DW119" s="1029"/>
      <c r="DX119" s="1029"/>
      <c r="DY119" s="1029"/>
      <c r="DZ119" s="1030"/>
    </row>
    <row r="120" spans="1:130" s="221" customFormat="1" ht="26.25" customHeight="1" x14ac:dyDescent="0.15">
      <c r="A120" s="1097"/>
      <c r="B120" s="989"/>
      <c r="C120" s="962" t="s">
        <v>443</v>
      </c>
      <c r="D120" s="963"/>
      <c r="E120" s="963"/>
      <c r="F120" s="963"/>
      <c r="G120" s="963"/>
      <c r="H120" s="963"/>
      <c r="I120" s="963"/>
      <c r="J120" s="963"/>
      <c r="K120" s="963"/>
      <c r="L120" s="963"/>
      <c r="M120" s="963"/>
      <c r="N120" s="963"/>
      <c r="O120" s="963"/>
      <c r="P120" s="963"/>
      <c r="Q120" s="963"/>
      <c r="R120" s="963"/>
      <c r="S120" s="963"/>
      <c r="T120" s="963"/>
      <c r="U120" s="963"/>
      <c r="V120" s="963"/>
      <c r="W120" s="963"/>
      <c r="X120" s="963"/>
      <c r="Y120" s="963"/>
      <c r="Z120" s="964"/>
      <c r="AA120" s="998" t="s">
        <v>444</v>
      </c>
      <c r="AB120" s="999"/>
      <c r="AC120" s="999"/>
      <c r="AD120" s="999"/>
      <c r="AE120" s="1000"/>
      <c r="AF120" s="1001" t="s">
        <v>437</v>
      </c>
      <c r="AG120" s="999"/>
      <c r="AH120" s="999"/>
      <c r="AI120" s="999"/>
      <c r="AJ120" s="1000"/>
      <c r="AK120" s="1001" t="s">
        <v>444</v>
      </c>
      <c r="AL120" s="999"/>
      <c r="AM120" s="999"/>
      <c r="AN120" s="999"/>
      <c r="AO120" s="1000"/>
      <c r="AP120" s="1002" t="s">
        <v>444</v>
      </c>
      <c r="AQ120" s="1003"/>
      <c r="AR120" s="1003"/>
      <c r="AS120" s="1003"/>
      <c r="AT120" s="1004"/>
      <c r="AU120" s="1031" t="s">
        <v>468</v>
      </c>
      <c r="AV120" s="1032"/>
      <c r="AW120" s="1032"/>
      <c r="AX120" s="1032"/>
      <c r="AY120" s="1033"/>
      <c r="AZ120" s="969" t="s">
        <v>469</v>
      </c>
      <c r="BA120" s="937"/>
      <c r="BB120" s="937"/>
      <c r="BC120" s="937"/>
      <c r="BD120" s="937"/>
      <c r="BE120" s="937"/>
      <c r="BF120" s="937"/>
      <c r="BG120" s="937"/>
      <c r="BH120" s="937"/>
      <c r="BI120" s="937"/>
      <c r="BJ120" s="937"/>
      <c r="BK120" s="937"/>
      <c r="BL120" s="937"/>
      <c r="BM120" s="937"/>
      <c r="BN120" s="937"/>
      <c r="BO120" s="937"/>
      <c r="BP120" s="938"/>
      <c r="BQ120" s="970">
        <v>14136291</v>
      </c>
      <c r="BR120" s="971"/>
      <c r="BS120" s="971"/>
      <c r="BT120" s="971"/>
      <c r="BU120" s="971"/>
      <c r="BV120" s="971">
        <v>13817786</v>
      </c>
      <c r="BW120" s="971"/>
      <c r="BX120" s="971"/>
      <c r="BY120" s="971"/>
      <c r="BZ120" s="971"/>
      <c r="CA120" s="971">
        <v>17090078</v>
      </c>
      <c r="CB120" s="971"/>
      <c r="CC120" s="971"/>
      <c r="CD120" s="971"/>
      <c r="CE120" s="971"/>
      <c r="CF120" s="984">
        <v>75.5</v>
      </c>
      <c r="CG120" s="985"/>
      <c r="CH120" s="985"/>
      <c r="CI120" s="985"/>
      <c r="CJ120" s="985"/>
      <c r="CK120" s="1046" t="s">
        <v>470</v>
      </c>
      <c r="CL120" s="1047"/>
      <c r="CM120" s="1047"/>
      <c r="CN120" s="1047"/>
      <c r="CO120" s="1048"/>
      <c r="CP120" s="1054" t="s">
        <v>471</v>
      </c>
      <c r="CQ120" s="1055"/>
      <c r="CR120" s="1055"/>
      <c r="CS120" s="1055"/>
      <c r="CT120" s="1055"/>
      <c r="CU120" s="1055"/>
      <c r="CV120" s="1055"/>
      <c r="CW120" s="1055"/>
      <c r="CX120" s="1055"/>
      <c r="CY120" s="1055"/>
      <c r="CZ120" s="1055"/>
      <c r="DA120" s="1055"/>
      <c r="DB120" s="1055"/>
      <c r="DC120" s="1055"/>
      <c r="DD120" s="1055"/>
      <c r="DE120" s="1055"/>
      <c r="DF120" s="1056"/>
      <c r="DG120" s="970">
        <v>20807238</v>
      </c>
      <c r="DH120" s="971"/>
      <c r="DI120" s="971"/>
      <c r="DJ120" s="971"/>
      <c r="DK120" s="971"/>
      <c r="DL120" s="971">
        <v>18733743</v>
      </c>
      <c r="DM120" s="971"/>
      <c r="DN120" s="971"/>
      <c r="DO120" s="971"/>
      <c r="DP120" s="971"/>
      <c r="DQ120" s="971">
        <v>16503186</v>
      </c>
      <c r="DR120" s="971"/>
      <c r="DS120" s="971"/>
      <c r="DT120" s="971"/>
      <c r="DU120" s="971"/>
      <c r="DV120" s="972">
        <v>72.900000000000006</v>
      </c>
      <c r="DW120" s="972"/>
      <c r="DX120" s="972"/>
      <c r="DY120" s="972"/>
      <c r="DZ120" s="973"/>
    </row>
    <row r="121" spans="1:130" s="221" customFormat="1" ht="26.25" customHeight="1" x14ac:dyDescent="0.15">
      <c r="A121" s="1097"/>
      <c r="B121" s="989"/>
      <c r="C121" s="1014" t="s">
        <v>472</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98" t="s">
        <v>444</v>
      </c>
      <c r="AB121" s="999"/>
      <c r="AC121" s="999"/>
      <c r="AD121" s="999"/>
      <c r="AE121" s="1000"/>
      <c r="AF121" s="1001" t="s">
        <v>444</v>
      </c>
      <c r="AG121" s="999"/>
      <c r="AH121" s="999"/>
      <c r="AI121" s="999"/>
      <c r="AJ121" s="1000"/>
      <c r="AK121" s="1001" t="s">
        <v>444</v>
      </c>
      <c r="AL121" s="999"/>
      <c r="AM121" s="999"/>
      <c r="AN121" s="999"/>
      <c r="AO121" s="1000"/>
      <c r="AP121" s="1002" t="s">
        <v>437</v>
      </c>
      <c r="AQ121" s="1003"/>
      <c r="AR121" s="1003"/>
      <c r="AS121" s="1003"/>
      <c r="AT121" s="1004"/>
      <c r="AU121" s="1034"/>
      <c r="AV121" s="1035"/>
      <c r="AW121" s="1035"/>
      <c r="AX121" s="1035"/>
      <c r="AY121" s="1036"/>
      <c r="AZ121" s="962" t="s">
        <v>473</v>
      </c>
      <c r="BA121" s="963"/>
      <c r="BB121" s="963"/>
      <c r="BC121" s="963"/>
      <c r="BD121" s="963"/>
      <c r="BE121" s="963"/>
      <c r="BF121" s="963"/>
      <c r="BG121" s="963"/>
      <c r="BH121" s="963"/>
      <c r="BI121" s="963"/>
      <c r="BJ121" s="963"/>
      <c r="BK121" s="963"/>
      <c r="BL121" s="963"/>
      <c r="BM121" s="963"/>
      <c r="BN121" s="963"/>
      <c r="BO121" s="963"/>
      <c r="BP121" s="964"/>
      <c r="BQ121" s="965">
        <v>154275</v>
      </c>
      <c r="BR121" s="966"/>
      <c r="BS121" s="966"/>
      <c r="BT121" s="966"/>
      <c r="BU121" s="966"/>
      <c r="BV121" s="966">
        <v>132161</v>
      </c>
      <c r="BW121" s="966"/>
      <c r="BX121" s="966"/>
      <c r="BY121" s="966"/>
      <c r="BZ121" s="966"/>
      <c r="CA121" s="966">
        <v>111685</v>
      </c>
      <c r="CB121" s="966"/>
      <c r="CC121" s="966"/>
      <c r="CD121" s="966"/>
      <c r="CE121" s="966"/>
      <c r="CF121" s="960">
        <v>0.5</v>
      </c>
      <c r="CG121" s="961"/>
      <c r="CH121" s="961"/>
      <c r="CI121" s="961"/>
      <c r="CJ121" s="961"/>
      <c r="CK121" s="1049"/>
      <c r="CL121" s="1050"/>
      <c r="CM121" s="1050"/>
      <c r="CN121" s="1050"/>
      <c r="CO121" s="1051"/>
      <c r="CP121" s="1059" t="s">
        <v>474</v>
      </c>
      <c r="CQ121" s="1060"/>
      <c r="CR121" s="1060"/>
      <c r="CS121" s="1060"/>
      <c r="CT121" s="1060"/>
      <c r="CU121" s="1060"/>
      <c r="CV121" s="1060"/>
      <c r="CW121" s="1060"/>
      <c r="CX121" s="1060"/>
      <c r="CY121" s="1060"/>
      <c r="CZ121" s="1060"/>
      <c r="DA121" s="1060"/>
      <c r="DB121" s="1060"/>
      <c r="DC121" s="1060"/>
      <c r="DD121" s="1060"/>
      <c r="DE121" s="1060"/>
      <c r="DF121" s="1061"/>
      <c r="DG121" s="965">
        <v>287905</v>
      </c>
      <c r="DH121" s="966"/>
      <c r="DI121" s="966"/>
      <c r="DJ121" s="966"/>
      <c r="DK121" s="966"/>
      <c r="DL121" s="966">
        <v>275460</v>
      </c>
      <c r="DM121" s="966"/>
      <c r="DN121" s="966"/>
      <c r="DO121" s="966"/>
      <c r="DP121" s="966"/>
      <c r="DQ121" s="966">
        <v>251261</v>
      </c>
      <c r="DR121" s="966"/>
      <c r="DS121" s="966"/>
      <c r="DT121" s="966"/>
      <c r="DU121" s="966"/>
      <c r="DV121" s="967">
        <v>1.1000000000000001</v>
      </c>
      <c r="DW121" s="967"/>
      <c r="DX121" s="967"/>
      <c r="DY121" s="967"/>
      <c r="DZ121" s="968"/>
    </row>
    <row r="122" spans="1:130" s="221" customFormat="1" ht="26.25" customHeight="1" x14ac:dyDescent="0.15">
      <c r="A122" s="1097"/>
      <c r="B122" s="989"/>
      <c r="C122" s="962" t="s">
        <v>454</v>
      </c>
      <c r="D122" s="963"/>
      <c r="E122" s="963"/>
      <c r="F122" s="963"/>
      <c r="G122" s="963"/>
      <c r="H122" s="963"/>
      <c r="I122" s="963"/>
      <c r="J122" s="963"/>
      <c r="K122" s="963"/>
      <c r="L122" s="963"/>
      <c r="M122" s="963"/>
      <c r="N122" s="963"/>
      <c r="O122" s="963"/>
      <c r="P122" s="963"/>
      <c r="Q122" s="963"/>
      <c r="R122" s="963"/>
      <c r="S122" s="963"/>
      <c r="T122" s="963"/>
      <c r="U122" s="963"/>
      <c r="V122" s="963"/>
      <c r="W122" s="963"/>
      <c r="X122" s="963"/>
      <c r="Y122" s="963"/>
      <c r="Z122" s="964"/>
      <c r="AA122" s="998" t="s">
        <v>444</v>
      </c>
      <c r="AB122" s="999"/>
      <c r="AC122" s="999"/>
      <c r="AD122" s="999"/>
      <c r="AE122" s="1000"/>
      <c r="AF122" s="1001" t="s">
        <v>437</v>
      </c>
      <c r="AG122" s="999"/>
      <c r="AH122" s="999"/>
      <c r="AI122" s="999"/>
      <c r="AJ122" s="1000"/>
      <c r="AK122" s="1001" t="s">
        <v>444</v>
      </c>
      <c r="AL122" s="999"/>
      <c r="AM122" s="999"/>
      <c r="AN122" s="999"/>
      <c r="AO122" s="1000"/>
      <c r="AP122" s="1002" t="s">
        <v>444</v>
      </c>
      <c r="AQ122" s="1003"/>
      <c r="AR122" s="1003"/>
      <c r="AS122" s="1003"/>
      <c r="AT122" s="1004"/>
      <c r="AU122" s="1034"/>
      <c r="AV122" s="1035"/>
      <c r="AW122" s="1035"/>
      <c r="AX122" s="1035"/>
      <c r="AY122" s="1036"/>
      <c r="AZ122" s="1013" t="s">
        <v>475</v>
      </c>
      <c r="BA122" s="1005"/>
      <c r="BB122" s="1005"/>
      <c r="BC122" s="1005"/>
      <c r="BD122" s="1005"/>
      <c r="BE122" s="1005"/>
      <c r="BF122" s="1005"/>
      <c r="BG122" s="1005"/>
      <c r="BH122" s="1005"/>
      <c r="BI122" s="1005"/>
      <c r="BJ122" s="1005"/>
      <c r="BK122" s="1005"/>
      <c r="BL122" s="1005"/>
      <c r="BM122" s="1005"/>
      <c r="BN122" s="1005"/>
      <c r="BO122" s="1005"/>
      <c r="BP122" s="1006"/>
      <c r="BQ122" s="1039">
        <v>51913264</v>
      </c>
      <c r="BR122" s="1040"/>
      <c r="BS122" s="1040"/>
      <c r="BT122" s="1040"/>
      <c r="BU122" s="1040"/>
      <c r="BV122" s="1040">
        <v>51283108</v>
      </c>
      <c r="BW122" s="1040"/>
      <c r="BX122" s="1040"/>
      <c r="BY122" s="1040"/>
      <c r="BZ122" s="1040"/>
      <c r="CA122" s="1040">
        <v>48614775</v>
      </c>
      <c r="CB122" s="1040"/>
      <c r="CC122" s="1040"/>
      <c r="CD122" s="1040"/>
      <c r="CE122" s="1040"/>
      <c r="CF122" s="1057">
        <v>214.8</v>
      </c>
      <c r="CG122" s="1058"/>
      <c r="CH122" s="1058"/>
      <c r="CI122" s="1058"/>
      <c r="CJ122" s="1058"/>
      <c r="CK122" s="1049"/>
      <c r="CL122" s="1050"/>
      <c r="CM122" s="1050"/>
      <c r="CN122" s="1050"/>
      <c r="CO122" s="1051"/>
      <c r="CP122" s="1059" t="s">
        <v>476</v>
      </c>
      <c r="CQ122" s="1060"/>
      <c r="CR122" s="1060"/>
      <c r="CS122" s="1060"/>
      <c r="CT122" s="1060"/>
      <c r="CU122" s="1060"/>
      <c r="CV122" s="1060"/>
      <c r="CW122" s="1060"/>
      <c r="CX122" s="1060"/>
      <c r="CY122" s="1060"/>
      <c r="CZ122" s="1060"/>
      <c r="DA122" s="1060"/>
      <c r="DB122" s="1060"/>
      <c r="DC122" s="1060"/>
      <c r="DD122" s="1060"/>
      <c r="DE122" s="1060"/>
      <c r="DF122" s="1061"/>
      <c r="DG122" s="965" t="s">
        <v>439</v>
      </c>
      <c r="DH122" s="966"/>
      <c r="DI122" s="966"/>
      <c r="DJ122" s="966"/>
      <c r="DK122" s="966"/>
      <c r="DL122" s="966" t="s">
        <v>129</v>
      </c>
      <c r="DM122" s="966"/>
      <c r="DN122" s="966"/>
      <c r="DO122" s="966"/>
      <c r="DP122" s="966"/>
      <c r="DQ122" s="966" t="s">
        <v>477</v>
      </c>
      <c r="DR122" s="966"/>
      <c r="DS122" s="966"/>
      <c r="DT122" s="966"/>
      <c r="DU122" s="966"/>
      <c r="DV122" s="967" t="s">
        <v>441</v>
      </c>
      <c r="DW122" s="967"/>
      <c r="DX122" s="967"/>
      <c r="DY122" s="967"/>
      <c r="DZ122" s="968"/>
    </row>
    <row r="123" spans="1:130" s="221" customFormat="1" ht="26.25" customHeight="1" x14ac:dyDescent="0.15">
      <c r="A123" s="1097"/>
      <c r="B123" s="989"/>
      <c r="C123" s="962" t="s">
        <v>460</v>
      </c>
      <c r="D123" s="963"/>
      <c r="E123" s="963"/>
      <c r="F123" s="963"/>
      <c r="G123" s="963"/>
      <c r="H123" s="963"/>
      <c r="I123" s="963"/>
      <c r="J123" s="963"/>
      <c r="K123" s="963"/>
      <c r="L123" s="963"/>
      <c r="M123" s="963"/>
      <c r="N123" s="963"/>
      <c r="O123" s="963"/>
      <c r="P123" s="963"/>
      <c r="Q123" s="963"/>
      <c r="R123" s="963"/>
      <c r="S123" s="963"/>
      <c r="T123" s="963"/>
      <c r="U123" s="963"/>
      <c r="V123" s="963"/>
      <c r="W123" s="963"/>
      <c r="X123" s="963"/>
      <c r="Y123" s="963"/>
      <c r="Z123" s="964"/>
      <c r="AA123" s="998" t="s">
        <v>478</v>
      </c>
      <c r="AB123" s="999"/>
      <c r="AC123" s="999"/>
      <c r="AD123" s="999"/>
      <c r="AE123" s="1000"/>
      <c r="AF123" s="1001" t="s">
        <v>478</v>
      </c>
      <c r="AG123" s="999"/>
      <c r="AH123" s="999"/>
      <c r="AI123" s="999"/>
      <c r="AJ123" s="1000"/>
      <c r="AK123" s="1001" t="s">
        <v>439</v>
      </c>
      <c r="AL123" s="999"/>
      <c r="AM123" s="999"/>
      <c r="AN123" s="999"/>
      <c r="AO123" s="1000"/>
      <c r="AP123" s="1002" t="s">
        <v>441</v>
      </c>
      <c r="AQ123" s="1003"/>
      <c r="AR123" s="1003"/>
      <c r="AS123" s="1003"/>
      <c r="AT123" s="1004"/>
      <c r="AU123" s="1037"/>
      <c r="AV123" s="1038"/>
      <c r="AW123" s="1038"/>
      <c r="AX123" s="1038"/>
      <c r="AY123" s="1038"/>
      <c r="AZ123" s="242" t="s">
        <v>184</v>
      </c>
      <c r="BA123" s="242"/>
      <c r="BB123" s="242"/>
      <c r="BC123" s="242"/>
      <c r="BD123" s="242"/>
      <c r="BE123" s="242"/>
      <c r="BF123" s="242"/>
      <c r="BG123" s="242"/>
      <c r="BH123" s="242"/>
      <c r="BI123" s="242"/>
      <c r="BJ123" s="242"/>
      <c r="BK123" s="242"/>
      <c r="BL123" s="242"/>
      <c r="BM123" s="242"/>
      <c r="BN123" s="242"/>
      <c r="BO123" s="1017" t="s">
        <v>479</v>
      </c>
      <c r="BP123" s="1045"/>
      <c r="BQ123" s="1103">
        <v>66203830</v>
      </c>
      <c r="BR123" s="1104"/>
      <c r="BS123" s="1104"/>
      <c r="BT123" s="1104"/>
      <c r="BU123" s="1104"/>
      <c r="BV123" s="1104">
        <v>65233055</v>
      </c>
      <c r="BW123" s="1104"/>
      <c r="BX123" s="1104"/>
      <c r="BY123" s="1104"/>
      <c r="BZ123" s="1104"/>
      <c r="CA123" s="1104">
        <v>65816538</v>
      </c>
      <c r="CB123" s="1104"/>
      <c r="CC123" s="1104"/>
      <c r="CD123" s="1104"/>
      <c r="CE123" s="1104"/>
      <c r="CF123" s="1041"/>
      <c r="CG123" s="1042"/>
      <c r="CH123" s="1042"/>
      <c r="CI123" s="1042"/>
      <c r="CJ123" s="1043"/>
      <c r="CK123" s="1049"/>
      <c r="CL123" s="1050"/>
      <c r="CM123" s="1050"/>
      <c r="CN123" s="1050"/>
      <c r="CO123" s="1051"/>
      <c r="CP123" s="1059" t="s">
        <v>480</v>
      </c>
      <c r="CQ123" s="1060"/>
      <c r="CR123" s="1060"/>
      <c r="CS123" s="1060"/>
      <c r="CT123" s="1060"/>
      <c r="CU123" s="1060"/>
      <c r="CV123" s="1060"/>
      <c r="CW123" s="1060"/>
      <c r="CX123" s="1060"/>
      <c r="CY123" s="1060"/>
      <c r="CZ123" s="1060"/>
      <c r="DA123" s="1060"/>
      <c r="DB123" s="1060"/>
      <c r="DC123" s="1060"/>
      <c r="DD123" s="1060"/>
      <c r="DE123" s="1060"/>
      <c r="DF123" s="1061"/>
      <c r="DG123" s="998" t="s">
        <v>477</v>
      </c>
      <c r="DH123" s="999"/>
      <c r="DI123" s="999"/>
      <c r="DJ123" s="999"/>
      <c r="DK123" s="1000"/>
      <c r="DL123" s="1001" t="s">
        <v>481</v>
      </c>
      <c r="DM123" s="999"/>
      <c r="DN123" s="999"/>
      <c r="DO123" s="999"/>
      <c r="DP123" s="1000"/>
      <c r="DQ123" s="1001" t="s">
        <v>441</v>
      </c>
      <c r="DR123" s="999"/>
      <c r="DS123" s="999"/>
      <c r="DT123" s="999"/>
      <c r="DU123" s="1000"/>
      <c r="DV123" s="1002" t="s">
        <v>482</v>
      </c>
      <c r="DW123" s="1003"/>
      <c r="DX123" s="1003"/>
      <c r="DY123" s="1003"/>
      <c r="DZ123" s="1004"/>
    </row>
    <row r="124" spans="1:130" s="221" customFormat="1" ht="26.25" customHeight="1" thickBot="1" x14ac:dyDescent="0.2">
      <c r="A124" s="1097"/>
      <c r="B124" s="989"/>
      <c r="C124" s="962" t="s">
        <v>463</v>
      </c>
      <c r="D124" s="963"/>
      <c r="E124" s="963"/>
      <c r="F124" s="963"/>
      <c r="G124" s="963"/>
      <c r="H124" s="963"/>
      <c r="I124" s="963"/>
      <c r="J124" s="963"/>
      <c r="K124" s="963"/>
      <c r="L124" s="963"/>
      <c r="M124" s="963"/>
      <c r="N124" s="963"/>
      <c r="O124" s="963"/>
      <c r="P124" s="963"/>
      <c r="Q124" s="963"/>
      <c r="R124" s="963"/>
      <c r="S124" s="963"/>
      <c r="T124" s="963"/>
      <c r="U124" s="963"/>
      <c r="V124" s="963"/>
      <c r="W124" s="963"/>
      <c r="X124" s="963"/>
      <c r="Y124" s="963"/>
      <c r="Z124" s="964"/>
      <c r="AA124" s="998" t="s">
        <v>477</v>
      </c>
      <c r="AB124" s="999"/>
      <c r="AC124" s="999"/>
      <c r="AD124" s="999"/>
      <c r="AE124" s="1000"/>
      <c r="AF124" s="1001" t="s">
        <v>439</v>
      </c>
      <c r="AG124" s="999"/>
      <c r="AH124" s="999"/>
      <c r="AI124" s="999"/>
      <c r="AJ124" s="1000"/>
      <c r="AK124" s="1001" t="s">
        <v>483</v>
      </c>
      <c r="AL124" s="999"/>
      <c r="AM124" s="999"/>
      <c r="AN124" s="999"/>
      <c r="AO124" s="1000"/>
      <c r="AP124" s="1002" t="s">
        <v>129</v>
      </c>
      <c r="AQ124" s="1003"/>
      <c r="AR124" s="1003"/>
      <c r="AS124" s="1003"/>
      <c r="AT124" s="1004"/>
      <c r="AU124" s="1099" t="s">
        <v>484</v>
      </c>
      <c r="AV124" s="1100"/>
      <c r="AW124" s="1100"/>
      <c r="AX124" s="1100"/>
      <c r="AY124" s="1100"/>
      <c r="AZ124" s="1100"/>
      <c r="BA124" s="1100"/>
      <c r="BB124" s="1100"/>
      <c r="BC124" s="1100"/>
      <c r="BD124" s="1100"/>
      <c r="BE124" s="1100"/>
      <c r="BF124" s="1100"/>
      <c r="BG124" s="1100"/>
      <c r="BH124" s="1100"/>
      <c r="BI124" s="1100"/>
      <c r="BJ124" s="1100"/>
      <c r="BK124" s="1100"/>
      <c r="BL124" s="1100"/>
      <c r="BM124" s="1100"/>
      <c r="BN124" s="1100"/>
      <c r="BO124" s="1100"/>
      <c r="BP124" s="1101"/>
      <c r="BQ124" s="1102">
        <v>10.4</v>
      </c>
      <c r="BR124" s="1067"/>
      <c r="BS124" s="1067"/>
      <c r="BT124" s="1067"/>
      <c r="BU124" s="1067"/>
      <c r="BV124" s="1067">
        <v>4.2</v>
      </c>
      <c r="BW124" s="1067"/>
      <c r="BX124" s="1067"/>
      <c r="BY124" s="1067"/>
      <c r="BZ124" s="1067"/>
      <c r="CA124" s="1067" t="s">
        <v>129</v>
      </c>
      <c r="CB124" s="1067"/>
      <c r="CC124" s="1067"/>
      <c r="CD124" s="1067"/>
      <c r="CE124" s="1067"/>
      <c r="CF124" s="1068"/>
      <c r="CG124" s="1069"/>
      <c r="CH124" s="1069"/>
      <c r="CI124" s="1069"/>
      <c r="CJ124" s="1070"/>
      <c r="CK124" s="1052"/>
      <c r="CL124" s="1052"/>
      <c r="CM124" s="1052"/>
      <c r="CN124" s="1052"/>
      <c r="CO124" s="1053"/>
      <c r="CP124" s="1059" t="s">
        <v>485</v>
      </c>
      <c r="CQ124" s="1060"/>
      <c r="CR124" s="1060"/>
      <c r="CS124" s="1060"/>
      <c r="CT124" s="1060"/>
      <c r="CU124" s="1060"/>
      <c r="CV124" s="1060"/>
      <c r="CW124" s="1060"/>
      <c r="CX124" s="1060"/>
      <c r="CY124" s="1060"/>
      <c r="CZ124" s="1060"/>
      <c r="DA124" s="1060"/>
      <c r="DB124" s="1060"/>
      <c r="DC124" s="1060"/>
      <c r="DD124" s="1060"/>
      <c r="DE124" s="1060"/>
      <c r="DF124" s="1061"/>
      <c r="DG124" s="1044">
        <v>18571</v>
      </c>
      <c r="DH124" s="1026"/>
      <c r="DI124" s="1026"/>
      <c r="DJ124" s="1026"/>
      <c r="DK124" s="1027"/>
      <c r="DL124" s="1025" t="s">
        <v>481</v>
      </c>
      <c r="DM124" s="1026"/>
      <c r="DN124" s="1026"/>
      <c r="DO124" s="1026"/>
      <c r="DP124" s="1027"/>
      <c r="DQ124" s="1025" t="s">
        <v>439</v>
      </c>
      <c r="DR124" s="1026"/>
      <c r="DS124" s="1026"/>
      <c r="DT124" s="1026"/>
      <c r="DU124" s="1027"/>
      <c r="DV124" s="1028" t="s">
        <v>483</v>
      </c>
      <c r="DW124" s="1029"/>
      <c r="DX124" s="1029"/>
      <c r="DY124" s="1029"/>
      <c r="DZ124" s="1030"/>
    </row>
    <row r="125" spans="1:130" s="221" customFormat="1" ht="26.25" customHeight="1" x14ac:dyDescent="0.15">
      <c r="A125" s="1097"/>
      <c r="B125" s="989"/>
      <c r="C125" s="962" t="s">
        <v>465</v>
      </c>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998" t="s">
        <v>439</v>
      </c>
      <c r="AB125" s="999"/>
      <c r="AC125" s="999"/>
      <c r="AD125" s="999"/>
      <c r="AE125" s="1000"/>
      <c r="AF125" s="1001" t="s">
        <v>483</v>
      </c>
      <c r="AG125" s="999"/>
      <c r="AH125" s="999"/>
      <c r="AI125" s="999"/>
      <c r="AJ125" s="1000"/>
      <c r="AK125" s="1001" t="s">
        <v>439</v>
      </c>
      <c r="AL125" s="999"/>
      <c r="AM125" s="999"/>
      <c r="AN125" s="999"/>
      <c r="AO125" s="1000"/>
      <c r="AP125" s="1002" t="s">
        <v>439</v>
      </c>
      <c r="AQ125" s="1003"/>
      <c r="AR125" s="1003"/>
      <c r="AS125" s="1003"/>
      <c r="AT125" s="100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62" t="s">
        <v>486</v>
      </c>
      <c r="CL125" s="1047"/>
      <c r="CM125" s="1047"/>
      <c r="CN125" s="1047"/>
      <c r="CO125" s="1048"/>
      <c r="CP125" s="969" t="s">
        <v>487</v>
      </c>
      <c r="CQ125" s="937"/>
      <c r="CR125" s="937"/>
      <c r="CS125" s="937"/>
      <c r="CT125" s="937"/>
      <c r="CU125" s="937"/>
      <c r="CV125" s="937"/>
      <c r="CW125" s="937"/>
      <c r="CX125" s="937"/>
      <c r="CY125" s="937"/>
      <c r="CZ125" s="937"/>
      <c r="DA125" s="937"/>
      <c r="DB125" s="937"/>
      <c r="DC125" s="937"/>
      <c r="DD125" s="937"/>
      <c r="DE125" s="937"/>
      <c r="DF125" s="938"/>
      <c r="DG125" s="970" t="s">
        <v>483</v>
      </c>
      <c r="DH125" s="971"/>
      <c r="DI125" s="971"/>
      <c r="DJ125" s="971"/>
      <c r="DK125" s="971"/>
      <c r="DL125" s="971" t="s">
        <v>483</v>
      </c>
      <c r="DM125" s="971"/>
      <c r="DN125" s="971"/>
      <c r="DO125" s="971"/>
      <c r="DP125" s="971"/>
      <c r="DQ125" s="971" t="s">
        <v>129</v>
      </c>
      <c r="DR125" s="971"/>
      <c r="DS125" s="971"/>
      <c r="DT125" s="971"/>
      <c r="DU125" s="971"/>
      <c r="DV125" s="972" t="s">
        <v>483</v>
      </c>
      <c r="DW125" s="972"/>
      <c r="DX125" s="972"/>
      <c r="DY125" s="972"/>
      <c r="DZ125" s="973"/>
    </row>
    <row r="126" spans="1:130" s="221" customFormat="1" ht="26.25" customHeight="1" thickBot="1" x14ac:dyDescent="0.2">
      <c r="A126" s="1097"/>
      <c r="B126" s="989"/>
      <c r="C126" s="962" t="s">
        <v>467</v>
      </c>
      <c r="D126" s="963"/>
      <c r="E126" s="963"/>
      <c r="F126" s="963"/>
      <c r="G126" s="963"/>
      <c r="H126" s="963"/>
      <c r="I126" s="963"/>
      <c r="J126" s="963"/>
      <c r="K126" s="963"/>
      <c r="L126" s="963"/>
      <c r="M126" s="963"/>
      <c r="N126" s="963"/>
      <c r="O126" s="963"/>
      <c r="P126" s="963"/>
      <c r="Q126" s="963"/>
      <c r="R126" s="963"/>
      <c r="S126" s="963"/>
      <c r="T126" s="963"/>
      <c r="U126" s="963"/>
      <c r="V126" s="963"/>
      <c r="W126" s="963"/>
      <c r="X126" s="963"/>
      <c r="Y126" s="963"/>
      <c r="Z126" s="964"/>
      <c r="AA126" s="998">
        <v>97264</v>
      </c>
      <c r="AB126" s="999"/>
      <c r="AC126" s="999"/>
      <c r="AD126" s="999"/>
      <c r="AE126" s="1000"/>
      <c r="AF126" s="1001">
        <v>85787</v>
      </c>
      <c r="AG126" s="999"/>
      <c r="AH126" s="999"/>
      <c r="AI126" s="999"/>
      <c r="AJ126" s="1000"/>
      <c r="AK126" s="1001">
        <v>858</v>
      </c>
      <c r="AL126" s="999"/>
      <c r="AM126" s="999"/>
      <c r="AN126" s="999"/>
      <c r="AO126" s="1000"/>
      <c r="AP126" s="1002">
        <v>0</v>
      </c>
      <c r="AQ126" s="1003"/>
      <c r="AR126" s="1003"/>
      <c r="AS126" s="1003"/>
      <c r="AT126" s="100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63"/>
      <c r="CL126" s="1050"/>
      <c r="CM126" s="1050"/>
      <c r="CN126" s="1050"/>
      <c r="CO126" s="1051"/>
      <c r="CP126" s="962" t="s">
        <v>488</v>
      </c>
      <c r="CQ126" s="963"/>
      <c r="CR126" s="963"/>
      <c r="CS126" s="963"/>
      <c r="CT126" s="963"/>
      <c r="CU126" s="963"/>
      <c r="CV126" s="963"/>
      <c r="CW126" s="963"/>
      <c r="CX126" s="963"/>
      <c r="CY126" s="963"/>
      <c r="CZ126" s="963"/>
      <c r="DA126" s="963"/>
      <c r="DB126" s="963"/>
      <c r="DC126" s="963"/>
      <c r="DD126" s="963"/>
      <c r="DE126" s="963"/>
      <c r="DF126" s="964"/>
      <c r="DG126" s="965" t="s">
        <v>439</v>
      </c>
      <c r="DH126" s="966"/>
      <c r="DI126" s="966"/>
      <c r="DJ126" s="966"/>
      <c r="DK126" s="966"/>
      <c r="DL126" s="966" t="s">
        <v>482</v>
      </c>
      <c r="DM126" s="966"/>
      <c r="DN126" s="966"/>
      <c r="DO126" s="966"/>
      <c r="DP126" s="966"/>
      <c r="DQ126" s="966" t="s">
        <v>482</v>
      </c>
      <c r="DR126" s="966"/>
      <c r="DS126" s="966"/>
      <c r="DT126" s="966"/>
      <c r="DU126" s="966"/>
      <c r="DV126" s="967" t="s">
        <v>439</v>
      </c>
      <c r="DW126" s="967"/>
      <c r="DX126" s="967"/>
      <c r="DY126" s="967"/>
      <c r="DZ126" s="968"/>
    </row>
    <row r="127" spans="1:130" s="221" customFormat="1" ht="26.25" customHeight="1" x14ac:dyDescent="0.15">
      <c r="A127" s="1098"/>
      <c r="B127" s="991"/>
      <c r="C127" s="1013" t="s">
        <v>489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98" t="s">
        <v>129</v>
      </c>
      <c r="AB127" s="999"/>
      <c r="AC127" s="999"/>
      <c r="AD127" s="999"/>
      <c r="AE127" s="1000"/>
      <c r="AF127" s="1001" t="s">
        <v>439</v>
      </c>
      <c r="AG127" s="999"/>
      <c r="AH127" s="999"/>
      <c r="AI127" s="999"/>
      <c r="AJ127" s="1000"/>
      <c r="AK127" s="1001" t="s">
        <v>439</v>
      </c>
      <c r="AL127" s="999"/>
      <c r="AM127" s="999"/>
      <c r="AN127" s="999"/>
      <c r="AO127" s="1000"/>
      <c r="AP127" s="1002" t="s">
        <v>483</v>
      </c>
      <c r="AQ127" s="1003"/>
      <c r="AR127" s="1003"/>
      <c r="AS127" s="1003"/>
      <c r="AT127" s="1004"/>
      <c r="AU127" s="223"/>
      <c r="AV127" s="223"/>
      <c r="AW127" s="223"/>
      <c r="AX127" s="1071" t="s">
        <v>490</v>
      </c>
      <c r="AY127" s="1072"/>
      <c r="AZ127" s="1072"/>
      <c r="BA127" s="1072"/>
      <c r="BB127" s="1072"/>
      <c r="BC127" s="1072"/>
      <c r="BD127" s="1072"/>
      <c r="BE127" s="1073"/>
      <c r="BF127" s="1074" t="s">
        <v>491</v>
      </c>
      <c r="BG127" s="1072"/>
      <c r="BH127" s="1072"/>
      <c r="BI127" s="1072"/>
      <c r="BJ127" s="1072"/>
      <c r="BK127" s="1072"/>
      <c r="BL127" s="1073"/>
      <c r="BM127" s="1074" t="s">
        <v>492</v>
      </c>
      <c r="BN127" s="1072"/>
      <c r="BO127" s="1072"/>
      <c r="BP127" s="1072"/>
      <c r="BQ127" s="1072"/>
      <c r="BR127" s="1072"/>
      <c r="BS127" s="1073"/>
      <c r="BT127" s="1074" t="s">
        <v>493</v>
      </c>
      <c r="BU127" s="1072"/>
      <c r="BV127" s="1072"/>
      <c r="BW127" s="1072"/>
      <c r="BX127" s="1072"/>
      <c r="BY127" s="1072"/>
      <c r="BZ127" s="1095"/>
      <c r="CA127" s="223"/>
      <c r="CB127" s="223"/>
      <c r="CC127" s="223"/>
      <c r="CD127" s="246"/>
      <c r="CE127" s="246"/>
      <c r="CF127" s="246"/>
      <c r="CG127" s="223"/>
      <c r="CH127" s="223"/>
      <c r="CI127" s="223"/>
      <c r="CJ127" s="245"/>
      <c r="CK127" s="1063"/>
      <c r="CL127" s="1050"/>
      <c r="CM127" s="1050"/>
      <c r="CN127" s="1050"/>
      <c r="CO127" s="1051"/>
      <c r="CP127" s="962" t="s">
        <v>494</v>
      </c>
      <c r="CQ127" s="963"/>
      <c r="CR127" s="963"/>
      <c r="CS127" s="963"/>
      <c r="CT127" s="963"/>
      <c r="CU127" s="963"/>
      <c r="CV127" s="963"/>
      <c r="CW127" s="963"/>
      <c r="CX127" s="963"/>
      <c r="CY127" s="963"/>
      <c r="CZ127" s="963"/>
      <c r="DA127" s="963"/>
      <c r="DB127" s="963"/>
      <c r="DC127" s="963"/>
      <c r="DD127" s="963"/>
      <c r="DE127" s="963"/>
      <c r="DF127" s="964"/>
      <c r="DG127" s="965" t="s">
        <v>439</v>
      </c>
      <c r="DH127" s="966"/>
      <c r="DI127" s="966"/>
      <c r="DJ127" s="966"/>
      <c r="DK127" s="966"/>
      <c r="DL127" s="966" t="s">
        <v>439</v>
      </c>
      <c r="DM127" s="966"/>
      <c r="DN127" s="966"/>
      <c r="DO127" s="966"/>
      <c r="DP127" s="966"/>
      <c r="DQ127" s="966" t="s">
        <v>482</v>
      </c>
      <c r="DR127" s="966"/>
      <c r="DS127" s="966"/>
      <c r="DT127" s="966"/>
      <c r="DU127" s="966"/>
      <c r="DV127" s="967" t="s">
        <v>483</v>
      </c>
      <c r="DW127" s="967"/>
      <c r="DX127" s="967"/>
      <c r="DY127" s="967"/>
      <c r="DZ127" s="968"/>
    </row>
    <row r="128" spans="1:130" s="221" customFormat="1" ht="26.25" customHeight="1" thickBot="1" x14ac:dyDescent="0.2">
      <c r="A128" s="1081" t="s">
        <v>495</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496</v>
      </c>
      <c r="X128" s="1083"/>
      <c r="Y128" s="1083"/>
      <c r="Z128" s="1084"/>
      <c r="AA128" s="1085">
        <v>17239</v>
      </c>
      <c r="AB128" s="1086"/>
      <c r="AC128" s="1086"/>
      <c r="AD128" s="1086"/>
      <c r="AE128" s="1087"/>
      <c r="AF128" s="1088">
        <v>15890</v>
      </c>
      <c r="AG128" s="1086"/>
      <c r="AH128" s="1086"/>
      <c r="AI128" s="1086"/>
      <c r="AJ128" s="1087"/>
      <c r="AK128" s="1088">
        <v>16280</v>
      </c>
      <c r="AL128" s="1086"/>
      <c r="AM128" s="1086"/>
      <c r="AN128" s="1086"/>
      <c r="AO128" s="1087"/>
      <c r="AP128" s="1089"/>
      <c r="AQ128" s="1090"/>
      <c r="AR128" s="1090"/>
      <c r="AS128" s="1090"/>
      <c r="AT128" s="1091"/>
      <c r="AU128" s="223"/>
      <c r="AV128" s="223"/>
      <c r="AW128" s="223"/>
      <c r="AX128" s="936" t="s">
        <v>497</v>
      </c>
      <c r="AY128" s="937"/>
      <c r="AZ128" s="937"/>
      <c r="BA128" s="937"/>
      <c r="BB128" s="937"/>
      <c r="BC128" s="937"/>
      <c r="BD128" s="937"/>
      <c r="BE128" s="938"/>
      <c r="BF128" s="1092" t="s">
        <v>483</v>
      </c>
      <c r="BG128" s="1093"/>
      <c r="BH128" s="1093"/>
      <c r="BI128" s="1093"/>
      <c r="BJ128" s="1093"/>
      <c r="BK128" s="1093"/>
      <c r="BL128" s="1094"/>
      <c r="BM128" s="1092">
        <v>11.92</v>
      </c>
      <c r="BN128" s="1093"/>
      <c r="BO128" s="1093"/>
      <c r="BP128" s="1093"/>
      <c r="BQ128" s="1093"/>
      <c r="BR128" s="1093"/>
      <c r="BS128" s="1094"/>
      <c r="BT128" s="1092">
        <v>20</v>
      </c>
      <c r="BU128" s="1093"/>
      <c r="BV128" s="1093"/>
      <c r="BW128" s="1093"/>
      <c r="BX128" s="1093"/>
      <c r="BY128" s="1093"/>
      <c r="BZ128" s="1116"/>
      <c r="CA128" s="246"/>
      <c r="CB128" s="246"/>
      <c r="CC128" s="246"/>
      <c r="CD128" s="246"/>
      <c r="CE128" s="246"/>
      <c r="CF128" s="246"/>
      <c r="CG128" s="223"/>
      <c r="CH128" s="223"/>
      <c r="CI128" s="223"/>
      <c r="CJ128" s="245"/>
      <c r="CK128" s="1064"/>
      <c r="CL128" s="1065"/>
      <c r="CM128" s="1065"/>
      <c r="CN128" s="1065"/>
      <c r="CO128" s="1066"/>
      <c r="CP128" s="1075" t="s">
        <v>498</v>
      </c>
      <c r="CQ128" s="758"/>
      <c r="CR128" s="758"/>
      <c r="CS128" s="758"/>
      <c r="CT128" s="758"/>
      <c r="CU128" s="758"/>
      <c r="CV128" s="758"/>
      <c r="CW128" s="758"/>
      <c r="CX128" s="758"/>
      <c r="CY128" s="758"/>
      <c r="CZ128" s="758"/>
      <c r="DA128" s="758"/>
      <c r="DB128" s="758"/>
      <c r="DC128" s="758"/>
      <c r="DD128" s="758"/>
      <c r="DE128" s="758"/>
      <c r="DF128" s="1076"/>
      <c r="DG128" s="1077" t="s">
        <v>129</v>
      </c>
      <c r="DH128" s="1078"/>
      <c r="DI128" s="1078"/>
      <c r="DJ128" s="1078"/>
      <c r="DK128" s="1078"/>
      <c r="DL128" s="1078" t="s">
        <v>439</v>
      </c>
      <c r="DM128" s="1078"/>
      <c r="DN128" s="1078"/>
      <c r="DO128" s="1078"/>
      <c r="DP128" s="1078"/>
      <c r="DQ128" s="1078" t="s">
        <v>483</v>
      </c>
      <c r="DR128" s="1078"/>
      <c r="DS128" s="1078"/>
      <c r="DT128" s="1078"/>
      <c r="DU128" s="1078"/>
      <c r="DV128" s="1079" t="s">
        <v>482</v>
      </c>
      <c r="DW128" s="1079"/>
      <c r="DX128" s="1079"/>
      <c r="DY128" s="1079"/>
      <c r="DZ128" s="1080"/>
    </row>
    <row r="129" spans="1:131" s="221" customFormat="1" ht="26.25" customHeight="1" x14ac:dyDescent="0.15">
      <c r="A129" s="974" t="s">
        <v>107</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10" t="s">
        <v>499</v>
      </c>
      <c r="X129" s="1111"/>
      <c r="Y129" s="1111"/>
      <c r="Z129" s="1112"/>
      <c r="AA129" s="998">
        <v>26364136</v>
      </c>
      <c r="AB129" s="999"/>
      <c r="AC129" s="999"/>
      <c r="AD129" s="999"/>
      <c r="AE129" s="1000"/>
      <c r="AF129" s="1001">
        <v>26829252</v>
      </c>
      <c r="AG129" s="999"/>
      <c r="AH129" s="999"/>
      <c r="AI129" s="999"/>
      <c r="AJ129" s="1000"/>
      <c r="AK129" s="1001">
        <v>27745091</v>
      </c>
      <c r="AL129" s="999"/>
      <c r="AM129" s="999"/>
      <c r="AN129" s="999"/>
      <c r="AO129" s="1000"/>
      <c r="AP129" s="1113"/>
      <c r="AQ129" s="1114"/>
      <c r="AR129" s="1114"/>
      <c r="AS129" s="1114"/>
      <c r="AT129" s="1115"/>
      <c r="AU129" s="224"/>
      <c r="AV129" s="224"/>
      <c r="AW129" s="224"/>
      <c r="AX129" s="1105" t="s">
        <v>500</v>
      </c>
      <c r="AY129" s="963"/>
      <c r="AZ129" s="963"/>
      <c r="BA129" s="963"/>
      <c r="BB129" s="963"/>
      <c r="BC129" s="963"/>
      <c r="BD129" s="963"/>
      <c r="BE129" s="964"/>
      <c r="BF129" s="1106" t="s">
        <v>439</v>
      </c>
      <c r="BG129" s="1107"/>
      <c r="BH129" s="1107"/>
      <c r="BI129" s="1107"/>
      <c r="BJ129" s="1107"/>
      <c r="BK129" s="1107"/>
      <c r="BL129" s="1108"/>
      <c r="BM129" s="1106">
        <v>16.920000000000002</v>
      </c>
      <c r="BN129" s="1107"/>
      <c r="BO129" s="1107"/>
      <c r="BP129" s="1107"/>
      <c r="BQ129" s="1107"/>
      <c r="BR129" s="1107"/>
      <c r="BS129" s="1108"/>
      <c r="BT129" s="1106">
        <v>30</v>
      </c>
      <c r="BU129" s="1107"/>
      <c r="BV129" s="1107"/>
      <c r="BW129" s="1107"/>
      <c r="BX129" s="1107"/>
      <c r="BY129" s="1107"/>
      <c r="BZ129" s="110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74" t="s">
        <v>501</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10" t="s">
        <v>502</v>
      </c>
      <c r="X130" s="1111"/>
      <c r="Y130" s="1111"/>
      <c r="Z130" s="1112"/>
      <c r="AA130" s="998">
        <v>5408373</v>
      </c>
      <c r="AB130" s="999"/>
      <c r="AC130" s="999"/>
      <c r="AD130" s="999"/>
      <c r="AE130" s="1000"/>
      <c r="AF130" s="1001">
        <v>5206439</v>
      </c>
      <c r="AG130" s="999"/>
      <c r="AH130" s="999"/>
      <c r="AI130" s="999"/>
      <c r="AJ130" s="1000"/>
      <c r="AK130" s="1001">
        <v>5110468</v>
      </c>
      <c r="AL130" s="999"/>
      <c r="AM130" s="999"/>
      <c r="AN130" s="999"/>
      <c r="AO130" s="1000"/>
      <c r="AP130" s="1113"/>
      <c r="AQ130" s="1114"/>
      <c r="AR130" s="1114"/>
      <c r="AS130" s="1114"/>
      <c r="AT130" s="1115"/>
      <c r="AU130" s="224"/>
      <c r="AV130" s="224"/>
      <c r="AW130" s="224"/>
      <c r="AX130" s="1105" t="s">
        <v>503</v>
      </c>
      <c r="AY130" s="963"/>
      <c r="AZ130" s="963"/>
      <c r="BA130" s="963"/>
      <c r="BB130" s="963"/>
      <c r="BC130" s="963"/>
      <c r="BD130" s="963"/>
      <c r="BE130" s="964"/>
      <c r="BF130" s="1141">
        <v>9.1</v>
      </c>
      <c r="BG130" s="1142"/>
      <c r="BH130" s="1142"/>
      <c r="BI130" s="1142"/>
      <c r="BJ130" s="1142"/>
      <c r="BK130" s="1142"/>
      <c r="BL130" s="1143"/>
      <c r="BM130" s="1141">
        <v>25</v>
      </c>
      <c r="BN130" s="1142"/>
      <c r="BO130" s="1142"/>
      <c r="BP130" s="1142"/>
      <c r="BQ130" s="1142"/>
      <c r="BR130" s="1142"/>
      <c r="BS130" s="1143"/>
      <c r="BT130" s="1141">
        <v>35</v>
      </c>
      <c r="BU130" s="1142"/>
      <c r="BV130" s="1142"/>
      <c r="BW130" s="1142"/>
      <c r="BX130" s="1142"/>
      <c r="BY130" s="1142"/>
      <c r="BZ130" s="114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504</v>
      </c>
      <c r="X131" s="1148"/>
      <c r="Y131" s="1148"/>
      <c r="Z131" s="1149"/>
      <c r="AA131" s="1044">
        <v>20955763</v>
      </c>
      <c r="AB131" s="1026"/>
      <c r="AC131" s="1026"/>
      <c r="AD131" s="1026"/>
      <c r="AE131" s="1027"/>
      <c r="AF131" s="1025">
        <v>21622813</v>
      </c>
      <c r="AG131" s="1026"/>
      <c r="AH131" s="1026"/>
      <c r="AI131" s="1026"/>
      <c r="AJ131" s="1027"/>
      <c r="AK131" s="1025">
        <v>22634623</v>
      </c>
      <c r="AL131" s="1026"/>
      <c r="AM131" s="1026"/>
      <c r="AN131" s="1026"/>
      <c r="AO131" s="1027"/>
      <c r="AP131" s="1150"/>
      <c r="AQ131" s="1151"/>
      <c r="AR131" s="1151"/>
      <c r="AS131" s="1151"/>
      <c r="AT131" s="1152"/>
      <c r="AU131" s="224"/>
      <c r="AV131" s="224"/>
      <c r="AW131" s="224"/>
      <c r="AX131" s="1123" t="s">
        <v>505</v>
      </c>
      <c r="AY131" s="758"/>
      <c r="AZ131" s="758"/>
      <c r="BA131" s="758"/>
      <c r="BB131" s="758"/>
      <c r="BC131" s="758"/>
      <c r="BD131" s="758"/>
      <c r="BE131" s="1076"/>
      <c r="BF131" s="1124" t="s">
        <v>439</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30" t="s">
        <v>506</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507</v>
      </c>
      <c r="W132" s="1134"/>
      <c r="X132" s="1134"/>
      <c r="Y132" s="1134"/>
      <c r="Z132" s="1135"/>
      <c r="AA132" s="1136">
        <v>9.8194563469999991</v>
      </c>
      <c r="AB132" s="1137"/>
      <c r="AC132" s="1137"/>
      <c r="AD132" s="1137"/>
      <c r="AE132" s="1138"/>
      <c r="AF132" s="1139">
        <v>8.989385424</v>
      </c>
      <c r="AG132" s="1137"/>
      <c r="AH132" s="1137"/>
      <c r="AI132" s="1137"/>
      <c r="AJ132" s="1138"/>
      <c r="AK132" s="1139">
        <v>8.6441112800000006</v>
      </c>
      <c r="AL132" s="1137"/>
      <c r="AM132" s="1137"/>
      <c r="AN132" s="1137"/>
      <c r="AO132" s="1138"/>
      <c r="AP132" s="1041"/>
      <c r="AQ132" s="1042"/>
      <c r="AR132" s="1042"/>
      <c r="AS132" s="1042"/>
      <c r="AT132" s="114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7" t="s">
        <v>508</v>
      </c>
      <c r="W133" s="1117"/>
      <c r="X133" s="1117"/>
      <c r="Y133" s="1117"/>
      <c r="Z133" s="1118"/>
      <c r="AA133" s="1119">
        <v>9.5</v>
      </c>
      <c r="AB133" s="1120"/>
      <c r="AC133" s="1120"/>
      <c r="AD133" s="1120"/>
      <c r="AE133" s="1121"/>
      <c r="AF133" s="1119">
        <v>9.5</v>
      </c>
      <c r="AG133" s="1120"/>
      <c r="AH133" s="1120"/>
      <c r="AI133" s="1120"/>
      <c r="AJ133" s="1121"/>
      <c r="AK133" s="1119">
        <v>9.1</v>
      </c>
      <c r="AL133" s="1120"/>
      <c r="AM133" s="1120"/>
      <c r="AN133" s="1120"/>
      <c r="AO133" s="1121"/>
      <c r="AP133" s="1068"/>
      <c r="AQ133" s="1069"/>
      <c r="AR133" s="1069"/>
      <c r="AS133" s="1069"/>
      <c r="AT133" s="112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kUYI66WZrDEyG7d6q94T1g4Ufpao6YCxtTzkaiDRZxitbbpoXQvnUoCmDDooZ7vzQ5pihEhaBfgfcfOqA1OckQ==" saltValue="Lfr31/LGjVS35NrqtoUq1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4"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mM5NIjbnNyoqT3yQGmwz404WjuttXn1MfOWNJasrbBd32WiQ2gjVP58SH9O6FKA8q6W12RrPIkuaj5QjwywMzg==" saltValue="ZcJ3x+HsEB/XHt/ynSdd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5"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Kp4i99GCyPTDlsuAbkb5oo4xG+/bBbda1JuLqskzdWIhvyvNYAsM6Rzlfq/EenFkGu2EBpic4iL3SYx+Yo6Wg==" saltValue="xEAE12b1po9k5Z0+5Hbc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K44" sqref="AK44"/>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4" t="s">
        <v>512</v>
      </c>
      <c r="AP7" s="263"/>
      <c r="AQ7" s="264" t="s">
        <v>513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5"/>
      <c r="AP8" s="269" t="s">
        <v>514</v>
      </c>
      <c r="AQ8" s="270" t="s">
        <v>515</v>
      </c>
      <c r="AR8" s="271" t="s">
        <v>516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6" t="s">
        <v>517</v>
      </c>
      <c r="AL9" s="1157"/>
      <c r="AM9" s="1157"/>
      <c r="AN9" s="1158"/>
      <c r="AO9" s="272">
        <v>6563625</v>
      </c>
      <c r="AP9" s="272">
        <v>67840</v>
      </c>
      <c r="AQ9" s="273">
        <v>85700</v>
      </c>
      <c r="AR9" s="274">
        <v>-20.8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6" t="s">
        <v>518</v>
      </c>
      <c r="AL10" s="1157"/>
      <c r="AM10" s="1157"/>
      <c r="AN10" s="1158"/>
      <c r="AO10" s="275">
        <v>971250</v>
      </c>
      <c r="AP10" s="275">
        <v>10039</v>
      </c>
      <c r="AQ10" s="276">
        <v>7424</v>
      </c>
      <c r="AR10" s="277">
        <v>35.200000000000003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6" t="s">
        <v>519</v>
      </c>
      <c r="AL11" s="1157"/>
      <c r="AM11" s="1157"/>
      <c r="AN11" s="1158"/>
      <c r="AO11" s="275" t="s">
        <v>520</v>
      </c>
      <c r="AP11" s="275" t="s">
        <v>520</v>
      </c>
      <c r="AQ11" s="276">
        <v>1613</v>
      </c>
      <c r="AR11" s="277" t="s">
        <v>520</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6" t="s">
        <v>521</v>
      </c>
      <c r="AL12" s="1157"/>
      <c r="AM12" s="1157"/>
      <c r="AN12" s="1158"/>
      <c r="AO12" s="275" t="s">
        <v>520</v>
      </c>
      <c r="AP12" s="275" t="s">
        <v>520</v>
      </c>
      <c r="AQ12" s="276">
        <v>12</v>
      </c>
      <c r="AR12" s="277" t="s">
        <v>520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6" t="s">
        <v>522</v>
      </c>
      <c r="AL13" s="1157"/>
      <c r="AM13" s="1157"/>
      <c r="AN13" s="1158"/>
      <c r="AO13" s="275">
        <v>262053</v>
      </c>
      <c r="AP13" s="275">
        <v>2709</v>
      </c>
      <c r="AQ13" s="276">
        <v>3153</v>
      </c>
      <c r="AR13" s="277">
        <v>-14.1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6" t="s">
        <v>523</v>
      </c>
      <c r="AL14" s="1157"/>
      <c r="AM14" s="1157"/>
      <c r="AN14" s="1158"/>
      <c r="AO14" s="275">
        <v>102892</v>
      </c>
      <c r="AP14" s="275">
        <v>1063</v>
      </c>
      <c r="AQ14" s="276">
        <v>1845</v>
      </c>
      <c r="AR14" s="277">
        <v>-42.4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9" t="s">
        <v>524</v>
      </c>
      <c r="AL15" s="1160"/>
      <c r="AM15" s="1160"/>
      <c r="AN15" s="1161"/>
      <c r="AO15" s="275">
        <v>-398855</v>
      </c>
      <c r="AP15" s="275">
        <v>-4122</v>
      </c>
      <c r="AQ15" s="276">
        <v>-6635</v>
      </c>
      <c r="AR15" s="277">
        <v>-37.9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9" t="s">
        <v>184</v>
      </c>
      <c r="AL16" s="1160"/>
      <c r="AM16" s="1160"/>
      <c r="AN16" s="1161"/>
      <c r="AO16" s="275">
        <v>7500965</v>
      </c>
      <c r="AP16" s="275">
        <v>77528</v>
      </c>
      <c r="AQ16" s="276">
        <v>93111</v>
      </c>
      <c r="AR16" s="277">
        <v>-16.7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526</v>
      </c>
      <c r="AP20" s="284" t="s">
        <v>527</v>
      </c>
      <c r="AQ20" s="285" t="s">
        <v>528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2" t="s">
        <v>529</v>
      </c>
      <c r="AL21" s="1163"/>
      <c r="AM21" s="1163"/>
      <c r="AN21" s="1164"/>
      <c r="AO21" s="288">
        <v>6.79</v>
      </c>
      <c r="AP21" s="289">
        <v>8.58</v>
      </c>
      <c r="AQ21" s="290">
        <v>-1.79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2" t="s">
        <v>530</v>
      </c>
      <c r="AL22" s="1163"/>
      <c r="AM22" s="1163"/>
      <c r="AN22" s="1164"/>
      <c r="AO22" s="293">
        <v>97.1</v>
      </c>
      <c r="AP22" s="294">
        <v>97.7</v>
      </c>
      <c r="AQ22" s="295">
        <v>-0.6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53" t="s">
        <v>531</v>
      </c>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3"/>
      <c r="AM26" s="1153"/>
      <c r="AN26" s="1153"/>
      <c r="AO26" s="1153"/>
      <c r="AP26" s="1153"/>
      <c r="AQ26" s="1153"/>
      <c r="AR26" s="1153"/>
      <c r="AS26" s="1153"/>
      <c r="AT26" s="258"/>
    </row>
    <row r="27" spans="1:46" x14ac:dyDescent="0.15">
      <c r="A27" s="300"/>
      <c r="AO27" s="253"/>
      <c r="AP27" s="253"/>
      <c r="AQ27" s="253"/>
      <c r="AR27" s="253"/>
      <c r="AS27" s="253"/>
      <c r="AT27" s="253"/>
    </row>
    <row r="28" spans="1:46" ht="17.25" x14ac:dyDescent="0.15">
      <c r="A28" s="254" t="s">
        <v>532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4" t="s">
        <v>512</v>
      </c>
      <c r="AP30" s="263"/>
      <c r="AQ30" s="264" t="s">
        <v>513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5"/>
      <c r="AP31" s="269" t="s">
        <v>514</v>
      </c>
      <c r="AQ31" s="270" t="s">
        <v>515</v>
      </c>
      <c r="AR31" s="271" t="s">
        <v>516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70" t="s">
        <v>534</v>
      </c>
      <c r="AL32" s="1171"/>
      <c r="AM32" s="1171"/>
      <c r="AN32" s="1172"/>
      <c r="AO32" s="303">
        <v>5159180</v>
      </c>
      <c r="AP32" s="303">
        <v>53324</v>
      </c>
      <c r="AQ32" s="304">
        <v>61596</v>
      </c>
      <c r="AR32" s="305">
        <v>-13.4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70" t="s">
        <v>535</v>
      </c>
      <c r="AL33" s="1171"/>
      <c r="AM33" s="1171"/>
      <c r="AN33" s="1172"/>
      <c r="AO33" s="303" t="s">
        <v>520</v>
      </c>
      <c r="AP33" s="303" t="s">
        <v>520</v>
      </c>
      <c r="AQ33" s="304" t="s">
        <v>520</v>
      </c>
      <c r="AR33" s="305" t="s">
        <v>520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70" t="s">
        <v>536</v>
      </c>
      <c r="AL34" s="1171"/>
      <c r="AM34" s="1171"/>
      <c r="AN34" s="1172"/>
      <c r="AO34" s="303" t="s">
        <v>520</v>
      </c>
      <c r="AP34" s="303" t="s">
        <v>520</v>
      </c>
      <c r="AQ34" s="304">
        <v>3</v>
      </c>
      <c r="AR34" s="305" t="s">
        <v>520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70" t="s">
        <v>537</v>
      </c>
      <c r="AL35" s="1171"/>
      <c r="AM35" s="1171"/>
      <c r="AN35" s="1172"/>
      <c r="AO35" s="303">
        <v>1879930</v>
      </c>
      <c r="AP35" s="303">
        <v>19430</v>
      </c>
      <c r="AQ35" s="304">
        <v>14651</v>
      </c>
      <c r="AR35" s="305">
        <v>32.6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70" t="s">
        <v>538</v>
      </c>
      <c r="AL36" s="1171"/>
      <c r="AM36" s="1171"/>
      <c r="AN36" s="1172"/>
      <c r="AO36" s="303">
        <v>43342</v>
      </c>
      <c r="AP36" s="303">
        <v>448</v>
      </c>
      <c r="AQ36" s="304">
        <v>1794</v>
      </c>
      <c r="AR36" s="305">
        <v>-75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70" t="s">
        <v>539</v>
      </c>
      <c r="AL37" s="1171"/>
      <c r="AM37" s="1171"/>
      <c r="AN37" s="1172"/>
      <c r="AO37" s="303">
        <v>858</v>
      </c>
      <c r="AP37" s="303">
        <v>9</v>
      </c>
      <c r="AQ37" s="304">
        <v>505</v>
      </c>
      <c r="AR37" s="305">
        <v>-98.2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73" t="s">
        <v>540</v>
      </c>
      <c r="AL38" s="1174"/>
      <c r="AM38" s="1174"/>
      <c r="AN38" s="1175"/>
      <c r="AO38" s="306" t="s">
        <v>520</v>
      </c>
      <c r="AP38" s="306" t="s">
        <v>520</v>
      </c>
      <c r="AQ38" s="307">
        <v>1</v>
      </c>
      <c r="AR38" s="295" t="s">
        <v>520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73" t="s">
        <v>541</v>
      </c>
      <c r="AL39" s="1174"/>
      <c r="AM39" s="1174"/>
      <c r="AN39" s="1175"/>
      <c r="AO39" s="303">
        <v>-16280</v>
      </c>
      <c r="AP39" s="303">
        <v>-168</v>
      </c>
      <c r="AQ39" s="304">
        <v>-3020</v>
      </c>
      <c r="AR39" s="305">
        <v>-94.4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70" t="s">
        <v>542</v>
      </c>
      <c r="AL40" s="1171"/>
      <c r="AM40" s="1171"/>
      <c r="AN40" s="1172"/>
      <c r="AO40" s="303">
        <v>-5110468</v>
      </c>
      <c r="AP40" s="303">
        <v>-52820</v>
      </c>
      <c r="AQ40" s="304">
        <v>-54563</v>
      </c>
      <c r="AR40" s="305">
        <v>-3.2</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6" t="s">
        <v>293</v>
      </c>
      <c r="AL41" s="1177"/>
      <c r="AM41" s="1177"/>
      <c r="AN41" s="1178"/>
      <c r="AO41" s="303">
        <v>1956562</v>
      </c>
      <c r="AP41" s="303">
        <v>20222</v>
      </c>
      <c r="AQ41" s="304">
        <v>20967</v>
      </c>
      <c r="AR41" s="305">
        <v>-3.6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5" t="s">
        <v>512</v>
      </c>
      <c r="AN49" s="1167" t="s">
        <v>546</v>
      </c>
      <c r="AO49" s="1168"/>
      <c r="AP49" s="1168"/>
      <c r="AQ49" s="1168"/>
      <c r="AR49" s="116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6"/>
      <c r="AN50" s="319" t="s">
        <v>547</v>
      </c>
      <c r="AO50" s="320" t="s">
        <v>548</v>
      </c>
      <c r="AP50" s="321" t="s">
        <v>549</v>
      </c>
      <c r="AQ50" s="322" t="s">
        <v>550</v>
      </c>
      <c r="AR50" s="323" t="s">
        <v>551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552</v>
      </c>
      <c r="AL51" s="316"/>
      <c r="AM51" s="324">
        <v>5546262</v>
      </c>
      <c r="AN51" s="325">
        <v>56562</v>
      </c>
      <c r="AO51" s="326">
        <v>-10.5</v>
      </c>
      <c r="AP51" s="327">
        <v>70615</v>
      </c>
      <c r="AQ51" s="328">
        <v>4.9000000000000004</v>
      </c>
      <c r="AR51" s="329">
        <v>-15.4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553</v>
      </c>
      <c r="AM52" s="332">
        <v>3680956</v>
      </c>
      <c r="AN52" s="333">
        <v>37539</v>
      </c>
      <c r="AO52" s="334">
        <v>-17.5</v>
      </c>
      <c r="AP52" s="335">
        <v>37382</v>
      </c>
      <c r="AQ52" s="336">
        <v>-1.9</v>
      </c>
      <c r="AR52" s="337">
        <v>-15.6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554</v>
      </c>
      <c r="AL53" s="316"/>
      <c r="AM53" s="324">
        <v>4845906</v>
      </c>
      <c r="AN53" s="325">
        <v>49549</v>
      </c>
      <c r="AO53" s="326">
        <v>-12.4</v>
      </c>
      <c r="AP53" s="327">
        <v>69185</v>
      </c>
      <c r="AQ53" s="328">
        <v>-2</v>
      </c>
      <c r="AR53" s="329">
        <v>-10.4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553</v>
      </c>
      <c r="AM54" s="332">
        <v>2460701</v>
      </c>
      <c r="AN54" s="333">
        <v>25161</v>
      </c>
      <c r="AO54" s="334">
        <v>-33</v>
      </c>
      <c r="AP54" s="335">
        <v>38519</v>
      </c>
      <c r="AQ54" s="336">
        <v>3</v>
      </c>
      <c r="AR54" s="337">
        <v>-36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555</v>
      </c>
      <c r="AL55" s="316"/>
      <c r="AM55" s="324">
        <v>5592439</v>
      </c>
      <c r="AN55" s="325">
        <v>57362</v>
      </c>
      <c r="AO55" s="326">
        <v>15.8</v>
      </c>
      <c r="AP55" s="327">
        <v>70166</v>
      </c>
      <c r="AQ55" s="328">
        <v>1.4</v>
      </c>
      <c r="AR55" s="329">
        <v>14.4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553</v>
      </c>
      <c r="AM56" s="332">
        <v>2354660</v>
      </c>
      <c r="AN56" s="333">
        <v>24152</v>
      </c>
      <c r="AO56" s="334">
        <v>-4</v>
      </c>
      <c r="AP56" s="335">
        <v>36115</v>
      </c>
      <c r="AQ56" s="336">
        <v>-6.2</v>
      </c>
      <c r="AR56" s="337">
        <v>2.2000000000000002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556</v>
      </c>
      <c r="AL57" s="316"/>
      <c r="AM57" s="324">
        <v>4322267</v>
      </c>
      <c r="AN57" s="325">
        <v>44490</v>
      </c>
      <c r="AO57" s="326">
        <v>-22.4</v>
      </c>
      <c r="AP57" s="327">
        <v>70329</v>
      </c>
      <c r="AQ57" s="328">
        <v>0.2</v>
      </c>
      <c r="AR57" s="329">
        <v>-22.6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553</v>
      </c>
      <c r="AM58" s="332">
        <v>1767368</v>
      </c>
      <c r="AN58" s="333">
        <v>18192</v>
      </c>
      <c r="AO58" s="334">
        <v>-24.7</v>
      </c>
      <c r="AP58" s="335">
        <v>39403</v>
      </c>
      <c r="AQ58" s="336">
        <v>9.1</v>
      </c>
      <c r="AR58" s="337">
        <v>-33.799999999999997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557</v>
      </c>
      <c r="AL59" s="316"/>
      <c r="AM59" s="324">
        <v>5775089</v>
      </c>
      <c r="AN59" s="325">
        <v>59690</v>
      </c>
      <c r="AO59" s="326">
        <v>34.200000000000003</v>
      </c>
      <c r="AP59" s="327">
        <v>71871</v>
      </c>
      <c r="AQ59" s="328">
        <v>2.2000000000000002</v>
      </c>
      <c r="AR59" s="329">
        <v>32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553</v>
      </c>
      <c r="AM60" s="332">
        <v>1911471</v>
      </c>
      <c r="AN60" s="333">
        <v>19756</v>
      </c>
      <c r="AO60" s="334">
        <v>8.6</v>
      </c>
      <c r="AP60" s="335">
        <v>38232</v>
      </c>
      <c r="AQ60" s="336">
        <v>-3</v>
      </c>
      <c r="AR60" s="337">
        <v>11.6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558</v>
      </c>
      <c r="AL61" s="338"/>
      <c r="AM61" s="339">
        <v>5216393</v>
      </c>
      <c r="AN61" s="340">
        <v>53531</v>
      </c>
      <c r="AO61" s="341">
        <v>0.9</v>
      </c>
      <c r="AP61" s="342">
        <v>70433</v>
      </c>
      <c r="AQ61" s="343">
        <v>1.3</v>
      </c>
      <c r="AR61" s="329">
        <v>-0.4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553</v>
      </c>
      <c r="AM62" s="332">
        <v>2435031</v>
      </c>
      <c r="AN62" s="333">
        <v>24960</v>
      </c>
      <c r="AO62" s="334">
        <v>-14.1</v>
      </c>
      <c r="AP62" s="335">
        <v>37930</v>
      </c>
      <c r="AQ62" s="336">
        <v>0.2</v>
      </c>
      <c r="AR62" s="337">
        <v>-14.3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vzKJCdAdIu8auxUeuaxekoZ9t+OkU5Gs/T4l/MUzoi8dg69Did3KKRiRwxc8nNHzWEDNUMCdxNuv4Xy50LWLpw==" saltValue="i32Z6oF2LqZjP6NdSo9m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row r="121" spans="125:125" ht="13.5" hidden="1" customHeight="1" x14ac:dyDescent="0.15">
      <c r="DU121" s="250"/>
    </row>
  </sheetData>
  <sheetProtection algorithmName="SHA-512" hashValue="B9mDCShn2ngYMjOrwnOOe/KEsgJGq5BkdKRWk7oIz7rxgoSH8G0KL7K4gMcqtrRpkjxdL/fRLPcdaBOAevYNSQ==" saltValue="F78D7iZDX7MAGC+v4ilk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U1"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561</v>
      </c>
    </row>
  </sheetData>
  <sheetProtection algorithmName="SHA-512" hashValue="6S3axxol88Oghd6b7Pbca0MrV57NWcG3MwDfFDBNvhNnh1OIS0oRz56YUwAHTB54JcFEpzSfaqpNT8tz3LTlYg==" saltValue="fzUTe1n+e4cR/98IFSWy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9" t="s">
        <v>3</v>
      </c>
      <c r="D47" s="1179"/>
      <c r="E47" s="1180"/>
      <c r="F47" s="11">
        <v>20.61</v>
      </c>
      <c r="G47" s="12">
        <v>20.9</v>
      </c>
      <c r="H47" s="12">
        <v>20.2</v>
      </c>
      <c r="I47" s="12">
        <v>19.2</v>
      </c>
      <c r="J47" s="13">
        <v>19.329999999999998</v>
      </c>
    </row>
    <row r="48" spans="2:10" ht="57.75" customHeight="1" x14ac:dyDescent="0.15">
      <c r="B48" s="14"/>
      <c r="C48" s="1181" t="s">
        <v>4</v>
      </c>
      <c r="D48" s="1181"/>
      <c r="E48" s="1182"/>
      <c r="F48" s="15">
        <v>2.62</v>
      </c>
      <c r="G48" s="16">
        <v>2.79</v>
      </c>
      <c r="H48" s="16">
        <v>2.88</v>
      </c>
      <c r="I48" s="16">
        <v>3.06</v>
      </c>
      <c r="J48" s="17">
        <v>3.45</v>
      </c>
    </row>
    <row r="49" spans="2:10" ht="57.75" customHeight="1" thickBot="1" x14ac:dyDescent="0.2">
      <c r="B49" s="18"/>
      <c r="C49" s="1183" t="s">
        <v>5</v>
      </c>
      <c r="D49" s="1183"/>
      <c r="E49" s="1184"/>
      <c r="F49" s="19">
        <v>1.45</v>
      </c>
      <c r="G49" s="20">
        <v>0.46</v>
      </c>
      <c r="H49" s="20">
        <v>0.04</v>
      </c>
      <c r="I49" s="20" t="s">
        <v>567</v>
      </c>
      <c r="J49" s="21">
        <v>1.27</v>
      </c>
    </row>
    <row r="50" spans="2:10" x14ac:dyDescent="0.15"/>
  </sheetData>
  <sheetProtection algorithmName="SHA-512" hashValue="QWuJjYEu9cJVWO2xQBr/cHDsPS6XwIIVsQB7mHYDE6NPXy/vKce6tOA5c2Z/wI241QPUSoSdP6yroa5jRb8wCQ==" saltValue="nvttq9EJVFStFJRgUuvb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2023-10-02T08:00:46Z</cp:lastPrinted>
  <dcterms:created xsi:type="dcterms:W3CDTF">2023-02-20T05:17:18Z</dcterms:created>
  <dcterms:modified xsi:type="dcterms:W3CDTF">2023-10-05T06:46:18Z</dcterms:modified>
  <cp:category/>
</cp:coreProperties>
</file>