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nfs01v\701000総務課$\財務\H27年10月　移行データ\§財務\経営比較分析表\H28(H29作業)\20180126 【長野県市町村課】公営企業に係る経営比較分析表（平成28年度決算）分析について（照会）\"/>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<sst xmlns="http://schemas.openxmlformats.org/spreadsheetml/2006/main" count="257" uniqueCount="123">
  <si>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</si>
  <si>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</si>
  <si>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</si>
  <si>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</si>
  <si>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</si>
  <si>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</si>
  <si>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</si>
  <si>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</si>
  <si>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</si>
  <si>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</si>
  <si>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</si>
  <si>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</si>
  <si>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</si>
  <si>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</si>
  <si>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</si>
  <si>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</si>
  <si>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</si>
  <si>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</si>
  <si>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</si>
  <si>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</si>
  <si>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</si>
  <si>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</si>
  <si>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</si>
  <si>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</si>
  <si>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</si>
  <si>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</si>
  <si>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</si>
  <si>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</si>
  <si>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</si>
  <si>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</si>
  <si>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</si>
  <si>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</si>
  <si>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</si>
  <si>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</si>
  <si>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</si>
  <si>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</si>
  <si>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</si>
  <si>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</si>
  <si>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</si>
  <si>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</si>
  <si>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</si>
  <si>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</si>
  <si>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</si>
  <si>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</si>
  <si>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</si>
  <si>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</si>
  <si>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</si>
  <si>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</si>
  <si>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</si>
  <si>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</si>
  <si>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</si>
  <si>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</si>
  <si>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</si>
  <si>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</si>
  <si>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</si>
  <si>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</si>
  <si>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</si>
  <si>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</si>
  <si>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</si>
  <si>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</si>
  <si>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</si>
  <si>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</si>
  <si>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</si>
  <si>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</si>
  <si>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</si>
  <si>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</si>
  <si>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</si>
  <si>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</si>
  <si>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</si>
  <si>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</si>
  <si>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</si>
  <si>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</si>
  <si>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</si>
  <si>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</si>
  <si>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</si>
  <si>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</si>
  <si>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</si>
  <si>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</si>
  <si>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</si>
  <si>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</si>
  <si>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</si>
  <si>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</si>
  <si>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</si>
  <si>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</si>
  <si>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</si>
  <si>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</si>
  <si>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</si>
  <si>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</si>
  <si>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</si>
  <si>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</si>
  <si>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</si>
  <si>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</si>
  <si>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</si>
  <si>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</si>
  <si>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</si>
  <si>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</si>
  <si>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</si>
  <si>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</si>
  <si>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</si>
  <si>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</si>
  <si>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</si>
  <si>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</si>
  <si>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</si>
  <si>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</si>
  <si>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</si>
  <si>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</si>
  <si>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</si>
  <si>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</si>
  <si>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長野市</t>
  </si>
  <si>
    <t>法適用</t>
  </si>
  <si>
    <t>下水道事業</t>
  </si>
  <si>
    <t>特定地域生活排水処理</t>
  </si>
  <si>
    <t>K2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</si>
  <si>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</si>
  <si>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</si>
  <si>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</si>
  <si>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</si>
  <si>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</si>
  <si>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</si>
  <si>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</si>
  <si>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浄化槽の標準的な耐用年数は25年とされており、公共下水道管路の50年よりも短いため、老朽化は早く進みます。
①有形固定資産減価償却率:資産の老朽化度を表す指標です。平成26年度から会計制度の見直しの影響により増加しました。資産は比較的新しい状況で、類似団体と比較しても低い水準にあります。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</si>
  <si>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が、公共下水道への接続が困難な地域の水洗化を実施するための事業として重要な役割を果たしてい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29" eb="131">
      <t>コウキョウ</t>
    </rPh>
    <rPh sb="131" eb="134">
      <t>ゲスイドウ</t>
    </rPh>
    <rPh sb="136" eb="138">
      <t>セツゾク</t>
    </rPh>
    <rPh sb="139" eb="141">
      <t>コンナン</t>
    </rPh>
    <rPh sb="142" eb="144">
      <t>チイキ</t>
    </rPh>
    <rPh sb="145" eb="148">
      <t>スイセンカ</t>
    </rPh>
    <rPh sb="149" eb="151">
      <t>ジッシ</t>
    </rPh>
    <rPh sb="156" eb="158">
      <t>ジギョウ</t>
    </rPh>
    <rPh sb="161" eb="163">
      <t>ジュウヨウ</t>
    </rPh>
    <rPh sb="164" eb="166">
      <t>ヤクワリ</t>
    </rPh>
    <rPh sb="167" eb="168">
      <t>ハ</t>
    </rPh>
    <rPh sb="195" eb="197">
      <t>コンゴ</t>
    </rPh>
    <rPh sb="198" eb="200">
      <t>シセツ</t>
    </rPh>
    <rPh sb="201" eb="203">
      <t>コウシン</t>
    </rPh>
    <rPh sb="204" eb="205">
      <t>タイ</t>
    </rPh>
    <rPh sb="207" eb="209">
      <t>ザイゲン</t>
    </rPh>
    <rPh sb="210" eb="212">
      <t>カクホ</t>
    </rPh>
    <rPh sb="213" eb="214">
      <t>オオ</t>
    </rPh>
    <rPh sb="216" eb="218">
      <t>カダイ</t>
    </rPh>
    <rPh sb="224" eb="226">
      <t>テッテイ</t>
    </rPh>
    <rPh sb="228" eb="230">
      <t>イジ</t>
    </rPh>
    <rPh sb="230" eb="232">
      <t>カンリ</t>
    </rPh>
    <rPh sb="232" eb="233">
      <t>ヒ</t>
    </rPh>
    <rPh sb="234" eb="236">
      <t>サクゲン</t>
    </rPh>
    <rPh sb="239" eb="242">
      <t>ゲスイドウ</t>
    </rPh>
    <rPh sb="242" eb="244">
      <t>ジギョウ</t>
    </rPh>
    <rPh sb="244" eb="246">
      <t>ゼンタイ</t>
    </rPh>
    <rPh sb="249" eb="251">
      <t>アンテイ</t>
    </rPh>
    <rPh sb="253" eb="255">
      <t>ケイエイ</t>
    </rPh>
    <rPh sb="256" eb="258">
      <t>ジゾク</t>
    </rPh>
    <rPh sb="263" eb="264">
      <t>ツト</t>
    </rPh>
    <phoneticPr fontId="7"/>
  </si>
  <si>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企業債残高対事業規模比率は、多額の整備費用に対して使用料収入は他の下水道事業と格差を設けていないため、類似団体と比較しても高い水準にあります。
　なお、公共下水道に接続が困難な地域の水洗化を図るため、整備費用の財源として新たに企業債を発行しているため、残高は概ね横ばいで推移する見込みです。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1" eb="502">
      <t>タカ</t>
    </rPh>
    <rPh sb="503" eb="505">
      <t>スイジュン</t>
    </rPh>
    <rPh sb="516" eb="518">
      <t>コウキョウ</t>
    </rPh>
    <rPh sb="518" eb="520">
      <t>ゲスイ</t>
    </rPh>
    <rPh sb="520" eb="521">
      <t>ドウ</t>
    </rPh>
    <rPh sb="522" eb="524">
      <t>セツゾク</t>
    </rPh>
    <rPh sb="525" eb="527">
      <t>コンナン</t>
    </rPh>
    <rPh sb="528" eb="530">
      <t>チイキ</t>
    </rPh>
    <rPh sb="531" eb="534">
      <t>スイセンカ</t>
    </rPh>
    <rPh sb="535" eb="536">
      <t>ハカ</t>
    </rPh>
    <rPh sb="540" eb="542">
      <t>セイビ</t>
    </rPh>
    <rPh sb="542" eb="544">
      <t>ヒヨウ</t>
    </rPh>
    <rPh sb="545" eb="547">
      <t>ザイゲン</t>
    </rPh>
    <rPh sb="550" eb="551">
      <t>アラ</t>
    </rPh>
    <rPh sb="553" eb="555">
      <t>キギョウ</t>
    </rPh>
    <rPh sb="555" eb="556">
      <t>サイ</t>
    </rPh>
    <rPh sb="557" eb="559">
      <t>ハッコウ</t>
    </rPh>
    <rPh sb="566" eb="568">
      <t>ザンダカ</t>
    </rPh>
    <rPh sb="569" eb="570">
      <t>オオム</t>
    </rPh>
    <rPh sb="571" eb="572">
      <t>ヨコ</t>
    </rPh>
    <rPh sb="575" eb="577">
      <t>スイイ</t>
    </rPh>
    <rPh sb="579" eb="581">
      <t>ミコ</t>
    </rPh>
    <rPh sb="587" eb="590">
      <t>シュウエキセイ</t>
    </rPh>
    <rPh sb="591" eb="592">
      <t>イチジル</t>
    </rPh>
    <rPh sb="594" eb="595">
      <t>ヒク</t>
    </rPh>
    <rPh sb="597" eb="599">
      <t>ケイエイ</t>
    </rPh>
    <rPh sb="600" eb="602">
      <t>コンナン</t>
    </rPh>
    <rPh sb="603" eb="605">
      <t>ジョウキョウ</t>
    </rPh>
    <rPh sb="612" eb="614">
      <t>ゲスイ</t>
    </rPh>
    <rPh sb="614" eb="615">
      <t>ドウ</t>
    </rPh>
    <rPh sb="615" eb="617">
      <t>ジギョウ</t>
    </rPh>
    <rPh sb="617" eb="619">
      <t>ゼンタイ</t>
    </rPh>
    <rPh sb="622" eb="625">
      <t>ホウカツテキ</t>
    </rPh>
    <rPh sb="626" eb="628">
      <t>ケイエイ</t>
    </rPh>
    <rPh sb="629" eb="63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</si>
</sst>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490240"/>
        <c:axId val="291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1490240"/>
        <c:axId val="291498816"/>
      </c:lineChart>
      <c:dateAx>
        <c:axId val="291490240"/>
        <c:scaling>
          <c:orientation val="minMax"/>
        </c:scaling>
        <c:delete val="1"/>
        <c:axPos val="b"/>
        <c:numFmt formatCode="ge" sourceLinked="1"/>
        <c:majorTickMark val="none"/>
        <c:minorTickMark val="none"/>
        <c:tickLblPos val="none"/>
        <c:crossAx val="291498816"/>
        <c:crosses val="autoZero"/>
        <c:auto val="1"/>
        <c:lblOffset val="100"/>
        <c:baseTimeUnit val="years"/>
      </c:dateAx>
      <c:valAx>
        <c:axId val="291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29.5</c:v>
                </c:pt>
                <c:pt idx="1">
                  <c:v>29.46</c:v>
                </c:pt>
                <c:pt idx="2">
                  <c:v>30.29</c:v>
                </c:pt>
                <c:pt idx="3">
                  <c:v>31.54</c:v>
                </c:pt>
                <c:pt idx="4">
                  <c:v>31.16</c:v>
                </c:pt>
              </c:numCache>
            </c:numRef>
          </c:val>
        </c:ser>
        <c:dLbls>
          <c:showLegendKey val="0"/>
          <c:showVal val="0"/>
          <c:showCatName val="0"/>
          <c:showSerName val="0"/>
          <c:showPercent val="0"/>
          <c:showBubbleSize val="0"/>
        </c:dLbls>
        <c:gapWidth val="150"/>
        <c:axId val="292074168"/>
        <c:axId val="2920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292074168"/>
        <c:axId val="292074560"/>
      </c:lineChart>
      <c:dateAx>
        <c:axId val="292074168"/>
        <c:scaling>
          <c:orientation val="minMax"/>
        </c:scaling>
        <c:delete val="1"/>
        <c:axPos val="b"/>
        <c:numFmt formatCode="ge" sourceLinked="1"/>
        <c:majorTickMark val="none"/>
        <c:minorTickMark val="none"/>
        <c:tickLblPos val="none"/>
        <c:crossAx val="292074560"/>
        <c:crosses val="autoZero"/>
        <c:auto val="1"/>
        <c:lblOffset val="100"/>
        <c:baseTimeUnit val="years"/>
      </c:dateAx>
      <c:valAx>
        <c:axId val="2920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7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92075736"/>
        <c:axId val="2920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292075736"/>
        <c:axId val="292076128"/>
      </c:lineChart>
      <c:dateAx>
        <c:axId val="292075736"/>
        <c:scaling>
          <c:orientation val="minMax"/>
        </c:scaling>
        <c:delete val="1"/>
        <c:axPos val="b"/>
        <c:numFmt formatCode="ge" sourceLinked="1"/>
        <c:majorTickMark val="none"/>
        <c:minorTickMark val="none"/>
        <c:tickLblPos val="none"/>
        <c:crossAx val="292076128"/>
        <c:crosses val="autoZero"/>
        <c:auto val="1"/>
        <c:lblOffset val="100"/>
        <c:baseTimeUnit val="years"/>
      </c:dateAx>
      <c:valAx>
        <c:axId val="2920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7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77.05</c:v>
                </c:pt>
                <c:pt idx="2">
                  <c:v>52.71</c:v>
                </c:pt>
                <c:pt idx="3">
                  <c:v>51.28</c:v>
                </c:pt>
                <c:pt idx="4">
                  <c:v>48.86</c:v>
                </c:pt>
              </c:numCache>
            </c:numRef>
          </c:val>
        </c:ser>
        <c:dLbls>
          <c:showLegendKey val="0"/>
          <c:showVal val="0"/>
          <c:showCatName val="0"/>
          <c:showSerName val="0"/>
          <c:showPercent val="0"/>
          <c:showBubbleSize val="0"/>
        </c:dLbls>
        <c:gapWidth val="150"/>
        <c:axId val="291576488"/>
        <c:axId val="29157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80.86</c:v>
                </c:pt>
                <c:pt idx="1">
                  <c:v>68.02</c:v>
                </c:pt>
                <c:pt idx="2">
                  <c:v>54.82</c:v>
                </c:pt>
                <c:pt idx="3">
                  <c:v>64.459999999999994</c:v>
                </c:pt>
                <c:pt idx="4">
                  <c:v>61.67</c:v>
                </c:pt>
              </c:numCache>
            </c:numRef>
          </c:val>
          <c:smooth val="0"/>
        </c:ser>
        <c:dLbls>
          <c:showLegendKey val="0"/>
          <c:showVal val="0"/>
          <c:showCatName val="0"/>
          <c:showSerName val="0"/>
          <c:showPercent val="0"/>
          <c:showBubbleSize val="0"/>
        </c:dLbls>
        <c:marker val="1"/>
        <c:smooth val="0"/>
        <c:axId val="291576488"/>
        <c:axId val="291576872"/>
      </c:lineChart>
      <c:dateAx>
        <c:axId val="291576488"/>
        <c:scaling>
          <c:orientation val="minMax"/>
        </c:scaling>
        <c:delete val="1"/>
        <c:axPos val="b"/>
        <c:numFmt formatCode="ge" sourceLinked="1"/>
        <c:majorTickMark val="none"/>
        <c:minorTickMark val="none"/>
        <c:tickLblPos val="none"/>
        <c:crossAx val="291576872"/>
        <c:crosses val="autoZero"/>
        <c:auto val="1"/>
        <c:lblOffset val="100"/>
        <c:baseTimeUnit val="years"/>
      </c:dateAx>
      <c:valAx>
        <c:axId val="29157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7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9.86</c:v>
                </c:pt>
                <c:pt idx="1">
                  <c:v>12.36</c:v>
                </c:pt>
                <c:pt idx="2">
                  <c:v>19.64</c:v>
                </c:pt>
                <c:pt idx="3">
                  <c:v>22.79</c:v>
                </c:pt>
                <c:pt idx="4">
                  <c:v>25.83</c:v>
                </c:pt>
              </c:numCache>
            </c:numRef>
          </c:val>
        </c:ser>
        <c:dLbls>
          <c:showLegendKey val="0"/>
          <c:showVal val="0"/>
          <c:showCatName val="0"/>
          <c:showSerName val="0"/>
          <c:showPercent val="0"/>
          <c:showBubbleSize val="0"/>
        </c:dLbls>
        <c:gapWidth val="150"/>
        <c:axId val="290443336"/>
        <c:axId val="29164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15.13</c:v>
                </c:pt>
                <c:pt idx="1">
                  <c:v>17.96</c:v>
                </c:pt>
                <c:pt idx="2">
                  <c:v>30.09</c:v>
                </c:pt>
                <c:pt idx="3">
                  <c:v>29.21</c:v>
                </c:pt>
                <c:pt idx="4">
                  <c:v>28.86</c:v>
                </c:pt>
              </c:numCache>
            </c:numRef>
          </c:val>
          <c:smooth val="0"/>
        </c:ser>
        <c:dLbls>
          <c:showLegendKey val="0"/>
          <c:showVal val="0"/>
          <c:showCatName val="0"/>
          <c:showSerName val="0"/>
          <c:showPercent val="0"/>
          <c:showBubbleSize val="0"/>
        </c:dLbls>
        <c:marker val="1"/>
        <c:smooth val="0"/>
        <c:axId val="290443336"/>
        <c:axId val="291641016"/>
      </c:lineChart>
      <c:dateAx>
        <c:axId val="290443336"/>
        <c:scaling>
          <c:orientation val="minMax"/>
        </c:scaling>
        <c:delete val="1"/>
        <c:axPos val="b"/>
        <c:numFmt formatCode="ge" sourceLinked="1"/>
        <c:majorTickMark val="none"/>
        <c:minorTickMark val="none"/>
        <c:tickLblPos val="none"/>
        <c:crossAx val="291641016"/>
        <c:crosses val="autoZero"/>
        <c:auto val="1"/>
        <c:lblOffset val="100"/>
        <c:baseTimeUnit val="years"/>
      </c:dateAx>
      <c:valAx>
        <c:axId val="29164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4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652648"/>
        <c:axId val="29037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1652648"/>
        <c:axId val="290374824"/>
      </c:lineChart>
      <c:dateAx>
        <c:axId val="291652648"/>
        <c:scaling>
          <c:orientation val="minMax"/>
        </c:scaling>
        <c:delete val="1"/>
        <c:axPos val="b"/>
        <c:numFmt formatCode="ge" sourceLinked="1"/>
        <c:majorTickMark val="none"/>
        <c:minorTickMark val="none"/>
        <c:tickLblPos val="none"/>
        <c:crossAx val="290374824"/>
        <c:crosses val="autoZero"/>
        <c:auto val="1"/>
        <c:lblOffset val="100"/>
        <c:baseTimeUnit val="years"/>
      </c:dateAx>
      <c:valAx>
        <c:axId val="29037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82.89</c:v>
                </c:pt>
                <c:pt idx="2">
                  <c:v>247.28</c:v>
                </c:pt>
                <c:pt idx="3">
                  <c:v>458.52</c:v>
                </c:pt>
                <c:pt idx="4">
                  <c:v>671.2</c:v>
                </c:pt>
              </c:numCache>
            </c:numRef>
          </c:val>
        </c:ser>
        <c:dLbls>
          <c:showLegendKey val="0"/>
          <c:showVal val="0"/>
          <c:showCatName val="0"/>
          <c:showSerName val="0"/>
          <c:showPercent val="0"/>
          <c:showBubbleSize val="0"/>
        </c:dLbls>
        <c:gapWidth val="150"/>
        <c:axId val="291671880"/>
        <c:axId val="29167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389.36</c:v>
                </c:pt>
                <c:pt idx="1">
                  <c:v>505.85</c:v>
                </c:pt>
                <c:pt idx="2">
                  <c:v>694.35</c:v>
                </c:pt>
                <c:pt idx="3">
                  <c:v>657.36</c:v>
                </c:pt>
                <c:pt idx="4">
                  <c:v>593.35</c:v>
                </c:pt>
              </c:numCache>
            </c:numRef>
          </c:val>
          <c:smooth val="0"/>
        </c:ser>
        <c:dLbls>
          <c:showLegendKey val="0"/>
          <c:showVal val="0"/>
          <c:showCatName val="0"/>
          <c:showSerName val="0"/>
          <c:showPercent val="0"/>
          <c:showBubbleSize val="0"/>
        </c:dLbls>
        <c:marker val="1"/>
        <c:smooth val="0"/>
        <c:axId val="291671880"/>
        <c:axId val="291672272"/>
      </c:lineChart>
      <c:dateAx>
        <c:axId val="291671880"/>
        <c:scaling>
          <c:orientation val="minMax"/>
        </c:scaling>
        <c:delete val="1"/>
        <c:axPos val="b"/>
        <c:numFmt formatCode="ge" sourceLinked="1"/>
        <c:majorTickMark val="none"/>
        <c:minorTickMark val="none"/>
        <c:tickLblPos val="none"/>
        <c:crossAx val="291672272"/>
        <c:crosses val="autoZero"/>
        <c:auto val="1"/>
        <c:lblOffset val="100"/>
        <c:baseTimeUnit val="years"/>
      </c:dateAx>
      <c:valAx>
        <c:axId val="2916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100.56</c:v>
                </c:pt>
                <c:pt idx="1">
                  <c:v>100.89</c:v>
                </c:pt>
                <c:pt idx="2">
                  <c:v>-75.260000000000005</c:v>
                </c:pt>
                <c:pt idx="3">
                  <c:v>-151.09</c:v>
                </c:pt>
                <c:pt idx="4">
                  <c:v>-285.39</c:v>
                </c:pt>
              </c:numCache>
            </c:numRef>
          </c:val>
        </c:ser>
        <c:dLbls>
          <c:showLegendKey val="0"/>
          <c:showVal val="0"/>
          <c:showCatName val="0"/>
          <c:showSerName val="0"/>
          <c:showPercent val="0"/>
          <c:showBubbleSize val="0"/>
        </c:dLbls>
        <c:gapWidth val="150"/>
        <c:axId val="291692472"/>
        <c:axId val="291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36.49</c:v>
                </c:pt>
                <c:pt idx="1">
                  <c:v>20.5</c:v>
                </c:pt>
                <c:pt idx="2">
                  <c:v>-278.42</c:v>
                </c:pt>
                <c:pt idx="3">
                  <c:v>-129.62</c:v>
                </c:pt>
                <c:pt idx="4">
                  <c:v>-56.64</c:v>
                </c:pt>
              </c:numCache>
            </c:numRef>
          </c:val>
          <c:smooth val="0"/>
        </c:ser>
        <c:dLbls>
          <c:showLegendKey val="0"/>
          <c:showVal val="0"/>
          <c:showCatName val="0"/>
          <c:showSerName val="0"/>
          <c:showPercent val="0"/>
          <c:showBubbleSize val="0"/>
        </c:dLbls>
        <c:marker val="1"/>
        <c:smooth val="0"/>
        <c:axId val="291692472"/>
        <c:axId val="291692864"/>
      </c:lineChart>
      <c:dateAx>
        <c:axId val="291692472"/>
        <c:scaling>
          <c:orientation val="minMax"/>
        </c:scaling>
        <c:delete val="1"/>
        <c:axPos val="b"/>
        <c:numFmt formatCode="ge" sourceLinked="1"/>
        <c:majorTickMark val="none"/>
        <c:minorTickMark val="none"/>
        <c:tickLblPos val="none"/>
        <c:crossAx val="291692864"/>
        <c:crosses val="autoZero"/>
        <c:auto val="1"/>
        <c:lblOffset val="100"/>
        <c:baseTimeUnit val="years"/>
      </c:dateAx>
      <c:valAx>
        <c:axId val="291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9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2167.88</c:v>
                </c:pt>
                <c:pt idx="1">
                  <c:v>2091.61</c:v>
                </c:pt>
                <c:pt idx="2">
                  <c:v>1991.39</c:v>
                </c:pt>
                <c:pt idx="3">
                  <c:v>1961.14</c:v>
                </c:pt>
                <c:pt idx="4">
                  <c:v>1945.87</c:v>
                </c:pt>
              </c:numCache>
            </c:numRef>
          </c:val>
        </c:ser>
        <c:dLbls>
          <c:showLegendKey val="0"/>
          <c:showVal val="0"/>
          <c:showCatName val="0"/>
          <c:showSerName val="0"/>
          <c:showPercent val="0"/>
          <c:showBubbleSize val="0"/>
        </c:dLbls>
        <c:gapWidth val="150"/>
        <c:axId val="291692080"/>
        <c:axId val="29169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291692080"/>
        <c:axId val="291694040"/>
      </c:lineChart>
      <c:dateAx>
        <c:axId val="291692080"/>
        <c:scaling>
          <c:orientation val="minMax"/>
        </c:scaling>
        <c:delete val="1"/>
        <c:axPos val="b"/>
        <c:numFmt formatCode="ge" sourceLinked="1"/>
        <c:majorTickMark val="none"/>
        <c:minorTickMark val="none"/>
        <c:tickLblPos val="none"/>
        <c:crossAx val="291694040"/>
        <c:crosses val="autoZero"/>
        <c:auto val="1"/>
        <c:lblOffset val="100"/>
        <c:baseTimeUnit val="years"/>
      </c:dateAx>
      <c:valAx>
        <c:axId val="29169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44.71</c:v>
                </c:pt>
                <c:pt idx="1">
                  <c:v>33.94</c:v>
                </c:pt>
                <c:pt idx="2">
                  <c:v>34.99</c:v>
                </c:pt>
                <c:pt idx="3">
                  <c:v>33.76</c:v>
                </c:pt>
                <c:pt idx="4">
                  <c:v>31.54</c:v>
                </c:pt>
              </c:numCache>
            </c:numRef>
          </c:val>
        </c:ser>
        <c:dLbls>
          <c:showLegendKey val="0"/>
          <c:showVal val="0"/>
          <c:showCatName val="0"/>
          <c:showSerName val="0"/>
          <c:showPercent val="0"/>
          <c:showBubbleSize val="0"/>
        </c:dLbls>
        <c:gapWidth val="150"/>
        <c:axId val="291695216"/>
        <c:axId val="2916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291695216"/>
        <c:axId val="291695608"/>
      </c:lineChart>
      <c:dateAx>
        <c:axId val="291695216"/>
        <c:scaling>
          <c:orientation val="minMax"/>
        </c:scaling>
        <c:delete val="1"/>
        <c:axPos val="b"/>
        <c:numFmt formatCode="ge" sourceLinked="1"/>
        <c:majorTickMark val="none"/>
        <c:minorTickMark val="none"/>
        <c:tickLblPos val="none"/>
        <c:crossAx val="291695608"/>
        <c:crosses val="autoZero"/>
        <c:auto val="1"/>
        <c:lblOffset val="100"/>
        <c:baseTimeUnit val="years"/>
      </c:dateAx>
      <c:valAx>
        <c:axId val="2916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9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402.56</c:v>
                </c:pt>
                <c:pt idx="1">
                  <c:v>531.80999999999995</c:v>
                </c:pt>
                <c:pt idx="2">
                  <c:v>516.15</c:v>
                </c:pt>
                <c:pt idx="3">
                  <c:v>534.4</c:v>
                </c:pt>
                <c:pt idx="4">
                  <c:v>573.07000000000005</c:v>
                </c:pt>
              </c:numCache>
            </c:numRef>
          </c:val>
        </c:ser>
        <c:dLbls>
          <c:showLegendKey val="0"/>
          <c:showVal val="0"/>
          <c:showCatName val="0"/>
          <c:showSerName val="0"/>
          <c:showPercent val="0"/>
          <c:showBubbleSize val="0"/>
        </c:dLbls>
        <c:gapWidth val="150"/>
        <c:axId val="291670704"/>
        <c:axId val="29167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291670704"/>
        <c:axId val="291670312"/>
      </c:lineChart>
      <c:dateAx>
        <c:axId val="291670704"/>
        <c:scaling>
          <c:orientation val="minMax"/>
        </c:scaling>
        <c:delete val="1"/>
        <c:axPos val="b"/>
        <c:numFmt formatCode="ge" sourceLinked="1"/>
        <c:majorTickMark val="none"/>
        <c:minorTickMark val="none"/>
        <c:tickLblPos val="none"/>
        <c:crossAx val="291670312"/>
        <c:crosses val="autoZero"/>
        <c:auto val="1"/>
        <c:lblOffset val="100"/>
        <c:baseTimeUnit val="years"/>
      </c:dateAx>
      <c:valAx>
        <c:axId val="29167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7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 zoomScaleNormal="100" workbookViewId="0">
      <selection activeCell="CD32" sqref="CD3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長野市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K2</v>
      </c>
      <c r="X8" s="73"/>
      <c r="Y8" s="73"/>
      <c r="Z8" s="73"/>
      <c r="AA8" s="73"/>
      <c r="AB8" s="73"/>
      <c r="AC8" s="73"/>
      <c r="AD8" s="74" t="s">
        <v>119</v>
      </c>
      <c r="AE8" s="74"/>
      <c r="AF8" s="74"/>
      <c r="AG8" s="74"/>
      <c r="AH8" s="74"/>
      <c r="AI8" s="74"/>
      <c r="AJ8" s="74"/>
      <c r="AK8" s="4"/>
      <c r="AL8" s="68">
        <f>データ!S6</f>
        <v>382001</v>
      </c>
      <c r="AM8" s="68"/>
      <c r="AN8" s="68"/>
      <c r="AO8" s="68"/>
      <c r="AP8" s="68"/>
      <c r="AQ8" s="68"/>
      <c r="AR8" s="68"/>
      <c r="AS8" s="68"/>
      <c r="AT8" s="67">
        <f>データ!T6</f>
        <v>834.81</v>
      </c>
      <c r="AU8" s="67"/>
      <c r="AV8" s="67"/>
      <c r="AW8" s="67"/>
      <c r="AX8" s="67"/>
      <c r="AY8" s="67"/>
      <c r="AZ8" s="67"/>
      <c r="BA8" s="67"/>
      <c r="BB8" s="67">
        <f>データ!U6</f>
        <v>457.59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16.89</v>
      </c>
      <c r="J10" s="67"/>
      <c r="K10" s="67"/>
      <c r="L10" s="67"/>
      <c r="M10" s="67"/>
      <c r="N10" s="67"/>
      <c r="O10" s="67"/>
      <c r="P10" s="67">
        <f>データ!P6</f>
        <v>0.65</v>
      </c>
      <c r="Q10" s="67"/>
      <c r="R10" s="67"/>
      <c r="S10" s="67"/>
      <c r="T10" s="67"/>
      <c r="U10" s="67"/>
      <c r="V10" s="67"/>
      <c r="W10" s="67">
        <f>データ!Q6</f>
        <v>100</v>
      </c>
      <c r="X10" s="67"/>
      <c r="Y10" s="67"/>
      <c r="Z10" s="67"/>
      <c r="AA10" s="67"/>
      <c r="AB10" s="67"/>
      <c r="AC10" s="67"/>
      <c r="AD10" s="68">
        <f>データ!R6</f>
        <v>3470</v>
      </c>
      <c r="AE10" s="68"/>
      <c r="AF10" s="68"/>
      <c r="AG10" s="68"/>
      <c r="AH10" s="68"/>
      <c r="AI10" s="68"/>
      <c r="AJ10" s="68"/>
      <c r="AK10" s="2"/>
      <c r="AL10" s="68">
        <f>データ!V6</f>
        <v>2464</v>
      </c>
      <c r="AM10" s="68"/>
      <c r="AN10" s="68"/>
      <c r="AO10" s="68"/>
      <c r="AP10" s="68"/>
      <c r="AQ10" s="68"/>
      <c r="AR10" s="68"/>
      <c r="AS10" s="68"/>
      <c r="AT10" s="67">
        <f>データ!W6</f>
        <v>589.24</v>
      </c>
      <c r="AU10" s="67"/>
      <c r="AV10" s="67"/>
      <c r="AW10" s="67"/>
      <c r="AX10" s="67"/>
      <c r="AY10" s="67"/>
      <c r="AZ10" s="67"/>
      <c r="BA10" s="67"/>
      <c r="BB10" s="67">
        <f>データ!X6</f>
        <v>4.18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202011</v>
      </c>
      <c r="D6" s="34">
        <f t="shared" si="3"/>
        <v>46</v>
      </c>
      <c r="E6" s="34">
        <f t="shared" si="3"/>
        <v>18</v>
      </c>
      <c r="F6" s="34">
        <f t="shared" si="3"/>
        <v>0</v>
      </c>
      <c r="G6" s="34">
        <f t="shared" si="3"/>
        <v>0</v>
      </c>
      <c r="H6" s="34" t="str">
        <f t="shared" si="3"/>
        <v>長野県　長野市</v>
      </c>
      <c r="I6" s="34" t="str">
        <f t="shared" si="3"/>
        <v>法適用</v>
      </c>
      <c r="J6" s="34" t="str">
        <f t="shared" si="3"/>
        <v>下水道事業</v>
      </c>
      <c r="K6" s="34" t="str">
        <f t="shared" si="3"/>
        <v>特定地域生活排水処理</v>
      </c>
      <c r="L6" s="34" t="str">
        <f t="shared" si="3"/>
        <v>K2</v>
      </c>
      <c r="M6" s="34">
        <f t="shared" si="3"/>
        <v>0</v>
      </c>
      <c r="N6" s="35" t="str">
        <f t="shared" si="3"/>
        <v>-</v>
      </c>
      <c r="O6" s="35">
        <f t="shared" si="3"/>
        <v>16.89</v>
      </c>
      <c r="P6" s="35">
        <f t="shared" si="3"/>
        <v>0.65</v>
      </c>
      <c r="Q6" s="35">
        <f t="shared" si="3"/>
        <v>100</v>
      </c>
      <c r="R6" s="35">
        <f t="shared" si="3"/>
        <v>3470</v>
      </c>
      <c r="S6" s="35">
        <f t="shared" si="3"/>
        <v>382001</v>
      </c>
      <c r="T6" s="35">
        <f t="shared" si="3"/>
        <v>834.81</v>
      </c>
      <c r="U6" s="35">
        <f t="shared" si="3"/>
        <v>457.59</v>
      </c>
      <c r="V6" s="35">
        <f t="shared" si="3"/>
        <v>2464</v>
      </c>
      <c r="W6" s="35">
        <f t="shared" si="3"/>
        <v>589.24</v>
      </c>
      <c r="X6" s="35">
        <f t="shared" si="3"/>
        <v>4.18</v>
      </c>
      <c r="Y6" s="36">
        <f>IF(Y7="",NA(),Y7)</f>
        <v>100</v>
      </c>
      <c r="Z6" s="36">
        <f t="shared" ref="Z6:AH6" si="4">IF(Z7="",NA(),Z7)</f>
        <v>77.05</v>
      </c>
      <c r="AA6" s="36">
        <f t="shared" si="4"/>
        <v>52.71</v>
      </c>
      <c r="AB6" s="36">
        <f t="shared" si="4"/>
        <v>51.28</v>
      </c>
      <c r="AC6" s="36">
        <f t="shared" si="4"/>
        <v>48.86</v>
      </c>
      <c r="AD6" s="36">
        <f t="shared" si="4"/>
        <v>80.86</v>
      </c>
      <c r="AE6" s="36">
        <f t="shared" si="4"/>
        <v>68.02</v>
      </c>
      <c r="AF6" s="36">
        <f t="shared" si="4"/>
        <v>54.82</v>
      </c>
      <c r="AG6" s="36">
        <f t="shared" si="4"/>
        <v>64.459999999999994</v>
      </c>
      <c r="AH6" s="36">
        <f t="shared" si="4"/>
        <v>61.67</v>
      </c>
      <c r="AI6" s="35" t="str">
        <f>IF(AI7="","",IF(AI7="-","【-】","【"&amp;SUBSTITUTE(TEXT(AI7,"#,##0.00"),"-","△")&amp;"】"))</f>
        <v>【80.96】</v>
      </c>
      <c r="AJ6" s="35">
        <f>IF(AJ7="",NA(),AJ7)</f>
        <v>0</v>
      </c>
      <c r="AK6" s="36">
        <f t="shared" ref="AK6:AS6" si="5">IF(AK7="",NA(),AK7)</f>
        <v>82.89</v>
      </c>
      <c r="AL6" s="36">
        <f t="shared" si="5"/>
        <v>247.28</v>
      </c>
      <c r="AM6" s="36">
        <f t="shared" si="5"/>
        <v>458.52</v>
      </c>
      <c r="AN6" s="36">
        <f t="shared" si="5"/>
        <v>671.2</v>
      </c>
      <c r="AO6" s="36">
        <f t="shared" si="5"/>
        <v>389.36</v>
      </c>
      <c r="AP6" s="36">
        <f t="shared" si="5"/>
        <v>505.85</v>
      </c>
      <c r="AQ6" s="36">
        <f t="shared" si="5"/>
        <v>694.35</v>
      </c>
      <c r="AR6" s="36">
        <f t="shared" si="5"/>
        <v>657.36</v>
      </c>
      <c r="AS6" s="36">
        <f t="shared" si="5"/>
        <v>593.35</v>
      </c>
      <c r="AT6" s="35" t="str">
        <f>IF(AT7="","",IF(AT7="-","【-】","【"&amp;SUBSTITUTE(TEXT(AT7,"#,##0.00"),"-","△")&amp;"】"))</f>
        <v>【213.56】</v>
      </c>
      <c r="AU6" s="36">
        <f>IF(AU7="",NA(),AU7)</f>
        <v>100.56</v>
      </c>
      <c r="AV6" s="36">
        <f t="shared" ref="AV6:BD6" si="6">IF(AV7="",NA(),AV7)</f>
        <v>100.89</v>
      </c>
      <c r="AW6" s="36">
        <f t="shared" si="6"/>
        <v>-75.260000000000005</v>
      </c>
      <c r="AX6" s="36">
        <f t="shared" si="6"/>
        <v>-151.09</v>
      </c>
      <c r="AY6" s="36">
        <f t="shared" si="6"/>
        <v>-285.39</v>
      </c>
      <c r="AZ6" s="36">
        <f t="shared" si="6"/>
        <v>36.49</v>
      </c>
      <c r="BA6" s="36">
        <f t="shared" si="6"/>
        <v>20.5</v>
      </c>
      <c r="BB6" s="36">
        <f t="shared" si="6"/>
        <v>-278.42</v>
      </c>
      <c r="BC6" s="36">
        <f t="shared" si="6"/>
        <v>-129.62</v>
      </c>
      <c r="BD6" s="36">
        <f t="shared" si="6"/>
        <v>-56.64</v>
      </c>
      <c r="BE6" s="35" t="str">
        <f>IF(BE7="","",IF(BE7="-","【-】","【"&amp;SUBSTITUTE(TEXT(BE7,"#,##0.00"),"-","△")&amp;"】"))</f>
        <v>【141.07】</v>
      </c>
      <c r="BF6" s="36">
        <f>IF(BF7="",NA(),BF7)</f>
        <v>2167.88</v>
      </c>
      <c r="BG6" s="36">
        <f t="shared" ref="BG6:BO6" si="7">IF(BG7="",NA(),BG7)</f>
        <v>2091.61</v>
      </c>
      <c r="BH6" s="36">
        <f t="shared" si="7"/>
        <v>1991.39</v>
      </c>
      <c r="BI6" s="36">
        <f t="shared" si="7"/>
        <v>1961.14</v>
      </c>
      <c r="BJ6" s="36">
        <f t="shared" si="7"/>
        <v>1945.87</v>
      </c>
      <c r="BK6" s="36">
        <f t="shared" si="7"/>
        <v>202.91</v>
      </c>
      <c r="BL6" s="36">
        <f t="shared" si="7"/>
        <v>232.83</v>
      </c>
      <c r="BM6" s="36">
        <f t="shared" si="7"/>
        <v>261.08</v>
      </c>
      <c r="BN6" s="36">
        <f t="shared" si="7"/>
        <v>241.49</v>
      </c>
      <c r="BO6" s="36">
        <f t="shared" si="7"/>
        <v>248.44</v>
      </c>
      <c r="BP6" s="35" t="str">
        <f>IF(BP7="","",IF(BP7="-","【-】","【"&amp;SUBSTITUTE(TEXT(BP7,"#,##0.00"),"-","△")&amp;"】"))</f>
        <v>【346.13】</v>
      </c>
      <c r="BQ6" s="36">
        <f>IF(BQ7="",NA(),BQ7)</f>
        <v>44.71</v>
      </c>
      <c r="BR6" s="36">
        <f t="shared" ref="BR6:BZ6" si="8">IF(BR7="",NA(),BR7)</f>
        <v>33.94</v>
      </c>
      <c r="BS6" s="36">
        <f t="shared" si="8"/>
        <v>34.99</v>
      </c>
      <c r="BT6" s="36">
        <f t="shared" si="8"/>
        <v>33.76</v>
      </c>
      <c r="BU6" s="36">
        <f t="shared" si="8"/>
        <v>31.54</v>
      </c>
      <c r="BV6" s="36">
        <f t="shared" si="8"/>
        <v>72.77</v>
      </c>
      <c r="BW6" s="36">
        <f t="shared" si="8"/>
        <v>67.92</v>
      </c>
      <c r="BX6" s="36">
        <f t="shared" si="8"/>
        <v>68.61</v>
      </c>
      <c r="BY6" s="36">
        <f t="shared" si="8"/>
        <v>65.7</v>
      </c>
      <c r="BZ6" s="36">
        <f t="shared" si="8"/>
        <v>66.73</v>
      </c>
      <c r="CA6" s="35" t="str">
        <f>IF(CA7="","",IF(CA7="-","【-】","【"&amp;SUBSTITUTE(TEXT(CA7,"#,##0.00"),"-","△")&amp;"】"))</f>
        <v>【59.83】</v>
      </c>
      <c r="CB6" s="36">
        <f>IF(CB7="",NA(),CB7)</f>
        <v>402.56</v>
      </c>
      <c r="CC6" s="36">
        <f t="shared" ref="CC6:CK6" si="9">IF(CC7="",NA(),CC7)</f>
        <v>531.80999999999995</v>
      </c>
      <c r="CD6" s="36">
        <f t="shared" si="9"/>
        <v>516.15</v>
      </c>
      <c r="CE6" s="36">
        <f t="shared" si="9"/>
        <v>534.4</v>
      </c>
      <c r="CF6" s="36">
        <f t="shared" si="9"/>
        <v>573.07000000000005</v>
      </c>
      <c r="CG6" s="36">
        <f t="shared" si="9"/>
        <v>243.06</v>
      </c>
      <c r="CH6" s="36">
        <f t="shared" si="9"/>
        <v>229.12</v>
      </c>
      <c r="CI6" s="36">
        <f t="shared" si="9"/>
        <v>241.18</v>
      </c>
      <c r="CJ6" s="36">
        <f t="shared" si="9"/>
        <v>247.94</v>
      </c>
      <c r="CK6" s="36">
        <f t="shared" si="9"/>
        <v>241.29</v>
      </c>
      <c r="CL6" s="35" t="str">
        <f>IF(CL7="","",IF(CL7="-","【-】","【"&amp;SUBSTITUTE(TEXT(CL7,"#,##0.00"),"-","△")&amp;"】"))</f>
        <v>【268.69】</v>
      </c>
      <c r="CM6" s="36">
        <f>IF(CM7="",NA(),CM7)</f>
        <v>29.5</v>
      </c>
      <c r="CN6" s="36">
        <f t="shared" ref="CN6:CV6" si="10">IF(CN7="",NA(),CN7)</f>
        <v>29.46</v>
      </c>
      <c r="CO6" s="36">
        <f t="shared" si="10"/>
        <v>30.29</v>
      </c>
      <c r="CP6" s="36">
        <f t="shared" si="10"/>
        <v>31.54</v>
      </c>
      <c r="CQ6" s="36">
        <f t="shared" si="10"/>
        <v>31.16</v>
      </c>
      <c r="CR6" s="36">
        <f t="shared" si="10"/>
        <v>51.83</v>
      </c>
      <c r="CS6" s="36">
        <f t="shared" si="10"/>
        <v>59.5</v>
      </c>
      <c r="CT6" s="36">
        <f t="shared" si="10"/>
        <v>53.84</v>
      </c>
      <c r="CU6" s="36">
        <f t="shared" si="10"/>
        <v>60.25</v>
      </c>
      <c r="CV6" s="36">
        <f t="shared" si="10"/>
        <v>61.94</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97.64</v>
      </c>
      <c r="DD6" s="36">
        <f t="shared" si="11"/>
        <v>92.37</v>
      </c>
      <c r="DE6" s="36">
        <f t="shared" si="11"/>
        <v>95.04</v>
      </c>
      <c r="DF6" s="36">
        <f t="shared" si="11"/>
        <v>95.26</v>
      </c>
      <c r="DG6" s="36">
        <f t="shared" si="11"/>
        <v>94.14</v>
      </c>
      <c r="DH6" s="35" t="str">
        <f>IF(DH7="","",IF(DH7="-","【-】","【"&amp;SUBSTITUTE(TEXT(DH7,"#,##0.00"),"-","△")&amp;"】"))</f>
        <v>【75.78】</v>
      </c>
      <c r="DI6" s="36">
        <f>IF(DI7="",NA(),DI7)</f>
        <v>9.86</v>
      </c>
      <c r="DJ6" s="36">
        <f t="shared" ref="DJ6:DR6" si="12">IF(DJ7="",NA(),DJ7)</f>
        <v>12.36</v>
      </c>
      <c r="DK6" s="36">
        <f t="shared" si="12"/>
        <v>19.64</v>
      </c>
      <c r="DL6" s="36">
        <f t="shared" si="12"/>
        <v>22.79</v>
      </c>
      <c r="DM6" s="36">
        <f t="shared" si="12"/>
        <v>25.83</v>
      </c>
      <c r="DN6" s="36">
        <f t="shared" si="12"/>
        <v>15.13</v>
      </c>
      <c r="DO6" s="36">
        <f t="shared" si="12"/>
        <v>17.96</v>
      </c>
      <c r="DP6" s="36">
        <f t="shared" si="12"/>
        <v>30.09</v>
      </c>
      <c r="DQ6" s="36">
        <f t="shared" si="12"/>
        <v>29.21</v>
      </c>
      <c r="DR6" s="36">
        <f t="shared" si="12"/>
        <v>28.86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202011</v>
      </c>
      <c r="D7" s="38">
        <v>46</v>
      </c>
      <c r="E7" s="38">
        <v>18</v>
      </c>
      <c r="F7" s="38">
        <v>0</v>
      </c>
      <c r="G7" s="38">
        <v>0</v>
      </c>
      <c r="H7" s="38" t="s">
        <v>108</v>
      </c>
      <c r="I7" s="38" t="s">
        <v>109</v>
      </c>
      <c r="J7" s="38" t="s">
        <v>110</v>
      </c>
      <c r="K7" s="38" t="s">
        <v>111</v>
      </c>
      <c r="L7" s="38" t="s">
        <v>112</v>
      </c>
      <c r="M7" s="38"/>
      <c r="N7" s="39" t="s">
        <v>113</v>
      </c>
      <c r="O7" s="39">
        <v>16.89</v>
      </c>
      <c r="P7" s="39">
        <v>0.65</v>
      </c>
      <c r="Q7" s="39">
        <v>100</v>
      </c>
      <c r="R7" s="39">
        <v>3470</v>
      </c>
      <c r="S7" s="39">
        <v>382001</v>
      </c>
      <c r="T7" s="39">
        <v>834.81</v>
      </c>
      <c r="U7" s="39">
        <v>457.59</v>
      </c>
      <c r="V7" s="39">
        <v>2464</v>
      </c>
      <c r="W7" s="39">
        <v>589.24</v>
      </c>
      <c r="X7" s="39">
        <v>4.18</v>
      </c>
      <c r="Y7" s="39">
        <v>100</v>
      </c>
      <c r="Z7" s="39">
        <v>77.05</v>
      </c>
      <c r="AA7" s="39">
        <v>52.71</v>
      </c>
      <c r="AB7" s="39">
        <v>51.28</v>
      </c>
      <c r="AC7" s="39">
        <v>48.86</v>
      </c>
      <c r="AD7" s="39">
        <v>80.86</v>
      </c>
      <c r="AE7" s="39">
        <v>68.02</v>
      </c>
      <c r="AF7" s="39">
        <v>54.82</v>
      </c>
      <c r="AG7" s="39">
        <v>64.459999999999994</v>
      </c>
      <c r="AH7" s="39">
        <v>61.67</v>
      </c>
      <c r="AI7" s="39">
        <v>80.959999999999994</v>
      </c>
      <c r="AJ7" s="39">
        <v>0</v>
      </c>
      <c r="AK7" s="39">
        <v>82.89</v>
      </c>
      <c r="AL7" s="39">
        <v>247.28</v>
      </c>
      <c r="AM7" s="39">
        <v>458.52</v>
      </c>
      <c r="AN7" s="39">
        <v>671.2</v>
      </c>
      <c r="AO7" s="39">
        <v>389.36</v>
      </c>
      <c r="AP7" s="39">
        <v>505.85</v>
      </c>
      <c r="AQ7" s="39">
        <v>694.35</v>
      </c>
      <c r="AR7" s="39">
        <v>657.36</v>
      </c>
      <c r="AS7" s="39">
        <v>593.35</v>
      </c>
      <c r="AT7" s="39">
        <v>213.56</v>
      </c>
      <c r="AU7" s="39">
        <v>100.56</v>
      </c>
      <c r="AV7" s="39">
        <v>100.89</v>
      </c>
      <c r="AW7" s="39">
        <v>-75.260000000000005</v>
      </c>
      <c r="AX7" s="39">
        <v>-151.09</v>
      </c>
      <c r="AY7" s="39">
        <v>-285.39</v>
      </c>
      <c r="AZ7" s="39">
        <v>36.49</v>
      </c>
      <c r="BA7" s="39">
        <v>20.5</v>
      </c>
      <c r="BB7" s="39">
        <v>-278.42</v>
      </c>
      <c r="BC7" s="39">
        <v>-129.62</v>
      </c>
      <c r="BD7" s="39">
        <v>-56.64</v>
      </c>
      <c r="BE7" s="39">
        <v>141.07</v>
      </c>
      <c r="BF7" s="39">
        <v>2167.88</v>
      </c>
      <c r="BG7" s="39">
        <v>2091.61</v>
      </c>
      <c r="BH7" s="39">
        <v>1991.39</v>
      </c>
      <c r="BI7" s="39">
        <v>1961.14</v>
      </c>
      <c r="BJ7" s="39">
        <v>1945.87</v>
      </c>
      <c r="BK7" s="39">
        <v>202.91</v>
      </c>
      <c r="BL7" s="39">
        <v>232.83</v>
      </c>
      <c r="BM7" s="39">
        <v>261.08</v>
      </c>
      <c r="BN7" s="39">
        <v>241.49</v>
      </c>
      <c r="BO7" s="39">
        <v>248.44</v>
      </c>
      <c r="BP7" s="39">
        <v>346.13</v>
      </c>
      <c r="BQ7" s="39">
        <v>44.71</v>
      </c>
      <c r="BR7" s="39">
        <v>33.94</v>
      </c>
      <c r="BS7" s="39">
        <v>34.99</v>
      </c>
      <c r="BT7" s="39">
        <v>33.76</v>
      </c>
      <c r="BU7" s="39">
        <v>31.54</v>
      </c>
      <c r="BV7" s="39">
        <v>72.77</v>
      </c>
      <c r="BW7" s="39">
        <v>67.92</v>
      </c>
      <c r="BX7" s="39">
        <v>68.61</v>
      </c>
      <c r="BY7" s="39">
        <v>65.7</v>
      </c>
      <c r="BZ7" s="39">
        <v>66.73</v>
      </c>
      <c r="CA7" s="39">
        <v>59.83</v>
      </c>
      <c r="CB7" s="39">
        <v>402.56</v>
      </c>
      <c r="CC7" s="39">
        <v>531.80999999999995</v>
      </c>
      <c r="CD7" s="39">
        <v>516.15</v>
      </c>
      <c r="CE7" s="39">
        <v>534.4</v>
      </c>
      <c r="CF7" s="39">
        <v>573.07000000000005</v>
      </c>
      <c r="CG7" s="39">
        <v>243.06</v>
      </c>
      <c r="CH7" s="39">
        <v>229.12</v>
      </c>
      <c r="CI7" s="39">
        <v>241.18</v>
      </c>
      <c r="CJ7" s="39">
        <v>247.94</v>
      </c>
      <c r="CK7" s="39">
        <v>241.29</v>
      </c>
      <c r="CL7" s="39">
        <v>268.69</v>
      </c>
      <c r="CM7" s="39">
        <v>29.5</v>
      </c>
      <c r="CN7" s="39">
        <v>29.46</v>
      </c>
      <c r="CO7" s="39">
        <v>30.29</v>
      </c>
      <c r="CP7" s="39">
        <v>31.54</v>
      </c>
      <c r="CQ7" s="39">
        <v>31.16</v>
      </c>
      <c r="CR7" s="39">
        <v>51.83</v>
      </c>
      <c r="CS7" s="39">
        <v>59.5</v>
      </c>
      <c r="CT7" s="39">
        <v>53.84</v>
      </c>
      <c r="CU7" s="39">
        <v>60.25</v>
      </c>
      <c r="CV7" s="39">
        <v>61.94</v>
      </c>
      <c r="CW7" s="39">
        <v>61.71</v>
      </c>
      <c r="CX7" s="39">
        <v>100</v>
      </c>
      <c r="CY7" s="39">
        <v>100</v>
      </c>
      <c r="CZ7" s="39">
        <v>100</v>
      </c>
      <c r="DA7" s="39">
        <v>100</v>
      </c>
      <c r="DB7" s="39">
        <v>100</v>
      </c>
      <c r="DC7" s="39">
        <v>97.64</v>
      </c>
      <c r="DD7" s="39">
        <v>92.37</v>
      </c>
      <c r="DE7" s="39">
        <v>95.04</v>
      </c>
      <c r="DF7" s="39">
        <v>95.26</v>
      </c>
      <c r="DG7" s="39">
        <v>94.14</v>
      </c>
      <c r="DH7" s="39">
        <v>75.78</v>
      </c>
      <c r="DI7" s="39">
        <v>9.86</v>
      </c>
      <c r="DJ7" s="39">
        <v>12.36</v>
      </c>
      <c r="DK7" s="39">
        <v>19.64</v>
      </c>
      <c r="DL7" s="39">
        <v>22.79</v>
      </c>
      <c r="DM7" s="39">
        <v>25.83</v>
      </c>
      <c r="DN7" s="39">
        <v>15.13</v>
      </c>
      <c r="DO7" s="39">
        <v>17.96</v>
      </c>
      <c r="DP7" s="39">
        <v>30.09</v>
      </c>
      <c r="DQ7" s="39">
        <v>29.21</v>
      </c>
      <c r="DR7" s="39">
        <v>28.86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00042709</cp:lastModifiedBy>
  <dcterms:created xsi:type="dcterms:W3CDTF">2017-12-25T02:00:10Z</dcterms:created>
  <dcterms:modified xsi:type="dcterms:W3CDTF">2018-02-20T08:18:05Z</dcterms:modified>
  <cp:category/>
</cp:coreProperties>
</file>