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go-cs005\Desktop\【長野県市町村課】公営企業に係る経営比較分析表（平成28年度決算）分析について（照会）\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<sst xmlns="http://schemas.openxmlformats.org/spreadsheetml/2006/main" count="232" uniqueCount="120">
  <si>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</si>
  <si>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</si>
  <si>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</si>
  <si>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</si>
  <si>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</si>
  <si>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</si>
  <si>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</si>
  <si>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</si>
  <si>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</si>
  <si>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</si>
  <si>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</si>
  <si>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</si>
  <si>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</si>
  <si>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</si>
  <si>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</si>
  <si>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</si>
  <si>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</si>
  <si>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</si>
  <si>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</si>
  <si>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</si>
  <si>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</si>
  <si>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</si>
  <si>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</si>
  <si>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</si>
  <si>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</si>
  <si>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</si>
  <si>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</si>
  <si>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</si>
  <si>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</si>
  <si>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</si>
  <si>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</si>
  <si>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</si>
  <si>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</si>
  <si>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</si>
  <si>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</si>
  <si>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</si>
  <si>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</si>
  <si>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</si>
  <si>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</si>
  <si>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</si>
  <si>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</si>
  <si>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</si>
  <si>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</si>
  <si>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</si>
  <si>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</si>
  <si>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</si>
  <si>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</si>
  <si>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</si>
  <si>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</si>
  <si>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</si>
  <si>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</si>
  <si>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</si>
  <si>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</si>
  <si>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</si>
  <si>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</si>
  <si>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</si>
  <si>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</si>
  <si>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</si>
  <si>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</si>
  <si>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</si>
  <si>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</si>
  <si>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</si>
  <si>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</si>
  <si>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</si>
  <si>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</si>
  <si>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</si>
  <si>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</si>
  <si>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</si>
  <si>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</si>
  <si>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</si>
  <si>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</si>
  <si>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</si>
  <si>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</si>
  <si>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</si>
  <si>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</si>
  <si>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</si>
  <si>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</si>
  <si>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</si>
  <si>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</si>
  <si>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</si>
  <si>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</si>
  <si>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</si>
  <si>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</si>
  <si>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</si>
  <si>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</si>
  <si>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</si>
  <si>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</si>
  <si>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</si>
  <si>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</si>
  <si>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</si>
  <si>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</si>
  <si>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</si>
  <si>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</si>
  <si>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</si>
  <si>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</si>
  <si>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</si>
  <si>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</si>
  <si>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</si>
  <si>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</si>
  <si>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</si>
  <si>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</si>
  <si>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</si>
  <si>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</si>
  <si>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</si>
  <si>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</si>
  <si>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松本市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</si>
  <si>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</si>
  <si>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</si>
  <si>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</si>
  <si>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</si>
  <si>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</si>
  <si>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</si>
  <si>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</si>
  <si>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</si>
  <si>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</si>
  <si>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</si>
  <si>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直近5年間において、経常収支は黒字を継続
　しており、累積欠損金は発生していません。
　料金回収率も100％を上回っていますが、更新・
　耐震化への投資の増加や平成27年度に統合した
　旧簡易水道施設の減価償却費などの影響により、
　給水原価は増加傾向にあります。
　　企業債残高対給水収益比率は、全国平均や類
　似団体平均値を下回っていますが、統合前に簡
　易水道事業で借り入れた起債約22億円の債務承
　継により、上昇しています。
　　有収率は、低い水準にあった簡易水道事業を
　統合したこと等により低下しましたが、漏水調
　査や漏水修理工事などの対策強化により、前年
　度に比べて上昇しております。
　　なお、施設利用率が平成27年度に上昇したの
　は、簡易水道事業統合に係る水道事業経営変更
　認可において、計画受水（取水）量を将来の水
　需要予測に基づき見直しをしたことによるもの
　です。</t>
    <rPh sb="66" eb="68">
      <t>コウシン</t>
    </rPh>
    <rPh sb="79" eb="81">
      <t>ゾウカ</t>
    </rPh>
    <rPh sb="89" eb="91">
      <t>トウゴウ</t>
    </rPh>
    <rPh sb="95" eb="96">
      <t>キュウ</t>
    </rPh>
    <rPh sb="100" eb="102">
      <t>シセツ</t>
    </rPh>
    <rPh sb="124" eb="126">
      <t>ゾウカ</t>
    </rPh>
    <rPh sb="126" eb="128">
      <t>ケイコウ</t>
    </rPh>
    <rPh sb="250" eb="251">
      <t>トウ</t>
    </rPh>
    <rPh sb="254" eb="256">
      <t>テイカ</t>
    </rPh>
    <rPh sb="262" eb="264">
      <t>ロウスイ</t>
    </rPh>
    <rPh sb="267" eb="268">
      <t>サ</t>
    </rPh>
    <rPh sb="269" eb="271">
      <t>ロウスイ</t>
    </rPh>
    <rPh sb="271" eb="273">
      <t>シュウリ</t>
    </rPh>
    <rPh sb="273" eb="275">
      <t>コウジ</t>
    </rPh>
    <rPh sb="316" eb="318">
      <t>ヘイセイ</t>
    </rPh>
    <rPh sb="320" eb="322">
      <t>ネンド</t>
    </rPh>
    <rPh sb="349" eb="351">
      <t>ヘンコウ</t>
    </rPh>
    <rPh sb="373" eb="374">
      <t>ミズ</t>
    </rPh>
    <phoneticPr fontId="4"/>
  </si>
  <si>
    <t xml:space="preserve">　　有形固定資産減価償却率は、全国平均や類似
  団体平均値と比較してやや高く、約50％で推移
　しています。
　　また、管路経年化率は、全国平均や類似団体
　平均値と比べて低いこともあり、管路更新率も
　低く推移しています。しかし、経年比較では、
　管路経年化率が徐々に上昇している一方で、
　管路更新率は1％に満たない状況となっていま
　す。
　　今後は、アセットマネジメントの手法により
　、水道施設の老朽度や重要度などを踏まえて、
　投資額を平準化した更新計画の見直しを行う予
　定です。
　※ アセットマネジメント
　　 長期的な視点に立ち、水道施設のライフサイ
　 クル全体に渡って効率的かつ効果的に維持管理
　 等を行う管理手法
</t>
    <rPh sb="176" eb="178">
      <t>コンゴ</t>
    </rPh>
    <rPh sb="191" eb="193">
      <t>シュホウ</t>
    </rPh>
    <rPh sb="199" eb="201">
      <t>スイドウ</t>
    </rPh>
    <rPh sb="201" eb="203">
      <t>シセツ</t>
    </rPh>
    <rPh sb="204" eb="206">
      <t>ロウキュウ</t>
    </rPh>
    <rPh sb="206" eb="207">
      <t>ド</t>
    </rPh>
    <rPh sb="214" eb="215">
      <t>フ</t>
    </rPh>
    <rPh sb="221" eb="223">
      <t>トウシ</t>
    </rPh>
    <rPh sb="223" eb="224">
      <t>ガク</t>
    </rPh>
    <rPh sb="225" eb="228">
      <t>ヘイジュンカ</t>
    </rPh>
    <rPh sb="230" eb="232">
      <t>コウシン</t>
    </rPh>
    <rPh sb="232" eb="234">
      <t>ケイカク</t>
    </rPh>
    <rPh sb="235" eb="237">
      <t>ミナオ</t>
    </rPh>
    <rPh sb="239" eb="240">
      <t>オコナ</t>
    </rPh>
    <phoneticPr fontId="4"/>
  </si>
  <si>
    <t>　これまで、行政改革による経費削減や高金利企業債の借換えによる利息を低減させる取組みなどにより、健全経営に努めてまいりました。
　しかし、節水型機器の普及や、超少子高齢型人口減少社会の進展により、将来にわたって有収水量の伸びは期待できず、給水収益は減少することが予測されます。その一方で、今後増加が見込まれる老朽化した施設の更新や耐震化への投資、さらに統合した旧簡易水道施設に係る維持管理経費など、多額の資金が必要となります。
　水道事業の健全経営を持続していくために、更なる経費の削減や漏水対策強化による有収率の向上、施設の統廃合や適切な施設規模・機能による投資の効率化、更新投資等に充てる財源を確保するための適正な料金水準の検討など、長期展望に立った事業経営に取り組んでいきます。</t>
    <rPh sb="72" eb="74">
      <t>キキ</t>
    </rPh>
    <rPh sb="119" eb="121">
      <t>キュウスイ</t>
    </rPh>
    <rPh sb="121" eb="123">
      <t>シュウエキ</t>
    </rPh>
    <rPh sb="180" eb="181">
      <t>キュウ</t>
    </rPh>
    <rPh sb="181" eb="183">
      <t>カンイ</t>
    </rPh>
    <rPh sb="185" eb="187">
      <t>シセツ</t>
    </rPh>
    <rPh sb="188" eb="189">
      <t>カカワ</t>
    </rPh>
    <rPh sb="190" eb="192">
      <t>イジ</t>
    </rPh>
    <rPh sb="192" eb="194">
      <t>カンリ</t>
    </rPh>
    <rPh sb="194" eb="196">
      <t>ケイヒ</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</si>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</sst>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0.23</c:v>
                </c:pt>
                <c:pt idx="2">
                  <c:v>0.23</c:v>
                </c:pt>
                <c:pt idx="3">
                  <c:v>0.19</c:v>
                </c:pt>
                <c:pt idx="4">
                  <c:v>0.35</c:v>
                </c:pt>
              </c:numCache>
            </c:numRef>
          </c:val>
          <c:extLst>
            <c:ext xmlns:c16="http://schemas.microsoft.com/office/drawing/2014/chart" uri="{C3380CC4-5D6E-409C-BE32-E72D297353CC}">
              <c16:uniqueId val="{00000000-F94E-4B4B-A614-FFD8383AA686}"/>
            </c:ext>
          </c:extLst>
        </c:ser>
        <c:dLbls>
          <c:showLegendKey val="0"/>
          <c:showVal val="0"/>
          <c:showCatName val="0"/>
          <c:showSerName val="0"/>
          <c:showPercent val="0"/>
          <c:showBubbleSize val="0"/>
        </c:dLbls>
        <c:gapWidth val="150"/>
        <c:axId val="89495808"/>
        <c:axId val="895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F94E-4B4B-A614-FFD8383AA686}"/>
            </c:ext>
          </c:extLst>
        </c:ser>
        <c:dLbls>
          <c:showLegendKey val="0"/>
          <c:showVal val="0"/>
          <c:showCatName val="0"/>
          <c:showSerName val="0"/>
          <c:showPercent val="0"/>
          <c:showBubbleSize val="0"/>
        </c:dLbls>
        <c:marker val="1"/>
        <c:smooth val="0"/>
        <c:axId val="89495808"/>
        <c:axId val="89506176"/>
      </c:lineChart>
      <c:dateAx>
        <c:axId val="89495808"/>
        <c:scaling>
          <c:orientation val="minMax"/>
        </c:scaling>
        <c:delete val="1"/>
        <c:axPos val="b"/>
        <c:numFmt formatCode="ge" sourceLinked="1"/>
        <c:majorTickMark val="none"/>
        <c:minorTickMark val="none"/>
        <c:tickLblPos val="none"/>
        <c:crossAx val="89506176"/>
        <c:crosses val="autoZero"/>
        <c:auto val="1"/>
        <c:lblOffset val="100"/>
        <c:baseTimeUnit val="years"/>
      </c:dateAx>
      <c:valAx>
        <c:axId val="895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59.54</c:v>
                </c:pt>
                <c:pt idx="1">
                  <c:v>59.33</c:v>
                </c:pt>
                <c:pt idx="2">
                  <c:v>57.96</c:v>
                </c:pt>
                <c:pt idx="3">
                  <c:v>81.44</c:v>
                </c:pt>
                <c:pt idx="4">
                  <c:v>81.78</c:v>
                </c:pt>
              </c:numCache>
            </c:numRef>
          </c:val>
          <c:extLst>
            <c:ext xmlns:c16="http://schemas.microsoft.com/office/drawing/2014/chart" uri="{C3380CC4-5D6E-409C-BE32-E72D297353CC}">
              <c16:uniqueId val="{00000000-512B-4E0F-94D5-6928F730C1BB}"/>
            </c:ext>
          </c:extLst>
        </c:ser>
        <c:dLbls>
          <c:showLegendKey val="0"/>
          <c:showVal val="0"/>
          <c:showCatName val="0"/>
          <c:showSerName val="0"/>
          <c:showPercent val="0"/>
          <c:showBubbleSize val="0"/>
        </c:dLbls>
        <c:gapWidth val="150"/>
        <c:axId val="100228480"/>
        <c:axId val="1002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512B-4E0F-94D5-6928F730C1BB}"/>
            </c:ext>
          </c:extLst>
        </c:ser>
        <c:dLbls>
          <c:showLegendKey val="0"/>
          <c:showVal val="0"/>
          <c:showCatName val="0"/>
          <c:showSerName val="0"/>
          <c:showPercent val="0"/>
          <c:showBubbleSize val="0"/>
        </c:dLbls>
        <c:marker val="1"/>
        <c:smooth val="0"/>
        <c:axId val="100228480"/>
        <c:axId val="100242944"/>
      </c:lineChart>
      <c:dateAx>
        <c:axId val="100228480"/>
        <c:scaling>
          <c:orientation val="minMax"/>
        </c:scaling>
        <c:delete val="1"/>
        <c:axPos val="b"/>
        <c:numFmt formatCode="ge" sourceLinked="1"/>
        <c:majorTickMark val="none"/>
        <c:minorTickMark val="none"/>
        <c:tickLblPos val="none"/>
        <c:crossAx val="100242944"/>
        <c:crosses val="autoZero"/>
        <c:auto val="1"/>
        <c:lblOffset val="100"/>
        <c:baseTimeUnit val="years"/>
      </c:dateAx>
      <c:valAx>
        <c:axId val="100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87.85</c:v>
                </c:pt>
                <c:pt idx="1">
                  <c:v>87.54</c:v>
                </c:pt>
                <c:pt idx="2">
                  <c:v>88.15</c:v>
                </c:pt>
                <c:pt idx="3">
                  <c:v>87.05</c:v>
                </c:pt>
                <c:pt idx="4">
                  <c:v>87.4</c:v>
                </c:pt>
              </c:numCache>
            </c:numRef>
          </c:val>
          <c:extLst>
            <c:ext xmlns:c16="http://schemas.microsoft.com/office/drawing/2014/chart" uri="{C3380CC4-5D6E-409C-BE32-E72D297353CC}">
              <c16:uniqueId val="{00000000-6B3E-469B-9011-AB515879C6D8}"/>
            </c:ext>
          </c:extLst>
        </c:ser>
        <c:dLbls>
          <c:showLegendKey val="0"/>
          <c:showVal val="0"/>
          <c:showCatName val="0"/>
          <c:showSerName val="0"/>
          <c:showPercent val="0"/>
          <c:showBubbleSize val="0"/>
        </c:dLbls>
        <c:gapWidth val="150"/>
        <c:axId val="100264960"/>
        <c:axId val="100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6B3E-469B-9011-AB515879C6D8}"/>
            </c:ext>
          </c:extLst>
        </c:ser>
        <c:dLbls>
          <c:showLegendKey val="0"/>
          <c:showVal val="0"/>
          <c:showCatName val="0"/>
          <c:showSerName val="0"/>
          <c:showPercent val="0"/>
          <c:showBubbleSize val="0"/>
        </c:dLbls>
        <c:marker val="1"/>
        <c:smooth val="0"/>
        <c:axId val="100264960"/>
        <c:axId val="100275328"/>
      </c:lineChart>
      <c:dateAx>
        <c:axId val="100264960"/>
        <c:scaling>
          <c:orientation val="minMax"/>
        </c:scaling>
        <c:delete val="1"/>
        <c:axPos val="b"/>
        <c:numFmt formatCode="ge" sourceLinked="1"/>
        <c:majorTickMark val="none"/>
        <c:minorTickMark val="none"/>
        <c:tickLblPos val="none"/>
        <c:crossAx val="100275328"/>
        <c:crosses val="autoZero"/>
        <c:auto val="1"/>
        <c:lblOffset val="100"/>
        <c:baseTimeUnit val="years"/>
      </c:dateAx>
      <c:valAx>
        <c:axId val="100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107.55</c:v>
                </c:pt>
                <c:pt idx="1">
                  <c:v>102.89</c:v>
                </c:pt>
                <c:pt idx="2">
                  <c:v>118.55</c:v>
                </c:pt>
                <c:pt idx="3">
                  <c:v>115.19</c:v>
                </c:pt>
                <c:pt idx="4">
                  <c:v>112.14</c:v>
                </c:pt>
              </c:numCache>
            </c:numRef>
          </c:val>
          <c:extLst>
            <c:ext xmlns:c16="http://schemas.microsoft.com/office/drawing/2014/chart" uri="{C3380CC4-5D6E-409C-BE32-E72D297353CC}">
              <c16:uniqueId val="{00000000-6976-4231-99C9-64CCFB9DC32A}"/>
            </c:ext>
          </c:extLst>
        </c:ser>
        <c:dLbls>
          <c:showLegendKey val="0"/>
          <c:showVal val="0"/>
          <c:showCatName val="0"/>
          <c:showSerName val="0"/>
          <c:showPercent val="0"/>
          <c:showBubbleSize val="0"/>
        </c:dLbls>
        <c:gapWidth val="150"/>
        <c:axId val="89524096"/>
        <c:axId val="895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6976-4231-99C9-64CCFB9DC32A}"/>
            </c:ext>
          </c:extLst>
        </c:ser>
        <c:dLbls>
          <c:showLegendKey val="0"/>
          <c:showVal val="0"/>
          <c:showCatName val="0"/>
          <c:showSerName val="0"/>
          <c:showPercent val="0"/>
          <c:showBubbleSize val="0"/>
        </c:dLbls>
        <c:marker val="1"/>
        <c:smooth val="0"/>
        <c:axId val="89524096"/>
        <c:axId val="89534464"/>
      </c:lineChart>
      <c:dateAx>
        <c:axId val="89524096"/>
        <c:scaling>
          <c:orientation val="minMax"/>
        </c:scaling>
        <c:delete val="1"/>
        <c:axPos val="b"/>
        <c:numFmt formatCode="ge" sourceLinked="1"/>
        <c:majorTickMark val="none"/>
        <c:minorTickMark val="none"/>
        <c:tickLblPos val="none"/>
        <c:crossAx val="89534464"/>
        <c:crosses val="autoZero"/>
        <c:auto val="1"/>
        <c:lblOffset val="100"/>
        <c:baseTimeUnit val="years"/>
      </c:dateAx>
      <c:valAx>
        <c:axId val="895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50.51</c:v>
                </c:pt>
                <c:pt idx="1">
                  <c:v>50.69</c:v>
                </c:pt>
                <c:pt idx="2">
                  <c:v>52.22</c:v>
                </c:pt>
                <c:pt idx="3">
                  <c:v>50.29</c:v>
                </c:pt>
                <c:pt idx="4">
                  <c:v>51.18</c:v>
                </c:pt>
              </c:numCache>
            </c:numRef>
          </c:val>
          <c:extLst>
            <c:ext xmlns:c16="http://schemas.microsoft.com/office/drawing/2014/chart" uri="{C3380CC4-5D6E-409C-BE32-E72D297353CC}">
              <c16:uniqueId val="{00000000-45FA-45F0-AC5F-4B569E7EEBAC}"/>
            </c:ext>
          </c:extLst>
        </c:ser>
        <c:dLbls>
          <c:showLegendKey val="0"/>
          <c:showVal val="0"/>
          <c:showCatName val="0"/>
          <c:showSerName val="0"/>
          <c:showPercent val="0"/>
          <c:showBubbleSize val="0"/>
        </c:dLbls>
        <c:gapWidth val="150"/>
        <c:axId val="89564672"/>
        <c:axId val="89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45FA-45F0-AC5F-4B569E7EEBAC}"/>
            </c:ext>
          </c:extLst>
        </c:ser>
        <c:dLbls>
          <c:showLegendKey val="0"/>
          <c:showVal val="0"/>
          <c:showCatName val="0"/>
          <c:showSerName val="0"/>
          <c:showPercent val="0"/>
          <c:showBubbleSize val="0"/>
        </c:dLbls>
        <c:marker val="1"/>
        <c:smooth val="0"/>
        <c:axId val="89564672"/>
        <c:axId val="89566592"/>
      </c:lineChart>
      <c:dateAx>
        <c:axId val="89564672"/>
        <c:scaling>
          <c:orientation val="minMax"/>
        </c:scaling>
        <c:delete val="1"/>
        <c:axPos val="b"/>
        <c:numFmt formatCode="ge" sourceLinked="1"/>
        <c:majorTickMark val="none"/>
        <c:minorTickMark val="none"/>
        <c:tickLblPos val="none"/>
        <c:crossAx val="89566592"/>
        <c:crosses val="autoZero"/>
        <c:auto val="1"/>
        <c:lblOffset val="100"/>
        <c:baseTimeUnit val="years"/>
      </c:dateAx>
      <c:valAx>
        <c:axId val="89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5.39</c:v>
                </c:pt>
                <c:pt idx="1">
                  <c:v>6.34</c:v>
                </c:pt>
                <c:pt idx="2">
                  <c:v>6.99</c:v>
                </c:pt>
                <c:pt idx="3">
                  <c:v>7.68</c:v>
                </c:pt>
                <c:pt idx="4">
                  <c:v>9.48</c:v>
                </c:pt>
              </c:numCache>
            </c:numRef>
          </c:val>
          <c:extLst>
            <c:ext xmlns:c16="http://schemas.microsoft.com/office/drawing/2014/chart" uri="{C3380CC4-5D6E-409C-BE32-E72D297353CC}">
              <c16:uniqueId val="{00000000-64B6-481A-BDC1-E50838D4B2A8}"/>
            </c:ext>
          </c:extLst>
        </c:ser>
        <c:dLbls>
          <c:showLegendKey val="0"/>
          <c:showVal val="0"/>
          <c:showCatName val="0"/>
          <c:showSerName val="0"/>
          <c:showPercent val="0"/>
          <c:showBubbleSize val="0"/>
        </c:dLbls>
        <c:gapWidth val="150"/>
        <c:axId val="92087424"/>
        <c:axId val="9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64B6-481A-BDC1-E50838D4B2A8}"/>
            </c:ext>
          </c:extLst>
        </c:ser>
        <c:dLbls>
          <c:showLegendKey val="0"/>
          <c:showVal val="0"/>
          <c:showCatName val="0"/>
          <c:showSerName val="0"/>
          <c:showPercent val="0"/>
          <c:showBubbleSize val="0"/>
        </c:dLbls>
        <c:marker val="1"/>
        <c:smooth val="0"/>
        <c:axId val="92087424"/>
        <c:axId val="92089344"/>
      </c:lineChart>
      <c:dateAx>
        <c:axId val="92087424"/>
        <c:scaling>
          <c:orientation val="minMax"/>
        </c:scaling>
        <c:delete val="1"/>
        <c:axPos val="b"/>
        <c:numFmt formatCode="ge" sourceLinked="1"/>
        <c:majorTickMark val="none"/>
        <c:minorTickMark val="none"/>
        <c:tickLblPos val="none"/>
        <c:crossAx val="92089344"/>
        <c:crosses val="autoZero"/>
        <c:auto val="1"/>
        <c:lblOffset val="100"/>
        <c:baseTimeUnit val="years"/>
      </c:dateAx>
      <c:valAx>
        <c:axId val="9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9-414F-BCC8-368956AE9734}"/>
            </c:ext>
          </c:extLst>
        </c:ser>
        <c:dLbls>
          <c:showLegendKey val="0"/>
          <c:showVal val="0"/>
          <c:showCatName val="0"/>
          <c:showSerName val="0"/>
          <c:showPercent val="0"/>
          <c:showBubbleSize val="0"/>
        </c:dLbls>
        <c:gapWidth val="150"/>
        <c:axId val="92120192"/>
        <c:axId val="921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CC79-414F-BCC8-368956AE9734}"/>
            </c:ext>
          </c:extLst>
        </c:ser>
        <c:dLbls>
          <c:showLegendKey val="0"/>
          <c:showVal val="0"/>
          <c:showCatName val="0"/>
          <c:showSerName val="0"/>
          <c:showPercent val="0"/>
          <c:showBubbleSize val="0"/>
        </c:dLbls>
        <c:marker val="1"/>
        <c:smooth val="0"/>
        <c:axId val="92120192"/>
        <c:axId val="92122112"/>
      </c:lineChart>
      <c:dateAx>
        <c:axId val="92120192"/>
        <c:scaling>
          <c:orientation val="minMax"/>
        </c:scaling>
        <c:delete val="1"/>
        <c:axPos val="b"/>
        <c:numFmt formatCode="ge" sourceLinked="1"/>
        <c:majorTickMark val="none"/>
        <c:minorTickMark val="none"/>
        <c:tickLblPos val="none"/>
        <c:crossAx val="92122112"/>
        <c:crosses val="autoZero"/>
        <c:auto val="1"/>
        <c:lblOffset val="100"/>
        <c:baseTimeUnit val="years"/>
      </c:dateAx>
      <c:valAx>
        <c:axId val="9212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822.35</c:v>
                </c:pt>
                <c:pt idx="1">
                  <c:v>1049.6300000000001</c:v>
                </c:pt>
                <c:pt idx="2">
                  <c:v>352.73</c:v>
                </c:pt>
                <c:pt idx="3">
                  <c:v>326.11</c:v>
                </c:pt>
                <c:pt idx="4">
                  <c:v>343.69</c:v>
                </c:pt>
              </c:numCache>
            </c:numRef>
          </c:val>
          <c:extLst>
            <c:ext xmlns:c16="http://schemas.microsoft.com/office/drawing/2014/chart" uri="{C3380CC4-5D6E-409C-BE32-E72D297353CC}">
              <c16:uniqueId val="{00000000-11BF-4CFF-A956-D44CF9C95D64}"/>
            </c:ext>
          </c:extLst>
        </c:ser>
        <c:dLbls>
          <c:showLegendKey val="0"/>
          <c:showVal val="0"/>
          <c:showCatName val="0"/>
          <c:showSerName val="0"/>
          <c:showPercent val="0"/>
          <c:showBubbleSize val="0"/>
        </c:dLbls>
        <c:gapWidth val="150"/>
        <c:axId val="92107520"/>
        <c:axId val="92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11BF-4CFF-A956-D44CF9C95D64}"/>
            </c:ext>
          </c:extLst>
        </c:ser>
        <c:dLbls>
          <c:showLegendKey val="0"/>
          <c:showVal val="0"/>
          <c:showCatName val="0"/>
          <c:showSerName val="0"/>
          <c:showPercent val="0"/>
          <c:showBubbleSize val="0"/>
        </c:dLbls>
        <c:marker val="1"/>
        <c:smooth val="0"/>
        <c:axId val="92107520"/>
        <c:axId val="92109440"/>
      </c:lineChart>
      <c:dateAx>
        <c:axId val="92107520"/>
        <c:scaling>
          <c:orientation val="minMax"/>
        </c:scaling>
        <c:delete val="1"/>
        <c:axPos val="b"/>
        <c:numFmt formatCode="ge" sourceLinked="1"/>
        <c:majorTickMark val="none"/>
        <c:minorTickMark val="none"/>
        <c:tickLblPos val="none"/>
        <c:crossAx val="92109440"/>
        <c:crosses val="autoZero"/>
        <c:auto val="1"/>
        <c:lblOffset val="100"/>
        <c:baseTimeUnit val="years"/>
      </c:dateAx>
      <c:valAx>
        <c:axId val="9210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213.95</c:v>
                </c:pt>
                <c:pt idx="1">
                  <c:v>209</c:v>
                </c:pt>
                <c:pt idx="2">
                  <c:v>199.73</c:v>
                </c:pt>
                <c:pt idx="3">
                  <c:v>255.12</c:v>
                </c:pt>
                <c:pt idx="4">
                  <c:v>252.29</c:v>
                </c:pt>
              </c:numCache>
            </c:numRef>
          </c:val>
          <c:extLst>
            <c:ext xmlns:c16="http://schemas.microsoft.com/office/drawing/2014/chart" uri="{C3380CC4-5D6E-409C-BE32-E72D297353CC}">
              <c16:uniqueId val="{00000000-6370-47C0-A9A1-BC037C8CF27E}"/>
            </c:ext>
          </c:extLst>
        </c:ser>
        <c:dLbls>
          <c:showLegendKey val="0"/>
          <c:showVal val="0"/>
          <c:showCatName val="0"/>
          <c:showSerName val="0"/>
          <c:showPercent val="0"/>
          <c:showBubbleSize val="0"/>
        </c:dLbls>
        <c:gapWidth val="150"/>
        <c:axId val="100114816"/>
        <c:axId val="100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6370-47C0-A9A1-BC037C8CF27E}"/>
            </c:ext>
          </c:extLst>
        </c:ser>
        <c:dLbls>
          <c:showLegendKey val="0"/>
          <c:showVal val="0"/>
          <c:showCatName val="0"/>
          <c:showSerName val="0"/>
          <c:showPercent val="0"/>
          <c:showBubbleSize val="0"/>
        </c:dLbls>
        <c:marker val="1"/>
        <c:smooth val="0"/>
        <c:axId val="100114816"/>
        <c:axId val="100116736"/>
      </c:lineChart>
      <c:dateAx>
        <c:axId val="100114816"/>
        <c:scaling>
          <c:orientation val="minMax"/>
        </c:scaling>
        <c:delete val="1"/>
        <c:axPos val="b"/>
        <c:numFmt formatCode="ge" sourceLinked="1"/>
        <c:majorTickMark val="none"/>
        <c:minorTickMark val="none"/>
        <c:tickLblPos val="none"/>
        <c:crossAx val="100116736"/>
        <c:crosses val="autoZero"/>
        <c:auto val="1"/>
        <c:lblOffset val="100"/>
        <c:baseTimeUnit val="years"/>
      </c:dateAx>
      <c:valAx>
        <c:axId val="10011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100.94</c:v>
                </c:pt>
                <c:pt idx="1">
                  <c:v>96.06</c:v>
                </c:pt>
                <c:pt idx="2">
                  <c:v>112.79</c:v>
                </c:pt>
                <c:pt idx="3">
                  <c:v>109.16</c:v>
                </c:pt>
                <c:pt idx="4">
                  <c:v>105.91</c:v>
                </c:pt>
              </c:numCache>
            </c:numRef>
          </c:val>
          <c:extLst>
            <c:ext xmlns:c16="http://schemas.microsoft.com/office/drawing/2014/chart" uri="{C3380CC4-5D6E-409C-BE32-E72D297353CC}">
              <c16:uniqueId val="{00000000-320F-485A-A16A-0DA28C5A26BF}"/>
            </c:ext>
          </c:extLst>
        </c:ser>
        <c:dLbls>
          <c:showLegendKey val="0"/>
          <c:showVal val="0"/>
          <c:showCatName val="0"/>
          <c:showSerName val="0"/>
          <c:showPercent val="0"/>
          <c:showBubbleSize val="0"/>
        </c:dLbls>
        <c:gapWidth val="150"/>
        <c:axId val="100155392"/>
        <c:axId val="1001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320F-485A-A16A-0DA28C5A26BF}"/>
            </c:ext>
          </c:extLst>
        </c:ser>
        <c:dLbls>
          <c:showLegendKey val="0"/>
          <c:showVal val="0"/>
          <c:showCatName val="0"/>
          <c:showSerName val="0"/>
          <c:showPercent val="0"/>
          <c:showBubbleSize val="0"/>
        </c:dLbls>
        <c:marker val="1"/>
        <c:smooth val="0"/>
        <c:axId val="100155392"/>
        <c:axId val="100157312"/>
      </c:lineChart>
      <c:dateAx>
        <c:axId val="100155392"/>
        <c:scaling>
          <c:orientation val="minMax"/>
        </c:scaling>
        <c:delete val="1"/>
        <c:axPos val="b"/>
        <c:numFmt formatCode="ge" sourceLinked="1"/>
        <c:majorTickMark val="none"/>
        <c:minorTickMark val="none"/>
        <c:tickLblPos val="none"/>
        <c:crossAx val="100157312"/>
        <c:crosses val="autoZero"/>
        <c:auto val="1"/>
        <c:lblOffset val="100"/>
        <c:baseTimeUnit val="years"/>
      </c:dateAx>
      <c:valAx>
        <c:axId val="1001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160.37</c:v>
                </c:pt>
                <c:pt idx="1">
                  <c:v>168.02</c:v>
                </c:pt>
                <c:pt idx="2">
                  <c:v>143.47999999999999</c:v>
                </c:pt>
                <c:pt idx="3">
                  <c:v>148.94999999999999</c:v>
                </c:pt>
                <c:pt idx="4">
                  <c:v>153.52000000000001</c:v>
                </c:pt>
              </c:numCache>
            </c:numRef>
          </c:val>
          <c:extLst>
            <c:ext xmlns:c16="http://schemas.microsoft.com/office/drawing/2014/chart" uri="{C3380CC4-5D6E-409C-BE32-E72D297353CC}">
              <c16:uniqueId val="{00000000-6617-48FB-9A0B-8C526508A0A8}"/>
            </c:ext>
          </c:extLst>
        </c:ser>
        <c:dLbls>
          <c:showLegendKey val="0"/>
          <c:showVal val="0"/>
          <c:showCatName val="0"/>
          <c:showSerName val="0"/>
          <c:showPercent val="0"/>
          <c:showBubbleSize val="0"/>
        </c:dLbls>
        <c:gapWidth val="150"/>
        <c:axId val="100183424"/>
        <c:axId val="1001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6617-48FB-9A0B-8C526508A0A8}"/>
            </c:ext>
          </c:extLst>
        </c:ser>
        <c:dLbls>
          <c:showLegendKey val="0"/>
          <c:showVal val="0"/>
          <c:showCatName val="0"/>
          <c:showSerName val="0"/>
          <c:showPercent val="0"/>
          <c:showBubbleSize val="0"/>
        </c:dLbls>
        <c:marker val="1"/>
        <c:smooth val="0"/>
        <c:axId val="100183424"/>
        <c:axId val="100185600"/>
      </c:lineChart>
      <c:dateAx>
        <c:axId val="100183424"/>
        <c:scaling>
          <c:orientation val="minMax"/>
        </c:scaling>
        <c:delete val="1"/>
        <c:axPos val="b"/>
        <c:numFmt formatCode="ge" sourceLinked="1"/>
        <c:majorTickMark val="none"/>
        <c:minorTickMark val="none"/>
        <c:tickLblPos val="none"/>
        <c:crossAx val="100185600"/>
        <c:crosses val="autoZero"/>
        <c:auto val="1"/>
        <c:lblOffset val="100"/>
        <c:baseTimeUnit val="years"/>
      </c:dateAx>
      <c:valAx>
        <c:axId val="100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松本市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119</v>
      </c>
      <c r="AE8" s="60"/>
      <c r="AF8" s="60"/>
      <c r="AG8" s="60"/>
      <c r="AH8" s="60"/>
      <c r="AI8" s="60"/>
      <c r="AJ8" s="60"/>
      <c r="AK8" s="5"/>
      <c r="AL8" s="61">
        <f>データ!$R$6</f>
        <v>241272</v>
      </c>
      <c r="AM8" s="61"/>
      <c r="AN8" s="61"/>
      <c r="AO8" s="61"/>
      <c r="AP8" s="61"/>
      <c r="AQ8" s="61"/>
      <c r="AR8" s="61"/>
      <c r="AS8" s="61"/>
      <c r="AT8" s="51">
        <f>データ!$S$6</f>
        <v>978.47</v>
      </c>
      <c r="AU8" s="52"/>
      <c r="AV8" s="52"/>
      <c r="AW8" s="52"/>
      <c r="AX8" s="52"/>
      <c r="AY8" s="52"/>
      <c r="AZ8" s="52"/>
      <c r="BA8" s="52"/>
      <c r="BB8" s="53">
        <f>データ!$T$6</f>
        <v>246.58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72.38</v>
      </c>
      <c r="J10" s="52"/>
      <c r="K10" s="52"/>
      <c r="L10" s="52"/>
      <c r="M10" s="52"/>
      <c r="N10" s="52"/>
      <c r="O10" s="64"/>
      <c r="P10" s="53">
        <f>データ!$P$6</f>
        <v>99.48</v>
      </c>
      <c r="Q10" s="53"/>
      <c r="R10" s="53"/>
      <c r="S10" s="53"/>
      <c r="T10" s="53"/>
      <c r="U10" s="53"/>
      <c r="V10" s="53"/>
      <c r="W10" s="61">
        <f>データ!$Q$6</f>
        <v>2670</v>
      </c>
      <c r="X10" s="61"/>
      <c r="Y10" s="61"/>
      <c r="Z10" s="61"/>
      <c r="AA10" s="61"/>
      <c r="AB10" s="61"/>
      <c r="AC10" s="61"/>
      <c r="AD10" s="2"/>
      <c r="AE10" s="2"/>
      <c r="AF10" s="2"/>
      <c r="AG10" s="2"/>
      <c r="AH10" s="5"/>
      <c r="AI10" s="5"/>
      <c r="AJ10" s="5"/>
      <c r="AK10" s="5"/>
      <c r="AL10" s="61">
        <f>データ!$U$6</f>
        <v>239017</v>
      </c>
      <c r="AM10" s="61"/>
      <c r="AN10" s="61"/>
      <c r="AO10" s="61"/>
      <c r="AP10" s="61"/>
      <c r="AQ10" s="61"/>
      <c r="AR10" s="61"/>
      <c r="AS10" s="61"/>
      <c r="AT10" s="51">
        <f>データ!$V$6</f>
        <v>240.16</v>
      </c>
      <c r="AU10" s="52"/>
      <c r="AV10" s="52"/>
      <c r="AW10" s="52"/>
      <c r="AX10" s="52"/>
      <c r="AY10" s="52"/>
      <c r="AZ10" s="52"/>
      <c r="BA10" s="52"/>
      <c r="BB10" s="53">
        <f>データ!$W$6</f>
        <v>995.24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202029</v>
      </c>
      <c r="D6" s="34">
        <f t="shared" si="3"/>
        <v>46</v>
      </c>
      <c r="E6" s="34">
        <f t="shared" si="3"/>
        <v>1</v>
      </c>
      <c r="F6" s="34">
        <f t="shared" si="3"/>
        <v>0</v>
      </c>
      <c r="G6" s="34">
        <f t="shared" si="3"/>
        <v>1</v>
      </c>
      <c r="H6" s="34" t="str">
        <f t="shared" si="3"/>
        <v>長野県　松本市</v>
      </c>
      <c r="I6" s="34" t="str">
        <f t="shared" si="3"/>
        <v>法適用</v>
      </c>
      <c r="J6" s="34" t="str">
        <f t="shared" si="3"/>
        <v>水道事業</v>
      </c>
      <c r="K6" s="34" t="str">
        <f t="shared" si="3"/>
        <v>末端給水事業</v>
      </c>
      <c r="L6" s="34" t="str">
        <f t="shared" si="3"/>
        <v>A2</v>
      </c>
      <c r="M6" s="34">
        <f t="shared" si="3"/>
        <v>0</v>
      </c>
      <c r="N6" s="35" t="str">
        <f t="shared" si="3"/>
        <v>-</v>
      </c>
      <c r="O6" s="35">
        <f t="shared" si="3"/>
        <v>72.38</v>
      </c>
      <c r="P6" s="35">
        <f t="shared" si="3"/>
        <v>99.48</v>
      </c>
      <c r="Q6" s="35">
        <f t="shared" si="3"/>
        <v>2670</v>
      </c>
      <c r="R6" s="35">
        <f t="shared" si="3"/>
        <v>241272</v>
      </c>
      <c r="S6" s="35">
        <f t="shared" si="3"/>
        <v>978.47</v>
      </c>
      <c r="T6" s="35">
        <f t="shared" si="3"/>
        <v>246.58</v>
      </c>
      <c r="U6" s="35">
        <f t="shared" si="3"/>
        <v>239017</v>
      </c>
      <c r="V6" s="35">
        <f t="shared" si="3"/>
        <v>240.16</v>
      </c>
      <c r="W6" s="35">
        <f t="shared" si="3"/>
        <v>995.24</v>
      </c>
      <c r="X6" s="36">
        <f>IF(X7="",NA(),X7)</f>
        <v>107.55</v>
      </c>
      <c r="Y6" s="36">
        <f t="shared" ref="Y6:AG6" si="4">IF(Y7="",NA(),Y7)</f>
        <v>102.89</v>
      </c>
      <c r="Z6" s="36">
        <f t="shared" si="4"/>
        <v>118.55</v>
      </c>
      <c r="AA6" s="36">
        <f t="shared" si="4"/>
        <v>115.19</v>
      </c>
      <c r="AB6" s="36">
        <f t="shared" si="4"/>
        <v>112.14</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822.35</v>
      </c>
      <c r="AU6" s="36">
        <f t="shared" ref="AU6:BC6" si="6">IF(AU7="",NA(),AU7)</f>
        <v>1049.6300000000001</v>
      </c>
      <c r="AV6" s="36">
        <f t="shared" si="6"/>
        <v>352.73</v>
      </c>
      <c r="AW6" s="36">
        <f t="shared" si="6"/>
        <v>326.11</v>
      </c>
      <c r="AX6" s="36">
        <f t="shared" si="6"/>
        <v>343.69</v>
      </c>
      <c r="AY6" s="36">
        <f t="shared" si="6"/>
        <v>590.46</v>
      </c>
      <c r="AZ6" s="36">
        <f t="shared" si="6"/>
        <v>628.34</v>
      </c>
      <c r="BA6" s="36">
        <f t="shared" si="6"/>
        <v>289.8</v>
      </c>
      <c r="BB6" s="36">
        <f t="shared" si="6"/>
        <v>299.44</v>
      </c>
      <c r="BC6" s="36">
        <f t="shared" si="6"/>
        <v>311.99</v>
      </c>
      <c r="BD6" s="35" t="str">
        <f>IF(BD7="","",IF(BD7="-","【-】","【"&amp;SUBSTITUTE(TEXT(BD7,"#,##0.00"),"-","△")&amp;"】"))</f>
        <v>【262.87】</v>
      </c>
      <c r="BE6" s="36">
        <f>IF(BE7="",NA(),BE7)</f>
        <v>213.95</v>
      </c>
      <c r="BF6" s="36">
        <f t="shared" ref="BF6:BN6" si="7">IF(BF7="",NA(),BF7)</f>
        <v>209</v>
      </c>
      <c r="BG6" s="36">
        <f t="shared" si="7"/>
        <v>199.73</v>
      </c>
      <c r="BH6" s="36">
        <f t="shared" si="7"/>
        <v>255.12</v>
      </c>
      <c r="BI6" s="36">
        <f t="shared" si="7"/>
        <v>252.29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100.94</v>
      </c>
      <c r="BQ6" s="36">
        <f t="shared" ref="BQ6:BY6" si="8">IF(BQ7="",NA(),BQ7)</f>
        <v>96.06</v>
      </c>
      <c r="BR6" s="36">
        <f t="shared" si="8"/>
        <v>112.79</v>
      </c>
      <c r="BS6" s="36">
        <f t="shared" si="8"/>
        <v>109.16</v>
      </c>
      <c r="BT6" s="36">
        <f t="shared" si="8"/>
        <v>105.91</v>
      </c>
      <c r="BU6" s="36">
        <f t="shared" si="8"/>
        <v>99.91</v>
      </c>
      <c r="BV6" s="36">
        <f t="shared" si="8"/>
        <v>99.89</v>
      </c>
      <c r="BW6" s="36">
        <f t="shared" si="8"/>
        <v>107.05</v>
      </c>
      <c r="BX6" s="36">
        <f t="shared" si="8"/>
        <v>106.4</v>
      </c>
      <c r="BY6" s="36">
        <f t="shared" si="8"/>
        <v>107.61</v>
      </c>
      <c r="BZ6" s="35" t="str">
        <f>IF(BZ7="","",IF(BZ7="-","【-】","【"&amp;SUBSTITUTE(TEXT(BZ7,"#,##0.00"),"-","△")&amp;"】"))</f>
        <v>【105.59】</v>
      </c>
      <c r="CA6" s="36">
        <f>IF(CA7="",NA(),CA7)</f>
        <v>160.37</v>
      </c>
      <c r="CB6" s="36">
        <f t="shared" ref="CB6:CJ6" si="9">IF(CB7="",NA(),CB7)</f>
        <v>168.02</v>
      </c>
      <c r="CC6" s="36">
        <f t="shared" si="9"/>
        <v>143.47999999999999</v>
      </c>
      <c r="CD6" s="36">
        <f t="shared" si="9"/>
        <v>148.94999999999999</v>
      </c>
      <c r="CE6" s="36">
        <f t="shared" si="9"/>
        <v>153.52000000000001</v>
      </c>
      <c r="CF6" s="36">
        <f t="shared" si="9"/>
        <v>164.25</v>
      </c>
      <c r="CG6" s="36">
        <f t="shared" si="9"/>
        <v>165.34</v>
      </c>
      <c r="CH6" s="36">
        <f t="shared" si="9"/>
        <v>155.09</v>
      </c>
      <c r="CI6" s="36">
        <f t="shared" si="9"/>
        <v>156.29</v>
      </c>
      <c r="CJ6" s="36">
        <f t="shared" si="9"/>
        <v>155.69</v>
      </c>
      <c r="CK6" s="35" t="str">
        <f>IF(CK7="","",IF(CK7="-","【-】","【"&amp;SUBSTITUTE(TEXT(CK7,"#,##0.00"),"-","△")&amp;"】"))</f>
        <v>【163.27】</v>
      </c>
      <c r="CL6" s="36">
        <f>IF(CL7="",NA(),CL7)</f>
        <v>59.54</v>
      </c>
      <c r="CM6" s="36">
        <f t="shared" ref="CM6:CU6" si="10">IF(CM7="",NA(),CM7)</f>
        <v>59.33</v>
      </c>
      <c r="CN6" s="36">
        <f t="shared" si="10"/>
        <v>57.96</v>
      </c>
      <c r="CO6" s="36">
        <f t="shared" si="10"/>
        <v>81.44</v>
      </c>
      <c r="CP6" s="36">
        <f t="shared" si="10"/>
        <v>81.78</v>
      </c>
      <c r="CQ6" s="36">
        <f t="shared" si="10"/>
        <v>62.71</v>
      </c>
      <c r="CR6" s="36">
        <f t="shared" si="10"/>
        <v>62.15</v>
      </c>
      <c r="CS6" s="36">
        <f t="shared" si="10"/>
        <v>61.61</v>
      </c>
      <c r="CT6" s="36">
        <f t="shared" si="10"/>
        <v>62.34</v>
      </c>
      <c r="CU6" s="36">
        <f t="shared" si="10"/>
        <v>62.46</v>
      </c>
      <c r="CV6" s="35" t="str">
        <f>IF(CV7="","",IF(CV7="-","【-】","【"&amp;SUBSTITUTE(TEXT(CV7,"#,##0.00"),"-","△")&amp;"】"))</f>
        <v>【59.94】</v>
      </c>
      <c r="CW6" s="36">
        <f>IF(CW7="",NA(),CW7)</f>
        <v>87.85</v>
      </c>
      <c r="CX6" s="36">
        <f t="shared" ref="CX6:DF6" si="11">IF(CX7="",NA(),CX7)</f>
        <v>87.54</v>
      </c>
      <c r="CY6" s="36">
        <f t="shared" si="11"/>
        <v>88.15</v>
      </c>
      <c r="CZ6" s="36">
        <f t="shared" si="11"/>
        <v>87.05</v>
      </c>
      <c r="DA6" s="36">
        <f t="shared" si="11"/>
        <v>87.4</v>
      </c>
      <c r="DB6" s="36">
        <f t="shared" si="11"/>
        <v>90.54</v>
      </c>
      <c r="DC6" s="36">
        <f t="shared" si="11"/>
        <v>90.64</v>
      </c>
      <c r="DD6" s="36">
        <f t="shared" si="11"/>
        <v>90.23</v>
      </c>
      <c r="DE6" s="36">
        <f t="shared" si="11"/>
        <v>90.15</v>
      </c>
      <c r="DF6" s="36">
        <f t="shared" si="11"/>
        <v>90.62</v>
      </c>
      <c r="DG6" s="35" t="str">
        <f>IF(DG7="","",IF(DG7="-","【-】","【"&amp;SUBSTITUTE(TEXT(DG7,"#,##0.00"),"-","△")&amp;"】"))</f>
        <v>【90.22】</v>
      </c>
      <c r="DH6" s="36">
        <f>IF(DH7="",NA(),DH7)</f>
        <v>50.51</v>
      </c>
      <c r="DI6" s="36">
        <f t="shared" ref="DI6:DQ6" si="12">IF(DI7="",NA(),DI7)</f>
        <v>50.69</v>
      </c>
      <c r="DJ6" s="36">
        <f t="shared" si="12"/>
        <v>52.22</v>
      </c>
      <c r="DK6" s="36">
        <f t="shared" si="12"/>
        <v>50.29</v>
      </c>
      <c r="DL6" s="36">
        <f t="shared" si="12"/>
        <v>51.18</v>
      </c>
      <c r="DM6" s="36">
        <f t="shared" si="12"/>
        <v>42.43</v>
      </c>
      <c r="DN6" s="36">
        <f t="shared" si="12"/>
        <v>43.24</v>
      </c>
      <c r="DO6" s="36">
        <f t="shared" si="12"/>
        <v>46.36</v>
      </c>
      <c r="DP6" s="36">
        <f t="shared" si="12"/>
        <v>47.37</v>
      </c>
      <c r="DQ6" s="36">
        <f t="shared" si="12"/>
        <v>48.01</v>
      </c>
      <c r="DR6" s="35" t="str">
        <f>IF(DR7="","",IF(DR7="-","【-】","【"&amp;SUBSTITUTE(TEXT(DR7,"#,##0.00"),"-","△")&amp;"】"))</f>
        <v>【47.91】</v>
      </c>
      <c r="DS6" s="36">
        <f>IF(DS7="",NA(),DS7)</f>
        <v>5.39</v>
      </c>
      <c r="DT6" s="36">
        <f t="shared" ref="DT6:EB6" si="13">IF(DT7="",NA(),DT7)</f>
        <v>6.34</v>
      </c>
      <c r="DU6" s="36">
        <f t="shared" si="13"/>
        <v>6.99</v>
      </c>
      <c r="DV6" s="36">
        <f t="shared" si="13"/>
        <v>7.68</v>
      </c>
      <c r="DW6" s="36">
        <f t="shared" si="13"/>
        <v>9.48</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0.32</v>
      </c>
      <c r="EE6" s="36">
        <f t="shared" ref="EE6:EM6" si="14">IF(EE7="",NA(),EE7)</f>
        <v>0.23</v>
      </c>
      <c r="EF6" s="36">
        <f t="shared" si="14"/>
        <v>0.23</v>
      </c>
      <c r="EG6" s="36">
        <f t="shared" si="14"/>
        <v>0.19</v>
      </c>
      <c r="EH6" s="36">
        <f t="shared" si="14"/>
        <v>0.35</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202029</v>
      </c>
      <c r="D7" s="38">
        <v>46</v>
      </c>
      <c r="E7" s="38">
        <v>1</v>
      </c>
      <c r="F7" s="38">
        <v>0</v>
      </c>
      <c r="G7" s="38">
        <v>1</v>
      </c>
      <c r="H7" s="38" t="s">
        <v>105</v>
      </c>
      <c r="I7" s="38" t="s">
        <v>106</v>
      </c>
      <c r="J7" s="38" t="s">
        <v>107</v>
      </c>
      <c r="K7" s="38" t="s">
        <v>108</v>
      </c>
      <c r="L7" s="38" t="s">
        <v>109</v>
      </c>
      <c r="M7" s="38"/>
      <c r="N7" s="39" t="s">
        <v>110</v>
      </c>
      <c r="O7" s="39">
        <v>72.38</v>
      </c>
      <c r="P7" s="39">
        <v>99.48</v>
      </c>
      <c r="Q7" s="39">
        <v>2670</v>
      </c>
      <c r="R7" s="39">
        <v>241272</v>
      </c>
      <c r="S7" s="39">
        <v>978.47</v>
      </c>
      <c r="T7" s="39">
        <v>246.58</v>
      </c>
      <c r="U7" s="39">
        <v>239017</v>
      </c>
      <c r="V7" s="39">
        <v>240.16</v>
      </c>
      <c r="W7" s="39">
        <v>995.24</v>
      </c>
      <c r="X7" s="39">
        <v>107.55</v>
      </c>
      <c r="Y7" s="39">
        <v>102.89</v>
      </c>
      <c r="Z7" s="39">
        <v>118.55</v>
      </c>
      <c r="AA7" s="39">
        <v>115.19</v>
      </c>
      <c r="AB7" s="39">
        <v>112.14</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822.35</v>
      </c>
      <c r="AU7" s="39">
        <v>1049.6300000000001</v>
      </c>
      <c r="AV7" s="39">
        <v>352.73</v>
      </c>
      <c r="AW7" s="39">
        <v>326.11</v>
      </c>
      <c r="AX7" s="39">
        <v>343.69</v>
      </c>
      <c r="AY7" s="39">
        <v>590.46</v>
      </c>
      <c r="AZ7" s="39">
        <v>628.34</v>
      </c>
      <c r="BA7" s="39">
        <v>289.8</v>
      </c>
      <c r="BB7" s="39">
        <v>299.44</v>
      </c>
      <c r="BC7" s="39">
        <v>311.99</v>
      </c>
      <c r="BD7" s="39">
        <v>262.87</v>
      </c>
      <c r="BE7" s="39">
        <v>213.95</v>
      </c>
      <c r="BF7" s="39">
        <v>209</v>
      </c>
      <c r="BG7" s="39">
        <v>199.73</v>
      </c>
      <c r="BH7" s="39">
        <v>255.12</v>
      </c>
      <c r="BI7" s="39">
        <v>252.29</v>
      </c>
      <c r="BJ7" s="39">
        <v>299.16000000000003</v>
      </c>
      <c r="BK7" s="39">
        <v>297.13</v>
      </c>
      <c r="BL7" s="39">
        <v>301.99</v>
      </c>
      <c r="BM7" s="39">
        <v>298.08999999999997</v>
      </c>
      <c r="BN7" s="39">
        <v>291.77999999999997</v>
      </c>
      <c r="BO7" s="39">
        <v>270.87</v>
      </c>
      <c r="BP7" s="39">
        <v>100.94</v>
      </c>
      <c r="BQ7" s="39">
        <v>96.06</v>
      </c>
      <c r="BR7" s="39">
        <v>112.79</v>
      </c>
      <c r="BS7" s="39">
        <v>109.16</v>
      </c>
      <c r="BT7" s="39">
        <v>105.91</v>
      </c>
      <c r="BU7" s="39">
        <v>99.91</v>
      </c>
      <c r="BV7" s="39">
        <v>99.89</v>
      </c>
      <c r="BW7" s="39">
        <v>107.05</v>
      </c>
      <c r="BX7" s="39">
        <v>106.4</v>
      </c>
      <c r="BY7" s="39">
        <v>107.61</v>
      </c>
      <c r="BZ7" s="39">
        <v>105.59</v>
      </c>
      <c r="CA7" s="39">
        <v>160.37</v>
      </c>
      <c r="CB7" s="39">
        <v>168.02</v>
      </c>
      <c r="CC7" s="39">
        <v>143.47999999999999</v>
      </c>
      <c r="CD7" s="39">
        <v>148.94999999999999</v>
      </c>
      <c r="CE7" s="39">
        <v>153.52000000000001</v>
      </c>
      <c r="CF7" s="39">
        <v>164.25</v>
      </c>
      <c r="CG7" s="39">
        <v>165.34</v>
      </c>
      <c r="CH7" s="39">
        <v>155.09</v>
      </c>
      <c r="CI7" s="39">
        <v>156.29</v>
      </c>
      <c r="CJ7" s="39">
        <v>155.69</v>
      </c>
      <c r="CK7" s="39">
        <v>163.27000000000001</v>
      </c>
      <c r="CL7" s="39">
        <v>59.54</v>
      </c>
      <c r="CM7" s="39">
        <v>59.33</v>
      </c>
      <c r="CN7" s="39">
        <v>57.96</v>
      </c>
      <c r="CO7" s="39">
        <v>81.44</v>
      </c>
      <c r="CP7" s="39">
        <v>81.78</v>
      </c>
      <c r="CQ7" s="39">
        <v>62.71</v>
      </c>
      <c r="CR7" s="39">
        <v>62.15</v>
      </c>
      <c r="CS7" s="39">
        <v>61.61</v>
      </c>
      <c r="CT7" s="39">
        <v>62.34</v>
      </c>
      <c r="CU7" s="39">
        <v>62.46</v>
      </c>
      <c r="CV7" s="39">
        <v>59.94</v>
      </c>
      <c r="CW7" s="39">
        <v>87.85</v>
      </c>
      <c r="CX7" s="39">
        <v>87.54</v>
      </c>
      <c r="CY7" s="39">
        <v>88.15</v>
      </c>
      <c r="CZ7" s="39">
        <v>87.05</v>
      </c>
      <c r="DA7" s="39">
        <v>87.4</v>
      </c>
      <c r="DB7" s="39">
        <v>90.54</v>
      </c>
      <c r="DC7" s="39">
        <v>90.64</v>
      </c>
      <c r="DD7" s="39">
        <v>90.23</v>
      </c>
      <c r="DE7" s="39">
        <v>90.15</v>
      </c>
      <c r="DF7" s="39">
        <v>90.62</v>
      </c>
      <c r="DG7" s="39">
        <v>90.22</v>
      </c>
      <c r="DH7" s="39">
        <v>50.51</v>
      </c>
      <c r="DI7" s="39">
        <v>50.69</v>
      </c>
      <c r="DJ7" s="39">
        <v>52.22</v>
      </c>
      <c r="DK7" s="39">
        <v>50.29</v>
      </c>
      <c r="DL7" s="39">
        <v>51.18</v>
      </c>
      <c r="DM7" s="39">
        <v>42.43</v>
      </c>
      <c r="DN7" s="39">
        <v>43.24</v>
      </c>
      <c r="DO7" s="39">
        <v>46.36</v>
      </c>
      <c r="DP7" s="39">
        <v>47.37</v>
      </c>
      <c r="DQ7" s="39">
        <v>48.01</v>
      </c>
      <c r="DR7" s="39">
        <v>47.91</v>
      </c>
      <c r="DS7" s="39">
        <v>5.39</v>
      </c>
      <c r="DT7" s="39">
        <v>6.34</v>
      </c>
      <c r="DU7" s="39">
        <v>6.99</v>
      </c>
      <c r="DV7" s="39">
        <v>7.68</v>
      </c>
      <c r="DW7" s="39">
        <v>9.48</v>
      </c>
      <c r="DX7" s="39">
        <v>11.07</v>
      </c>
      <c r="DY7" s="39">
        <v>12.21</v>
      </c>
      <c r="DZ7" s="39">
        <v>13.57</v>
      </c>
      <c r="EA7" s="39">
        <v>14.27</v>
      </c>
      <c r="EB7" s="39">
        <v>16.170000000000002</v>
      </c>
      <c r="EC7" s="39">
        <v>15</v>
      </c>
      <c r="ED7" s="39">
        <v>0.32</v>
      </c>
      <c r="EE7" s="39">
        <v>0.23</v>
      </c>
      <c r="EF7" s="39">
        <v>0.23</v>
      </c>
      <c r="EG7" s="39">
        <v>0.19</v>
      </c>
      <c r="EH7" s="39">
        <v>0.35</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TOGO-C</cp:lastModifiedBy>
  <cp:lastPrinted>2018-02-02T08:50:00Z</cp:lastPrinted>
  <dcterms:created xsi:type="dcterms:W3CDTF">2017-12-25T01:28:06Z</dcterms:created>
  <dcterms:modified xsi:type="dcterms:W3CDTF">2018-02-05T02:54:03Z</dcterms:modified>
  <cp:category/>
</cp:coreProperties>
</file>