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1飯田市\下水\"/>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L10" i="4"/>
  <c r="P10" i="4"/>
  <c r="B10" i="4"/>
  <c r="BB8" i="4"/>
  <c r="AT8" i="4"/>
  <c r="W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<sst xmlns="http://schemas.openxmlformats.org/spreadsheetml/2006/main" count="323" uniqueCount="123">
  <si>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</si>
  <si>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</si>
  <si>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</si>
  <si>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</si>
  <si>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</si>
  <si>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</si>
  <si>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</si>
  <si>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</si>
  <si>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</si>
  <si>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</si>
  <si>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</si>
  <si>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</si>
  <si>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</si>
  <si>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</si>
  <si>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</si>
  <si>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</si>
  <si>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</si>
  <si>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</si>
  <si>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</si>
  <si>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</si>
  <si>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</si>
  <si>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</si>
  <si>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</si>
  <si>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</si>
  <si>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</si>
  <si>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</si>
  <si>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</si>
  <si>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</si>
  <si>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</si>
  <si>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</si>
  <si>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</si>
  <si>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</si>
  <si>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</si>
  <si>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</si>
  <si>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</si>
  <si>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</si>
  <si>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</si>
  <si>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</si>
  <si>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</si>
  <si>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</si>
  <si>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</si>
  <si>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</si>
  <si>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</si>
  <si>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</si>
  <si>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</si>
  <si>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</si>
  <si>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</si>
  <si>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</si>
  <si>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</si>
  <si>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</si>
  <si>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</si>
  <si>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</si>
  <si>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</si>
  <si>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</si>
  <si>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</si>
  <si>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</si>
  <si>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</si>
  <si>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</si>
  <si>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</si>
  <si>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</si>
  <si>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</si>
  <si>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</si>
  <si>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</si>
  <si>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</si>
  <si>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</si>
  <si>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</si>
  <si>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</si>
  <si>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</si>
  <si>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</si>
  <si>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</si>
  <si>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</si>
  <si>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</si>
  <si>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</si>
  <si>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</si>
  <si>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</si>
  <si>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</si>
  <si>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</si>
  <si>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</si>
  <si>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</si>
  <si>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</si>
  <si>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</si>
  <si>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</si>
  <si>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</si>
  <si>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</si>
  <si>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</si>
  <si>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</si>
  <si>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</si>
  <si>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</si>
  <si>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</si>
  <si>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</si>
  <si>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</si>
  <si>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</si>
  <si>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</si>
  <si>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</si>
  <si>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</si>
  <si>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</si>
  <si>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</si>
  <si>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</si>
  <si>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</si>
  <si>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</si>
  <si>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</si>
  <si>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</si>
  <si>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</si>
  <si>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</si>
  <si>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</si>
  <si>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</si>
  <si>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</si>
  <si>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</si>
  <si>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飯田市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</si>
  <si>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</si>
  <si>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</si>
  <si>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</si>
  <si>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</si>
  <si>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</si>
  <si>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</si>
  <si>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</si>
  <si>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</si>
  <si>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</si>
  <si>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</si>
  <si>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・飯田市では昭和24年度より公共下水道事業を開始しました。
・これにより布設後50年以上を経過し老朽化した管路が多数ありますが、管路及び施設の長寿命化計画を策定し、計画的に布設替及び長寿命化対策事業を実施しています。</t>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</si>
  <si>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</si>
  <si>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・平成28年度から企業会計方式に移行したため、H27以前の表示がありません。
・①経常収支比率、②累積欠損金比率、④企業債残高対事業規模比率、⑤経費回収率及び⑥汚水処理原価については類似団体平均より良い状態ですが、引き続き健全経営に努めます。
・③流動比率についてはH28に企業会計へ移行した直後であるため、流動資産が少ない状態です。今後は経費削減を進め、流動資産形成を進めます。
・⑦施設利用率については、引き続き普及促進を進め利用率向上を図ります。
・⑧水洗化率は類似団体平均を上回っていますが、引き続き普及促進を進めます。</t>
    <rPh sb="26" eb="28">
      <t>イゼン</t>
    </rPh>
    <rPh sb="29" eb="31">
      <t>ヒョウジ</t>
    </rPh>
    <rPh sb="41" eb="43">
      <t>ケイジョウ</t>
    </rPh>
    <rPh sb="43" eb="45">
      <t>シュウシ</t>
    </rPh>
    <rPh sb="45" eb="47">
      <t>ヒリツ</t>
    </rPh>
    <rPh sb="49" eb="51">
      <t>ルイセキ</t>
    </rPh>
    <rPh sb="51" eb="53">
      <t>ケッソン</t>
    </rPh>
    <rPh sb="53" eb="54">
      <t>キン</t>
    </rPh>
    <rPh sb="54" eb="56">
      <t>ヒリツ</t>
    </rPh>
    <rPh sb="72" eb="74">
      <t>ケイヒ</t>
    </rPh>
    <rPh sb="74" eb="77">
      <t>カイシュウリツ</t>
    </rPh>
    <rPh sb="77" eb="78">
      <t>オヨ</t>
    </rPh>
    <rPh sb="80" eb="82">
      <t>オスイ</t>
    </rPh>
    <rPh sb="82" eb="84">
      <t>ショリ</t>
    </rPh>
    <rPh sb="84" eb="86">
      <t>ゲンカ</t>
    </rPh>
    <rPh sb="99" eb="100">
      <t>ヨ</t>
    </rPh>
    <rPh sb="101" eb="103">
      <t>ジョウタイ</t>
    </rPh>
    <rPh sb="111" eb="113">
      <t>ケンゼン</t>
    </rPh>
    <rPh sb="113" eb="115">
      <t>ケイエイ</t>
    </rPh>
    <rPh sb="116" eb="117">
      <t>ツト</t>
    </rPh>
    <rPh sb="124" eb="126">
      <t>リュウドウ</t>
    </rPh>
    <rPh sb="126" eb="128">
      <t>ヒリツ</t>
    </rPh>
    <rPh sb="137" eb="139">
      <t>キギョウ</t>
    </rPh>
    <rPh sb="139" eb="141">
      <t>カイケイ</t>
    </rPh>
    <rPh sb="142" eb="144">
      <t>イコウ</t>
    </rPh>
    <rPh sb="146" eb="148">
      <t>チョクゴ</t>
    </rPh>
    <rPh sb="154" eb="156">
      <t>リュウドウ</t>
    </rPh>
    <rPh sb="156" eb="158">
      <t>シサン</t>
    </rPh>
    <rPh sb="159" eb="160">
      <t>スク</t>
    </rPh>
    <rPh sb="162" eb="164">
      <t>ジョウタイ</t>
    </rPh>
    <rPh sb="167" eb="169">
      <t>コンゴ</t>
    </rPh>
    <rPh sb="170" eb="172">
      <t>ケイヒ</t>
    </rPh>
    <rPh sb="172" eb="174">
      <t>サクゲン</t>
    </rPh>
    <rPh sb="175" eb="176">
      <t>スス</t>
    </rPh>
    <rPh sb="178" eb="180">
      <t>リュウドウ</t>
    </rPh>
    <rPh sb="180" eb="182">
      <t>シサン</t>
    </rPh>
    <rPh sb="182" eb="184">
      <t>ケイセイ</t>
    </rPh>
    <rPh sb="185" eb="186">
      <t>スス</t>
    </rPh>
    <rPh sb="193" eb="195">
      <t>シセツ</t>
    </rPh>
    <rPh sb="195" eb="198">
      <t>リヨウリツ</t>
    </rPh>
    <rPh sb="215" eb="218">
      <t>リヨウリツ</t>
    </rPh>
    <rPh sb="218" eb="220">
      <t>コウジョウ</t>
    </rPh>
    <rPh sb="221" eb="222">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</si>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</sst>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0.23</c:v>
                </c:pt>
              </c:numCache>
            </c:numRef>
          </c:val>
          <c:extLst>
            <c:ext xmlns:c16="http://schemas.microsoft.com/office/drawing/2014/chart" uri="{C3380CC4-5D6E-409C-BE32-E72D297353CC}">
              <c16:uniqueId val="{00000000-3094-4CCA-BF48-D318FE75B849}"/>
            </c:ext>
          </c:extLst>
        </c:ser>
        <c:dLbls>
          <c:showLegendKey val="0"/>
          <c:showVal val="0"/>
          <c:showCatName val="0"/>
          <c:showSerName val="0"/>
          <c:showPercent val="0"/>
          <c:showBubbleSize val="0"/>
        </c:dLbls>
        <c:gapWidth val="150"/>
        <c:axId val="186050792"/>
        <c:axId val="2271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3094-4CCA-BF48-D318FE75B849}"/>
            </c:ext>
          </c:extLst>
        </c:ser>
        <c:dLbls>
          <c:showLegendKey val="0"/>
          <c:showVal val="0"/>
          <c:showCatName val="0"/>
          <c:showSerName val="0"/>
          <c:showPercent val="0"/>
          <c:showBubbleSize val="0"/>
        </c:dLbls>
        <c:marker val="1"/>
        <c:smooth val="0"/>
        <c:axId val="186050792"/>
        <c:axId val="227178360"/>
      </c:lineChart>
      <c:dateAx>
        <c:axId val="186050792"/>
        <c:scaling>
          <c:orientation val="minMax"/>
        </c:scaling>
        <c:delete val="1"/>
        <c:axPos val="b"/>
        <c:numFmt formatCode="ge" sourceLinked="1"/>
        <c:majorTickMark val="none"/>
        <c:minorTickMark val="none"/>
        <c:tickLblPos val="none"/>
        <c:crossAx val="227178360"/>
        <c:crosses val="autoZero"/>
        <c:auto val="1"/>
        <c:lblOffset val="100"/>
        <c:baseTimeUnit val="years"/>
      </c:dateAx>
      <c:valAx>
        <c:axId val="2271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59.49</c:v>
                </c:pt>
              </c:numCache>
            </c:numRef>
          </c:val>
          <c:extLst>
            <c:ext xmlns:c16="http://schemas.microsoft.com/office/drawing/2014/chart" uri="{C3380CC4-5D6E-409C-BE32-E72D297353CC}">
              <c16:uniqueId val="{00000000-1EC3-4A9C-8C45-8E423792B720}"/>
            </c:ext>
          </c:extLst>
        </c:ser>
        <c:dLbls>
          <c:showLegendKey val="0"/>
          <c:showVal val="0"/>
          <c:showCatName val="0"/>
          <c:showSerName val="0"/>
          <c:showPercent val="0"/>
          <c:showBubbleSize val="0"/>
        </c:dLbls>
        <c:gapWidth val="150"/>
        <c:axId val="228307760"/>
        <c:axId val="22830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64.67</c:v>
                </c:pt>
              </c:numCache>
            </c:numRef>
          </c:val>
          <c:smooth val="0"/>
          <c:extLst>
            <c:ext xmlns:c16="http://schemas.microsoft.com/office/drawing/2014/chart" uri="{C3380CC4-5D6E-409C-BE32-E72D297353CC}">
              <c16:uniqueId val="{00000001-1EC3-4A9C-8C45-8E423792B720}"/>
            </c:ext>
          </c:extLst>
        </c:ser>
        <c:dLbls>
          <c:showLegendKey val="0"/>
          <c:showVal val="0"/>
          <c:showCatName val="0"/>
          <c:showSerName val="0"/>
          <c:showPercent val="0"/>
          <c:showBubbleSize val="0"/>
        </c:dLbls>
        <c:marker val="1"/>
        <c:smooth val="0"/>
        <c:axId val="228307760"/>
        <c:axId val="228308152"/>
      </c:lineChart>
      <c:dateAx>
        <c:axId val="228307760"/>
        <c:scaling>
          <c:orientation val="minMax"/>
        </c:scaling>
        <c:delete val="1"/>
        <c:axPos val="b"/>
        <c:numFmt formatCode="ge" sourceLinked="1"/>
        <c:majorTickMark val="none"/>
        <c:minorTickMark val="none"/>
        <c:tickLblPos val="none"/>
        <c:crossAx val="228308152"/>
        <c:crosses val="autoZero"/>
        <c:auto val="1"/>
        <c:lblOffset val="100"/>
        <c:baseTimeUnit val="years"/>
      </c:dateAx>
      <c:valAx>
        <c:axId val="22830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91.82</c:v>
                </c:pt>
              </c:numCache>
            </c:numRef>
          </c:val>
          <c:extLst>
            <c:ext xmlns:c16="http://schemas.microsoft.com/office/drawing/2014/chart" uri="{C3380CC4-5D6E-409C-BE32-E72D297353CC}">
              <c16:uniqueId val="{00000000-F6DA-4065-88FB-A4599CC0B3BF}"/>
            </c:ext>
          </c:extLst>
        </c:ser>
        <c:dLbls>
          <c:showLegendKey val="0"/>
          <c:showVal val="0"/>
          <c:showCatName val="0"/>
          <c:showSerName val="0"/>
          <c:showPercent val="0"/>
          <c:showBubbleSize val="0"/>
        </c:dLbls>
        <c:gapWidth val="150"/>
        <c:axId val="228309328"/>
        <c:axId val="22830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91.76</c:v>
                </c:pt>
              </c:numCache>
            </c:numRef>
          </c:val>
          <c:smooth val="0"/>
          <c:extLst>
            <c:ext xmlns:c16="http://schemas.microsoft.com/office/drawing/2014/chart" uri="{C3380CC4-5D6E-409C-BE32-E72D297353CC}">
              <c16:uniqueId val="{00000001-F6DA-4065-88FB-A4599CC0B3BF}"/>
            </c:ext>
          </c:extLst>
        </c:ser>
        <c:dLbls>
          <c:showLegendKey val="0"/>
          <c:showVal val="0"/>
          <c:showCatName val="0"/>
          <c:showSerName val="0"/>
          <c:showPercent val="0"/>
          <c:showBubbleSize val="0"/>
        </c:dLbls>
        <c:marker val="1"/>
        <c:smooth val="0"/>
        <c:axId val="228309328"/>
        <c:axId val="228309720"/>
      </c:lineChart>
      <c:dateAx>
        <c:axId val="228309328"/>
        <c:scaling>
          <c:orientation val="minMax"/>
        </c:scaling>
        <c:delete val="1"/>
        <c:axPos val="b"/>
        <c:numFmt formatCode="ge" sourceLinked="1"/>
        <c:majorTickMark val="none"/>
        <c:minorTickMark val="none"/>
        <c:tickLblPos val="none"/>
        <c:crossAx val="228309720"/>
        <c:crosses val="autoZero"/>
        <c:auto val="1"/>
        <c:lblOffset val="100"/>
        <c:baseTimeUnit val="years"/>
      </c:dateAx>
      <c:valAx>
        <c:axId val="22830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119.78</c:v>
                </c:pt>
              </c:numCache>
            </c:numRef>
          </c:val>
          <c:extLst>
            <c:ext xmlns:c16="http://schemas.microsoft.com/office/drawing/2014/chart" uri="{C3380CC4-5D6E-409C-BE32-E72D297353CC}">
              <c16:uniqueId val="{00000000-CD9C-458C-8148-746D793A203E}"/>
            </c:ext>
          </c:extLst>
        </c:ser>
        <c:dLbls>
          <c:showLegendKey val="0"/>
          <c:showVal val="0"/>
          <c:showCatName val="0"/>
          <c:showSerName val="0"/>
          <c:showPercent val="0"/>
          <c:showBubbleSize val="0"/>
        </c:dLbls>
        <c:gapWidth val="150"/>
        <c:axId val="227126624"/>
        <c:axId val="22788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109.27</c:v>
                </c:pt>
              </c:numCache>
            </c:numRef>
          </c:val>
          <c:smooth val="0"/>
          <c:extLst>
            <c:ext xmlns:c16="http://schemas.microsoft.com/office/drawing/2014/chart" uri="{C3380CC4-5D6E-409C-BE32-E72D297353CC}">
              <c16:uniqueId val="{00000001-CD9C-458C-8148-746D793A203E}"/>
            </c:ext>
          </c:extLst>
        </c:ser>
        <c:dLbls>
          <c:showLegendKey val="0"/>
          <c:showVal val="0"/>
          <c:showCatName val="0"/>
          <c:showSerName val="0"/>
          <c:showPercent val="0"/>
          <c:showBubbleSize val="0"/>
        </c:dLbls>
        <c:marker val="1"/>
        <c:smooth val="0"/>
        <c:axId val="227126624"/>
        <c:axId val="227888216"/>
      </c:lineChart>
      <c:dateAx>
        <c:axId val="227126624"/>
        <c:scaling>
          <c:orientation val="minMax"/>
        </c:scaling>
        <c:delete val="1"/>
        <c:axPos val="b"/>
        <c:numFmt formatCode="ge" sourceLinked="1"/>
        <c:majorTickMark val="none"/>
        <c:minorTickMark val="none"/>
        <c:tickLblPos val="none"/>
        <c:crossAx val="227888216"/>
        <c:crosses val="autoZero"/>
        <c:auto val="1"/>
        <c:lblOffset val="100"/>
        <c:baseTimeUnit val="years"/>
      </c:dateAx>
      <c:valAx>
        <c:axId val="22788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4.63</c:v>
                </c:pt>
              </c:numCache>
            </c:numRef>
          </c:val>
          <c:extLst>
            <c:ext xmlns:c16="http://schemas.microsoft.com/office/drawing/2014/chart" uri="{C3380CC4-5D6E-409C-BE32-E72D297353CC}">
              <c16:uniqueId val="{00000000-20CB-4DCF-8AE0-C9C71DA9D1F7}"/>
            </c:ext>
          </c:extLst>
        </c:ser>
        <c:dLbls>
          <c:showLegendKey val="0"/>
          <c:showVal val="0"/>
          <c:showCatName val="0"/>
          <c:showSerName val="0"/>
          <c:showPercent val="0"/>
          <c:showBubbleSize val="0"/>
        </c:dLbls>
        <c:gapWidth val="150"/>
        <c:axId val="227977280"/>
        <c:axId val="2279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26.63</c:v>
                </c:pt>
              </c:numCache>
            </c:numRef>
          </c:val>
          <c:smooth val="0"/>
          <c:extLst>
            <c:ext xmlns:c16="http://schemas.microsoft.com/office/drawing/2014/chart" uri="{C3380CC4-5D6E-409C-BE32-E72D297353CC}">
              <c16:uniqueId val="{00000001-20CB-4DCF-8AE0-C9C71DA9D1F7}"/>
            </c:ext>
          </c:extLst>
        </c:ser>
        <c:dLbls>
          <c:showLegendKey val="0"/>
          <c:showVal val="0"/>
          <c:showCatName val="0"/>
          <c:showSerName val="0"/>
          <c:showPercent val="0"/>
          <c:showBubbleSize val="0"/>
        </c:dLbls>
        <c:marker val="1"/>
        <c:smooth val="0"/>
        <c:axId val="227977280"/>
        <c:axId val="227977664"/>
      </c:lineChart>
      <c:dateAx>
        <c:axId val="227977280"/>
        <c:scaling>
          <c:orientation val="minMax"/>
        </c:scaling>
        <c:delete val="1"/>
        <c:axPos val="b"/>
        <c:numFmt formatCode="ge" sourceLinked="1"/>
        <c:majorTickMark val="none"/>
        <c:minorTickMark val="none"/>
        <c:tickLblPos val="none"/>
        <c:crossAx val="227977664"/>
        <c:crosses val="autoZero"/>
        <c:auto val="1"/>
        <c:lblOffset val="100"/>
        <c:baseTimeUnit val="years"/>
      </c:dateAx>
      <c:valAx>
        <c:axId val="2279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2.38</c:v>
                </c:pt>
              </c:numCache>
            </c:numRef>
          </c:val>
          <c:extLst>
            <c:ext xmlns:c16="http://schemas.microsoft.com/office/drawing/2014/chart" uri="{C3380CC4-5D6E-409C-BE32-E72D297353CC}">
              <c16:uniqueId val="{00000000-FCD2-4986-B8C1-55049E2DF055}"/>
            </c:ext>
          </c:extLst>
        </c:ser>
        <c:dLbls>
          <c:showLegendKey val="0"/>
          <c:showVal val="0"/>
          <c:showCatName val="0"/>
          <c:showSerName val="0"/>
          <c:showPercent val="0"/>
          <c:showBubbleSize val="0"/>
        </c:dLbls>
        <c:gapWidth val="150"/>
        <c:axId val="227961088"/>
        <c:axId val="22801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0.95</c:v>
                </c:pt>
              </c:numCache>
            </c:numRef>
          </c:val>
          <c:smooth val="0"/>
          <c:extLst>
            <c:ext xmlns:c16="http://schemas.microsoft.com/office/drawing/2014/chart" uri="{C3380CC4-5D6E-409C-BE32-E72D297353CC}">
              <c16:uniqueId val="{00000001-FCD2-4986-B8C1-55049E2DF055}"/>
            </c:ext>
          </c:extLst>
        </c:ser>
        <c:dLbls>
          <c:showLegendKey val="0"/>
          <c:showVal val="0"/>
          <c:showCatName val="0"/>
          <c:showSerName val="0"/>
          <c:showPercent val="0"/>
          <c:showBubbleSize val="0"/>
        </c:dLbls>
        <c:marker val="1"/>
        <c:smooth val="0"/>
        <c:axId val="227961088"/>
        <c:axId val="228018344"/>
      </c:lineChart>
      <c:dateAx>
        <c:axId val="227961088"/>
        <c:scaling>
          <c:orientation val="minMax"/>
        </c:scaling>
        <c:delete val="1"/>
        <c:axPos val="b"/>
        <c:numFmt formatCode="ge" sourceLinked="1"/>
        <c:majorTickMark val="none"/>
        <c:minorTickMark val="none"/>
        <c:tickLblPos val="none"/>
        <c:crossAx val="228018344"/>
        <c:crosses val="autoZero"/>
        <c:auto val="1"/>
        <c:lblOffset val="100"/>
        <c:baseTimeUnit val="years"/>
      </c:dateAx>
      <c:valAx>
        <c:axId val="22801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D5-4971-AD26-73A0FF89F0C2}"/>
            </c:ext>
          </c:extLst>
        </c:ser>
        <c:dLbls>
          <c:showLegendKey val="0"/>
          <c:showVal val="0"/>
          <c:showCatName val="0"/>
          <c:showSerName val="0"/>
          <c:showPercent val="0"/>
          <c:showBubbleSize val="0"/>
        </c:dLbls>
        <c:gapWidth val="150"/>
        <c:axId val="228042512"/>
        <c:axId val="22804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15.65</c:v>
                </c:pt>
              </c:numCache>
            </c:numRef>
          </c:val>
          <c:smooth val="0"/>
          <c:extLst>
            <c:ext xmlns:c16="http://schemas.microsoft.com/office/drawing/2014/chart" uri="{C3380CC4-5D6E-409C-BE32-E72D297353CC}">
              <c16:uniqueId val="{00000001-75D5-4971-AD26-73A0FF89F0C2}"/>
            </c:ext>
          </c:extLst>
        </c:ser>
        <c:dLbls>
          <c:showLegendKey val="0"/>
          <c:showVal val="0"/>
          <c:showCatName val="0"/>
          <c:showSerName val="0"/>
          <c:showPercent val="0"/>
          <c:showBubbleSize val="0"/>
        </c:dLbls>
        <c:marker val="1"/>
        <c:smooth val="0"/>
        <c:axId val="228042512"/>
        <c:axId val="228042904"/>
      </c:lineChart>
      <c:dateAx>
        <c:axId val="228042512"/>
        <c:scaling>
          <c:orientation val="minMax"/>
        </c:scaling>
        <c:delete val="1"/>
        <c:axPos val="b"/>
        <c:numFmt formatCode="ge" sourceLinked="1"/>
        <c:majorTickMark val="none"/>
        <c:minorTickMark val="none"/>
        <c:tickLblPos val="none"/>
        <c:crossAx val="228042904"/>
        <c:crosses val="autoZero"/>
        <c:auto val="1"/>
        <c:lblOffset val="100"/>
        <c:baseTimeUnit val="years"/>
      </c:dateAx>
      <c:valAx>
        <c:axId val="22804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4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42.93</c:v>
                </c:pt>
              </c:numCache>
            </c:numRef>
          </c:val>
          <c:extLst>
            <c:ext xmlns:c16="http://schemas.microsoft.com/office/drawing/2014/chart" uri="{C3380CC4-5D6E-409C-BE32-E72D297353CC}">
              <c16:uniqueId val="{00000000-84AA-4EC0-9F50-194CE6376757}"/>
            </c:ext>
          </c:extLst>
        </c:ser>
        <c:dLbls>
          <c:showLegendKey val="0"/>
          <c:showVal val="0"/>
          <c:showCatName val="0"/>
          <c:showSerName val="0"/>
          <c:showPercent val="0"/>
          <c:showBubbleSize val="0"/>
        </c:dLbls>
        <c:gapWidth val="150"/>
        <c:axId val="228044080"/>
        <c:axId val="22804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77.94</c:v>
                </c:pt>
              </c:numCache>
            </c:numRef>
          </c:val>
          <c:smooth val="0"/>
          <c:extLst>
            <c:ext xmlns:c16="http://schemas.microsoft.com/office/drawing/2014/chart" uri="{C3380CC4-5D6E-409C-BE32-E72D297353CC}">
              <c16:uniqueId val="{00000001-84AA-4EC0-9F50-194CE6376757}"/>
            </c:ext>
          </c:extLst>
        </c:ser>
        <c:dLbls>
          <c:showLegendKey val="0"/>
          <c:showVal val="0"/>
          <c:showCatName val="0"/>
          <c:showSerName val="0"/>
          <c:showPercent val="0"/>
          <c:showBubbleSize val="0"/>
        </c:dLbls>
        <c:marker val="1"/>
        <c:smooth val="0"/>
        <c:axId val="228044080"/>
        <c:axId val="228044472"/>
      </c:lineChart>
      <c:dateAx>
        <c:axId val="228044080"/>
        <c:scaling>
          <c:orientation val="minMax"/>
        </c:scaling>
        <c:delete val="1"/>
        <c:axPos val="b"/>
        <c:numFmt formatCode="ge" sourceLinked="1"/>
        <c:majorTickMark val="none"/>
        <c:minorTickMark val="none"/>
        <c:tickLblPos val="none"/>
        <c:crossAx val="228044472"/>
        <c:crosses val="autoZero"/>
        <c:auto val="1"/>
        <c:lblOffset val="100"/>
        <c:baseTimeUnit val="years"/>
      </c:dateAx>
      <c:valAx>
        <c:axId val="22804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4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620.85</c:v>
                </c:pt>
              </c:numCache>
            </c:numRef>
          </c:val>
          <c:extLst>
            <c:ext xmlns:c16="http://schemas.microsoft.com/office/drawing/2014/chart" uri="{C3380CC4-5D6E-409C-BE32-E72D297353CC}">
              <c16:uniqueId val="{00000000-53A1-4CD4-9DCF-3C43C2049269}"/>
            </c:ext>
          </c:extLst>
        </c:ser>
        <c:dLbls>
          <c:showLegendKey val="0"/>
          <c:showVal val="0"/>
          <c:showCatName val="0"/>
          <c:showSerName val="0"/>
          <c:showPercent val="0"/>
          <c:showBubbleSize val="0"/>
        </c:dLbls>
        <c:gapWidth val="150"/>
        <c:axId val="228168816"/>
        <c:axId val="22816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774.99</c:v>
                </c:pt>
              </c:numCache>
            </c:numRef>
          </c:val>
          <c:smooth val="0"/>
          <c:extLst>
            <c:ext xmlns:c16="http://schemas.microsoft.com/office/drawing/2014/chart" uri="{C3380CC4-5D6E-409C-BE32-E72D297353CC}">
              <c16:uniqueId val="{00000001-53A1-4CD4-9DCF-3C43C2049269}"/>
            </c:ext>
          </c:extLst>
        </c:ser>
        <c:dLbls>
          <c:showLegendKey val="0"/>
          <c:showVal val="0"/>
          <c:showCatName val="0"/>
          <c:showSerName val="0"/>
          <c:showPercent val="0"/>
          <c:showBubbleSize val="0"/>
        </c:dLbls>
        <c:marker val="1"/>
        <c:smooth val="0"/>
        <c:axId val="228168816"/>
        <c:axId val="228169208"/>
      </c:lineChart>
      <c:dateAx>
        <c:axId val="228168816"/>
        <c:scaling>
          <c:orientation val="minMax"/>
        </c:scaling>
        <c:delete val="1"/>
        <c:axPos val="b"/>
        <c:numFmt formatCode="ge" sourceLinked="1"/>
        <c:majorTickMark val="none"/>
        <c:minorTickMark val="none"/>
        <c:tickLblPos val="none"/>
        <c:crossAx val="228169208"/>
        <c:crosses val="autoZero"/>
        <c:auto val="1"/>
        <c:lblOffset val="100"/>
        <c:baseTimeUnit val="years"/>
      </c:dateAx>
      <c:valAx>
        <c:axId val="22816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151.22999999999999</c:v>
                </c:pt>
              </c:numCache>
            </c:numRef>
          </c:val>
          <c:extLst>
            <c:ext xmlns:c16="http://schemas.microsoft.com/office/drawing/2014/chart" uri="{C3380CC4-5D6E-409C-BE32-E72D297353CC}">
              <c16:uniqueId val="{00000000-1076-4E44-80F3-E17DA9D823E9}"/>
            </c:ext>
          </c:extLst>
        </c:ser>
        <c:dLbls>
          <c:showLegendKey val="0"/>
          <c:showVal val="0"/>
          <c:showCatName val="0"/>
          <c:showSerName val="0"/>
          <c:showPercent val="0"/>
          <c:showBubbleSize val="0"/>
        </c:dLbls>
        <c:gapWidth val="150"/>
        <c:axId val="228170384"/>
        <c:axId val="22817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96.57</c:v>
                </c:pt>
              </c:numCache>
            </c:numRef>
          </c:val>
          <c:smooth val="0"/>
          <c:extLst>
            <c:ext xmlns:c16="http://schemas.microsoft.com/office/drawing/2014/chart" uri="{C3380CC4-5D6E-409C-BE32-E72D297353CC}">
              <c16:uniqueId val="{00000001-1076-4E44-80F3-E17DA9D823E9}"/>
            </c:ext>
          </c:extLst>
        </c:ser>
        <c:dLbls>
          <c:showLegendKey val="0"/>
          <c:showVal val="0"/>
          <c:showCatName val="0"/>
          <c:showSerName val="0"/>
          <c:showPercent val="0"/>
          <c:showBubbleSize val="0"/>
        </c:dLbls>
        <c:marker val="1"/>
        <c:smooth val="0"/>
        <c:axId val="228170384"/>
        <c:axId val="228170776"/>
      </c:lineChart>
      <c:dateAx>
        <c:axId val="228170384"/>
        <c:scaling>
          <c:orientation val="minMax"/>
        </c:scaling>
        <c:delete val="1"/>
        <c:axPos val="b"/>
        <c:numFmt formatCode="ge" sourceLinked="1"/>
        <c:majorTickMark val="none"/>
        <c:minorTickMark val="none"/>
        <c:tickLblPos val="none"/>
        <c:crossAx val="228170776"/>
        <c:crosses val="autoZero"/>
        <c:auto val="1"/>
        <c:lblOffset val="100"/>
        <c:baseTimeUnit val="years"/>
      </c:dateAx>
      <c:valAx>
        <c:axId val="2281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140.57</c:v>
                </c:pt>
              </c:numCache>
            </c:numRef>
          </c:val>
          <c:extLst>
            <c:ext xmlns:c16="http://schemas.microsoft.com/office/drawing/2014/chart" uri="{C3380CC4-5D6E-409C-BE32-E72D297353CC}">
              <c16:uniqueId val="{00000000-AC1F-4458-8A0D-4BD46832847E}"/>
            </c:ext>
          </c:extLst>
        </c:ser>
        <c:dLbls>
          <c:showLegendKey val="0"/>
          <c:showVal val="0"/>
          <c:showCatName val="0"/>
          <c:showSerName val="0"/>
          <c:showPercent val="0"/>
          <c:showBubbleSize val="0"/>
        </c:dLbls>
        <c:gapWidth val="150"/>
        <c:axId val="228171952"/>
        <c:axId val="22817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161.54</c:v>
                </c:pt>
              </c:numCache>
            </c:numRef>
          </c:val>
          <c:smooth val="0"/>
          <c:extLst>
            <c:ext xmlns:c16="http://schemas.microsoft.com/office/drawing/2014/chart" uri="{C3380CC4-5D6E-409C-BE32-E72D297353CC}">
              <c16:uniqueId val="{00000001-AC1F-4458-8A0D-4BD46832847E}"/>
            </c:ext>
          </c:extLst>
        </c:ser>
        <c:dLbls>
          <c:showLegendKey val="0"/>
          <c:showVal val="0"/>
          <c:showCatName val="0"/>
          <c:showSerName val="0"/>
          <c:showPercent val="0"/>
          <c:showBubbleSize val="0"/>
        </c:dLbls>
        <c:marker val="1"/>
        <c:smooth val="0"/>
        <c:axId val="228171952"/>
        <c:axId val="228172344"/>
      </c:lineChart>
      <c:dateAx>
        <c:axId val="228171952"/>
        <c:scaling>
          <c:orientation val="minMax"/>
        </c:scaling>
        <c:delete val="1"/>
        <c:axPos val="b"/>
        <c:numFmt formatCode="ge" sourceLinked="1"/>
        <c:majorTickMark val="none"/>
        <c:minorTickMark val="none"/>
        <c:tickLblPos val="none"/>
        <c:crossAx val="228172344"/>
        <c:crosses val="autoZero"/>
        <c:auto val="1"/>
        <c:lblOffset val="100"/>
        <c:baseTimeUnit val="years"/>
      </c:dateAx>
      <c:valAx>
        <c:axId val="2281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75" zoomScaleNormal="7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長野県　飯田市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Bd1</v>
      </c>
      <c r="X8" s="79"/>
      <c r="Y8" s="79"/>
      <c r="Z8" s="79"/>
      <c r="AA8" s="79"/>
      <c r="AB8" s="79"/>
      <c r="AC8" s="79"/>
      <c r="AD8" s="80" t="s">
        <v>122</v>
      </c>
      <c r="AE8" s="80"/>
      <c r="AF8" s="80"/>
      <c r="AG8" s="80"/>
      <c r="AH8" s="80"/>
      <c r="AI8" s="80"/>
      <c r="AJ8" s="80"/>
      <c r="AK8" s="4"/>
      <c r="AL8" s="74">
        <f>データ!S6</f>
        <v>103507</v>
      </c>
      <c r="AM8" s="74"/>
      <c r="AN8" s="74"/>
      <c r="AO8" s="74"/>
      <c r="AP8" s="74"/>
      <c r="AQ8" s="74"/>
      <c r="AR8" s="74"/>
      <c r="AS8" s="74"/>
      <c r="AT8" s="73">
        <f>データ!T6</f>
        <v>658.66</v>
      </c>
      <c r="AU8" s="73"/>
      <c r="AV8" s="73"/>
      <c r="AW8" s="73"/>
      <c r="AX8" s="73"/>
      <c r="AY8" s="73"/>
      <c r="AZ8" s="73"/>
      <c r="BA8" s="73"/>
      <c r="BB8" s="73">
        <f>データ!U6</f>
        <v>157.15</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x14ac:dyDescent="0.15">
      <c r="A10" s="2"/>
      <c r="B10" s="73" t="str">
        <f>データ!N6</f>
        <v>-</v>
      </c>
      <c r="C10" s="73"/>
      <c r="D10" s="73"/>
      <c r="E10" s="73"/>
      <c r="F10" s="73"/>
      <c r="G10" s="73"/>
      <c r="H10" s="73"/>
      <c r="I10" s="73">
        <f>データ!O6</f>
        <v>47.23</v>
      </c>
      <c r="J10" s="73"/>
      <c r="K10" s="73"/>
      <c r="L10" s="73"/>
      <c r="M10" s="73"/>
      <c r="N10" s="73"/>
      <c r="O10" s="73"/>
      <c r="P10" s="73">
        <f>データ!P6</f>
        <v>77.22</v>
      </c>
      <c r="Q10" s="73"/>
      <c r="R10" s="73"/>
      <c r="S10" s="73"/>
      <c r="T10" s="73"/>
      <c r="U10" s="73"/>
      <c r="V10" s="73"/>
      <c r="W10" s="73">
        <f>データ!Q6</f>
        <v>67.67</v>
      </c>
      <c r="X10" s="73"/>
      <c r="Y10" s="73"/>
      <c r="Z10" s="73"/>
      <c r="AA10" s="73"/>
      <c r="AB10" s="73"/>
      <c r="AC10" s="73"/>
      <c r="AD10" s="74">
        <f>データ!R6</f>
        <v>3727</v>
      </c>
      <c r="AE10" s="74"/>
      <c r="AF10" s="74"/>
      <c r="AG10" s="74"/>
      <c r="AH10" s="74"/>
      <c r="AI10" s="74"/>
      <c r="AJ10" s="74"/>
      <c r="AK10" s="2"/>
      <c r="AL10" s="74">
        <f>データ!V6</f>
        <v>79552</v>
      </c>
      <c r="AM10" s="74"/>
      <c r="AN10" s="74"/>
      <c r="AO10" s="74"/>
      <c r="AP10" s="74"/>
      <c r="AQ10" s="74"/>
      <c r="AR10" s="74"/>
      <c r="AS10" s="74"/>
      <c r="AT10" s="73">
        <f>データ!W6</f>
        <v>25.1</v>
      </c>
      <c r="AU10" s="73"/>
      <c r="AV10" s="73"/>
      <c r="AW10" s="73"/>
      <c r="AX10" s="73"/>
      <c r="AY10" s="73"/>
      <c r="AZ10" s="73"/>
      <c r="BA10" s="73"/>
      <c r="BB10" s="73">
        <f>データ!X6</f>
        <v>3169.4</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121</v>
      </c>
      <c r="BM16" s="57"/>
      <c r="BN16" s="57"/>
      <c r="BO16" s="57"/>
      <c r="BP16" s="57"/>
      <c r="BQ16" s="57"/>
      <c r="BR16" s="57"/>
      <c r="BS16" s="57"/>
      <c r="BT16" s="57"/>
      <c r="BU16" s="57"/>
      <c r="BV16" s="57"/>
      <c r="BW16" s="57"/>
      <c r="BX16" s="57"/>
      <c r="BY16" s="57"/>
      <c r="BZ16" s="58"/>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119</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202053</v>
      </c>
      <c r="D6" s="34">
        <f t="shared" si="3"/>
        <v>46</v>
      </c>
      <c r="E6" s="34">
        <f t="shared" si="3"/>
        <v>17</v>
      </c>
      <c r="F6" s="34">
        <f t="shared" si="3"/>
        <v>1</v>
      </c>
      <c r="G6" s="34">
        <f t="shared" si="3"/>
        <v>0</v>
      </c>
      <c r="H6" s="34" t="str">
        <f t="shared" si="3"/>
        <v>長野県　飯田市</v>
      </c>
      <c r="I6" s="34" t="str">
        <f t="shared" si="3"/>
        <v>法適用</v>
      </c>
      <c r="J6" s="34" t="str">
        <f t="shared" si="3"/>
        <v>下水道事業</v>
      </c>
      <c r="K6" s="34" t="str">
        <f t="shared" si="3"/>
        <v>公共下水道</v>
      </c>
      <c r="L6" s="34" t="str">
        <f t="shared" si="3"/>
        <v>Bd1</v>
      </c>
      <c r="M6" s="34">
        <f t="shared" si="3"/>
        <v>0</v>
      </c>
      <c r="N6" s="35" t="str">
        <f t="shared" si="3"/>
        <v>-</v>
      </c>
      <c r="O6" s="35">
        <f t="shared" si="3"/>
        <v>47.23</v>
      </c>
      <c r="P6" s="35">
        <f t="shared" si="3"/>
        <v>77.22</v>
      </c>
      <c r="Q6" s="35">
        <f t="shared" si="3"/>
        <v>67.67</v>
      </c>
      <c r="R6" s="35">
        <f t="shared" si="3"/>
        <v>3727</v>
      </c>
      <c r="S6" s="35">
        <f t="shared" si="3"/>
        <v>103507</v>
      </c>
      <c r="T6" s="35">
        <f t="shared" si="3"/>
        <v>658.66</v>
      </c>
      <c r="U6" s="35">
        <f t="shared" si="3"/>
        <v>157.15</v>
      </c>
      <c r="V6" s="35">
        <f t="shared" si="3"/>
        <v>79552</v>
      </c>
      <c r="W6" s="35">
        <f t="shared" si="3"/>
        <v>25.1</v>
      </c>
      <c r="X6" s="35">
        <f t="shared" si="3"/>
        <v>3169.4</v>
      </c>
      <c r="Y6" s="36" t="str">
        <f>IF(Y7="",NA(),Y7)</f>
        <v>-</v>
      </c>
      <c r="Z6" s="36" t="str">
        <f t="shared" ref="Z6:AH6" si="4">IF(Z7="",NA(),Z7)</f>
        <v>-</v>
      </c>
      <c r="AA6" s="36" t="str">
        <f t="shared" si="4"/>
        <v>-</v>
      </c>
      <c r="AB6" s="36" t="str">
        <f t="shared" si="4"/>
        <v>-</v>
      </c>
      <c r="AC6" s="36">
        <f t="shared" si="4"/>
        <v>119.78</v>
      </c>
      <c r="AD6" s="36" t="str">
        <f t="shared" si="4"/>
        <v>-</v>
      </c>
      <c r="AE6" s="36" t="str">
        <f t="shared" si="4"/>
        <v>-</v>
      </c>
      <c r="AF6" s="36" t="str">
        <f t="shared" si="4"/>
        <v>-</v>
      </c>
      <c r="AG6" s="36" t="str">
        <f t="shared" si="4"/>
        <v>-</v>
      </c>
      <c r="AH6" s="36">
        <f t="shared" si="4"/>
        <v>109.27</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15.65</v>
      </c>
      <c r="AT6" s="35" t="str">
        <f>IF(AT7="","",IF(AT7="-","【-】","【"&amp;SUBSTITUTE(TEXT(AT7,"#,##0.00"),"-","△")&amp;"】"))</f>
        <v>【4.38】</v>
      </c>
      <c r="AU6" s="36" t="str">
        <f>IF(AU7="",NA(),AU7)</f>
        <v>-</v>
      </c>
      <c r="AV6" s="36" t="str">
        <f t="shared" ref="AV6:BD6" si="6">IF(AV7="",NA(),AV7)</f>
        <v>-</v>
      </c>
      <c r="AW6" s="36" t="str">
        <f t="shared" si="6"/>
        <v>-</v>
      </c>
      <c r="AX6" s="36" t="str">
        <f t="shared" si="6"/>
        <v>-</v>
      </c>
      <c r="AY6" s="36">
        <f t="shared" si="6"/>
        <v>42.93</v>
      </c>
      <c r="AZ6" s="36" t="str">
        <f t="shared" si="6"/>
        <v>-</v>
      </c>
      <c r="BA6" s="36" t="str">
        <f t="shared" si="6"/>
        <v>-</v>
      </c>
      <c r="BB6" s="36" t="str">
        <f t="shared" si="6"/>
        <v>-</v>
      </c>
      <c r="BC6" s="36" t="str">
        <f t="shared" si="6"/>
        <v>-</v>
      </c>
      <c r="BD6" s="36">
        <f t="shared" si="6"/>
        <v>77.94</v>
      </c>
      <c r="BE6" s="35" t="str">
        <f>IF(BE7="","",IF(BE7="-","【-】","【"&amp;SUBSTITUTE(TEXT(BE7,"#,##0.00"),"-","△")&amp;"】"))</f>
        <v>【59.95】</v>
      </c>
      <c r="BF6" s="36" t="str">
        <f>IF(BF7="",NA(),BF7)</f>
        <v>-</v>
      </c>
      <c r="BG6" s="36" t="str">
        <f t="shared" ref="BG6:BO6" si="7">IF(BG7="",NA(),BG7)</f>
        <v>-</v>
      </c>
      <c r="BH6" s="36" t="str">
        <f t="shared" si="7"/>
        <v>-</v>
      </c>
      <c r="BI6" s="36" t="str">
        <f t="shared" si="7"/>
        <v>-</v>
      </c>
      <c r="BJ6" s="36">
        <f t="shared" si="7"/>
        <v>620.85</v>
      </c>
      <c r="BK6" s="36" t="str">
        <f t="shared" si="7"/>
        <v>-</v>
      </c>
      <c r="BL6" s="36" t="str">
        <f t="shared" si="7"/>
        <v>-</v>
      </c>
      <c r="BM6" s="36" t="str">
        <f t="shared" si="7"/>
        <v>-</v>
      </c>
      <c r="BN6" s="36" t="str">
        <f t="shared" si="7"/>
        <v>-</v>
      </c>
      <c r="BO6" s="36">
        <f t="shared" si="7"/>
        <v>774.99</v>
      </c>
      <c r="BP6" s="35" t="str">
        <f>IF(BP7="","",IF(BP7="-","【-】","【"&amp;SUBSTITUTE(TEXT(BP7,"#,##0.00"),"-","△")&amp;"】"))</f>
        <v>【728.30】</v>
      </c>
      <c r="BQ6" s="36" t="str">
        <f>IF(BQ7="",NA(),BQ7)</f>
        <v>-</v>
      </c>
      <c r="BR6" s="36" t="str">
        <f t="shared" ref="BR6:BZ6" si="8">IF(BR7="",NA(),BR7)</f>
        <v>-</v>
      </c>
      <c r="BS6" s="36" t="str">
        <f t="shared" si="8"/>
        <v>-</v>
      </c>
      <c r="BT6" s="36" t="str">
        <f t="shared" si="8"/>
        <v>-</v>
      </c>
      <c r="BU6" s="36">
        <f t="shared" si="8"/>
        <v>151.22999999999999</v>
      </c>
      <c r="BV6" s="36" t="str">
        <f t="shared" si="8"/>
        <v>-</v>
      </c>
      <c r="BW6" s="36" t="str">
        <f t="shared" si="8"/>
        <v>-</v>
      </c>
      <c r="BX6" s="36" t="str">
        <f t="shared" si="8"/>
        <v>-</v>
      </c>
      <c r="BY6" s="36" t="str">
        <f t="shared" si="8"/>
        <v>-</v>
      </c>
      <c r="BZ6" s="36">
        <f t="shared" si="8"/>
        <v>96.57</v>
      </c>
      <c r="CA6" s="35" t="str">
        <f>IF(CA7="","",IF(CA7="-","【-】","【"&amp;SUBSTITUTE(TEXT(CA7,"#,##0.00"),"-","△")&amp;"】"))</f>
        <v>【100.04】</v>
      </c>
      <c r="CB6" s="36" t="str">
        <f>IF(CB7="",NA(),CB7)</f>
        <v>-</v>
      </c>
      <c r="CC6" s="36" t="str">
        <f t="shared" ref="CC6:CK6" si="9">IF(CC7="",NA(),CC7)</f>
        <v>-</v>
      </c>
      <c r="CD6" s="36" t="str">
        <f t="shared" si="9"/>
        <v>-</v>
      </c>
      <c r="CE6" s="36" t="str">
        <f t="shared" si="9"/>
        <v>-</v>
      </c>
      <c r="CF6" s="36">
        <f t="shared" si="9"/>
        <v>140.57</v>
      </c>
      <c r="CG6" s="36" t="str">
        <f t="shared" si="9"/>
        <v>-</v>
      </c>
      <c r="CH6" s="36" t="str">
        <f t="shared" si="9"/>
        <v>-</v>
      </c>
      <c r="CI6" s="36" t="str">
        <f t="shared" si="9"/>
        <v>-</v>
      </c>
      <c r="CJ6" s="36" t="str">
        <f t="shared" si="9"/>
        <v>-</v>
      </c>
      <c r="CK6" s="36">
        <f t="shared" si="9"/>
        <v>161.54</v>
      </c>
      <c r="CL6" s="35" t="str">
        <f>IF(CL7="","",IF(CL7="-","【-】","【"&amp;SUBSTITUTE(TEXT(CL7,"#,##0.00"),"-","△")&amp;"】"))</f>
        <v>【137.82】</v>
      </c>
      <c r="CM6" s="36" t="str">
        <f>IF(CM7="",NA(),CM7)</f>
        <v>-</v>
      </c>
      <c r="CN6" s="36" t="str">
        <f t="shared" ref="CN6:CV6" si="10">IF(CN7="",NA(),CN7)</f>
        <v>-</v>
      </c>
      <c r="CO6" s="36" t="str">
        <f t="shared" si="10"/>
        <v>-</v>
      </c>
      <c r="CP6" s="36" t="str">
        <f t="shared" si="10"/>
        <v>-</v>
      </c>
      <c r="CQ6" s="36">
        <f t="shared" si="10"/>
        <v>59.49</v>
      </c>
      <c r="CR6" s="36" t="str">
        <f t="shared" si="10"/>
        <v>-</v>
      </c>
      <c r="CS6" s="36" t="str">
        <f t="shared" si="10"/>
        <v>-</v>
      </c>
      <c r="CT6" s="36" t="str">
        <f t="shared" si="10"/>
        <v>-</v>
      </c>
      <c r="CU6" s="36" t="str">
        <f t="shared" si="10"/>
        <v>-</v>
      </c>
      <c r="CV6" s="36">
        <f t="shared" si="10"/>
        <v>64.67</v>
      </c>
      <c r="CW6" s="35" t="str">
        <f>IF(CW7="","",IF(CW7="-","【-】","【"&amp;SUBSTITUTE(TEXT(CW7,"#,##0.00"),"-","△")&amp;"】"))</f>
        <v>【60.09】</v>
      </c>
      <c r="CX6" s="36" t="str">
        <f>IF(CX7="",NA(),CX7)</f>
        <v>-</v>
      </c>
      <c r="CY6" s="36" t="str">
        <f t="shared" ref="CY6:DG6" si="11">IF(CY7="",NA(),CY7)</f>
        <v>-</v>
      </c>
      <c r="CZ6" s="36" t="str">
        <f t="shared" si="11"/>
        <v>-</v>
      </c>
      <c r="DA6" s="36" t="str">
        <f t="shared" si="11"/>
        <v>-</v>
      </c>
      <c r="DB6" s="36">
        <f t="shared" si="11"/>
        <v>91.82</v>
      </c>
      <c r="DC6" s="36" t="str">
        <f t="shared" si="11"/>
        <v>-</v>
      </c>
      <c r="DD6" s="36" t="str">
        <f t="shared" si="11"/>
        <v>-</v>
      </c>
      <c r="DE6" s="36" t="str">
        <f t="shared" si="11"/>
        <v>-</v>
      </c>
      <c r="DF6" s="36" t="str">
        <f t="shared" si="11"/>
        <v>-</v>
      </c>
      <c r="DG6" s="36">
        <f t="shared" si="11"/>
        <v>91.76</v>
      </c>
      <c r="DH6" s="35" t="str">
        <f>IF(DH7="","",IF(DH7="-","【-】","【"&amp;SUBSTITUTE(TEXT(DH7,"#,##0.00"),"-","△")&amp;"】"))</f>
        <v>【94.90】</v>
      </c>
      <c r="DI6" s="36" t="str">
        <f>IF(DI7="",NA(),DI7)</f>
        <v>-</v>
      </c>
      <c r="DJ6" s="36" t="str">
        <f t="shared" ref="DJ6:DR6" si="12">IF(DJ7="",NA(),DJ7)</f>
        <v>-</v>
      </c>
      <c r="DK6" s="36" t="str">
        <f t="shared" si="12"/>
        <v>-</v>
      </c>
      <c r="DL6" s="36" t="str">
        <f t="shared" si="12"/>
        <v>-</v>
      </c>
      <c r="DM6" s="36">
        <f t="shared" si="12"/>
        <v>4.63</v>
      </c>
      <c r="DN6" s="36" t="str">
        <f t="shared" si="12"/>
        <v>-</v>
      </c>
      <c r="DO6" s="36" t="str">
        <f t="shared" si="12"/>
        <v>-</v>
      </c>
      <c r="DP6" s="36" t="str">
        <f t="shared" si="12"/>
        <v>-</v>
      </c>
      <c r="DQ6" s="36" t="str">
        <f t="shared" si="12"/>
        <v>-</v>
      </c>
      <c r="DR6" s="36">
        <f t="shared" si="12"/>
        <v>26.63</v>
      </c>
      <c r="DS6" s="35" t="str">
        <f>IF(DS7="","",IF(DS7="-","【-】","【"&amp;SUBSTITUTE(TEXT(DS7,"#,##0.00"),"-","△")&amp;"】"))</f>
        <v>【37.36】</v>
      </c>
      <c r="DT6" s="36" t="str">
        <f>IF(DT7="",NA(),DT7)</f>
        <v>-</v>
      </c>
      <c r="DU6" s="36" t="str">
        <f t="shared" ref="DU6:EC6" si="13">IF(DU7="",NA(),DU7)</f>
        <v>-</v>
      </c>
      <c r="DV6" s="36" t="str">
        <f t="shared" si="13"/>
        <v>-</v>
      </c>
      <c r="DW6" s="36" t="str">
        <f t="shared" si="13"/>
        <v>-</v>
      </c>
      <c r="DX6" s="36">
        <f t="shared" si="13"/>
        <v>2.38</v>
      </c>
      <c r="DY6" s="36" t="str">
        <f t="shared" si="13"/>
        <v>-</v>
      </c>
      <c r="DZ6" s="36" t="str">
        <f t="shared" si="13"/>
        <v>-</v>
      </c>
      <c r="EA6" s="36" t="str">
        <f t="shared" si="13"/>
        <v>-</v>
      </c>
      <c r="EB6" s="36" t="str">
        <f t="shared" si="13"/>
        <v>-</v>
      </c>
      <c r="EC6" s="36">
        <f t="shared" si="13"/>
        <v>0.95</v>
      </c>
      <c r="ED6" s="35" t="str">
        <f>IF(ED7="","",IF(ED7="-","【-】","【"&amp;SUBSTITUTE(TEXT(ED7,"#,##0.00"),"-","△")&amp;"】"))</f>
        <v>【4.96】</v>
      </c>
      <c r="EE6" s="36" t="str">
        <f>IF(EE7="",NA(),EE7)</f>
        <v>-</v>
      </c>
      <c r="EF6" s="36" t="str">
        <f t="shared" ref="EF6:EN6" si="14">IF(EF7="",NA(),EF7)</f>
        <v>-</v>
      </c>
      <c r="EG6" s="36" t="str">
        <f t="shared" si="14"/>
        <v>-</v>
      </c>
      <c r="EH6" s="36" t="str">
        <f t="shared" si="14"/>
        <v>-</v>
      </c>
      <c r="EI6" s="36">
        <f t="shared" si="14"/>
        <v>0.23</v>
      </c>
      <c r="EJ6" s="36" t="str">
        <f t="shared" si="14"/>
        <v>-</v>
      </c>
      <c r="EK6" s="36" t="str">
        <f t="shared" si="14"/>
        <v>-</v>
      </c>
      <c r="EL6" s="36" t="str">
        <f t="shared" si="14"/>
        <v>-</v>
      </c>
      <c r="EM6" s="36" t="str">
        <f t="shared" si="14"/>
        <v>-</v>
      </c>
      <c r="EN6" s="36">
        <f t="shared" si="14"/>
        <v>0.17</v>
      </c>
      <c r="EO6" s="35" t="str">
        <f>IF(EO7="","",IF(EO7="-","【-】","【"&amp;SUBSTITUTE(TEXT(EO7,"#,##0.00"),"-","△")&amp;"】"))</f>
        <v>【0.27】</v>
      </c>
    </row>
    <row r="7" spans="1:148" s="37" customFormat="1" x14ac:dyDescent="0.15">
      <c r="A7" s="29"/>
      <c r="B7" s="38">
        <v>2016</v>
      </c>
      <c r="C7" s="38">
        <v>202053</v>
      </c>
      <c r="D7" s="38">
        <v>46</v>
      </c>
      <c r="E7" s="38">
        <v>17</v>
      </c>
      <c r="F7" s="38">
        <v>1</v>
      </c>
      <c r="G7" s="38">
        <v>0</v>
      </c>
      <c r="H7" s="38" t="s">
        <v>108</v>
      </c>
      <c r="I7" s="38" t="s">
        <v>109</v>
      </c>
      <c r="J7" s="38" t="s">
        <v>110</v>
      </c>
      <c r="K7" s="38" t="s">
        <v>111</v>
      </c>
      <c r="L7" s="38" t="s">
        <v>112</v>
      </c>
      <c r="M7" s="38"/>
      <c r="N7" s="39" t="s">
        <v>113</v>
      </c>
      <c r="O7" s="39">
        <v>47.23</v>
      </c>
      <c r="P7" s="39">
        <v>77.22</v>
      </c>
      <c r="Q7" s="39">
        <v>67.67</v>
      </c>
      <c r="R7" s="39">
        <v>3727</v>
      </c>
      <c r="S7" s="39">
        <v>103507</v>
      </c>
      <c r="T7" s="39">
        <v>658.66</v>
      </c>
      <c r="U7" s="39">
        <v>157.15</v>
      </c>
      <c r="V7" s="39">
        <v>79552</v>
      </c>
      <c r="W7" s="39">
        <v>25.1</v>
      </c>
      <c r="X7" s="39">
        <v>3169.4</v>
      </c>
      <c r="Y7" s="39" t="s">
        <v>113</v>
      </c>
      <c r="Z7" s="39" t="s">
        <v>113</v>
      </c>
      <c r="AA7" s="39" t="s">
        <v>113</v>
      </c>
      <c r="AB7" s="39" t="s">
        <v>113</v>
      </c>
      <c r="AC7" s="39">
        <v>119.78</v>
      </c>
      <c r="AD7" s="39" t="s">
        <v>113</v>
      </c>
      <c r="AE7" s="39" t="s">
        <v>113</v>
      </c>
      <c r="AF7" s="39" t="s">
        <v>113</v>
      </c>
      <c r="AG7" s="39" t="s">
        <v>113</v>
      </c>
      <c r="AH7" s="39">
        <v>109.27</v>
      </c>
      <c r="AI7" s="39">
        <v>108.57</v>
      </c>
      <c r="AJ7" s="39" t="s">
        <v>113</v>
      </c>
      <c r="AK7" s="39" t="s">
        <v>113</v>
      </c>
      <c r="AL7" s="39" t="s">
        <v>113</v>
      </c>
      <c r="AM7" s="39" t="s">
        <v>113</v>
      </c>
      <c r="AN7" s="39">
        <v>0</v>
      </c>
      <c r="AO7" s="39" t="s">
        <v>113</v>
      </c>
      <c r="AP7" s="39" t="s">
        <v>113</v>
      </c>
      <c r="AQ7" s="39" t="s">
        <v>113</v>
      </c>
      <c r="AR7" s="39" t="s">
        <v>113</v>
      </c>
      <c r="AS7" s="39">
        <v>15.65</v>
      </c>
      <c r="AT7" s="39">
        <v>4.38</v>
      </c>
      <c r="AU7" s="39" t="s">
        <v>113</v>
      </c>
      <c r="AV7" s="39" t="s">
        <v>113</v>
      </c>
      <c r="AW7" s="39" t="s">
        <v>113</v>
      </c>
      <c r="AX7" s="39" t="s">
        <v>113</v>
      </c>
      <c r="AY7" s="39">
        <v>42.93</v>
      </c>
      <c r="AZ7" s="39" t="s">
        <v>113</v>
      </c>
      <c r="BA7" s="39" t="s">
        <v>113</v>
      </c>
      <c r="BB7" s="39" t="s">
        <v>113</v>
      </c>
      <c r="BC7" s="39" t="s">
        <v>113</v>
      </c>
      <c r="BD7" s="39">
        <v>77.94</v>
      </c>
      <c r="BE7" s="39">
        <v>59.95</v>
      </c>
      <c r="BF7" s="39" t="s">
        <v>113</v>
      </c>
      <c r="BG7" s="39" t="s">
        <v>113</v>
      </c>
      <c r="BH7" s="39" t="s">
        <v>113</v>
      </c>
      <c r="BI7" s="39" t="s">
        <v>113</v>
      </c>
      <c r="BJ7" s="39">
        <v>620.85</v>
      </c>
      <c r="BK7" s="39" t="s">
        <v>113</v>
      </c>
      <c r="BL7" s="39" t="s">
        <v>113</v>
      </c>
      <c r="BM7" s="39" t="s">
        <v>113</v>
      </c>
      <c r="BN7" s="39" t="s">
        <v>113</v>
      </c>
      <c r="BO7" s="39">
        <v>774.99</v>
      </c>
      <c r="BP7" s="39">
        <v>728.3</v>
      </c>
      <c r="BQ7" s="39" t="s">
        <v>113</v>
      </c>
      <c r="BR7" s="39" t="s">
        <v>113</v>
      </c>
      <c r="BS7" s="39" t="s">
        <v>113</v>
      </c>
      <c r="BT7" s="39" t="s">
        <v>113</v>
      </c>
      <c r="BU7" s="39">
        <v>151.22999999999999</v>
      </c>
      <c r="BV7" s="39" t="s">
        <v>113</v>
      </c>
      <c r="BW7" s="39" t="s">
        <v>113</v>
      </c>
      <c r="BX7" s="39" t="s">
        <v>113</v>
      </c>
      <c r="BY7" s="39" t="s">
        <v>113</v>
      </c>
      <c r="BZ7" s="39">
        <v>96.57</v>
      </c>
      <c r="CA7" s="39">
        <v>100.04</v>
      </c>
      <c r="CB7" s="39" t="s">
        <v>113</v>
      </c>
      <c r="CC7" s="39" t="s">
        <v>113</v>
      </c>
      <c r="CD7" s="39" t="s">
        <v>113</v>
      </c>
      <c r="CE7" s="39" t="s">
        <v>113</v>
      </c>
      <c r="CF7" s="39">
        <v>140.57</v>
      </c>
      <c r="CG7" s="39" t="s">
        <v>113</v>
      </c>
      <c r="CH7" s="39" t="s">
        <v>113</v>
      </c>
      <c r="CI7" s="39" t="s">
        <v>113</v>
      </c>
      <c r="CJ7" s="39" t="s">
        <v>113</v>
      </c>
      <c r="CK7" s="39">
        <v>161.54</v>
      </c>
      <c r="CL7" s="39">
        <v>137.82</v>
      </c>
      <c r="CM7" s="39" t="s">
        <v>113</v>
      </c>
      <c r="CN7" s="39" t="s">
        <v>113</v>
      </c>
      <c r="CO7" s="39" t="s">
        <v>113</v>
      </c>
      <c r="CP7" s="39" t="s">
        <v>113</v>
      </c>
      <c r="CQ7" s="39">
        <v>59.49</v>
      </c>
      <c r="CR7" s="39" t="s">
        <v>113</v>
      </c>
      <c r="CS7" s="39" t="s">
        <v>113</v>
      </c>
      <c r="CT7" s="39" t="s">
        <v>113</v>
      </c>
      <c r="CU7" s="39" t="s">
        <v>113</v>
      </c>
      <c r="CV7" s="39">
        <v>64.67</v>
      </c>
      <c r="CW7" s="39">
        <v>60.09</v>
      </c>
      <c r="CX7" s="39" t="s">
        <v>113</v>
      </c>
      <c r="CY7" s="39" t="s">
        <v>113</v>
      </c>
      <c r="CZ7" s="39" t="s">
        <v>113</v>
      </c>
      <c r="DA7" s="39" t="s">
        <v>113</v>
      </c>
      <c r="DB7" s="39">
        <v>91.82</v>
      </c>
      <c r="DC7" s="39" t="s">
        <v>113</v>
      </c>
      <c r="DD7" s="39" t="s">
        <v>113</v>
      </c>
      <c r="DE7" s="39" t="s">
        <v>113</v>
      </c>
      <c r="DF7" s="39" t="s">
        <v>113</v>
      </c>
      <c r="DG7" s="39">
        <v>91.76</v>
      </c>
      <c r="DH7" s="39">
        <v>94.9</v>
      </c>
      <c r="DI7" s="39" t="s">
        <v>113</v>
      </c>
      <c r="DJ7" s="39" t="s">
        <v>113</v>
      </c>
      <c r="DK7" s="39" t="s">
        <v>113</v>
      </c>
      <c r="DL7" s="39" t="s">
        <v>113</v>
      </c>
      <c r="DM7" s="39">
        <v>4.63</v>
      </c>
      <c r="DN7" s="39" t="s">
        <v>113</v>
      </c>
      <c r="DO7" s="39" t="s">
        <v>113</v>
      </c>
      <c r="DP7" s="39" t="s">
        <v>113</v>
      </c>
      <c r="DQ7" s="39" t="s">
        <v>113</v>
      </c>
      <c r="DR7" s="39">
        <v>26.63</v>
      </c>
      <c r="DS7" s="39">
        <v>37.36</v>
      </c>
      <c r="DT7" s="39" t="s">
        <v>113</v>
      </c>
      <c r="DU7" s="39" t="s">
        <v>113</v>
      </c>
      <c r="DV7" s="39" t="s">
        <v>113</v>
      </c>
      <c r="DW7" s="39" t="s">
        <v>113</v>
      </c>
      <c r="DX7" s="39">
        <v>2.38</v>
      </c>
      <c r="DY7" s="39" t="s">
        <v>113</v>
      </c>
      <c r="DZ7" s="39" t="s">
        <v>113</v>
      </c>
      <c r="EA7" s="39" t="s">
        <v>113</v>
      </c>
      <c r="EB7" s="39" t="s">
        <v>113</v>
      </c>
      <c r="EC7" s="39">
        <v>0.95</v>
      </c>
      <c r="ED7" s="39">
        <v>4.96</v>
      </c>
      <c r="EE7" s="39" t="s">
        <v>113</v>
      </c>
      <c r="EF7" s="39" t="s">
        <v>113</v>
      </c>
      <c r="EG7" s="39" t="s">
        <v>113</v>
      </c>
      <c r="EH7" s="39" t="s">
        <v>113</v>
      </c>
      <c r="EI7" s="39">
        <v>0.23</v>
      </c>
      <c r="EJ7" s="39" t="s">
        <v>113</v>
      </c>
      <c r="EK7" s="39" t="s">
        <v>113</v>
      </c>
      <c r="EL7" s="39" t="s">
        <v>113</v>
      </c>
      <c r="EM7" s="39" t="s">
        <v>113</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2018-02-01T02:03:49Z</cp:lastPrinted>
  <dcterms:created xsi:type="dcterms:W3CDTF">2017-12-25T01:51:19Z</dcterms:created>
  <dcterms:modified xsi:type="dcterms:W3CDTF">2018-02-20T04:48:53Z</dcterms:modified>
  <cp:category/>
</cp:coreProperties>
</file>