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須坂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<sst xmlns="http://schemas.openxmlformats.org/spreadsheetml/2006/main" count="240" uniqueCount="123">
  <si>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</si>
  <si>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</si>
  <si>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</si>
  <si>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</si>
  <si>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</si>
  <si>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</si>
  <si>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</si>
  <si>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</si>
  <si>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</si>
  <si>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</si>
  <si>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</si>
  <si>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</si>
  <si>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</si>
  <si>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</si>
  <si>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</si>
  <si>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</si>
  <si>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</si>
  <si>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</si>
  <si>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</si>
  <si>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</si>
  <si>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</si>
  <si>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</si>
  <si>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</si>
  <si>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</si>
  <si>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</si>
  <si>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</si>
  <si>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</si>
  <si>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</si>
  <si>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</si>
  <si>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</si>
  <si>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</si>
  <si>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</si>
  <si>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</si>
  <si>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</si>
  <si>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</si>
  <si>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</si>
  <si>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</si>
  <si>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</si>
  <si>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</si>
  <si>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</si>
  <si>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</si>
  <si>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</si>
  <si>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</si>
  <si>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</si>
  <si>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</si>
  <si>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</si>
  <si>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</si>
  <si>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</si>
  <si>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</si>
  <si>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</si>
  <si>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</si>
  <si>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</si>
  <si>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</si>
  <si>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</si>
  <si>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</si>
  <si>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</si>
  <si>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</si>
  <si>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</si>
  <si>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</si>
  <si>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</si>
  <si>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</si>
  <si>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</si>
  <si>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</si>
  <si>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</si>
  <si>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</si>
  <si>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</si>
  <si>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</si>
  <si>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</si>
  <si>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</si>
  <si>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</si>
  <si>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</si>
  <si>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</si>
  <si>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</si>
  <si>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</si>
  <si>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</si>
  <si>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</si>
  <si>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</si>
  <si>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</si>
  <si>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</si>
  <si>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</si>
  <si>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</si>
  <si>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</si>
  <si>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</si>
  <si>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</si>
  <si>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</si>
  <si>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</si>
  <si>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</si>
  <si>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</si>
  <si>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</si>
  <si>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</si>
  <si>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</si>
  <si>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</si>
  <si>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</si>
  <si>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</si>
  <si>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</si>
  <si>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</si>
  <si>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</si>
  <si>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</si>
  <si>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</si>
  <si>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</si>
  <si>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</si>
  <si>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</si>
  <si>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</si>
  <si>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</si>
  <si>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</si>
  <si>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</si>
  <si>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</si>
  <si>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</si>
  <si>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須坂市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</si>
  <si>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</si>
  <si>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</si>
  <si>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</si>
  <si>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</si>
  <si>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</si>
  <si>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</si>
  <si>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</si>
  <si>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</si>
  <si>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</si>
  <si>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</si>
  <si>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</si>
  <si>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①経常収支比率は、100％以上を確保し経営の健全性を示している。
②累積欠損金は計上していない。
③料金収入の設定及び起債の償還の平準化による効率的な経営をすることで現金・預金も収支に見合う額を確保している。
④企業債残高対事業規模比率は、施設整備が完了に近づいたことと併せ計画的な起債の償還により比率が減少している。
⑤経費回収率は、100％以上を確保し、適正な料金設定といえる。
⑥汚染処理原価は、類似団体平均値を下回っている。
⑧水洗化率は、下水道整備が完了に近づいていることから、高い率で推移している。</t>
    <rPh sb="1" eb="3">
      <t>ケイジョウ</t>
    </rPh>
    <rPh sb="3" eb="5">
      <t>シュウシ</t>
    </rPh>
    <rPh sb="5" eb="7">
      <t>ヒリツ</t>
    </rPh>
    <rPh sb="13" eb="15">
      <t>イジョウ</t>
    </rPh>
    <rPh sb="16" eb="18">
      <t>カクホ</t>
    </rPh>
    <rPh sb="19" eb="21">
      <t>ケイエイ</t>
    </rPh>
    <rPh sb="22" eb="25">
      <t>ケンゼンセイ</t>
    </rPh>
    <rPh sb="26" eb="27">
      <t>シメ</t>
    </rPh>
    <rPh sb="34" eb="36">
      <t>ルイセキ</t>
    </rPh>
    <rPh sb="36" eb="39">
      <t>ケッソンキン</t>
    </rPh>
    <rPh sb="40" eb="42">
      <t>ケイジョウ</t>
    </rPh>
    <rPh sb="50" eb="52">
      <t>リョウキン</t>
    </rPh>
    <rPh sb="52" eb="54">
      <t>シュウニュウ</t>
    </rPh>
    <rPh sb="55" eb="57">
      <t>セッテイ</t>
    </rPh>
    <rPh sb="57" eb="58">
      <t>オヨ</t>
    </rPh>
    <rPh sb="59" eb="61">
      <t>キサイ</t>
    </rPh>
    <rPh sb="62" eb="64">
      <t>ショウカン</t>
    </rPh>
    <rPh sb="65" eb="68">
      <t>ヘイジュンカ</t>
    </rPh>
    <rPh sb="71" eb="74">
      <t>コウリツテキ</t>
    </rPh>
    <rPh sb="75" eb="77">
      <t>ケイエイ</t>
    </rPh>
    <rPh sb="83" eb="85">
      <t>ゲンキン</t>
    </rPh>
    <rPh sb="86" eb="88">
      <t>ヨキン</t>
    </rPh>
    <rPh sb="89" eb="91">
      <t>シュウシ</t>
    </rPh>
    <rPh sb="92" eb="94">
      <t>ミア</t>
    </rPh>
    <rPh sb="95" eb="96">
      <t>ガク</t>
    </rPh>
    <rPh sb="97" eb="99">
      <t>カクホ</t>
    </rPh>
    <rPh sb="106" eb="108">
      <t>キギョウ</t>
    </rPh>
    <rPh sb="108" eb="109">
      <t>サイ</t>
    </rPh>
    <rPh sb="109" eb="111">
      <t>ザンダカ</t>
    </rPh>
    <rPh sb="111" eb="112">
      <t>タイ</t>
    </rPh>
    <rPh sb="112" eb="114">
      <t>ジギョウ</t>
    </rPh>
    <rPh sb="114" eb="116">
      <t>キボ</t>
    </rPh>
    <rPh sb="116" eb="118">
      <t>ヒリツ</t>
    </rPh>
    <rPh sb="120" eb="122">
      <t>シセツ</t>
    </rPh>
    <rPh sb="122" eb="124">
      <t>セイビ</t>
    </rPh>
    <rPh sb="125" eb="127">
      <t>カンリョウ</t>
    </rPh>
    <rPh sb="128" eb="129">
      <t>チカ</t>
    </rPh>
    <rPh sb="135" eb="136">
      <t>アワ</t>
    </rPh>
    <rPh sb="137" eb="140">
      <t>ケイカクテキ</t>
    </rPh>
    <rPh sb="141" eb="143">
      <t>キサイ</t>
    </rPh>
    <rPh sb="144" eb="146">
      <t>ショウカン</t>
    </rPh>
    <rPh sb="149" eb="151">
      <t>ヒリツ</t>
    </rPh>
    <rPh sb="152" eb="154">
      <t>ゲンショウ</t>
    </rPh>
    <rPh sb="161" eb="163">
      <t>ケイヒ</t>
    </rPh>
    <rPh sb="163" eb="165">
      <t>カイシュウ</t>
    </rPh>
    <rPh sb="165" eb="166">
      <t>リツ</t>
    </rPh>
    <rPh sb="172" eb="174">
      <t>イジョウ</t>
    </rPh>
    <rPh sb="175" eb="177">
      <t>カクホ</t>
    </rPh>
    <rPh sb="179" eb="181">
      <t>テキセイ</t>
    </rPh>
    <rPh sb="182" eb="184">
      <t>リョウキン</t>
    </rPh>
    <rPh sb="184" eb="186">
      <t>セッテイ</t>
    </rPh>
    <rPh sb="193" eb="195">
      <t>オセン</t>
    </rPh>
    <rPh sb="195" eb="197">
      <t>ショリ</t>
    </rPh>
    <rPh sb="197" eb="199">
      <t>ゲンカ</t>
    </rPh>
    <rPh sb="201" eb="203">
      <t>ルイジ</t>
    </rPh>
    <rPh sb="203" eb="205">
      <t>ダンタイ</t>
    </rPh>
    <rPh sb="205" eb="208">
      <t>ヘイキンチ</t>
    </rPh>
    <rPh sb="209" eb="211">
      <t>シタマワ</t>
    </rPh>
    <rPh sb="221" eb="222">
      <t>リツ</t>
    </rPh>
    <rPh sb="224" eb="227">
      <t>ゲスイドウ</t>
    </rPh>
    <rPh sb="227" eb="229">
      <t>セイビ</t>
    </rPh>
    <rPh sb="230" eb="232">
      <t>カンリョウ</t>
    </rPh>
    <rPh sb="233" eb="234">
      <t>チカ</t>
    </rPh>
    <rPh sb="244" eb="245">
      <t>タカ</t>
    </rPh>
    <rPh sb="246" eb="247">
      <t>リツ</t>
    </rPh>
    <rPh sb="248" eb="250">
      <t>スイイ</t>
    </rPh>
    <phoneticPr fontId="7"/>
  </si>
  <si>
    <t>①有形固定資産減価償却率は、施設が耐用年数中のため微増傾向にある。
②管渠老朽化率は、耐用年数を経過したものがないため該当しない。
③管渠改善率は、更新した管渠がないため該当がない。</t>
    <rPh sb="1" eb="3">
      <t>ユウケイ</t>
    </rPh>
    <rPh sb="3" eb="5">
      <t>コテイ</t>
    </rPh>
    <rPh sb="5" eb="7">
      <t>シサン</t>
    </rPh>
    <rPh sb="7" eb="9">
      <t>ゲンカ</t>
    </rPh>
    <rPh sb="9" eb="11">
      <t>ショウキャク</t>
    </rPh>
    <rPh sb="11" eb="12">
      <t>リツ</t>
    </rPh>
    <rPh sb="14" eb="16">
      <t>シセツ</t>
    </rPh>
    <rPh sb="17" eb="19">
      <t>タイヨウ</t>
    </rPh>
    <rPh sb="19" eb="21">
      <t>ネンスウ</t>
    </rPh>
    <rPh sb="21" eb="22">
      <t>チュウ</t>
    </rPh>
    <rPh sb="25" eb="27">
      <t>ビゾウ</t>
    </rPh>
    <rPh sb="27" eb="29">
      <t>ケイコウ</t>
    </rPh>
    <rPh sb="35" eb="37">
      <t>カンキョ</t>
    </rPh>
    <rPh sb="37" eb="39">
      <t>ロウキュウ</t>
    </rPh>
    <rPh sb="39" eb="40">
      <t>カ</t>
    </rPh>
    <rPh sb="40" eb="41">
      <t>リツ</t>
    </rPh>
    <rPh sb="43" eb="45">
      <t>タイヨウ</t>
    </rPh>
    <rPh sb="45" eb="47">
      <t>ネンスウ</t>
    </rPh>
    <rPh sb="48" eb="50">
      <t>ケイカ</t>
    </rPh>
    <rPh sb="59" eb="61">
      <t>ガイトウ</t>
    </rPh>
    <rPh sb="67" eb="69">
      <t>カンキョ</t>
    </rPh>
    <rPh sb="69" eb="71">
      <t>カイゼン</t>
    </rPh>
    <rPh sb="71" eb="72">
      <t>リツ</t>
    </rPh>
    <rPh sb="74" eb="76">
      <t>コウシン</t>
    </rPh>
    <rPh sb="78" eb="80">
      <t>カンキョ</t>
    </rPh>
    <rPh sb="85" eb="87">
      <t>ガイトウ</t>
    </rPh>
    <phoneticPr fontId="4"/>
  </si>
  <si>
    <t>経営に関しては、例年並みの経常利益が見られ、現況では健全と言えるが、管渠更新等の将来計画と経営戦略を併せて適切に推進を図る必要がある。</t>
    <rPh sb="0" eb="2">
      <t>ケイエイ</t>
    </rPh>
    <rPh sb="3" eb="4">
      <t>カン</t>
    </rPh>
    <rPh sb="8" eb="10">
      <t>レイネン</t>
    </rPh>
    <rPh sb="10" eb="11">
      <t>ナ</t>
    </rPh>
    <rPh sb="13" eb="15">
      <t>ケイジョウ</t>
    </rPh>
    <rPh sb="15" eb="17">
      <t>リエキ</t>
    </rPh>
    <rPh sb="18" eb="19">
      <t>ミ</t>
    </rPh>
    <rPh sb="22" eb="24">
      <t>ゲンキョウ</t>
    </rPh>
    <rPh sb="26" eb="28">
      <t>ケンゼン</t>
    </rPh>
    <rPh sb="29" eb="30">
      <t>イ</t>
    </rPh>
    <rPh sb="34" eb="36">
      <t>カンキョ</t>
    </rPh>
    <rPh sb="36" eb="38">
      <t>コウシン</t>
    </rPh>
    <rPh sb="38" eb="39">
      <t>ナド</t>
    </rPh>
    <rPh sb="40" eb="42">
      <t>ショウライ</t>
    </rPh>
    <rPh sb="42" eb="44">
      <t>ケイカク</t>
    </rPh>
    <rPh sb="45" eb="47">
      <t>ケイエイ</t>
    </rPh>
    <rPh sb="47" eb="49">
      <t>センリャク</t>
    </rPh>
    <rPh sb="50" eb="51">
      <t>アワ</t>
    </rPh>
    <rPh sb="53" eb="55">
      <t>テキセツ</t>
    </rPh>
    <rPh sb="56" eb="58">
      <t>スイシン</t>
    </rPh>
    <rPh sb="59" eb="60">
      <t>ハカ</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</si>
</sst>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16-421E-AF4A-9ECADFB7235D}"/>
            </c:ext>
          </c:extLst>
        </c:ser>
        <c:dLbls>
          <c:showLegendKey val="0"/>
          <c:showVal val="0"/>
          <c:showCatName val="0"/>
          <c:showSerName val="0"/>
          <c:showPercent val="0"/>
          <c:showBubbleSize val="0"/>
        </c:dLbls>
        <c:gapWidth val="150"/>
        <c:axId val="89319680"/>
        <c:axId val="89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6616-421E-AF4A-9ECADFB7235D}"/>
            </c:ext>
          </c:extLst>
        </c:ser>
        <c:dLbls>
          <c:showLegendKey val="0"/>
          <c:showVal val="0"/>
          <c:showCatName val="0"/>
          <c:showSerName val="0"/>
          <c:showPercent val="0"/>
          <c:showBubbleSize val="0"/>
        </c:dLbls>
        <c:marker val="1"/>
        <c:smooth val="0"/>
        <c:axId val="89319680"/>
        <c:axId val="89457792"/>
      </c:lineChart>
      <c:dateAx>
        <c:axId val="89319680"/>
        <c:scaling>
          <c:orientation val="minMax"/>
        </c:scaling>
        <c:delete val="1"/>
        <c:axPos val="b"/>
        <c:numFmt formatCode="ge" sourceLinked="1"/>
        <c:majorTickMark val="none"/>
        <c:minorTickMark val="none"/>
        <c:tickLblPos val="none"/>
        <c:crossAx val="89457792"/>
        <c:crosses val="autoZero"/>
        <c:auto val="1"/>
        <c:lblOffset val="100"/>
        <c:baseTimeUnit val="years"/>
      </c:dateAx>
      <c:valAx>
        <c:axId val="89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AC-4B77-901C-B8E688718D63}"/>
            </c:ext>
          </c:extLst>
        </c:ser>
        <c:dLbls>
          <c:showLegendKey val="0"/>
          <c:showVal val="0"/>
          <c:showCatName val="0"/>
          <c:showSerName val="0"/>
          <c:showPercent val="0"/>
          <c:showBubbleSize val="0"/>
        </c:dLbls>
        <c:gapWidth val="150"/>
        <c:axId val="93588096"/>
        <c:axId val="93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1BAC-4B77-901C-B8E688718D63}"/>
            </c:ext>
          </c:extLst>
        </c:ser>
        <c:dLbls>
          <c:showLegendKey val="0"/>
          <c:showVal val="0"/>
          <c:showCatName val="0"/>
          <c:showSerName val="0"/>
          <c:showPercent val="0"/>
          <c:showBubbleSize val="0"/>
        </c:dLbls>
        <c:marker val="1"/>
        <c:smooth val="0"/>
        <c:axId val="93588096"/>
        <c:axId val="93606656"/>
      </c:lineChart>
      <c:dateAx>
        <c:axId val="93588096"/>
        <c:scaling>
          <c:orientation val="minMax"/>
        </c:scaling>
        <c:delete val="1"/>
        <c:axPos val="b"/>
        <c:numFmt formatCode="ge" sourceLinked="1"/>
        <c:majorTickMark val="none"/>
        <c:minorTickMark val="none"/>
        <c:tickLblPos val="none"/>
        <c:crossAx val="93606656"/>
        <c:crosses val="autoZero"/>
        <c:auto val="1"/>
        <c:lblOffset val="100"/>
        <c:baseTimeUnit val="years"/>
      </c:dateAx>
      <c:valAx>
        <c:axId val="93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96.75</c:v>
                </c:pt>
                <c:pt idx="1">
                  <c:v>96.97</c:v>
                </c:pt>
                <c:pt idx="2">
                  <c:v>97.05</c:v>
                </c:pt>
                <c:pt idx="3">
                  <c:v>97.28</c:v>
                </c:pt>
                <c:pt idx="4">
                  <c:v>97.52</c:v>
                </c:pt>
              </c:numCache>
            </c:numRef>
          </c:val>
          <c:extLst>
            <c:ext xmlns:c16="http://schemas.microsoft.com/office/drawing/2014/chart" uri="{C3380CC4-5D6E-409C-BE32-E72D297353CC}">
              <c16:uniqueId val="{00000000-A516-4CE8-8B3D-5C96B877EDB1}"/>
            </c:ext>
          </c:extLst>
        </c:ser>
        <c:dLbls>
          <c:showLegendKey val="0"/>
          <c:showVal val="0"/>
          <c:showCatName val="0"/>
          <c:showSerName val="0"/>
          <c:showPercent val="0"/>
          <c:showBubbleSize val="0"/>
        </c:dLbls>
        <c:gapWidth val="150"/>
        <c:axId val="93649152"/>
        <c:axId val="936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A516-4CE8-8B3D-5C96B877EDB1}"/>
            </c:ext>
          </c:extLst>
        </c:ser>
        <c:dLbls>
          <c:showLegendKey val="0"/>
          <c:showVal val="0"/>
          <c:showCatName val="0"/>
          <c:showSerName val="0"/>
          <c:showPercent val="0"/>
          <c:showBubbleSize val="0"/>
        </c:dLbls>
        <c:marker val="1"/>
        <c:smooth val="0"/>
        <c:axId val="93649152"/>
        <c:axId val="93655424"/>
      </c:lineChart>
      <c:dateAx>
        <c:axId val="93649152"/>
        <c:scaling>
          <c:orientation val="minMax"/>
        </c:scaling>
        <c:delete val="1"/>
        <c:axPos val="b"/>
        <c:numFmt formatCode="ge" sourceLinked="1"/>
        <c:majorTickMark val="none"/>
        <c:minorTickMark val="none"/>
        <c:tickLblPos val="none"/>
        <c:crossAx val="93655424"/>
        <c:crosses val="autoZero"/>
        <c:auto val="1"/>
        <c:lblOffset val="100"/>
        <c:baseTimeUnit val="years"/>
      </c:dateAx>
      <c:valAx>
        <c:axId val="93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112.23</c:v>
                </c:pt>
                <c:pt idx="1">
                  <c:v>111.56</c:v>
                </c:pt>
                <c:pt idx="2">
                  <c:v>119.84</c:v>
                </c:pt>
                <c:pt idx="3">
                  <c:v>120.48</c:v>
                </c:pt>
                <c:pt idx="4">
                  <c:v>120.79</c:v>
                </c:pt>
              </c:numCache>
            </c:numRef>
          </c:val>
          <c:extLst>
            <c:ext xmlns:c16="http://schemas.microsoft.com/office/drawing/2014/chart" uri="{C3380CC4-5D6E-409C-BE32-E72D297353CC}">
              <c16:uniqueId val="{00000000-3407-4742-80AD-89D234562C7F}"/>
            </c:ext>
          </c:extLst>
        </c:ser>
        <c:dLbls>
          <c:showLegendKey val="0"/>
          <c:showVal val="0"/>
          <c:showCatName val="0"/>
          <c:showSerName val="0"/>
          <c:showPercent val="0"/>
          <c:showBubbleSize val="0"/>
        </c:dLbls>
        <c:gapWidth val="150"/>
        <c:axId val="89496192"/>
        <c:axId val="895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extLst>
            <c:ext xmlns:c16="http://schemas.microsoft.com/office/drawing/2014/chart" uri="{C3380CC4-5D6E-409C-BE32-E72D297353CC}">
              <c16:uniqueId val="{00000001-3407-4742-80AD-89D234562C7F}"/>
            </c:ext>
          </c:extLst>
        </c:ser>
        <c:dLbls>
          <c:showLegendKey val="0"/>
          <c:showVal val="0"/>
          <c:showCatName val="0"/>
          <c:showSerName val="0"/>
          <c:showPercent val="0"/>
          <c:showBubbleSize val="0"/>
        </c:dLbls>
        <c:marker val="1"/>
        <c:smooth val="0"/>
        <c:axId val="89496192"/>
        <c:axId val="89506560"/>
      </c:lineChart>
      <c:dateAx>
        <c:axId val="89496192"/>
        <c:scaling>
          <c:orientation val="minMax"/>
        </c:scaling>
        <c:delete val="1"/>
        <c:axPos val="b"/>
        <c:numFmt formatCode="ge" sourceLinked="1"/>
        <c:majorTickMark val="none"/>
        <c:minorTickMark val="none"/>
        <c:tickLblPos val="none"/>
        <c:crossAx val="89506560"/>
        <c:crosses val="autoZero"/>
        <c:auto val="1"/>
        <c:lblOffset val="100"/>
        <c:baseTimeUnit val="years"/>
      </c:dateAx>
      <c:valAx>
        <c:axId val="895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7.18</c:v>
                </c:pt>
                <c:pt idx="1">
                  <c:v>8.9600000000000009</c:v>
                </c:pt>
                <c:pt idx="2">
                  <c:v>13.83</c:v>
                </c:pt>
                <c:pt idx="3">
                  <c:v>16.14</c:v>
                </c:pt>
                <c:pt idx="4">
                  <c:v>18.420000000000002</c:v>
                </c:pt>
              </c:numCache>
            </c:numRef>
          </c:val>
          <c:extLst>
            <c:ext xmlns:c16="http://schemas.microsoft.com/office/drawing/2014/chart" uri="{C3380CC4-5D6E-409C-BE32-E72D297353CC}">
              <c16:uniqueId val="{00000000-9E00-4E2F-92D8-434CE8FE42B2}"/>
            </c:ext>
          </c:extLst>
        </c:ser>
        <c:dLbls>
          <c:showLegendKey val="0"/>
          <c:showVal val="0"/>
          <c:showCatName val="0"/>
          <c:showSerName val="0"/>
          <c:showPercent val="0"/>
          <c:showBubbleSize val="0"/>
        </c:dLbls>
        <c:gapWidth val="150"/>
        <c:axId val="93259264"/>
        <c:axId val="93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extLst>
            <c:ext xmlns:c16="http://schemas.microsoft.com/office/drawing/2014/chart" uri="{C3380CC4-5D6E-409C-BE32-E72D297353CC}">
              <c16:uniqueId val="{00000001-9E00-4E2F-92D8-434CE8FE42B2}"/>
            </c:ext>
          </c:extLst>
        </c:ser>
        <c:dLbls>
          <c:showLegendKey val="0"/>
          <c:showVal val="0"/>
          <c:showCatName val="0"/>
          <c:showSerName val="0"/>
          <c:showPercent val="0"/>
          <c:showBubbleSize val="0"/>
        </c:dLbls>
        <c:marker val="1"/>
        <c:smooth val="0"/>
        <c:axId val="93259264"/>
        <c:axId val="93261184"/>
      </c:lineChart>
      <c:dateAx>
        <c:axId val="93259264"/>
        <c:scaling>
          <c:orientation val="minMax"/>
        </c:scaling>
        <c:delete val="1"/>
        <c:axPos val="b"/>
        <c:numFmt formatCode="ge" sourceLinked="1"/>
        <c:majorTickMark val="none"/>
        <c:minorTickMark val="none"/>
        <c:tickLblPos val="none"/>
        <c:crossAx val="93261184"/>
        <c:crosses val="autoZero"/>
        <c:auto val="1"/>
        <c:lblOffset val="100"/>
        <c:baseTimeUnit val="years"/>
      </c:dateAx>
      <c:valAx>
        <c:axId val="93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BB-4707-8F40-37DE7B024491}"/>
            </c:ext>
          </c:extLst>
        </c:ser>
        <c:dLbls>
          <c:showLegendKey val="0"/>
          <c:showVal val="0"/>
          <c:showCatName val="0"/>
          <c:showSerName val="0"/>
          <c:showPercent val="0"/>
          <c:showBubbleSize val="0"/>
        </c:dLbls>
        <c:gapWidth val="150"/>
        <c:axId val="93312128"/>
        <c:axId val="933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8EBB-4707-8F40-37DE7B024491}"/>
            </c:ext>
          </c:extLst>
        </c:ser>
        <c:dLbls>
          <c:showLegendKey val="0"/>
          <c:showVal val="0"/>
          <c:showCatName val="0"/>
          <c:showSerName val="0"/>
          <c:showPercent val="0"/>
          <c:showBubbleSize val="0"/>
        </c:dLbls>
        <c:marker val="1"/>
        <c:smooth val="0"/>
        <c:axId val="93312128"/>
        <c:axId val="93314048"/>
      </c:lineChart>
      <c:dateAx>
        <c:axId val="93312128"/>
        <c:scaling>
          <c:orientation val="minMax"/>
        </c:scaling>
        <c:delete val="1"/>
        <c:axPos val="b"/>
        <c:numFmt formatCode="ge" sourceLinked="1"/>
        <c:majorTickMark val="none"/>
        <c:minorTickMark val="none"/>
        <c:tickLblPos val="none"/>
        <c:crossAx val="93314048"/>
        <c:crosses val="autoZero"/>
        <c:auto val="1"/>
        <c:lblOffset val="100"/>
        <c:baseTimeUnit val="years"/>
      </c:dateAx>
      <c:valAx>
        <c:axId val="93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21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4E-4750-8655-D2C2FAC61431}"/>
            </c:ext>
          </c:extLst>
        </c:ser>
        <c:dLbls>
          <c:showLegendKey val="0"/>
          <c:showVal val="0"/>
          <c:showCatName val="0"/>
          <c:showSerName val="0"/>
          <c:showPercent val="0"/>
          <c:showBubbleSize val="0"/>
        </c:dLbls>
        <c:gapWidth val="150"/>
        <c:axId val="93420160"/>
        <c:axId val="934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extLst>
            <c:ext xmlns:c16="http://schemas.microsoft.com/office/drawing/2014/chart" uri="{C3380CC4-5D6E-409C-BE32-E72D297353CC}">
              <c16:uniqueId val="{00000001-1A4E-4750-8655-D2C2FAC61431}"/>
            </c:ext>
          </c:extLst>
        </c:ser>
        <c:dLbls>
          <c:showLegendKey val="0"/>
          <c:showVal val="0"/>
          <c:showCatName val="0"/>
          <c:showSerName val="0"/>
          <c:showPercent val="0"/>
          <c:showBubbleSize val="0"/>
        </c:dLbls>
        <c:marker val="1"/>
        <c:smooth val="0"/>
        <c:axId val="93420160"/>
        <c:axId val="93422336"/>
      </c:lineChart>
      <c:dateAx>
        <c:axId val="93420160"/>
        <c:scaling>
          <c:orientation val="minMax"/>
        </c:scaling>
        <c:delete val="1"/>
        <c:axPos val="b"/>
        <c:numFmt formatCode="ge" sourceLinked="1"/>
        <c:majorTickMark val="none"/>
        <c:minorTickMark val="none"/>
        <c:tickLblPos val="none"/>
        <c:crossAx val="93422336"/>
        <c:crosses val="autoZero"/>
        <c:auto val="1"/>
        <c:lblOffset val="100"/>
        <c:baseTimeUnit val="years"/>
      </c:dateAx>
      <c:valAx>
        <c:axId val="934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238.12</c:v>
                </c:pt>
                <c:pt idx="1">
                  <c:v>2881.13</c:v>
                </c:pt>
                <c:pt idx="2">
                  <c:v>65.790000000000006</c:v>
                </c:pt>
                <c:pt idx="3">
                  <c:v>75.510000000000005</c:v>
                </c:pt>
                <c:pt idx="4">
                  <c:v>88.69</c:v>
                </c:pt>
              </c:numCache>
            </c:numRef>
          </c:val>
          <c:extLst>
            <c:ext xmlns:c16="http://schemas.microsoft.com/office/drawing/2014/chart" uri="{C3380CC4-5D6E-409C-BE32-E72D297353CC}">
              <c16:uniqueId val="{00000000-09C0-467C-9787-5D228937B83B}"/>
            </c:ext>
          </c:extLst>
        </c:ser>
        <c:dLbls>
          <c:showLegendKey val="0"/>
          <c:showVal val="0"/>
          <c:showCatName val="0"/>
          <c:showSerName val="0"/>
          <c:showPercent val="0"/>
          <c:showBubbleSize val="0"/>
        </c:dLbls>
        <c:gapWidth val="150"/>
        <c:axId val="93457024"/>
        <c:axId val="93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extLst>
            <c:ext xmlns:c16="http://schemas.microsoft.com/office/drawing/2014/chart" uri="{C3380CC4-5D6E-409C-BE32-E72D297353CC}">
              <c16:uniqueId val="{00000001-09C0-467C-9787-5D228937B83B}"/>
            </c:ext>
          </c:extLst>
        </c:ser>
        <c:dLbls>
          <c:showLegendKey val="0"/>
          <c:showVal val="0"/>
          <c:showCatName val="0"/>
          <c:showSerName val="0"/>
          <c:showPercent val="0"/>
          <c:showBubbleSize val="0"/>
        </c:dLbls>
        <c:marker val="1"/>
        <c:smooth val="0"/>
        <c:axId val="93457024"/>
        <c:axId val="93467392"/>
      </c:lineChart>
      <c:dateAx>
        <c:axId val="93457024"/>
        <c:scaling>
          <c:orientation val="minMax"/>
        </c:scaling>
        <c:delete val="1"/>
        <c:axPos val="b"/>
        <c:numFmt formatCode="ge" sourceLinked="1"/>
        <c:majorTickMark val="none"/>
        <c:minorTickMark val="none"/>
        <c:tickLblPos val="none"/>
        <c:crossAx val="93467392"/>
        <c:crosses val="autoZero"/>
        <c:auto val="1"/>
        <c:lblOffset val="100"/>
        <c:baseTimeUnit val="years"/>
      </c:dateAx>
      <c:valAx>
        <c:axId val="93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1480.81</c:v>
                </c:pt>
                <c:pt idx="1">
                  <c:v>1402.35</c:v>
                </c:pt>
                <c:pt idx="2">
                  <c:v>537.19000000000005</c:v>
                </c:pt>
                <c:pt idx="3">
                  <c:v>556.65</c:v>
                </c:pt>
                <c:pt idx="4">
                  <c:v>422.23</c:v>
                </c:pt>
              </c:numCache>
            </c:numRef>
          </c:val>
          <c:extLst>
            <c:ext xmlns:c16="http://schemas.microsoft.com/office/drawing/2014/chart" uri="{C3380CC4-5D6E-409C-BE32-E72D297353CC}">
              <c16:uniqueId val="{00000000-9EC3-4667-87D2-6B99147EF132}"/>
            </c:ext>
          </c:extLst>
        </c:ser>
        <c:dLbls>
          <c:showLegendKey val="0"/>
          <c:showVal val="0"/>
          <c:showCatName val="0"/>
          <c:showSerName val="0"/>
          <c:showPercent val="0"/>
          <c:showBubbleSize val="0"/>
        </c:dLbls>
        <c:gapWidth val="150"/>
        <c:axId val="93483776"/>
        <c:axId val="93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9EC3-4667-87D2-6B99147EF132}"/>
            </c:ext>
          </c:extLst>
        </c:ser>
        <c:dLbls>
          <c:showLegendKey val="0"/>
          <c:showVal val="0"/>
          <c:showCatName val="0"/>
          <c:showSerName val="0"/>
          <c:showPercent val="0"/>
          <c:showBubbleSize val="0"/>
        </c:dLbls>
        <c:marker val="1"/>
        <c:smooth val="0"/>
        <c:axId val="93483776"/>
        <c:axId val="93485696"/>
      </c:lineChart>
      <c:dateAx>
        <c:axId val="93483776"/>
        <c:scaling>
          <c:orientation val="minMax"/>
        </c:scaling>
        <c:delete val="1"/>
        <c:axPos val="b"/>
        <c:numFmt formatCode="ge" sourceLinked="1"/>
        <c:majorTickMark val="none"/>
        <c:minorTickMark val="none"/>
        <c:tickLblPos val="none"/>
        <c:crossAx val="93485696"/>
        <c:crosses val="autoZero"/>
        <c:auto val="1"/>
        <c:lblOffset val="100"/>
        <c:baseTimeUnit val="years"/>
      </c:dateAx>
      <c:valAx>
        <c:axId val="93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117.17</c:v>
                </c:pt>
                <c:pt idx="1">
                  <c:v>115.18</c:v>
                </c:pt>
                <c:pt idx="2">
                  <c:v>151.13999999999999</c:v>
                </c:pt>
                <c:pt idx="3">
                  <c:v>106.89</c:v>
                </c:pt>
                <c:pt idx="4">
                  <c:v>108.59</c:v>
                </c:pt>
              </c:numCache>
            </c:numRef>
          </c:val>
          <c:extLst>
            <c:ext xmlns:c16="http://schemas.microsoft.com/office/drawing/2014/chart" uri="{C3380CC4-5D6E-409C-BE32-E72D297353CC}">
              <c16:uniqueId val="{00000000-134F-47A0-9C6F-B209D3C6C987}"/>
            </c:ext>
          </c:extLst>
        </c:ser>
        <c:dLbls>
          <c:showLegendKey val="0"/>
          <c:showVal val="0"/>
          <c:showCatName val="0"/>
          <c:showSerName val="0"/>
          <c:showPercent val="0"/>
          <c:showBubbleSize val="0"/>
        </c:dLbls>
        <c:gapWidth val="150"/>
        <c:axId val="94916992"/>
        <c:axId val="949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134F-47A0-9C6F-B209D3C6C987}"/>
            </c:ext>
          </c:extLst>
        </c:ser>
        <c:dLbls>
          <c:showLegendKey val="0"/>
          <c:showVal val="0"/>
          <c:showCatName val="0"/>
          <c:showSerName val="0"/>
          <c:showPercent val="0"/>
          <c:showBubbleSize val="0"/>
        </c:dLbls>
        <c:marker val="1"/>
        <c:smooth val="0"/>
        <c:axId val="94916992"/>
        <c:axId val="94918912"/>
      </c:lineChart>
      <c:dateAx>
        <c:axId val="94916992"/>
        <c:scaling>
          <c:orientation val="minMax"/>
        </c:scaling>
        <c:delete val="1"/>
        <c:axPos val="b"/>
        <c:numFmt formatCode="ge" sourceLinked="1"/>
        <c:majorTickMark val="none"/>
        <c:minorTickMark val="none"/>
        <c:tickLblPos val="none"/>
        <c:crossAx val="94918912"/>
        <c:crosses val="autoZero"/>
        <c:auto val="1"/>
        <c:lblOffset val="100"/>
        <c:baseTimeUnit val="years"/>
      </c:dateAx>
      <c:valAx>
        <c:axId val="949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161.38999999999999</c:v>
                </c:pt>
                <c:pt idx="1">
                  <c:v>164.35</c:v>
                </c:pt>
                <c:pt idx="2">
                  <c:v>124.93</c:v>
                </c:pt>
                <c:pt idx="3">
                  <c:v>174.31</c:v>
                </c:pt>
                <c:pt idx="4">
                  <c:v>171.41</c:v>
                </c:pt>
              </c:numCache>
            </c:numRef>
          </c:val>
          <c:extLst>
            <c:ext xmlns:c16="http://schemas.microsoft.com/office/drawing/2014/chart" uri="{C3380CC4-5D6E-409C-BE32-E72D297353CC}">
              <c16:uniqueId val="{00000000-575B-4E40-AA26-FB3D5C6B4C34}"/>
            </c:ext>
          </c:extLst>
        </c:ser>
        <c:dLbls>
          <c:showLegendKey val="0"/>
          <c:showVal val="0"/>
          <c:showCatName val="0"/>
          <c:showSerName val="0"/>
          <c:showPercent val="0"/>
          <c:showBubbleSize val="0"/>
        </c:dLbls>
        <c:gapWidth val="150"/>
        <c:axId val="94948352"/>
        <c:axId val="94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575B-4E40-AA26-FB3D5C6B4C34}"/>
            </c:ext>
          </c:extLst>
        </c:ser>
        <c:dLbls>
          <c:showLegendKey val="0"/>
          <c:showVal val="0"/>
          <c:showCatName val="0"/>
          <c:showSerName val="0"/>
          <c:showPercent val="0"/>
          <c:showBubbleSize val="0"/>
        </c:dLbls>
        <c:marker val="1"/>
        <c:smooth val="0"/>
        <c:axId val="94948352"/>
        <c:axId val="94950528"/>
      </c:lineChart>
      <c:dateAx>
        <c:axId val="94948352"/>
        <c:scaling>
          <c:orientation val="minMax"/>
        </c:scaling>
        <c:delete val="1"/>
        <c:axPos val="b"/>
        <c:numFmt formatCode="ge" sourceLinked="1"/>
        <c:majorTickMark val="none"/>
        <c:minorTickMark val="none"/>
        <c:tickLblPos val="none"/>
        <c:crossAx val="94950528"/>
        <c:crosses val="autoZero"/>
        <c:auto val="1"/>
        <c:lblOffset val="100"/>
        <c:baseTimeUnit val="years"/>
      </c:dateAx>
      <c:valAx>
        <c:axId val="94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須坂市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Bd2</v>
      </c>
      <c r="X8" s="73"/>
      <c r="Y8" s="73"/>
      <c r="Z8" s="73"/>
      <c r="AA8" s="73"/>
      <c r="AB8" s="73"/>
      <c r="AC8" s="73"/>
      <c r="AD8" s="74" t="s">
        <v>119</v>
      </c>
      <c r="AE8" s="74"/>
      <c r="AF8" s="74"/>
      <c r="AG8" s="74"/>
      <c r="AH8" s="74"/>
      <c r="AI8" s="74"/>
      <c r="AJ8" s="74"/>
      <c r="AK8" s="4"/>
      <c r="AL8" s="68">
        <f>データ!S6</f>
        <v>51368</v>
      </c>
      <c r="AM8" s="68"/>
      <c r="AN8" s="68"/>
      <c r="AO8" s="68"/>
      <c r="AP8" s="68"/>
      <c r="AQ8" s="68"/>
      <c r="AR8" s="68"/>
      <c r="AS8" s="68"/>
      <c r="AT8" s="67">
        <f>データ!T6</f>
        <v>149.66999999999999</v>
      </c>
      <c r="AU8" s="67"/>
      <c r="AV8" s="67"/>
      <c r="AW8" s="67"/>
      <c r="AX8" s="67"/>
      <c r="AY8" s="67"/>
      <c r="AZ8" s="67"/>
      <c r="BA8" s="67"/>
      <c r="BB8" s="67">
        <f>データ!U6</f>
        <v>343.21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35.26</v>
      </c>
      <c r="J10" s="67"/>
      <c r="K10" s="67"/>
      <c r="L10" s="67"/>
      <c r="M10" s="67"/>
      <c r="N10" s="67"/>
      <c r="O10" s="67"/>
      <c r="P10" s="67">
        <f>データ!P6</f>
        <v>80.17</v>
      </c>
      <c r="Q10" s="67"/>
      <c r="R10" s="67"/>
      <c r="S10" s="67"/>
      <c r="T10" s="67"/>
      <c r="U10" s="67"/>
      <c r="V10" s="67"/>
      <c r="W10" s="67">
        <f>データ!Q6</f>
        <v>100</v>
      </c>
      <c r="X10" s="67"/>
      <c r="Y10" s="67"/>
      <c r="Z10" s="67"/>
      <c r="AA10" s="67"/>
      <c r="AB10" s="67"/>
      <c r="AC10" s="67"/>
      <c r="AD10" s="68">
        <f>データ!R6</f>
        <v>3570</v>
      </c>
      <c r="AE10" s="68"/>
      <c r="AF10" s="68"/>
      <c r="AG10" s="68"/>
      <c r="AH10" s="68"/>
      <c r="AI10" s="68"/>
      <c r="AJ10" s="68"/>
      <c r="AK10" s="2"/>
      <c r="AL10" s="68">
        <f>データ!V6</f>
        <v>41405</v>
      </c>
      <c r="AM10" s="68"/>
      <c r="AN10" s="68"/>
      <c r="AO10" s="68"/>
      <c r="AP10" s="68"/>
      <c r="AQ10" s="68"/>
      <c r="AR10" s="68"/>
      <c r="AS10" s="68"/>
      <c r="AT10" s="67">
        <f>データ!W6</f>
        <v>12.72</v>
      </c>
      <c r="AU10" s="67"/>
      <c r="AV10" s="67"/>
      <c r="AW10" s="67"/>
      <c r="AX10" s="67"/>
      <c r="AY10" s="67"/>
      <c r="AZ10" s="67"/>
      <c r="BA10" s="67"/>
      <c r="BB10" s="67">
        <f>データ!X6</f>
        <v>3255.11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202070</v>
      </c>
      <c r="D6" s="34">
        <f t="shared" si="3"/>
        <v>46</v>
      </c>
      <c r="E6" s="34">
        <f t="shared" si="3"/>
        <v>17</v>
      </c>
      <c r="F6" s="34">
        <f t="shared" si="3"/>
        <v>1</v>
      </c>
      <c r="G6" s="34">
        <f t="shared" si="3"/>
        <v>0</v>
      </c>
      <c r="H6" s="34" t="str">
        <f t="shared" si="3"/>
        <v>長野県　須坂市</v>
      </c>
      <c r="I6" s="34" t="str">
        <f t="shared" si="3"/>
        <v>法適用</v>
      </c>
      <c r="J6" s="34" t="str">
        <f t="shared" si="3"/>
        <v>下水道事業</v>
      </c>
      <c r="K6" s="34" t="str">
        <f t="shared" si="3"/>
        <v>公共下水道</v>
      </c>
      <c r="L6" s="34" t="str">
        <f t="shared" si="3"/>
        <v>Bd2</v>
      </c>
      <c r="M6" s="34">
        <f t="shared" si="3"/>
        <v>0</v>
      </c>
      <c r="N6" s="35" t="str">
        <f t="shared" si="3"/>
        <v>-</v>
      </c>
      <c r="O6" s="35">
        <f t="shared" si="3"/>
        <v>35.26</v>
      </c>
      <c r="P6" s="35">
        <f t="shared" si="3"/>
        <v>80.17</v>
      </c>
      <c r="Q6" s="35">
        <f t="shared" si="3"/>
        <v>100</v>
      </c>
      <c r="R6" s="35">
        <f t="shared" si="3"/>
        <v>3570</v>
      </c>
      <c r="S6" s="35">
        <f t="shared" si="3"/>
        <v>51368</v>
      </c>
      <c r="T6" s="35">
        <f t="shared" si="3"/>
        <v>149.66999999999999</v>
      </c>
      <c r="U6" s="35">
        <f t="shared" si="3"/>
        <v>343.21</v>
      </c>
      <c r="V6" s="35">
        <f t="shared" si="3"/>
        <v>41405</v>
      </c>
      <c r="W6" s="35">
        <f t="shared" si="3"/>
        <v>12.72</v>
      </c>
      <c r="X6" s="35">
        <f t="shared" si="3"/>
        <v>3255.11</v>
      </c>
      <c r="Y6" s="36">
        <f>IF(Y7="",NA(),Y7)</f>
        <v>112.23</v>
      </c>
      <c r="Z6" s="36">
        <f t="shared" ref="Z6:AH6" si="4">IF(Z7="",NA(),Z7)</f>
        <v>111.56</v>
      </c>
      <c r="AA6" s="36">
        <f t="shared" si="4"/>
        <v>119.84</v>
      </c>
      <c r="AB6" s="36">
        <f t="shared" si="4"/>
        <v>120.48</v>
      </c>
      <c r="AC6" s="36">
        <f t="shared" si="4"/>
        <v>120.79</v>
      </c>
      <c r="AD6" s="36">
        <f t="shared" si="4"/>
        <v>101.61</v>
      </c>
      <c r="AE6" s="36">
        <f t="shared" si="4"/>
        <v>104.97</v>
      </c>
      <c r="AF6" s="36">
        <f t="shared" si="4"/>
        <v>106.59</v>
      </c>
      <c r="AG6" s="36">
        <f t="shared" si="4"/>
        <v>107.4</v>
      </c>
      <c r="AH6" s="36">
        <f t="shared" si="4"/>
        <v>105.73</v>
      </c>
      <c r="AI6" s="35" t="str">
        <f>IF(AI7="","",IF(AI7="-","【-】","【"&amp;SUBSTITUTE(TEXT(AI7,"#,##0.00"),"-","△")&amp;"】"))</f>
        <v>【108.57】</v>
      </c>
      <c r="AJ6" s="35">
        <f>IF(AJ7="",NA(),AJ7)</f>
        <v>0</v>
      </c>
      <c r="AK6" s="35">
        <f t="shared" ref="AK6:AS6" si="5">IF(AK7="",NA(),AK7)</f>
        <v>0</v>
      </c>
      <c r="AL6" s="35">
        <f t="shared" si="5"/>
        <v>0</v>
      </c>
      <c r="AM6" s="35">
        <f t="shared" si="5"/>
        <v>0</v>
      </c>
      <c r="AN6" s="35">
        <f t="shared" si="5"/>
        <v>0</v>
      </c>
      <c r="AO6" s="36">
        <f t="shared" si="5"/>
        <v>51.83</v>
      </c>
      <c r="AP6" s="36">
        <f t="shared" si="5"/>
        <v>52.88</v>
      </c>
      <c r="AQ6" s="36">
        <f t="shared" si="5"/>
        <v>23.51</v>
      </c>
      <c r="AR6" s="36">
        <f t="shared" si="5"/>
        <v>18.920000000000002</v>
      </c>
      <c r="AS6" s="36">
        <f t="shared" si="5"/>
        <v>14.68</v>
      </c>
      <c r="AT6" s="35" t="str">
        <f>IF(AT7="","",IF(AT7="-","【-】","【"&amp;SUBSTITUTE(TEXT(AT7,"#,##0.00"),"-","△")&amp;"】"))</f>
        <v>【4.38】</v>
      </c>
      <c r="AU6" s="36">
        <f>IF(AU7="",NA(),AU7)</f>
        <v>238.12</v>
      </c>
      <c r="AV6" s="36">
        <f t="shared" ref="AV6:BD6" si="6">IF(AV7="",NA(),AV7)</f>
        <v>2881.13</v>
      </c>
      <c r="AW6" s="36">
        <f t="shared" si="6"/>
        <v>65.790000000000006</v>
      </c>
      <c r="AX6" s="36">
        <f t="shared" si="6"/>
        <v>75.510000000000005</v>
      </c>
      <c r="AY6" s="36">
        <f t="shared" si="6"/>
        <v>88.69</v>
      </c>
      <c r="AZ6" s="36">
        <f t="shared" si="6"/>
        <v>231.37</v>
      </c>
      <c r="BA6" s="36">
        <f t="shared" si="6"/>
        <v>539.27</v>
      </c>
      <c r="BB6" s="36">
        <f t="shared" si="6"/>
        <v>57.3</v>
      </c>
      <c r="BC6" s="36">
        <f t="shared" si="6"/>
        <v>57.35</v>
      </c>
      <c r="BD6" s="36">
        <f t="shared" si="6"/>
        <v>50.78</v>
      </c>
      <c r="BE6" s="35" t="str">
        <f>IF(BE7="","",IF(BE7="-","【-】","【"&amp;SUBSTITUTE(TEXT(BE7,"#,##0.00"),"-","△")&amp;"】"))</f>
        <v>【59.95】</v>
      </c>
      <c r="BF6" s="36">
        <f>IF(BF7="",NA(),BF7)</f>
        <v>1480.81</v>
      </c>
      <c r="BG6" s="36">
        <f t="shared" ref="BG6:BO6" si="7">IF(BG7="",NA(),BG7)</f>
        <v>1402.35</v>
      </c>
      <c r="BH6" s="36">
        <f t="shared" si="7"/>
        <v>537.19000000000005</v>
      </c>
      <c r="BI6" s="36">
        <f t="shared" si="7"/>
        <v>556.65</v>
      </c>
      <c r="BJ6" s="36">
        <f t="shared" si="7"/>
        <v>422.23</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117.17</v>
      </c>
      <c r="BR6" s="36">
        <f t="shared" ref="BR6:BZ6" si="8">IF(BR7="",NA(),BR7)</f>
        <v>115.18</v>
      </c>
      <c r="BS6" s="36">
        <f t="shared" si="8"/>
        <v>151.13999999999999</v>
      </c>
      <c r="BT6" s="36">
        <f t="shared" si="8"/>
        <v>106.89</v>
      </c>
      <c r="BU6" s="36">
        <f t="shared" si="8"/>
        <v>108.59</v>
      </c>
      <c r="BV6" s="36">
        <f t="shared" si="8"/>
        <v>78.78</v>
      </c>
      <c r="BW6" s="36">
        <f t="shared" si="8"/>
        <v>79.540000000000006</v>
      </c>
      <c r="BX6" s="36">
        <f t="shared" si="8"/>
        <v>83</v>
      </c>
      <c r="BY6" s="36">
        <f t="shared" si="8"/>
        <v>84.32</v>
      </c>
      <c r="BZ6" s="36">
        <f t="shared" si="8"/>
        <v>85.23</v>
      </c>
      <c r="CA6" s="35" t="str">
        <f>IF(CA7="","",IF(CA7="-","【-】","【"&amp;SUBSTITUTE(TEXT(CA7,"#,##0.00"),"-","△")&amp;"】"))</f>
        <v>【100.04】</v>
      </c>
      <c r="CB6" s="36">
        <f>IF(CB7="",NA(),CB7)</f>
        <v>161.38999999999999</v>
      </c>
      <c r="CC6" s="36">
        <f t="shared" ref="CC6:CK6" si="9">IF(CC7="",NA(),CC7)</f>
        <v>164.35</v>
      </c>
      <c r="CD6" s="36">
        <f t="shared" si="9"/>
        <v>124.93</v>
      </c>
      <c r="CE6" s="36">
        <f t="shared" si="9"/>
        <v>174.31</v>
      </c>
      <c r="CF6" s="36">
        <f t="shared" si="9"/>
        <v>171.41</v>
      </c>
      <c r="CG6" s="36">
        <f t="shared" si="9"/>
        <v>199.32</v>
      </c>
      <c r="CH6" s="36">
        <f t="shared" si="9"/>
        <v>199.36</v>
      </c>
      <c r="CI6" s="36">
        <f t="shared" si="9"/>
        <v>193.74</v>
      </c>
      <c r="CJ6" s="36">
        <f t="shared" si="9"/>
        <v>188.12</v>
      </c>
      <c r="CK6" s="36">
        <f t="shared" si="9"/>
        <v>185.7</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62.23</v>
      </c>
      <c r="CU6" s="36">
        <f t="shared" si="10"/>
        <v>60</v>
      </c>
      <c r="CV6" s="36">
        <f t="shared" si="10"/>
        <v>61.03</v>
      </c>
      <c r="CW6" s="35" t="str">
        <f>IF(CW7="","",IF(CW7="-","【-】","【"&amp;SUBSTITUTE(TEXT(CW7,"#,##0.00"),"-","△")&amp;"】"))</f>
        <v>【60.09】</v>
      </c>
      <c r="CX6" s="36">
        <f>IF(CX7="",NA(),CX7)</f>
        <v>96.75</v>
      </c>
      <c r="CY6" s="36">
        <f t="shared" ref="CY6:DG6" si="11">IF(CY7="",NA(),CY7)</f>
        <v>96.97</v>
      </c>
      <c r="CZ6" s="36">
        <f t="shared" si="11"/>
        <v>97.05</v>
      </c>
      <c r="DA6" s="36">
        <f t="shared" si="11"/>
        <v>97.28</v>
      </c>
      <c r="DB6" s="36">
        <f t="shared" si="11"/>
        <v>97.52</v>
      </c>
      <c r="DC6" s="36">
        <f t="shared" si="11"/>
        <v>87.07</v>
      </c>
      <c r="DD6" s="36">
        <f t="shared" si="11"/>
        <v>86.88</v>
      </c>
      <c r="DE6" s="36">
        <f t="shared" si="11"/>
        <v>86.56</v>
      </c>
      <c r="DF6" s="36">
        <f t="shared" si="11"/>
        <v>86.78</v>
      </c>
      <c r="DG6" s="36">
        <f t="shared" si="11"/>
        <v>86.83</v>
      </c>
      <c r="DH6" s="35" t="str">
        <f>IF(DH7="","",IF(DH7="-","【-】","【"&amp;SUBSTITUTE(TEXT(DH7,"#,##0.00"),"-","△")&amp;"】"))</f>
        <v>【94.90】</v>
      </c>
      <c r="DI6" s="36">
        <f>IF(DI7="",NA(),DI7)</f>
        <v>7.18</v>
      </c>
      <c r="DJ6" s="36">
        <f t="shared" ref="DJ6:DR6" si="12">IF(DJ7="",NA(),DJ7)</f>
        <v>8.9600000000000009</v>
      </c>
      <c r="DK6" s="36">
        <f t="shared" si="12"/>
        <v>13.83</v>
      </c>
      <c r="DL6" s="36">
        <f t="shared" si="12"/>
        <v>16.14</v>
      </c>
      <c r="DM6" s="36">
        <f t="shared" si="12"/>
        <v>18.420000000000002</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5">
        <f>IF(EE7="",NA(),EE7)</f>
        <v>0</v>
      </c>
      <c r="EF6" s="35">
        <f t="shared" ref="EF6:EN6" si="14">IF(EF7="",NA(),EF7)</f>
        <v>0</v>
      </c>
      <c r="EG6" s="35">
        <f t="shared" si="14"/>
        <v>0</v>
      </c>
      <c r="EH6" s="35">
        <f t="shared" si="14"/>
        <v>0</v>
      </c>
      <c r="EI6" s="35">
        <f t="shared" si="14"/>
        <v>0</v>
      </c>
      <c r="EJ6" s="36">
        <f t="shared" si="14"/>
        <v>0.04</v>
      </c>
      <c r="EK6" s="36">
        <f t="shared" si="14"/>
        <v>0.06</v>
      </c>
      <c r="EL6" s="36">
        <f t="shared" si="14"/>
        <v>0.04</v>
      </c>
      <c r="EM6" s="36">
        <f t="shared" si="14"/>
        <v>0.38</v>
      </c>
      <c r="EN6" s="36">
        <f t="shared" si="14"/>
        <v>0.01</v>
      </c>
      <c r="EO6" s="35" t="str">
        <f>IF(EO7="","",IF(EO7="-","【-】","【"&amp;SUBSTITUTE(TEXT(EO7,"#,##0.00"),"-","△")&amp;"】"))</f>
        <v>【0.27】</v>
      </c>
    </row>
    <row r="7" spans="1:148" s="37" customFormat="1" x14ac:dyDescent="0.15">
      <c r="A7" s="29"/>
      <c r="B7" s="38">
        <v>2016</v>
      </c>
      <c r="C7" s="38">
        <v>202070</v>
      </c>
      <c r="D7" s="38">
        <v>46</v>
      </c>
      <c r="E7" s="38">
        <v>17</v>
      </c>
      <c r="F7" s="38">
        <v>1</v>
      </c>
      <c r="G7" s="38">
        <v>0</v>
      </c>
      <c r="H7" s="38" t="s">
        <v>108</v>
      </c>
      <c r="I7" s="38" t="s">
        <v>109</v>
      </c>
      <c r="J7" s="38" t="s">
        <v>110</v>
      </c>
      <c r="K7" s="38" t="s">
        <v>111</v>
      </c>
      <c r="L7" s="38" t="s">
        <v>112</v>
      </c>
      <c r="M7" s="38"/>
      <c r="N7" s="39" t="s">
        <v>113</v>
      </c>
      <c r="O7" s="39">
        <v>35.26</v>
      </c>
      <c r="P7" s="39">
        <v>80.17</v>
      </c>
      <c r="Q7" s="39">
        <v>100</v>
      </c>
      <c r="R7" s="39">
        <v>3570</v>
      </c>
      <c r="S7" s="39">
        <v>51368</v>
      </c>
      <c r="T7" s="39">
        <v>149.66999999999999</v>
      </c>
      <c r="U7" s="39">
        <v>343.21</v>
      </c>
      <c r="V7" s="39">
        <v>41405</v>
      </c>
      <c r="W7" s="39">
        <v>12.72</v>
      </c>
      <c r="X7" s="39">
        <v>3255.11</v>
      </c>
      <c r="Y7" s="39">
        <v>112.23</v>
      </c>
      <c r="Z7" s="39">
        <v>111.56</v>
      </c>
      <c r="AA7" s="39">
        <v>119.84</v>
      </c>
      <c r="AB7" s="39">
        <v>120.48</v>
      </c>
      <c r="AC7" s="39">
        <v>120.79</v>
      </c>
      <c r="AD7" s="39">
        <v>101.61</v>
      </c>
      <c r="AE7" s="39">
        <v>104.97</v>
      </c>
      <c r="AF7" s="39">
        <v>106.59</v>
      </c>
      <c r="AG7" s="39">
        <v>107.4</v>
      </c>
      <c r="AH7" s="39">
        <v>105.73</v>
      </c>
      <c r="AI7" s="39">
        <v>108.57</v>
      </c>
      <c r="AJ7" s="39">
        <v>0</v>
      </c>
      <c r="AK7" s="39">
        <v>0</v>
      </c>
      <c r="AL7" s="39">
        <v>0</v>
      </c>
      <c r="AM7" s="39">
        <v>0</v>
      </c>
      <c r="AN7" s="39">
        <v>0</v>
      </c>
      <c r="AO7" s="39">
        <v>51.83</v>
      </c>
      <c r="AP7" s="39">
        <v>52.88</v>
      </c>
      <c r="AQ7" s="39">
        <v>23.51</v>
      </c>
      <c r="AR7" s="39">
        <v>18.920000000000002</v>
      </c>
      <c r="AS7" s="39">
        <v>14.68</v>
      </c>
      <c r="AT7" s="39">
        <v>4.38</v>
      </c>
      <c r="AU7" s="39">
        <v>238.12</v>
      </c>
      <c r="AV7" s="39">
        <v>2881.13</v>
      </c>
      <c r="AW7" s="39">
        <v>65.790000000000006</v>
      </c>
      <c r="AX7" s="39">
        <v>75.510000000000005</v>
      </c>
      <c r="AY7" s="39">
        <v>88.69</v>
      </c>
      <c r="AZ7" s="39">
        <v>231.37</v>
      </c>
      <c r="BA7" s="39">
        <v>539.27</v>
      </c>
      <c r="BB7" s="39">
        <v>57.3</v>
      </c>
      <c r="BC7" s="39">
        <v>57.35</v>
      </c>
      <c r="BD7" s="39">
        <v>50.78</v>
      </c>
      <c r="BE7" s="39">
        <v>59.95</v>
      </c>
      <c r="BF7" s="39">
        <v>1480.81</v>
      </c>
      <c r="BG7" s="39">
        <v>1402.35</v>
      </c>
      <c r="BH7" s="39">
        <v>537.19000000000005</v>
      </c>
      <c r="BI7" s="39">
        <v>556.65</v>
      </c>
      <c r="BJ7" s="39">
        <v>422.23</v>
      </c>
      <c r="BK7" s="39">
        <v>1189.0999999999999</v>
      </c>
      <c r="BL7" s="39">
        <v>1115.1099999999999</v>
      </c>
      <c r="BM7" s="39">
        <v>1010.51</v>
      </c>
      <c r="BN7" s="39">
        <v>1031.56</v>
      </c>
      <c r="BO7" s="39">
        <v>1053.93</v>
      </c>
      <c r="BP7" s="39">
        <v>728.3</v>
      </c>
      <c r="BQ7" s="39">
        <v>117.17</v>
      </c>
      <c r="BR7" s="39">
        <v>115.18</v>
      </c>
      <c r="BS7" s="39">
        <v>151.13999999999999</v>
      </c>
      <c r="BT7" s="39">
        <v>106.89</v>
      </c>
      <c r="BU7" s="39">
        <v>108.59</v>
      </c>
      <c r="BV7" s="39">
        <v>78.78</v>
      </c>
      <c r="BW7" s="39">
        <v>79.540000000000006</v>
      </c>
      <c r="BX7" s="39">
        <v>83</v>
      </c>
      <c r="BY7" s="39">
        <v>84.32</v>
      </c>
      <c r="BZ7" s="39">
        <v>85.23</v>
      </c>
      <c r="CA7" s="39">
        <v>100.04</v>
      </c>
      <c r="CB7" s="39">
        <v>161.38999999999999</v>
      </c>
      <c r="CC7" s="39">
        <v>164.35</v>
      </c>
      <c r="CD7" s="39">
        <v>124.93</v>
      </c>
      <c r="CE7" s="39">
        <v>174.31</v>
      </c>
      <c r="CF7" s="39">
        <v>171.41</v>
      </c>
      <c r="CG7" s="39">
        <v>199.32</v>
      </c>
      <c r="CH7" s="39">
        <v>199.36</v>
      </c>
      <c r="CI7" s="39">
        <v>193.74</v>
      </c>
      <c r="CJ7" s="39">
        <v>188.12</v>
      </c>
      <c r="CK7" s="39">
        <v>185.7</v>
      </c>
      <c r="CL7" s="39">
        <v>137.82</v>
      </c>
      <c r="CM7" s="39" t="s">
        <v>113</v>
      </c>
      <c r="CN7" s="39" t="s">
        <v>113</v>
      </c>
      <c r="CO7" s="39" t="s">
        <v>113</v>
      </c>
      <c r="CP7" s="39" t="s">
        <v>113</v>
      </c>
      <c r="CQ7" s="39" t="s">
        <v>113</v>
      </c>
      <c r="CR7" s="39">
        <v>65.31</v>
      </c>
      <c r="CS7" s="39">
        <v>62.09</v>
      </c>
      <c r="CT7" s="39">
        <v>62.23</v>
      </c>
      <c r="CU7" s="39">
        <v>60</v>
      </c>
      <c r="CV7" s="39">
        <v>61.03</v>
      </c>
      <c r="CW7" s="39">
        <v>60.09</v>
      </c>
      <c r="CX7" s="39">
        <v>96.75</v>
      </c>
      <c r="CY7" s="39">
        <v>96.97</v>
      </c>
      <c r="CZ7" s="39">
        <v>97.05</v>
      </c>
      <c r="DA7" s="39">
        <v>97.28</v>
      </c>
      <c r="DB7" s="39">
        <v>97.52</v>
      </c>
      <c r="DC7" s="39">
        <v>87.07</v>
      </c>
      <c r="DD7" s="39">
        <v>86.88</v>
      </c>
      <c r="DE7" s="39">
        <v>86.56</v>
      </c>
      <c r="DF7" s="39">
        <v>86.78</v>
      </c>
      <c r="DG7" s="39">
        <v>86.83</v>
      </c>
      <c r="DH7" s="39">
        <v>94.9</v>
      </c>
      <c r="DI7" s="39">
        <v>7.18</v>
      </c>
      <c r="DJ7" s="39">
        <v>8.9600000000000009</v>
      </c>
      <c r="DK7" s="39">
        <v>13.83</v>
      </c>
      <c r="DL7" s="39">
        <v>16.14</v>
      </c>
      <c r="DM7" s="39">
        <v>18.420000000000002</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v>
      </c>
      <c r="EF7" s="39">
        <v>0</v>
      </c>
      <c r="EG7" s="39">
        <v>0</v>
      </c>
      <c r="EH7" s="39">
        <v>0</v>
      </c>
      <c r="EI7" s="39">
        <v>0</v>
      </c>
      <c r="EJ7" s="39">
        <v>0.04</v>
      </c>
      <c r="EK7" s="39">
        <v>0.06</v>
      </c>
      <c r="EL7" s="39">
        <v>0.04</v>
      </c>
      <c r="EM7" s="39">
        <v>0.38</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2018-02-21T04:59:56Z</cp:lastPrinted>
  <dcterms:created xsi:type="dcterms:W3CDTF">2017-12-25T01:51:21Z</dcterms:created>
  <dcterms:modified xsi:type="dcterms:W3CDTF">2018-02-21T05:01:11Z</dcterms:modified>
  <cp:category/>
</cp:coreProperties>
</file>