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302\Desktop\H30.2.5【長野県市町村課】公営企業に係る経営比較分析表（平成28年度決算）分析について（照会）\提出\"/>
    </mc:Choice>
  </mc:AlternateContent>
  <workbookProtection workbookPassword="B319" lockStructure="1"/>
  <bookViews>
    <workbookView xWindow="0" yWindow="0" windowWidth="19200" windowHeight="113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<sst xmlns="http://schemas.openxmlformats.org/spreadsheetml/2006/main" count="232" uniqueCount="120">
  <si>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</si>
  <si>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</si>
  <si>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</si>
  <si>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</si>
  <si>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</si>
  <si>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</si>
  <si>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</si>
  <si>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</si>
  <si>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</si>
  <si>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</si>
  <si>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</si>
  <si>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</si>
  <si>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</si>
  <si>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</si>
  <si>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</si>
  <si>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</si>
  <si>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</si>
  <si>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</si>
  <si>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</si>
  <si>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</si>
  <si>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</si>
  <si>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</si>
  <si>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</si>
  <si>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</si>
  <si>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</si>
  <si>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</si>
  <si>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</si>
  <si>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</si>
  <si>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</si>
  <si>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</si>
  <si>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</si>
  <si>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</si>
  <si>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</si>
  <si>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</si>
  <si>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</si>
  <si>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</si>
  <si>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</si>
  <si>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</si>
  <si>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</si>
  <si>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</si>
  <si>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</si>
  <si>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</si>
  <si>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</si>
  <si>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</si>
  <si>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</si>
  <si>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</si>
  <si>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</si>
  <si>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</si>
  <si>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</si>
  <si>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</si>
  <si>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</si>
  <si>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</si>
  <si>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</si>
  <si>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</si>
  <si>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</si>
  <si>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</si>
  <si>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</si>
  <si>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</si>
  <si>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</si>
  <si>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</si>
  <si>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</si>
  <si>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</si>
  <si>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</si>
  <si>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</si>
  <si>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</si>
  <si>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</si>
  <si>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</si>
  <si>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</si>
  <si>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</si>
  <si>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</si>
  <si>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</si>
  <si>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</si>
  <si>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</si>
  <si>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</si>
  <si>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</si>
  <si>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</si>
  <si>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</si>
  <si>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</si>
  <si>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</si>
  <si>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</si>
  <si>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</si>
  <si>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</si>
  <si>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</si>
  <si>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</si>
  <si>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</si>
  <si>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</si>
  <si>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</si>
  <si>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</si>
  <si>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</si>
  <si>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</si>
  <si>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</si>
  <si>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</si>
  <si>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</si>
  <si>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</si>
  <si>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</si>
  <si>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</si>
  <si>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</si>
  <si>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</si>
  <si>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</si>
  <si>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</si>
  <si>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</si>
  <si>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</si>
  <si>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</si>
  <si>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</si>
  <si>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</si>
  <si>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小諸市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</si>
  <si>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</si>
  <si>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</si>
  <si>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</si>
  <si>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</si>
  <si>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</si>
  <si>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</si>
  <si>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</si>
  <si>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</si>
  <si>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</si>
  <si>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</si>
  <si>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</si>
  <si>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②管路経年化率については、上水道事業基本計画策定に伴い改めて管路集計を行った結果、経年化率の増となった。
　③管路更新率については、平成29年度までは統合整備事業を中心に行い、更新工事については必要最低限としたため、更新率は低い状態である。
　今後、上水道事業基本計画、小諸市水道ビジョン2017に基づく実施計画では、バックアップ体制の整備方針としたため、大きく更新率が高くなることはないが、石綿管等の更新が必要な管路については可能な限り早急に更新する予定となっている。</t>
    <rPh sb="2" eb="4">
      <t>ケイジョウ</t>
    </rPh>
    <rPh sb="4" eb="6">
      <t>シュウシ</t>
    </rPh>
    <rPh sb="6" eb="8">
      <t>ヒリツ</t>
    </rPh>
    <rPh sb="11" eb="13">
      <t>キュウスイ</t>
    </rPh>
    <rPh sb="13" eb="15">
      <t>ゲンカ</t>
    </rPh>
    <rPh sb="16" eb="17">
      <t>カン</t>
    </rPh>
    <rPh sb="20" eb="22">
      <t>ルイジ</t>
    </rPh>
    <rPh sb="22" eb="24">
      <t>ダンタイ</t>
    </rPh>
    <rPh sb="25" eb="27">
      <t>ヒカク</t>
    </rPh>
    <rPh sb="30" eb="31">
      <t>オオム</t>
    </rPh>
    <rPh sb="32" eb="34">
      <t>リョウコウ</t>
    </rPh>
    <rPh sb="40" eb="42">
      <t>ケイエイ</t>
    </rPh>
    <rPh sb="43" eb="46">
      <t>ケンゼンセイ</t>
    </rPh>
    <rPh sb="51" eb="54">
      <t>ゲンダンカイ</t>
    </rPh>
    <rPh sb="58" eb="60">
      <t>アンテイ</t>
    </rPh>
    <rPh sb="64" eb="66">
      <t>ジョウキョウ</t>
    </rPh>
    <rPh sb="72" eb="75">
      <t>コウリツセイ</t>
    </rPh>
    <rPh sb="82" eb="84">
      <t>ユウシュウ</t>
    </rPh>
    <rPh sb="84" eb="85">
      <t>リツ</t>
    </rPh>
    <rPh sb="86" eb="87">
      <t>ヒク</t>
    </rPh>
    <rPh sb="96" eb="98">
      <t>ムコウ</t>
    </rPh>
    <rPh sb="98" eb="100">
      <t>スイリョウ</t>
    </rPh>
    <rPh sb="100" eb="101">
      <t>オヨ</t>
    </rPh>
    <rPh sb="102" eb="103">
      <t>ム</t>
    </rPh>
    <rPh sb="103" eb="104">
      <t>シュウ</t>
    </rPh>
    <rPh sb="104" eb="106">
      <t>スイリョウ</t>
    </rPh>
    <rPh sb="107" eb="109">
      <t>ジッセキ</t>
    </rPh>
    <rPh sb="109" eb="111">
      <t>ハアク</t>
    </rPh>
    <rPh sb="111" eb="112">
      <t>トウ</t>
    </rPh>
    <rPh sb="113" eb="116">
      <t>フジュウブン</t>
    </rPh>
    <rPh sb="122" eb="124">
      <t>ゲンイン</t>
    </rPh>
    <rPh sb="130" eb="131">
      <t>カンガ</t>
    </rPh>
    <rPh sb="138" eb="139">
      <t>ヒ</t>
    </rPh>
    <rPh sb="140" eb="141">
      <t>ツヅ</t>
    </rPh>
    <rPh sb="142" eb="144">
      <t>ジツジョウ</t>
    </rPh>
    <rPh sb="144" eb="146">
      <t>ハアク</t>
    </rPh>
    <rPh sb="147" eb="148">
      <t>ツト</t>
    </rPh>
    <rPh sb="154" eb="156">
      <t>コンゴ</t>
    </rPh>
    <rPh sb="158" eb="160">
      <t>ジンコウ</t>
    </rPh>
    <rPh sb="160" eb="162">
      <t>ゲンショウ</t>
    </rPh>
    <rPh sb="163" eb="165">
      <t>セッスイ</t>
    </rPh>
    <rPh sb="165" eb="167">
      <t>キグ</t>
    </rPh>
    <rPh sb="168" eb="170">
      <t>フキュウ</t>
    </rPh>
    <rPh sb="173" eb="175">
      <t>シュウニュウ</t>
    </rPh>
    <rPh sb="176" eb="177">
      <t>ゲン</t>
    </rPh>
    <rPh sb="178" eb="180">
      <t>ソウテイ</t>
    </rPh>
    <rPh sb="189" eb="191">
      <t>ケイヒ</t>
    </rPh>
    <rPh sb="191" eb="193">
      <t>サクゲン</t>
    </rPh>
    <rPh sb="194" eb="196">
      <t>ゲンカイ</t>
    </rPh>
    <rPh sb="202" eb="204">
      <t>ジョジョ</t>
    </rPh>
    <rPh sb="205" eb="207">
      <t>ケイエイ</t>
    </rPh>
    <rPh sb="207" eb="209">
      <t>ジョウキョウ</t>
    </rPh>
    <rPh sb="210" eb="212">
      <t>アッカ</t>
    </rPh>
    <rPh sb="212" eb="214">
      <t>ホウコウ</t>
    </rPh>
    <rPh sb="215" eb="216">
      <t>ム</t>
    </rPh>
    <rPh sb="221" eb="223">
      <t>ヨソウ</t>
    </rPh>
    <phoneticPr fontId="7"/>
  </si>
  <si>
    <r>
      <t>　</t>
    </r>
    <r>
      <rPr>
        <sz val="11"/>
        <rFont val="ＭＳ ゴシック"/>
        <family val="3"/>
        <charset val="128"/>
      </rPr>
      <t>①経常収支比率から⑥給水原価に関して、類似団体と比較すると概ね良好であるため、経営の健全性について検討すると現段階においては安定している状況である。
　効率性については、⑧有収率が低めとなっているが、無効水量及び無収水量の実績把握等が不十分であることが原因ではないかと考えているため、引き続き実情把握に努めたい。
　今後は、人口減少・節水器具の普及により収入の減が想定されるだけでなく、経費削減も限界があるため、徐々に経営状況は悪化方向に向かうことが予想される。</t>
    </r>
    <rPh sb="2" eb="4">
      <t>ケイジョウ</t>
    </rPh>
    <rPh sb="4" eb="6">
      <t>シュウシ</t>
    </rPh>
    <rPh sb="6" eb="8">
      <t>ヒリツ</t>
    </rPh>
    <rPh sb="11" eb="13">
      <t>キュウスイ</t>
    </rPh>
    <rPh sb="13" eb="15">
      <t>ゲンカ</t>
    </rPh>
    <rPh sb="16" eb="17">
      <t>カン</t>
    </rPh>
    <rPh sb="20" eb="22">
      <t>ルイジ</t>
    </rPh>
    <rPh sb="22" eb="24">
      <t>ダンタイ</t>
    </rPh>
    <rPh sb="25" eb="27">
      <t>ヒカク</t>
    </rPh>
    <rPh sb="30" eb="31">
      <t>オオム</t>
    </rPh>
    <rPh sb="32" eb="34">
      <t>リョウコウ</t>
    </rPh>
    <rPh sb="40" eb="42">
      <t>ケイエイ</t>
    </rPh>
    <rPh sb="43" eb="46">
      <t>ケンゼンセイ</t>
    </rPh>
    <rPh sb="50" eb="52">
      <t>ケントウ</t>
    </rPh>
    <rPh sb="55" eb="58">
      <t>ゲンダンカイ</t>
    </rPh>
    <rPh sb="63" eb="65">
      <t>アンテイ</t>
    </rPh>
    <rPh sb="69" eb="71">
      <t>ジョウキョウ</t>
    </rPh>
    <rPh sb="77" eb="80">
      <t>コウリツセイ</t>
    </rPh>
    <rPh sb="87" eb="89">
      <t>ユウシュウ</t>
    </rPh>
    <rPh sb="89" eb="90">
      <t>リツ</t>
    </rPh>
    <rPh sb="91" eb="92">
      <t>ヒク</t>
    </rPh>
    <rPh sb="101" eb="103">
      <t>ムコウ</t>
    </rPh>
    <rPh sb="103" eb="105">
      <t>スイリョウ</t>
    </rPh>
    <rPh sb="105" eb="106">
      <t>オヨ</t>
    </rPh>
    <rPh sb="107" eb="108">
      <t>ム</t>
    </rPh>
    <rPh sb="108" eb="109">
      <t>シュウ</t>
    </rPh>
    <rPh sb="109" eb="111">
      <t>スイリョウ</t>
    </rPh>
    <rPh sb="112" eb="114">
      <t>ジッセキ</t>
    </rPh>
    <rPh sb="114" eb="116">
      <t>ハアク</t>
    </rPh>
    <rPh sb="116" eb="117">
      <t>トウ</t>
    </rPh>
    <rPh sb="118" eb="121">
      <t>フジュウブン</t>
    </rPh>
    <rPh sb="127" eb="129">
      <t>ゲンイン</t>
    </rPh>
    <rPh sb="135" eb="136">
      <t>カンガ</t>
    </rPh>
    <rPh sb="143" eb="144">
      <t>ヒ</t>
    </rPh>
    <rPh sb="145" eb="146">
      <t>ツヅ</t>
    </rPh>
    <rPh sb="147" eb="149">
      <t>ジツジョウ</t>
    </rPh>
    <rPh sb="149" eb="151">
      <t>ハアク</t>
    </rPh>
    <rPh sb="152" eb="153">
      <t>ツト</t>
    </rPh>
    <rPh sb="159" eb="161">
      <t>コンゴ</t>
    </rPh>
    <rPh sb="163" eb="165">
      <t>ジンコウ</t>
    </rPh>
    <rPh sb="165" eb="167">
      <t>ゲンショウ</t>
    </rPh>
    <rPh sb="168" eb="170">
      <t>セッスイ</t>
    </rPh>
    <rPh sb="170" eb="172">
      <t>キグ</t>
    </rPh>
    <rPh sb="173" eb="175">
      <t>フキュウ</t>
    </rPh>
    <rPh sb="178" eb="180">
      <t>シュウニュウ</t>
    </rPh>
    <rPh sb="181" eb="182">
      <t>ゲン</t>
    </rPh>
    <rPh sb="183" eb="185">
      <t>ソウテイ</t>
    </rPh>
    <rPh sb="194" eb="196">
      <t>ケイヒ</t>
    </rPh>
    <rPh sb="196" eb="198">
      <t>サクゲン</t>
    </rPh>
    <rPh sb="199" eb="201">
      <t>ゲンカイ</t>
    </rPh>
    <rPh sb="207" eb="209">
      <t>ジョジョ</t>
    </rPh>
    <rPh sb="210" eb="212">
      <t>ケイエイ</t>
    </rPh>
    <rPh sb="212" eb="214">
      <t>ジョウキョウ</t>
    </rPh>
    <rPh sb="215" eb="217">
      <t>アッカ</t>
    </rPh>
    <rPh sb="217" eb="219">
      <t>ホウコウ</t>
    </rPh>
    <rPh sb="220" eb="221">
      <t>ム</t>
    </rPh>
    <rPh sb="226" eb="228">
      <t>ヨソウ</t>
    </rPh>
    <phoneticPr fontId="7"/>
  </si>
  <si>
    <r>
      <t>　</t>
    </r>
    <r>
      <rPr>
        <sz val="11"/>
        <rFont val="ＭＳ ゴシック"/>
        <family val="3"/>
        <charset val="128"/>
      </rPr>
      <t>効率性（特に有収率）は類似団体平均値と比較すると低い状態だが、全体的にみると経営状況は比較的安定している。
　アセットマネジメントでは、主に給水収益の減少等により、今後１０年間で僅かながら年々徐々に経営状況が悪化していく予想であるため、将来を見越した経営が必要である。</t>
    </r>
    <rPh sb="1" eb="4">
      <t>コウリツセイ</t>
    </rPh>
    <rPh sb="5" eb="6">
      <t>トク</t>
    </rPh>
    <rPh sb="7" eb="9">
      <t>ユウシュウ</t>
    </rPh>
    <rPh sb="9" eb="10">
      <t>リツ</t>
    </rPh>
    <rPh sb="12" eb="14">
      <t>ルイジ</t>
    </rPh>
    <rPh sb="14" eb="16">
      <t>ダンタイ</t>
    </rPh>
    <rPh sb="16" eb="19">
      <t>ヘイキンチ</t>
    </rPh>
    <rPh sb="20" eb="22">
      <t>ヒカク</t>
    </rPh>
    <rPh sb="25" eb="26">
      <t>ヒク</t>
    </rPh>
    <rPh sb="27" eb="29">
      <t>ジョウタイ</t>
    </rPh>
    <rPh sb="32" eb="35">
      <t>ゼンタイテキ</t>
    </rPh>
    <rPh sb="39" eb="41">
      <t>ケイエイ</t>
    </rPh>
    <rPh sb="41" eb="43">
      <t>ジョウキョウ</t>
    </rPh>
    <rPh sb="44" eb="47">
      <t>ヒカクテキ</t>
    </rPh>
    <rPh sb="47" eb="49">
      <t>アンテイ</t>
    </rPh>
    <rPh sb="69" eb="70">
      <t>オモ</t>
    </rPh>
    <rPh sb="71" eb="73">
      <t>キュウスイ</t>
    </rPh>
    <rPh sb="73" eb="75">
      <t>シュウエキ</t>
    </rPh>
    <rPh sb="76" eb="78">
      <t>ゲンショウ</t>
    </rPh>
    <rPh sb="78" eb="79">
      <t>トウ</t>
    </rPh>
    <rPh sb="83" eb="85">
      <t>コンゴ</t>
    </rPh>
    <rPh sb="87" eb="89">
      <t>ネンカン</t>
    </rPh>
    <rPh sb="90" eb="91">
      <t>ワズ</t>
    </rPh>
    <rPh sb="95" eb="97">
      <t>ネンネン</t>
    </rPh>
    <rPh sb="97" eb="99">
      <t>ジョジョ</t>
    </rPh>
    <rPh sb="100" eb="102">
      <t>ケイエイ</t>
    </rPh>
    <rPh sb="102" eb="104">
      <t>ジョウキョウ</t>
    </rPh>
    <rPh sb="105" eb="107">
      <t>アッカ</t>
    </rPh>
    <rPh sb="111" eb="113">
      <t>ヨソウ</t>
    </rPh>
    <rPh sb="119" eb="121">
      <t>ショウライ</t>
    </rPh>
    <rPh sb="122" eb="124">
      <t>ミコ</t>
    </rPh>
    <rPh sb="126" eb="128">
      <t>ケイエイ</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</si>
</sst>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0.38</c:v>
                </c:pt>
                <c:pt idx="2">
                  <c:v>0.28000000000000003</c:v>
                </c:pt>
                <c:pt idx="3">
                  <c:v>0.03</c:v>
                </c:pt>
                <c:pt idx="4">
                  <c:v>0.1</c:v>
                </c:pt>
              </c:numCache>
            </c:numRef>
          </c:val>
        </c:ser>
        <c:dLbls>
          <c:showLegendKey val="0"/>
          <c:showVal val="0"/>
          <c:showCatName val="0"/>
          <c:showSerName val="0"/>
          <c:showPercent val="0"/>
          <c:showBubbleSize val="0"/>
        </c:dLbls>
        <c:gapWidth val="150"/>
        <c:axId val="249130704"/>
        <c:axId val="249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49130704"/>
        <c:axId val="249129920"/>
      </c:lineChart>
      <c:dateAx>
        <c:axId val="249130704"/>
        <c:scaling>
          <c:orientation val="minMax"/>
        </c:scaling>
        <c:delete val="1"/>
        <c:axPos val="b"/>
        <c:numFmt formatCode="ge" sourceLinked="1"/>
        <c:majorTickMark val="none"/>
        <c:minorTickMark val="none"/>
        <c:tickLblPos val="none"/>
        <c:crossAx val="249129920"/>
        <c:crosses val="autoZero"/>
        <c:auto val="1"/>
        <c:lblOffset val="100"/>
        <c:baseTimeUnit val="years"/>
      </c:dateAx>
      <c:valAx>
        <c:axId val="249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3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58.76</c:v>
                </c:pt>
                <c:pt idx="1">
                  <c:v>59.8</c:v>
                </c:pt>
                <c:pt idx="2">
                  <c:v>57.66</c:v>
                </c:pt>
                <c:pt idx="3">
                  <c:v>66.64</c:v>
                </c:pt>
                <c:pt idx="4">
                  <c:v>65.67</c:v>
                </c:pt>
              </c:numCache>
            </c:numRef>
          </c:val>
        </c:ser>
        <c:dLbls>
          <c:showLegendKey val="0"/>
          <c:showVal val="0"/>
          <c:showCatName val="0"/>
          <c:showSerName val="0"/>
          <c:showPercent val="0"/>
          <c:showBubbleSize val="0"/>
        </c:dLbls>
        <c:gapWidth val="150"/>
        <c:axId val="247019176"/>
        <c:axId val="24701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47019176"/>
        <c:axId val="247019568"/>
      </c:lineChart>
      <c:dateAx>
        <c:axId val="247019176"/>
        <c:scaling>
          <c:orientation val="minMax"/>
        </c:scaling>
        <c:delete val="1"/>
        <c:axPos val="b"/>
        <c:numFmt formatCode="ge" sourceLinked="1"/>
        <c:majorTickMark val="none"/>
        <c:minorTickMark val="none"/>
        <c:tickLblPos val="none"/>
        <c:crossAx val="247019568"/>
        <c:crosses val="autoZero"/>
        <c:auto val="1"/>
        <c:lblOffset val="100"/>
        <c:baseTimeUnit val="years"/>
      </c:dateAx>
      <c:valAx>
        <c:axId val="24701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1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81.84</c:v>
                </c:pt>
                <c:pt idx="1">
                  <c:v>81.95</c:v>
                </c:pt>
                <c:pt idx="2">
                  <c:v>82.64</c:v>
                </c:pt>
                <c:pt idx="3">
                  <c:v>79.8</c:v>
                </c:pt>
                <c:pt idx="4">
                  <c:v>79.430000000000007</c:v>
                </c:pt>
              </c:numCache>
            </c:numRef>
          </c:val>
        </c:ser>
        <c:dLbls>
          <c:showLegendKey val="0"/>
          <c:showVal val="0"/>
          <c:showCatName val="0"/>
          <c:showSerName val="0"/>
          <c:showPercent val="0"/>
          <c:showBubbleSize val="0"/>
        </c:dLbls>
        <c:gapWidth val="150"/>
        <c:axId val="247020744"/>
        <c:axId val="24744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47020744"/>
        <c:axId val="247443288"/>
      </c:lineChart>
      <c:dateAx>
        <c:axId val="247020744"/>
        <c:scaling>
          <c:orientation val="minMax"/>
        </c:scaling>
        <c:delete val="1"/>
        <c:axPos val="b"/>
        <c:numFmt formatCode="ge" sourceLinked="1"/>
        <c:majorTickMark val="none"/>
        <c:minorTickMark val="none"/>
        <c:tickLblPos val="none"/>
        <c:crossAx val="247443288"/>
        <c:crosses val="autoZero"/>
        <c:auto val="1"/>
        <c:lblOffset val="100"/>
        <c:baseTimeUnit val="years"/>
      </c:dateAx>
      <c:valAx>
        <c:axId val="24744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2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118.19</c:v>
                </c:pt>
                <c:pt idx="1">
                  <c:v>119.16</c:v>
                </c:pt>
                <c:pt idx="2">
                  <c:v>123.06</c:v>
                </c:pt>
                <c:pt idx="3">
                  <c:v>118.2</c:v>
                </c:pt>
                <c:pt idx="4">
                  <c:v>119.78</c:v>
                </c:pt>
              </c:numCache>
            </c:numRef>
          </c:val>
        </c:ser>
        <c:dLbls>
          <c:showLegendKey val="0"/>
          <c:showVal val="0"/>
          <c:showCatName val="0"/>
          <c:showSerName val="0"/>
          <c:showPercent val="0"/>
          <c:showBubbleSize val="0"/>
        </c:dLbls>
        <c:gapWidth val="150"/>
        <c:axId val="202401992"/>
        <c:axId val="20240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02401992"/>
        <c:axId val="202402384"/>
      </c:lineChart>
      <c:dateAx>
        <c:axId val="202401992"/>
        <c:scaling>
          <c:orientation val="minMax"/>
        </c:scaling>
        <c:delete val="1"/>
        <c:axPos val="b"/>
        <c:numFmt formatCode="ge" sourceLinked="1"/>
        <c:majorTickMark val="none"/>
        <c:minorTickMark val="none"/>
        <c:tickLblPos val="none"/>
        <c:crossAx val="202402384"/>
        <c:crosses val="autoZero"/>
        <c:auto val="1"/>
        <c:lblOffset val="100"/>
        <c:baseTimeUnit val="years"/>
      </c:dateAx>
      <c:valAx>
        <c:axId val="20240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40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34.86</c:v>
                </c:pt>
                <c:pt idx="1">
                  <c:v>36.32</c:v>
                </c:pt>
                <c:pt idx="2">
                  <c:v>39.99</c:v>
                </c:pt>
                <c:pt idx="3">
                  <c:v>37.74</c:v>
                </c:pt>
                <c:pt idx="4">
                  <c:v>39.01</c:v>
                </c:pt>
              </c:numCache>
            </c:numRef>
          </c:val>
        </c:ser>
        <c:dLbls>
          <c:showLegendKey val="0"/>
          <c:showVal val="0"/>
          <c:showCatName val="0"/>
          <c:showSerName val="0"/>
          <c:showPercent val="0"/>
          <c:showBubbleSize val="0"/>
        </c:dLbls>
        <c:gapWidth val="150"/>
        <c:axId val="245160488"/>
        <c:axId val="24516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45160488"/>
        <c:axId val="245162056"/>
      </c:lineChart>
      <c:dateAx>
        <c:axId val="245160488"/>
        <c:scaling>
          <c:orientation val="minMax"/>
        </c:scaling>
        <c:delete val="1"/>
        <c:axPos val="b"/>
        <c:numFmt formatCode="ge" sourceLinked="1"/>
        <c:majorTickMark val="none"/>
        <c:minorTickMark val="none"/>
        <c:tickLblPos val="none"/>
        <c:crossAx val="245162056"/>
        <c:crosses val="autoZero"/>
        <c:auto val="1"/>
        <c:lblOffset val="100"/>
        <c:baseTimeUnit val="years"/>
      </c:dateAx>
      <c:valAx>
        <c:axId val="24516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6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6.74</c:v>
                </c:pt>
                <c:pt idx="1">
                  <c:v>8.2899999999999991</c:v>
                </c:pt>
                <c:pt idx="2">
                  <c:v>9.15</c:v>
                </c:pt>
                <c:pt idx="3">
                  <c:v>16.239999999999998</c:v>
                </c:pt>
                <c:pt idx="4">
                  <c:v>29.86</c:v>
                </c:pt>
              </c:numCache>
            </c:numRef>
          </c:val>
        </c:ser>
        <c:dLbls>
          <c:showLegendKey val="0"/>
          <c:showVal val="0"/>
          <c:showCatName val="0"/>
          <c:showSerName val="0"/>
          <c:showPercent val="0"/>
          <c:showBubbleSize val="0"/>
        </c:dLbls>
        <c:gapWidth val="150"/>
        <c:axId val="358917136"/>
        <c:axId val="35891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58917136"/>
        <c:axId val="358917528"/>
      </c:lineChart>
      <c:dateAx>
        <c:axId val="358917136"/>
        <c:scaling>
          <c:orientation val="minMax"/>
        </c:scaling>
        <c:delete val="1"/>
        <c:axPos val="b"/>
        <c:numFmt formatCode="ge" sourceLinked="1"/>
        <c:majorTickMark val="none"/>
        <c:minorTickMark val="none"/>
        <c:tickLblPos val="none"/>
        <c:crossAx val="358917528"/>
        <c:crosses val="autoZero"/>
        <c:auto val="1"/>
        <c:lblOffset val="100"/>
        <c:baseTimeUnit val="years"/>
      </c:dateAx>
      <c:valAx>
        <c:axId val="3589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918704"/>
        <c:axId val="24626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58918704"/>
        <c:axId val="246268680"/>
      </c:lineChart>
      <c:dateAx>
        <c:axId val="358918704"/>
        <c:scaling>
          <c:orientation val="minMax"/>
        </c:scaling>
        <c:delete val="1"/>
        <c:axPos val="b"/>
        <c:numFmt formatCode="ge" sourceLinked="1"/>
        <c:majorTickMark val="none"/>
        <c:minorTickMark val="none"/>
        <c:tickLblPos val="none"/>
        <c:crossAx val="246268680"/>
        <c:crosses val="autoZero"/>
        <c:auto val="1"/>
        <c:lblOffset val="100"/>
        <c:baseTimeUnit val="years"/>
      </c:dateAx>
      <c:valAx>
        <c:axId val="24626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1368.9</c:v>
                </c:pt>
                <c:pt idx="1">
                  <c:v>1879.42</c:v>
                </c:pt>
                <c:pt idx="2">
                  <c:v>678.12</c:v>
                </c:pt>
                <c:pt idx="3">
                  <c:v>760.25</c:v>
                </c:pt>
                <c:pt idx="4">
                  <c:v>694.6</c:v>
                </c:pt>
              </c:numCache>
            </c:numRef>
          </c:val>
        </c:ser>
        <c:dLbls>
          <c:showLegendKey val="0"/>
          <c:showVal val="0"/>
          <c:showCatName val="0"/>
          <c:showSerName val="0"/>
          <c:showPercent val="0"/>
          <c:showBubbleSize val="0"/>
        </c:dLbls>
        <c:gapWidth val="150"/>
        <c:axId val="358916352"/>
        <c:axId val="3589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58916352"/>
        <c:axId val="358915960"/>
      </c:lineChart>
      <c:dateAx>
        <c:axId val="358916352"/>
        <c:scaling>
          <c:orientation val="minMax"/>
        </c:scaling>
        <c:delete val="1"/>
        <c:axPos val="b"/>
        <c:numFmt formatCode="ge" sourceLinked="1"/>
        <c:majorTickMark val="none"/>
        <c:minorTickMark val="none"/>
        <c:tickLblPos val="none"/>
        <c:crossAx val="358915960"/>
        <c:crosses val="autoZero"/>
        <c:auto val="1"/>
        <c:lblOffset val="100"/>
        <c:baseTimeUnit val="years"/>
      </c:dateAx>
      <c:valAx>
        <c:axId val="358915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313.58999999999997</c:v>
                </c:pt>
                <c:pt idx="1">
                  <c:v>296.24</c:v>
                </c:pt>
                <c:pt idx="2">
                  <c:v>310.67</c:v>
                </c:pt>
                <c:pt idx="3">
                  <c:v>327.24</c:v>
                </c:pt>
                <c:pt idx="4">
                  <c:v>319.77</c:v>
                </c:pt>
              </c:numCache>
            </c:numRef>
          </c:val>
        </c:ser>
        <c:dLbls>
          <c:showLegendKey val="0"/>
          <c:showVal val="0"/>
          <c:showCatName val="0"/>
          <c:showSerName val="0"/>
          <c:showPercent val="0"/>
          <c:showBubbleSize val="0"/>
        </c:dLbls>
        <c:gapWidth val="150"/>
        <c:axId val="358916744"/>
        <c:axId val="24627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58916744"/>
        <c:axId val="246270248"/>
      </c:lineChart>
      <c:dateAx>
        <c:axId val="358916744"/>
        <c:scaling>
          <c:orientation val="minMax"/>
        </c:scaling>
        <c:delete val="1"/>
        <c:axPos val="b"/>
        <c:numFmt formatCode="ge" sourceLinked="1"/>
        <c:majorTickMark val="none"/>
        <c:minorTickMark val="none"/>
        <c:tickLblPos val="none"/>
        <c:crossAx val="246270248"/>
        <c:crosses val="autoZero"/>
        <c:auto val="1"/>
        <c:lblOffset val="100"/>
        <c:baseTimeUnit val="years"/>
      </c:dateAx>
      <c:valAx>
        <c:axId val="246270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109.51</c:v>
                </c:pt>
                <c:pt idx="1">
                  <c:v>110.47</c:v>
                </c:pt>
                <c:pt idx="2">
                  <c:v>116.74</c:v>
                </c:pt>
                <c:pt idx="3">
                  <c:v>113.56</c:v>
                </c:pt>
                <c:pt idx="4">
                  <c:v>115.12</c:v>
                </c:pt>
              </c:numCache>
            </c:numRef>
          </c:val>
        </c:ser>
        <c:dLbls>
          <c:showLegendKey val="0"/>
          <c:showVal val="0"/>
          <c:showCatName val="0"/>
          <c:showSerName val="0"/>
          <c:showPercent val="0"/>
          <c:showBubbleSize val="0"/>
        </c:dLbls>
        <c:gapWidth val="150"/>
        <c:axId val="246271424"/>
        <c:axId val="24627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46271424"/>
        <c:axId val="246271816"/>
      </c:lineChart>
      <c:dateAx>
        <c:axId val="246271424"/>
        <c:scaling>
          <c:orientation val="minMax"/>
        </c:scaling>
        <c:delete val="1"/>
        <c:axPos val="b"/>
        <c:numFmt formatCode="ge" sourceLinked="1"/>
        <c:majorTickMark val="none"/>
        <c:minorTickMark val="none"/>
        <c:tickLblPos val="none"/>
        <c:crossAx val="246271816"/>
        <c:crosses val="autoZero"/>
        <c:auto val="1"/>
        <c:lblOffset val="100"/>
        <c:baseTimeUnit val="years"/>
      </c:dateAx>
      <c:valAx>
        <c:axId val="24627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153.97999999999999</c:v>
                </c:pt>
                <c:pt idx="1">
                  <c:v>151.22999999999999</c:v>
                </c:pt>
                <c:pt idx="2">
                  <c:v>143.13999999999999</c:v>
                </c:pt>
                <c:pt idx="3">
                  <c:v>148.35</c:v>
                </c:pt>
                <c:pt idx="4">
                  <c:v>146.82</c:v>
                </c:pt>
              </c:numCache>
            </c:numRef>
          </c:val>
        </c:ser>
        <c:dLbls>
          <c:showLegendKey val="0"/>
          <c:showVal val="0"/>
          <c:showCatName val="0"/>
          <c:showSerName val="0"/>
          <c:showPercent val="0"/>
          <c:showBubbleSize val="0"/>
        </c:dLbls>
        <c:gapWidth val="150"/>
        <c:axId val="247017608"/>
        <c:axId val="24701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47017608"/>
        <c:axId val="247018000"/>
      </c:lineChart>
      <c:dateAx>
        <c:axId val="247017608"/>
        <c:scaling>
          <c:orientation val="minMax"/>
        </c:scaling>
        <c:delete val="1"/>
        <c:axPos val="b"/>
        <c:numFmt formatCode="ge" sourceLinked="1"/>
        <c:majorTickMark val="none"/>
        <c:minorTickMark val="none"/>
        <c:tickLblPos val="none"/>
        <c:crossAx val="247018000"/>
        <c:crosses val="autoZero"/>
        <c:auto val="1"/>
        <c:lblOffset val="100"/>
        <c:baseTimeUnit val="years"/>
      </c:dateAx>
      <c:valAx>
        <c:axId val="2470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長野県　小諸市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42954</v>
      </c>
      <c r="AM8" s="71"/>
      <c r="AN8" s="71"/>
      <c r="AO8" s="71"/>
      <c r="AP8" s="71"/>
      <c r="AQ8" s="71"/>
      <c r="AR8" s="71"/>
      <c r="AS8" s="71"/>
      <c r="AT8" s="67">
        <f>データ!$S$6</f>
        <v>98.55</v>
      </c>
      <c r="AU8" s="68"/>
      <c r="AV8" s="68"/>
      <c r="AW8" s="68"/>
      <c r="AX8" s="68"/>
      <c r="AY8" s="68"/>
      <c r="AZ8" s="68"/>
      <c r="BA8" s="68"/>
      <c r="BB8" s="70">
        <f>データ!$T$6</f>
        <v>435.86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67.260000000000005</v>
      </c>
      <c r="J10" s="68"/>
      <c r="K10" s="68"/>
      <c r="L10" s="68"/>
      <c r="M10" s="68"/>
      <c r="N10" s="68"/>
      <c r="O10" s="69"/>
      <c r="P10" s="70">
        <f>データ!$P$6</f>
        <v>99.52</v>
      </c>
      <c r="Q10" s="70"/>
      <c r="R10" s="70"/>
      <c r="S10" s="70"/>
      <c r="T10" s="70"/>
      <c r="U10" s="70"/>
      <c r="V10" s="70"/>
      <c r="W10" s="71">
        <f>データ!$Q$6</f>
        <v>2800</v>
      </c>
      <c r="X10" s="71"/>
      <c r="Y10" s="71"/>
      <c r="Z10" s="71"/>
      <c r="AA10" s="71"/>
      <c r="AB10" s="71"/>
      <c r="AC10" s="71"/>
      <c r="AD10" s="2"/>
      <c r="AE10" s="2"/>
      <c r="AF10" s="2"/>
      <c r="AG10" s="2"/>
      <c r="AH10" s="5"/>
      <c r="AI10" s="5"/>
      <c r="AJ10" s="5"/>
      <c r="AK10" s="5"/>
      <c r="AL10" s="71">
        <f>データ!$U$6</f>
        <v>43950</v>
      </c>
      <c r="AM10" s="71"/>
      <c r="AN10" s="71"/>
      <c r="AO10" s="71"/>
      <c r="AP10" s="71"/>
      <c r="AQ10" s="71"/>
      <c r="AR10" s="71"/>
      <c r="AS10" s="71"/>
      <c r="AT10" s="67">
        <f>データ!$V$6</f>
        <v>86.27</v>
      </c>
      <c r="AU10" s="68"/>
      <c r="AV10" s="68"/>
      <c r="AW10" s="68"/>
      <c r="AX10" s="68"/>
      <c r="AY10" s="68"/>
      <c r="AZ10" s="68"/>
      <c r="BA10" s="68"/>
      <c r="BB10" s="70">
        <f>データ!$W$6</f>
        <v>509.45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202088</v>
      </c>
      <c r="D6" s="34">
        <f t="shared" si="3"/>
        <v>46</v>
      </c>
      <c r="E6" s="34">
        <f t="shared" si="3"/>
        <v>1</v>
      </c>
      <c r="F6" s="34">
        <f t="shared" si="3"/>
        <v>0</v>
      </c>
      <c r="G6" s="34">
        <f t="shared" si="3"/>
        <v>1</v>
      </c>
      <c r="H6" s="34" t="str">
        <f t="shared" si="3"/>
        <v>長野県　小諸市</v>
      </c>
      <c r="I6" s="34" t="str">
        <f t="shared" si="3"/>
        <v>法適用</v>
      </c>
      <c r="J6" s="34" t="str">
        <f t="shared" si="3"/>
        <v>水道事業</v>
      </c>
      <c r="K6" s="34" t="str">
        <f t="shared" si="3"/>
        <v>末端給水事業</v>
      </c>
      <c r="L6" s="34" t="str">
        <f t="shared" si="3"/>
        <v>A5</v>
      </c>
      <c r="M6" s="34">
        <f t="shared" si="3"/>
        <v>0</v>
      </c>
      <c r="N6" s="35" t="str">
        <f t="shared" si="3"/>
        <v>-</v>
      </c>
      <c r="O6" s="35">
        <f t="shared" si="3"/>
        <v>67.260000000000005</v>
      </c>
      <c r="P6" s="35">
        <f t="shared" si="3"/>
        <v>99.52</v>
      </c>
      <c r="Q6" s="35">
        <f t="shared" si="3"/>
        <v>2800</v>
      </c>
      <c r="R6" s="35">
        <f t="shared" si="3"/>
        <v>42954</v>
      </c>
      <c r="S6" s="35">
        <f t="shared" si="3"/>
        <v>98.55</v>
      </c>
      <c r="T6" s="35">
        <f t="shared" si="3"/>
        <v>435.86</v>
      </c>
      <c r="U6" s="35">
        <f t="shared" si="3"/>
        <v>43950</v>
      </c>
      <c r="V6" s="35">
        <f t="shared" si="3"/>
        <v>86.27</v>
      </c>
      <c r="W6" s="35">
        <f t="shared" si="3"/>
        <v>509.45</v>
      </c>
      <c r="X6" s="36">
        <f>IF(X7="",NA(),X7)</f>
        <v>118.19</v>
      </c>
      <c r="Y6" s="36">
        <f t="shared" ref="Y6:AG6" si="4">IF(Y7="",NA(),Y7)</f>
        <v>119.16</v>
      </c>
      <c r="Z6" s="36">
        <f t="shared" si="4"/>
        <v>123.06</v>
      </c>
      <c r="AA6" s="36">
        <f t="shared" si="4"/>
        <v>118.2</v>
      </c>
      <c r="AB6" s="36">
        <f t="shared" si="4"/>
        <v>119.78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1368.9</v>
      </c>
      <c r="AU6" s="36">
        <f t="shared" ref="AU6:BC6" si="6">IF(AU7="",NA(),AU7)</f>
        <v>1879.42</v>
      </c>
      <c r="AV6" s="36">
        <f t="shared" si="6"/>
        <v>678.12</v>
      </c>
      <c r="AW6" s="36">
        <f t="shared" si="6"/>
        <v>760.25</v>
      </c>
      <c r="AX6" s="36">
        <f t="shared" si="6"/>
        <v>694.6</v>
      </c>
      <c r="AY6" s="36">
        <f t="shared" si="6"/>
        <v>852.01</v>
      </c>
      <c r="AZ6" s="36">
        <f t="shared" si="6"/>
        <v>909.68</v>
      </c>
      <c r="BA6" s="36">
        <f t="shared" si="6"/>
        <v>382.09</v>
      </c>
      <c r="BB6" s="36">
        <f t="shared" si="6"/>
        <v>371.31</v>
      </c>
      <c r="BC6" s="36">
        <f t="shared" si="6"/>
        <v>377.63</v>
      </c>
      <c r="BD6" s="35" t="str">
        <f>IF(BD7="","",IF(BD7="-","【-】","【"&amp;SUBSTITUTE(TEXT(BD7,"#,##0.00"),"-","△")&amp;"】"))</f>
        <v>【262.87】</v>
      </c>
      <c r="BE6" s="36">
        <f>IF(BE7="",NA(),BE7)</f>
        <v>313.58999999999997</v>
      </c>
      <c r="BF6" s="36">
        <f t="shared" ref="BF6:BN6" si="7">IF(BF7="",NA(),BF7)</f>
        <v>296.24</v>
      </c>
      <c r="BG6" s="36">
        <f t="shared" si="7"/>
        <v>310.67</v>
      </c>
      <c r="BH6" s="36">
        <f t="shared" si="7"/>
        <v>327.24</v>
      </c>
      <c r="BI6" s="36">
        <f t="shared" si="7"/>
        <v>319.77</v>
      </c>
      <c r="BJ6" s="36">
        <f t="shared" si="7"/>
        <v>391.4</v>
      </c>
      <c r="BK6" s="36">
        <f t="shared" si="7"/>
        <v>382.65</v>
      </c>
      <c r="BL6" s="36">
        <f t="shared" si="7"/>
        <v>385.06</v>
      </c>
      <c r="BM6" s="36">
        <f t="shared" si="7"/>
        <v>373.09</v>
      </c>
      <c r="BN6" s="36">
        <f t="shared" si="7"/>
        <v>364.71</v>
      </c>
      <c r="BO6" s="35" t="str">
        <f>IF(BO7="","",IF(BO7="-","【-】","【"&amp;SUBSTITUTE(TEXT(BO7,"#,##0.00"),"-","△")&amp;"】"))</f>
        <v>【270.87】</v>
      </c>
      <c r="BP6" s="36">
        <f>IF(BP7="",NA(),BP7)</f>
        <v>109.51</v>
      </c>
      <c r="BQ6" s="36">
        <f t="shared" ref="BQ6:BY6" si="8">IF(BQ7="",NA(),BQ7)</f>
        <v>110.47</v>
      </c>
      <c r="BR6" s="36">
        <f t="shared" si="8"/>
        <v>116.74</v>
      </c>
      <c r="BS6" s="36">
        <f t="shared" si="8"/>
        <v>113.56</v>
      </c>
      <c r="BT6" s="36">
        <f t="shared" si="8"/>
        <v>115.12</v>
      </c>
      <c r="BU6" s="36">
        <f t="shared" si="8"/>
        <v>95.91</v>
      </c>
      <c r="BV6" s="36">
        <f t="shared" si="8"/>
        <v>96.1</v>
      </c>
      <c r="BW6" s="36">
        <f t="shared" si="8"/>
        <v>99.07</v>
      </c>
      <c r="BX6" s="36">
        <f t="shared" si="8"/>
        <v>99.99</v>
      </c>
      <c r="BY6" s="36">
        <f t="shared" si="8"/>
        <v>100.65</v>
      </c>
      <c r="BZ6" s="35" t="str">
        <f>IF(BZ7="","",IF(BZ7="-","【-】","【"&amp;SUBSTITUTE(TEXT(BZ7,"#,##0.00"),"-","△")&amp;"】"))</f>
        <v>【105.59】</v>
      </c>
      <c r="CA6" s="36">
        <f>IF(CA7="",NA(),CA7)</f>
        <v>153.97999999999999</v>
      </c>
      <c r="CB6" s="36">
        <f t="shared" ref="CB6:CJ6" si="9">IF(CB7="",NA(),CB7)</f>
        <v>151.22999999999999</v>
      </c>
      <c r="CC6" s="36">
        <f t="shared" si="9"/>
        <v>143.13999999999999</v>
      </c>
      <c r="CD6" s="36">
        <f t="shared" si="9"/>
        <v>148.35</v>
      </c>
      <c r="CE6" s="36">
        <f t="shared" si="9"/>
        <v>146.82</v>
      </c>
      <c r="CF6" s="36">
        <f t="shared" si="9"/>
        <v>179.29</v>
      </c>
      <c r="CG6" s="36">
        <f t="shared" si="9"/>
        <v>178.39</v>
      </c>
      <c r="CH6" s="36">
        <f t="shared" si="9"/>
        <v>173.03</v>
      </c>
      <c r="CI6" s="36">
        <f t="shared" si="9"/>
        <v>171.15</v>
      </c>
      <c r="CJ6" s="36">
        <f t="shared" si="9"/>
        <v>170.19</v>
      </c>
      <c r="CK6" s="35" t="str">
        <f>IF(CK7="","",IF(CK7="-","【-】","【"&amp;SUBSTITUTE(TEXT(CK7,"#,##0.00"),"-","△")&amp;"】"))</f>
        <v>【163.27】</v>
      </c>
      <c r="CL6" s="36">
        <f>IF(CL7="",NA(),CL7)</f>
        <v>58.76</v>
      </c>
      <c r="CM6" s="36">
        <f t="shared" ref="CM6:CU6" si="10">IF(CM7="",NA(),CM7)</f>
        <v>59.8</v>
      </c>
      <c r="CN6" s="36">
        <f t="shared" si="10"/>
        <v>57.66</v>
      </c>
      <c r="CO6" s="36">
        <f t="shared" si="10"/>
        <v>66.64</v>
      </c>
      <c r="CP6" s="36">
        <f t="shared" si="10"/>
        <v>65.67</v>
      </c>
      <c r="CQ6" s="36">
        <f t="shared" si="10"/>
        <v>59.09</v>
      </c>
      <c r="CR6" s="36">
        <f t="shared" si="10"/>
        <v>59.23</v>
      </c>
      <c r="CS6" s="36">
        <f t="shared" si="10"/>
        <v>58.58</v>
      </c>
      <c r="CT6" s="36">
        <f t="shared" si="10"/>
        <v>58.53</v>
      </c>
      <c r="CU6" s="36">
        <f t="shared" si="10"/>
        <v>59.01</v>
      </c>
      <c r="CV6" s="35" t="str">
        <f>IF(CV7="","",IF(CV7="-","【-】","【"&amp;SUBSTITUTE(TEXT(CV7,"#,##0.00"),"-","△")&amp;"】"))</f>
        <v>【59.94】</v>
      </c>
      <c r="CW6" s="36">
        <f>IF(CW7="",NA(),CW7)</f>
        <v>81.84</v>
      </c>
      <c r="CX6" s="36">
        <f t="shared" ref="CX6:DF6" si="11">IF(CX7="",NA(),CX7)</f>
        <v>81.95</v>
      </c>
      <c r="CY6" s="36">
        <f t="shared" si="11"/>
        <v>82.64</v>
      </c>
      <c r="CZ6" s="36">
        <f t="shared" si="11"/>
        <v>79.8</v>
      </c>
      <c r="DA6" s="36">
        <f t="shared" si="11"/>
        <v>79.430000000000007</v>
      </c>
      <c r="DB6" s="36">
        <f t="shared" si="11"/>
        <v>85.4</v>
      </c>
      <c r="DC6" s="36">
        <f t="shared" si="11"/>
        <v>85.53</v>
      </c>
      <c r="DD6" s="36">
        <f t="shared" si="11"/>
        <v>85.23</v>
      </c>
      <c r="DE6" s="36">
        <f t="shared" si="11"/>
        <v>85.26</v>
      </c>
      <c r="DF6" s="36">
        <f t="shared" si="11"/>
        <v>85.37</v>
      </c>
      <c r="DG6" s="35" t="str">
        <f>IF(DG7="","",IF(DG7="-","【-】","【"&amp;SUBSTITUTE(TEXT(DG7,"#,##0.00"),"-","△")&amp;"】"))</f>
        <v>【90.22】</v>
      </c>
      <c r="DH6" s="36">
        <f>IF(DH7="",NA(),DH7)</f>
        <v>34.86</v>
      </c>
      <c r="DI6" s="36">
        <f t="shared" ref="DI6:DQ6" si="12">IF(DI7="",NA(),DI7)</f>
        <v>36.32</v>
      </c>
      <c r="DJ6" s="36">
        <f t="shared" si="12"/>
        <v>39.99</v>
      </c>
      <c r="DK6" s="36">
        <f t="shared" si="12"/>
        <v>37.74</v>
      </c>
      <c r="DL6" s="36">
        <f t="shared" si="12"/>
        <v>39.01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6.74</v>
      </c>
      <c r="DT6" s="36">
        <f t="shared" ref="DT6:EB6" si="13">IF(DT7="",NA(),DT7)</f>
        <v>8.2899999999999991</v>
      </c>
      <c r="DU6" s="36">
        <f t="shared" si="13"/>
        <v>9.15</v>
      </c>
      <c r="DV6" s="36">
        <f t="shared" si="13"/>
        <v>16.239999999999998</v>
      </c>
      <c r="DW6" s="36">
        <f t="shared" si="13"/>
        <v>29.86</v>
      </c>
      <c r="DX6" s="36">
        <f t="shared" si="13"/>
        <v>7.8</v>
      </c>
      <c r="DY6" s="36">
        <f t="shared" si="13"/>
        <v>8.39</v>
      </c>
      <c r="DZ6" s="36">
        <f t="shared" si="13"/>
        <v>10.09</v>
      </c>
      <c r="EA6" s="36">
        <f t="shared" si="13"/>
        <v>10.54</v>
      </c>
      <c r="EB6" s="36">
        <f t="shared" si="13"/>
        <v>12.03</v>
      </c>
      <c r="EC6" s="35" t="str">
        <f>IF(EC7="","",IF(EC7="-","【-】","【"&amp;SUBSTITUTE(TEXT(EC7,"#,##0.00"),"-","△")&amp;"】"))</f>
        <v>【15.00】</v>
      </c>
      <c r="ED6" s="36">
        <f>IF(ED7="",NA(),ED7)</f>
        <v>0.74</v>
      </c>
      <c r="EE6" s="36">
        <f t="shared" ref="EE6:EM6" si="14">IF(EE7="",NA(),EE7)</f>
        <v>0.38</v>
      </c>
      <c r="EF6" s="36">
        <f t="shared" si="14"/>
        <v>0.28000000000000003</v>
      </c>
      <c r="EG6" s="36">
        <f t="shared" si="14"/>
        <v>0.03</v>
      </c>
      <c r="EH6" s="36">
        <f t="shared" si="14"/>
        <v>0.1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202088</v>
      </c>
      <c r="D7" s="38">
        <v>46</v>
      </c>
      <c r="E7" s="38">
        <v>1</v>
      </c>
      <c r="F7" s="38">
        <v>0</v>
      </c>
      <c r="G7" s="38">
        <v>1</v>
      </c>
      <c r="H7" s="38" t="s">
        <v>105</v>
      </c>
      <c r="I7" s="38" t="s">
        <v>106</v>
      </c>
      <c r="J7" s="38" t="s">
        <v>107</v>
      </c>
      <c r="K7" s="38" t="s">
        <v>108</v>
      </c>
      <c r="L7" s="38" t="s">
        <v>109</v>
      </c>
      <c r="M7" s="38"/>
      <c r="N7" s="39" t="s">
        <v>110</v>
      </c>
      <c r="O7" s="39">
        <v>67.260000000000005</v>
      </c>
      <c r="P7" s="39">
        <v>99.52</v>
      </c>
      <c r="Q7" s="39">
        <v>2800</v>
      </c>
      <c r="R7" s="39">
        <v>42954</v>
      </c>
      <c r="S7" s="39">
        <v>98.55</v>
      </c>
      <c r="T7" s="39">
        <v>435.86</v>
      </c>
      <c r="U7" s="39">
        <v>43950</v>
      </c>
      <c r="V7" s="39">
        <v>86.27</v>
      </c>
      <c r="W7" s="39">
        <v>509.45</v>
      </c>
      <c r="X7" s="39">
        <v>118.19</v>
      </c>
      <c r="Y7" s="39">
        <v>119.16</v>
      </c>
      <c r="Z7" s="39">
        <v>123.06</v>
      </c>
      <c r="AA7" s="39">
        <v>118.2</v>
      </c>
      <c r="AB7" s="39">
        <v>119.78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1368.9</v>
      </c>
      <c r="AU7" s="39">
        <v>1879.42</v>
      </c>
      <c r="AV7" s="39">
        <v>678.12</v>
      </c>
      <c r="AW7" s="39">
        <v>760.25</v>
      </c>
      <c r="AX7" s="39">
        <v>694.6</v>
      </c>
      <c r="AY7" s="39">
        <v>852.01</v>
      </c>
      <c r="AZ7" s="39">
        <v>909.68</v>
      </c>
      <c r="BA7" s="39">
        <v>382.09</v>
      </c>
      <c r="BB7" s="39">
        <v>371.31</v>
      </c>
      <c r="BC7" s="39">
        <v>377.63</v>
      </c>
      <c r="BD7" s="39">
        <v>262.87</v>
      </c>
      <c r="BE7" s="39">
        <v>313.58999999999997</v>
      </c>
      <c r="BF7" s="39">
        <v>296.24</v>
      </c>
      <c r="BG7" s="39">
        <v>310.67</v>
      </c>
      <c r="BH7" s="39">
        <v>327.24</v>
      </c>
      <c r="BI7" s="39">
        <v>319.77</v>
      </c>
      <c r="BJ7" s="39">
        <v>391.4</v>
      </c>
      <c r="BK7" s="39">
        <v>382.65</v>
      </c>
      <c r="BL7" s="39">
        <v>385.06</v>
      </c>
      <c r="BM7" s="39">
        <v>373.09</v>
      </c>
      <c r="BN7" s="39">
        <v>364.71</v>
      </c>
      <c r="BO7" s="39">
        <v>270.87</v>
      </c>
      <c r="BP7" s="39">
        <v>109.51</v>
      </c>
      <c r="BQ7" s="39">
        <v>110.47</v>
      </c>
      <c r="BR7" s="39">
        <v>116.74</v>
      </c>
      <c r="BS7" s="39">
        <v>113.56</v>
      </c>
      <c r="BT7" s="39">
        <v>115.12</v>
      </c>
      <c r="BU7" s="39">
        <v>95.91</v>
      </c>
      <c r="BV7" s="39">
        <v>96.1</v>
      </c>
      <c r="BW7" s="39">
        <v>99.07</v>
      </c>
      <c r="BX7" s="39">
        <v>99.99</v>
      </c>
      <c r="BY7" s="39">
        <v>100.65</v>
      </c>
      <c r="BZ7" s="39">
        <v>105.59</v>
      </c>
      <c r="CA7" s="39">
        <v>153.97999999999999</v>
      </c>
      <c r="CB7" s="39">
        <v>151.22999999999999</v>
      </c>
      <c r="CC7" s="39">
        <v>143.13999999999999</v>
      </c>
      <c r="CD7" s="39">
        <v>148.35</v>
      </c>
      <c r="CE7" s="39">
        <v>146.82</v>
      </c>
      <c r="CF7" s="39">
        <v>179.29</v>
      </c>
      <c r="CG7" s="39">
        <v>178.39</v>
      </c>
      <c r="CH7" s="39">
        <v>173.03</v>
      </c>
      <c r="CI7" s="39">
        <v>171.15</v>
      </c>
      <c r="CJ7" s="39">
        <v>170.19</v>
      </c>
      <c r="CK7" s="39">
        <v>163.27000000000001</v>
      </c>
      <c r="CL7" s="39">
        <v>58.76</v>
      </c>
      <c r="CM7" s="39">
        <v>59.8</v>
      </c>
      <c r="CN7" s="39">
        <v>57.66</v>
      </c>
      <c r="CO7" s="39">
        <v>66.64</v>
      </c>
      <c r="CP7" s="39">
        <v>65.67</v>
      </c>
      <c r="CQ7" s="39">
        <v>59.09</v>
      </c>
      <c r="CR7" s="39">
        <v>59.23</v>
      </c>
      <c r="CS7" s="39">
        <v>58.58</v>
      </c>
      <c r="CT7" s="39">
        <v>58.53</v>
      </c>
      <c r="CU7" s="39">
        <v>59.01</v>
      </c>
      <c r="CV7" s="39">
        <v>59.94</v>
      </c>
      <c r="CW7" s="39">
        <v>81.84</v>
      </c>
      <c r="CX7" s="39">
        <v>81.95</v>
      </c>
      <c r="CY7" s="39">
        <v>82.64</v>
      </c>
      <c r="CZ7" s="39">
        <v>79.8</v>
      </c>
      <c r="DA7" s="39">
        <v>79.430000000000007</v>
      </c>
      <c r="DB7" s="39">
        <v>85.4</v>
      </c>
      <c r="DC7" s="39">
        <v>85.53</v>
      </c>
      <c r="DD7" s="39">
        <v>85.23</v>
      </c>
      <c r="DE7" s="39">
        <v>85.26</v>
      </c>
      <c r="DF7" s="39">
        <v>85.37</v>
      </c>
      <c r="DG7" s="39">
        <v>90.22</v>
      </c>
      <c r="DH7" s="39">
        <v>34.86</v>
      </c>
      <c r="DI7" s="39">
        <v>36.32</v>
      </c>
      <c r="DJ7" s="39">
        <v>39.99</v>
      </c>
      <c r="DK7" s="39">
        <v>37.74</v>
      </c>
      <c r="DL7" s="39">
        <v>39.01</v>
      </c>
      <c r="DM7" s="39">
        <v>36.36</v>
      </c>
      <c r="DN7" s="39">
        <v>37.340000000000003</v>
      </c>
      <c r="DO7" s="39">
        <v>44.31</v>
      </c>
      <c r="DP7" s="39">
        <v>45.75</v>
      </c>
      <c r="DQ7" s="39">
        <v>46.9</v>
      </c>
      <c r="DR7" s="39">
        <v>47.91</v>
      </c>
      <c r="DS7" s="39">
        <v>6.74</v>
      </c>
      <c r="DT7" s="39">
        <v>8.2899999999999991</v>
      </c>
      <c r="DU7" s="39">
        <v>9.15</v>
      </c>
      <c r="DV7" s="39">
        <v>16.239999999999998</v>
      </c>
      <c r="DW7" s="39">
        <v>29.86</v>
      </c>
      <c r="DX7" s="39">
        <v>7.8</v>
      </c>
      <c r="DY7" s="39">
        <v>8.39</v>
      </c>
      <c r="DZ7" s="39">
        <v>10.09</v>
      </c>
      <c r="EA7" s="39">
        <v>10.54</v>
      </c>
      <c r="EB7" s="39">
        <v>12.03</v>
      </c>
      <c r="EC7" s="39">
        <v>15</v>
      </c>
      <c r="ED7" s="39">
        <v>0.74</v>
      </c>
      <c r="EE7" s="39">
        <v>0.38</v>
      </c>
      <c r="EF7" s="39">
        <v>0.28000000000000003</v>
      </c>
      <c r="EG7" s="39">
        <v>0.03</v>
      </c>
      <c r="EH7" s="39">
        <v>0.1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U0302</cp:lastModifiedBy>
  <cp:lastPrinted>2018-02-02T00:01:53Z</cp:lastPrinted>
  <dcterms:created xsi:type="dcterms:W3CDTF">2017-12-25T01:28:12Z</dcterms:created>
  <dcterms:modified xsi:type="dcterms:W3CDTF">2018-02-02T00:01:54Z</dcterms:modified>
  <cp:category/>
</cp:coreProperties>
</file>