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10環境水道部\0102下水道課\01032業務係\調査回答関係\【長野県市町村課】公営企業に係る経営比較分析表（平成28年度決算）分析について（照会）\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W8" i="4"/>
  <c r="I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<sst xmlns="http://schemas.openxmlformats.org/spreadsheetml/2006/main" count="240" uniqueCount="126">
  <si>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</si>
  <si>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</si>
  <si>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</si>
  <si>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</si>
  <si>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</si>
  <si>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</si>
  <si>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</si>
  <si>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</si>
  <si>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</si>
  <si>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</si>
  <si>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</si>
  <si>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</si>
  <si>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</si>
  <si>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</si>
  <si>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</si>
  <si>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</si>
  <si>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</si>
  <si>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</si>
  <si>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</si>
  <si>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</si>
  <si>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</si>
  <si>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</si>
  <si>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</si>
  <si>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</si>
  <si>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</si>
  <si>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</si>
  <si>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</si>
  <si>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</si>
  <si>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</si>
  <si>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</si>
  <si>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</si>
  <si>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</si>
  <si>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</si>
  <si>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</si>
  <si>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</si>
  <si>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</si>
  <si>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</si>
  <si>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</si>
  <si>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</si>
  <si>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</si>
  <si>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</si>
  <si>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</si>
  <si>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</si>
  <si>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</si>
  <si>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</si>
  <si>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</si>
  <si>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</si>
  <si>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</si>
  <si>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</si>
  <si>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</si>
  <si>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</si>
  <si>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</si>
  <si>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</si>
  <si>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</si>
  <si>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</si>
  <si>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</si>
  <si>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</si>
  <si>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</si>
  <si>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</si>
  <si>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</si>
  <si>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</si>
  <si>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</si>
  <si>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</si>
  <si>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</si>
  <si>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</si>
  <si>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</si>
  <si>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</si>
  <si>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</si>
  <si>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</si>
  <si>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</si>
  <si>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</si>
  <si>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</si>
  <si>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</si>
  <si>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</si>
  <si>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</si>
  <si>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</si>
  <si>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</si>
  <si>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</si>
  <si>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</si>
  <si>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</si>
  <si>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</si>
  <si>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</si>
  <si>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</si>
  <si>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</si>
  <si>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</si>
  <si>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</si>
  <si>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</si>
  <si>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</si>
  <si>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</si>
  <si>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</si>
  <si>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</si>
  <si>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</si>
  <si>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</si>
  <si>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</si>
  <si>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</si>
  <si>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</si>
  <si>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</si>
  <si>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</si>
  <si>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</si>
  <si>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</si>
  <si>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</si>
  <si>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</si>
  <si>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</si>
  <si>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</si>
  <si>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</si>
  <si>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</si>
  <si>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</si>
  <si>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</si>
  <si>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</si>
  <si>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</si>
  <si>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小諸市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</si>
  <si>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</si>
  <si>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</si>
  <si>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</si>
  <si>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</si>
  <si>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</si>
  <si>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</si>
  <si>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</si>
  <si>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</si>
  <si>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</si>
  <si>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</si>
  <si>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</si>
  <si>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</si>
  <si>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定期的な管渠更新や改良は実施しておりませんが、供用開始の早い施設では20年以上が経過していることから、状況把握が必要になってきます。
　今後は、ｽﾄｯｸﾏﾈｼﾞﾒﾝﾄ手法を踏まえた長寿命化計画の策定と、適切な維持管理を実施することで、資産の延命化及び資産管理の最適化を図ることが重要です。</t>
    <rPh sb="1" eb="4">
      <t>テイキテキ</t>
    </rPh>
    <rPh sb="5" eb="7">
      <t>カンキョ</t>
    </rPh>
    <rPh sb="7" eb="9">
      <t>コウシン</t>
    </rPh>
    <rPh sb="10" eb="12">
      <t>カイリョウ</t>
    </rPh>
    <rPh sb="13" eb="15">
      <t>ジッシ</t>
    </rPh>
    <rPh sb="24" eb="26">
      <t>キョウヨウ</t>
    </rPh>
    <rPh sb="26" eb="28">
      <t>カイシ</t>
    </rPh>
    <rPh sb="29" eb="30">
      <t>ハヤ</t>
    </rPh>
    <rPh sb="31" eb="33">
      <t>シセツ</t>
    </rPh>
    <rPh sb="37" eb="40">
      <t>ネンイジョウ</t>
    </rPh>
    <rPh sb="41" eb="43">
      <t>ケイカ</t>
    </rPh>
    <rPh sb="52" eb="54">
      <t>ジョウキョウ</t>
    </rPh>
    <rPh sb="54" eb="56">
      <t>ハアク</t>
    </rPh>
    <rPh sb="57" eb="59">
      <t>ヒツヨウ</t>
    </rPh>
    <rPh sb="69" eb="71">
      <t>コンゴ</t>
    </rPh>
    <rPh sb="135" eb="136">
      <t>ハカ</t>
    </rPh>
    <rPh sb="140" eb="142">
      <t>ジュウヨウ</t>
    </rPh>
    <phoneticPr fontId="4"/>
  </si>
  <si>
    <t>　①収益的収支比率や⑤経営回収率は100％を下回っており使用料収入のみでは賄えておらず、定額制による料金制度等が要因と考えられことから、従量制料金制度への移行を推進することが課題となります。
　④企業債残高対事業規模比率は、企業債残高を計画的に償還していることから減少傾向にあります。
　⑥汚水処理原価は、減少傾向に推移してきており、⑦施設利用率及び⑧水洗化率については、全体的に増加傾向に推移してきています。
　今後、人口減少等により利用率の低下が推測され、5つある処理施設の汚水処理費が高額となることから、水洗化率の向上や効率的な処理方法の検討を進める必要があります。</t>
    <rPh sb="11" eb="13">
      <t>ケイエイ</t>
    </rPh>
    <rPh sb="13" eb="15">
      <t>カイシュウ</t>
    </rPh>
    <rPh sb="15" eb="16">
      <t>リツ</t>
    </rPh>
    <rPh sb="54" eb="55">
      <t>トウ</t>
    </rPh>
    <rPh sb="56" eb="58">
      <t>ヨウイン</t>
    </rPh>
    <rPh sb="59" eb="60">
      <t>カンガ</t>
    </rPh>
    <rPh sb="80" eb="82">
      <t>スイシン</t>
    </rPh>
    <rPh sb="87" eb="89">
      <t>カダイ</t>
    </rPh>
    <rPh sb="112" eb="114">
      <t>キギョウ</t>
    </rPh>
    <rPh sb="114" eb="115">
      <t>サイ</t>
    </rPh>
    <rPh sb="115" eb="117">
      <t>ザンダカ</t>
    </rPh>
    <rPh sb="118" eb="121">
      <t>ケイカクテキ</t>
    </rPh>
    <rPh sb="122" eb="124">
      <t>ショウカン</t>
    </rPh>
    <rPh sb="153" eb="155">
      <t>ゲンショウ</t>
    </rPh>
    <rPh sb="155" eb="157">
      <t>ケイコウ</t>
    </rPh>
    <rPh sb="158" eb="160">
      <t>スイイ</t>
    </rPh>
    <rPh sb="168" eb="170">
      <t>シセツ</t>
    </rPh>
    <rPh sb="170" eb="173">
      <t>リヨウリツ</t>
    </rPh>
    <rPh sb="173" eb="174">
      <t>オヨ</t>
    </rPh>
    <rPh sb="176" eb="179">
      <t>スイセンカ</t>
    </rPh>
    <rPh sb="179" eb="180">
      <t>リツ</t>
    </rPh>
    <rPh sb="186" eb="189">
      <t>ゼンタイテキ</t>
    </rPh>
    <rPh sb="190" eb="192">
      <t>ゾウカ</t>
    </rPh>
    <rPh sb="192" eb="194">
      <t>ケイコウ</t>
    </rPh>
    <rPh sb="195" eb="197">
      <t>スイイ</t>
    </rPh>
    <rPh sb="207" eb="209">
      <t>コンゴ</t>
    </rPh>
    <rPh sb="210" eb="212">
      <t>ジンコウ</t>
    </rPh>
    <rPh sb="212" eb="214">
      <t>ゲンショウ</t>
    </rPh>
    <rPh sb="214" eb="215">
      <t>トウ</t>
    </rPh>
    <rPh sb="222" eb="224">
      <t>テイカ</t>
    </rPh>
    <rPh sb="234" eb="236">
      <t>ショリ</t>
    </rPh>
    <rPh sb="236" eb="238">
      <t>シセツ</t>
    </rPh>
    <rPh sb="239" eb="241">
      <t>オスイ</t>
    </rPh>
    <rPh sb="241" eb="243">
      <t>ショリ</t>
    </rPh>
    <rPh sb="243" eb="244">
      <t>ヒ</t>
    </rPh>
    <rPh sb="245" eb="247">
      <t>コウガク</t>
    </rPh>
    <rPh sb="255" eb="258">
      <t>スイセンカ</t>
    </rPh>
    <rPh sb="258" eb="259">
      <t>リツ</t>
    </rPh>
    <rPh sb="260" eb="262">
      <t>コウジョウ</t>
    </rPh>
    <rPh sb="263" eb="266">
      <t>コウリツテキ</t>
    </rPh>
    <rPh sb="267" eb="269">
      <t>ショリ</t>
    </rPh>
    <rPh sb="269" eb="271">
      <t>ホウホウ</t>
    </rPh>
    <rPh sb="272" eb="274">
      <t>ケントウ</t>
    </rPh>
    <rPh sb="275" eb="276">
      <t>スス</t>
    </rPh>
    <rPh sb="278" eb="280">
      <t>ヒツヨウ</t>
    </rPh>
    <phoneticPr fontId="4"/>
  </si>
  <si>
    <t>　経営状況については、経営や施設の効率性に関する指標から全体的に良好とは言えない状況であることから、使用料の従量制料金制度への移行や更なる費用削減及び計画的な統合促進等、効果的に環境整備の実施を進めます。
　平成30年4月から地方公営企業法を一部適用して公営企業会計の導入を進めています。固定資産の評価等から経営状況を把握することで、効果的な資産の維持管理を行い、経営指標の改善に取り組んでいきます。</t>
    <rPh sb="1" eb="3">
      <t>ケイエイ</t>
    </rPh>
    <rPh sb="3" eb="5">
      <t>ジョウキョウ</t>
    </rPh>
    <rPh sb="11" eb="13">
      <t>ケイエイ</t>
    </rPh>
    <rPh sb="14" eb="16">
      <t>シセツ</t>
    </rPh>
    <rPh sb="17" eb="20">
      <t>コウリツセイ</t>
    </rPh>
    <rPh sb="21" eb="22">
      <t>カン</t>
    </rPh>
    <rPh sb="24" eb="26">
      <t>シヒョウ</t>
    </rPh>
    <rPh sb="28" eb="31">
      <t>ゼンタイテキ</t>
    </rPh>
    <rPh sb="32" eb="34">
      <t>リョウコウ</t>
    </rPh>
    <rPh sb="36" eb="37">
      <t>イ</t>
    </rPh>
    <rPh sb="40" eb="42">
      <t>ジョウキョウ</t>
    </rPh>
    <rPh sb="50" eb="53">
      <t>シヨウリョウ</t>
    </rPh>
    <rPh sb="73" eb="74">
      <t>オヨ</t>
    </rPh>
    <rPh sb="75" eb="78">
      <t>ケイカクテキ</t>
    </rPh>
    <rPh sb="79" eb="81">
      <t>トウゴウ</t>
    </rPh>
    <rPh sb="81" eb="83">
      <t>ソクシン</t>
    </rPh>
    <rPh sb="83" eb="84">
      <t>トウ</t>
    </rPh>
    <rPh sb="85" eb="88">
      <t>コウカテキ</t>
    </rPh>
    <rPh sb="89" eb="91">
      <t>カンキョウ</t>
    </rPh>
    <rPh sb="91" eb="93">
      <t>セイビ</t>
    </rPh>
    <rPh sb="94" eb="96">
      <t>ジッシ</t>
    </rPh>
    <rPh sb="97" eb="98">
      <t>スス</t>
    </rPh>
    <rPh sb="104" eb="106">
      <t>ヘイセイ</t>
    </rPh>
    <rPh sb="108" eb="109">
      <t>ネン</t>
    </rPh>
    <rPh sb="110" eb="111">
      <t>ガツ</t>
    </rPh>
    <rPh sb="113" eb="115">
      <t>チホウ</t>
    </rPh>
    <rPh sb="115" eb="117">
      <t>コウエイ</t>
    </rPh>
    <rPh sb="117" eb="119">
      <t>キギョウ</t>
    </rPh>
    <rPh sb="119" eb="120">
      <t>ホウ</t>
    </rPh>
    <rPh sb="121" eb="123">
      <t>イチブ</t>
    </rPh>
    <rPh sb="123" eb="125">
      <t>テキヨウ</t>
    </rPh>
    <rPh sb="127" eb="129">
      <t>コウエイ</t>
    </rPh>
    <rPh sb="129" eb="131">
      <t>キギョウ</t>
    </rPh>
    <rPh sb="131" eb="133">
      <t>カイケイ</t>
    </rPh>
    <rPh sb="134" eb="136">
      <t>ドウニュウ</t>
    </rPh>
    <rPh sb="137" eb="138">
      <t>スス</t>
    </rPh>
    <rPh sb="144" eb="146">
      <t>コテイ</t>
    </rPh>
    <rPh sb="146" eb="148">
      <t>シサン</t>
    </rPh>
    <rPh sb="149" eb="151">
      <t>ヒョウカ</t>
    </rPh>
    <rPh sb="151" eb="152">
      <t>トウ</t>
    </rPh>
    <rPh sb="154" eb="156">
      <t>ケイエイ</t>
    </rPh>
    <rPh sb="156" eb="158">
      <t>ジョウキョウ</t>
    </rPh>
    <rPh sb="159" eb="161">
      <t>ハアク</t>
    </rPh>
    <rPh sb="167" eb="170">
      <t>コウカテキ</t>
    </rPh>
    <rPh sb="171" eb="173">
      <t>シサン</t>
    </rPh>
    <rPh sb="174" eb="176">
      <t>イジ</t>
    </rPh>
    <rPh sb="176" eb="178">
      <t>カンリ</t>
    </rPh>
    <rPh sb="179" eb="180">
      <t>オコナ</t>
    </rPh>
    <rPh sb="182" eb="184">
      <t>ケイエイ</t>
    </rPh>
    <rPh sb="184" eb="186">
      <t>シヒョウ</t>
    </rPh>
    <rPh sb="187" eb="189">
      <t>カイゼン</t>
    </rPh>
    <rPh sb="190" eb="191">
      <t>ト</t>
    </rPh>
    <rPh sb="192" eb="19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</si>
</sst>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2099728"/>
        <c:axId val="22210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22099728"/>
        <c:axId val="222100120"/>
      </c:lineChart>
      <c:dateAx>
        <c:axId val="222099728"/>
        <c:scaling>
          <c:orientation val="minMax"/>
        </c:scaling>
        <c:delete val="1"/>
        <c:axPos val="b"/>
        <c:numFmt formatCode="ge" sourceLinked="1"/>
        <c:majorTickMark val="none"/>
        <c:minorTickMark val="none"/>
        <c:tickLblPos val="none"/>
        <c:crossAx val="222100120"/>
        <c:crosses val="autoZero"/>
        <c:auto val="1"/>
        <c:lblOffset val="100"/>
        <c:baseTimeUnit val="years"/>
      </c:dateAx>
      <c:valAx>
        <c:axId val="22210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09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56.92</c:v>
                </c:pt>
                <c:pt idx="1">
                  <c:v>52.4</c:v>
                </c:pt>
                <c:pt idx="2">
                  <c:v>57.45</c:v>
                </c:pt>
                <c:pt idx="3">
                  <c:v>58.17</c:v>
                </c:pt>
                <c:pt idx="4">
                  <c:v>58.33</c:v>
                </c:pt>
              </c:numCache>
            </c:numRef>
          </c:val>
        </c:ser>
        <c:dLbls>
          <c:showLegendKey val="0"/>
          <c:showVal val="0"/>
          <c:showCatName val="0"/>
          <c:showSerName val="0"/>
          <c:showPercent val="0"/>
          <c:showBubbleSize val="0"/>
        </c:dLbls>
        <c:gapWidth val="150"/>
        <c:axId val="216518416"/>
        <c:axId val="11247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16518416"/>
        <c:axId val="112478584"/>
      </c:lineChart>
      <c:dateAx>
        <c:axId val="216518416"/>
        <c:scaling>
          <c:orientation val="minMax"/>
        </c:scaling>
        <c:delete val="1"/>
        <c:axPos val="b"/>
        <c:numFmt formatCode="ge" sourceLinked="1"/>
        <c:majorTickMark val="none"/>
        <c:minorTickMark val="none"/>
        <c:tickLblPos val="none"/>
        <c:crossAx val="112478584"/>
        <c:crosses val="autoZero"/>
        <c:auto val="1"/>
        <c:lblOffset val="100"/>
        <c:baseTimeUnit val="years"/>
      </c:dateAx>
      <c:valAx>
        <c:axId val="11247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1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76.959999999999994</c:v>
                </c:pt>
                <c:pt idx="1">
                  <c:v>75.62</c:v>
                </c:pt>
                <c:pt idx="2">
                  <c:v>76.760000000000005</c:v>
                </c:pt>
                <c:pt idx="3">
                  <c:v>76.290000000000006</c:v>
                </c:pt>
                <c:pt idx="4">
                  <c:v>82.71</c:v>
                </c:pt>
              </c:numCache>
            </c:numRef>
          </c:val>
        </c:ser>
        <c:dLbls>
          <c:showLegendKey val="0"/>
          <c:showVal val="0"/>
          <c:showCatName val="0"/>
          <c:showSerName val="0"/>
          <c:showPercent val="0"/>
          <c:showBubbleSize val="0"/>
        </c:dLbls>
        <c:gapWidth val="150"/>
        <c:axId val="112479760"/>
        <c:axId val="11248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12479760"/>
        <c:axId val="112480152"/>
      </c:lineChart>
      <c:dateAx>
        <c:axId val="112479760"/>
        <c:scaling>
          <c:orientation val="minMax"/>
        </c:scaling>
        <c:delete val="1"/>
        <c:axPos val="b"/>
        <c:numFmt formatCode="ge" sourceLinked="1"/>
        <c:majorTickMark val="none"/>
        <c:minorTickMark val="none"/>
        <c:tickLblPos val="none"/>
        <c:crossAx val="112480152"/>
        <c:crosses val="autoZero"/>
        <c:auto val="1"/>
        <c:lblOffset val="100"/>
        <c:baseTimeUnit val="years"/>
      </c:dateAx>
      <c:valAx>
        <c:axId val="11248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7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75.73</c:v>
                </c:pt>
                <c:pt idx="1">
                  <c:v>76.849999999999994</c:v>
                </c:pt>
                <c:pt idx="2">
                  <c:v>73</c:v>
                </c:pt>
                <c:pt idx="3">
                  <c:v>75.81</c:v>
                </c:pt>
                <c:pt idx="4">
                  <c:v>92.71</c:v>
                </c:pt>
              </c:numCache>
            </c:numRef>
          </c:val>
        </c:ser>
        <c:dLbls>
          <c:showLegendKey val="0"/>
          <c:showVal val="0"/>
          <c:showCatName val="0"/>
          <c:showSerName val="0"/>
          <c:showPercent val="0"/>
          <c:showBubbleSize val="0"/>
        </c:dLbls>
        <c:gapWidth val="150"/>
        <c:axId val="449098584"/>
        <c:axId val="21956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9098584"/>
        <c:axId val="219561880"/>
      </c:lineChart>
      <c:dateAx>
        <c:axId val="449098584"/>
        <c:scaling>
          <c:orientation val="minMax"/>
        </c:scaling>
        <c:delete val="1"/>
        <c:axPos val="b"/>
        <c:numFmt formatCode="ge" sourceLinked="1"/>
        <c:majorTickMark val="none"/>
        <c:minorTickMark val="none"/>
        <c:tickLblPos val="none"/>
        <c:crossAx val="219561880"/>
        <c:crosses val="autoZero"/>
        <c:auto val="1"/>
        <c:lblOffset val="100"/>
        <c:baseTimeUnit val="years"/>
      </c:dateAx>
      <c:valAx>
        <c:axId val="21956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09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881864"/>
        <c:axId val="21988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881864"/>
        <c:axId val="219882256"/>
      </c:lineChart>
      <c:dateAx>
        <c:axId val="219881864"/>
        <c:scaling>
          <c:orientation val="minMax"/>
        </c:scaling>
        <c:delete val="1"/>
        <c:axPos val="b"/>
        <c:numFmt formatCode="ge" sourceLinked="1"/>
        <c:majorTickMark val="none"/>
        <c:minorTickMark val="none"/>
        <c:tickLblPos val="none"/>
        <c:crossAx val="219882256"/>
        <c:crosses val="autoZero"/>
        <c:auto val="1"/>
        <c:lblOffset val="100"/>
        <c:baseTimeUnit val="years"/>
      </c:dateAx>
      <c:valAx>
        <c:axId val="21988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8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296960"/>
        <c:axId val="22429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296960"/>
        <c:axId val="224297352"/>
      </c:lineChart>
      <c:dateAx>
        <c:axId val="224296960"/>
        <c:scaling>
          <c:orientation val="minMax"/>
        </c:scaling>
        <c:delete val="1"/>
        <c:axPos val="b"/>
        <c:numFmt formatCode="ge" sourceLinked="1"/>
        <c:majorTickMark val="none"/>
        <c:minorTickMark val="none"/>
        <c:tickLblPos val="none"/>
        <c:crossAx val="224297352"/>
        <c:crosses val="autoZero"/>
        <c:auto val="1"/>
        <c:lblOffset val="100"/>
        <c:baseTimeUnit val="years"/>
      </c:dateAx>
      <c:valAx>
        <c:axId val="22429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2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298528"/>
        <c:axId val="25527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298528"/>
        <c:axId val="255274872"/>
      </c:lineChart>
      <c:dateAx>
        <c:axId val="224298528"/>
        <c:scaling>
          <c:orientation val="minMax"/>
        </c:scaling>
        <c:delete val="1"/>
        <c:axPos val="b"/>
        <c:numFmt formatCode="ge" sourceLinked="1"/>
        <c:majorTickMark val="none"/>
        <c:minorTickMark val="none"/>
        <c:tickLblPos val="none"/>
        <c:crossAx val="255274872"/>
        <c:crosses val="autoZero"/>
        <c:auto val="1"/>
        <c:lblOffset val="100"/>
        <c:baseTimeUnit val="years"/>
      </c:dateAx>
      <c:valAx>
        <c:axId val="25527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2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5276048"/>
        <c:axId val="25527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276048"/>
        <c:axId val="255276440"/>
      </c:lineChart>
      <c:dateAx>
        <c:axId val="255276048"/>
        <c:scaling>
          <c:orientation val="minMax"/>
        </c:scaling>
        <c:delete val="1"/>
        <c:axPos val="b"/>
        <c:numFmt formatCode="ge" sourceLinked="1"/>
        <c:majorTickMark val="none"/>
        <c:minorTickMark val="none"/>
        <c:tickLblPos val="none"/>
        <c:crossAx val="255276440"/>
        <c:crosses val="autoZero"/>
        <c:auto val="1"/>
        <c:lblOffset val="100"/>
        <c:baseTimeUnit val="years"/>
      </c:dateAx>
      <c:valAx>
        <c:axId val="25527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27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1778.07</c:v>
                </c:pt>
                <c:pt idx="1">
                  <c:v>1692.45</c:v>
                </c:pt>
                <c:pt idx="2">
                  <c:v>1876.37</c:v>
                </c:pt>
                <c:pt idx="3">
                  <c:v>676.8</c:v>
                </c:pt>
                <c:pt idx="4" formatCode="#,##0.00;&quot;△&quot;#,##0.00">
                  <c:v>0</c:v>
                </c:pt>
              </c:numCache>
            </c:numRef>
          </c:val>
        </c:ser>
        <c:dLbls>
          <c:showLegendKey val="0"/>
          <c:showVal val="0"/>
          <c:showCatName val="0"/>
          <c:showSerName val="0"/>
          <c:showPercent val="0"/>
          <c:showBubbleSize val="0"/>
        </c:dLbls>
        <c:gapWidth val="150"/>
        <c:axId val="220286128"/>
        <c:axId val="22028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20286128"/>
        <c:axId val="220286520"/>
      </c:lineChart>
      <c:dateAx>
        <c:axId val="220286128"/>
        <c:scaling>
          <c:orientation val="minMax"/>
        </c:scaling>
        <c:delete val="1"/>
        <c:axPos val="b"/>
        <c:numFmt formatCode="ge" sourceLinked="1"/>
        <c:majorTickMark val="none"/>
        <c:minorTickMark val="none"/>
        <c:tickLblPos val="none"/>
        <c:crossAx val="220286520"/>
        <c:crosses val="autoZero"/>
        <c:auto val="1"/>
        <c:lblOffset val="100"/>
        <c:baseTimeUnit val="years"/>
      </c:dateAx>
      <c:valAx>
        <c:axId val="22028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8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60.4</c:v>
                </c:pt>
                <c:pt idx="1">
                  <c:v>58.04</c:v>
                </c:pt>
                <c:pt idx="2">
                  <c:v>51.15</c:v>
                </c:pt>
                <c:pt idx="3">
                  <c:v>61.7</c:v>
                </c:pt>
                <c:pt idx="4">
                  <c:v>79.319999999999993</c:v>
                </c:pt>
              </c:numCache>
            </c:numRef>
          </c:val>
        </c:ser>
        <c:dLbls>
          <c:showLegendKey val="0"/>
          <c:showVal val="0"/>
          <c:showCatName val="0"/>
          <c:showSerName val="0"/>
          <c:showPercent val="0"/>
          <c:showBubbleSize val="0"/>
        </c:dLbls>
        <c:gapWidth val="150"/>
        <c:axId val="452449568"/>
        <c:axId val="45244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452449568"/>
        <c:axId val="452449960"/>
      </c:lineChart>
      <c:dateAx>
        <c:axId val="452449568"/>
        <c:scaling>
          <c:orientation val="minMax"/>
        </c:scaling>
        <c:delete val="1"/>
        <c:axPos val="b"/>
        <c:numFmt formatCode="ge" sourceLinked="1"/>
        <c:majorTickMark val="none"/>
        <c:minorTickMark val="none"/>
        <c:tickLblPos val="none"/>
        <c:crossAx val="452449960"/>
        <c:crosses val="autoZero"/>
        <c:auto val="1"/>
        <c:lblOffset val="100"/>
        <c:baseTimeUnit val="years"/>
      </c:dateAx>
      <c:valAx>
        <c:axId val="45244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257</c:v>
                </c:pt>
                <c:pt idx="1">
                  <c:v>304.42</c:v>
                </c:pt>
                <c:pt idx="2">
                  <c:v>298.08999999999997</c:v>
                </c:pt>
                <c:pt idx="3">
                  <c:v>254.23</c:v>
                </c:pt>
                <c:pt idx="4">
                  <c:v>157.88</c:v>
                </c:pt>
              </c:numCache>
            </c:numRef>
          </c:val>
        </c:ser>
        <c:dLbls>
          <c:showLegendKey val="0"/>
          <c:showVal val="0"/>
          <c:showCatName val="0"/>
          <c:showSerName val="0"/>
          <c:showPercent val="0"/>
          <c:showBubbleSize val="0"/>
        </c:dLbls>
        <c:gapWidth val="150"/>
        <c:axId val="216516848"/>
        <c:axId val="21651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16516848"/>
        <c:axId val="216517240"/>
      </c:lineChart>
      <c:dateAx>
        <c:axId val="216516848"/>
        <c:scaling>
          <c:orientation val="minMax"/>
        </c:scaling>
        <c:delete val="1"/>
        <c:axPos val="b"/>
        <c:numFmt formatCode="ge" sourceLinked="1"/>
        <c:majorTickMark val="none"/>
        <c:minorTickMark val="none"/>
        <c:tickLblPos val="none"/>
        <c:crossAx val="216517240"/>
        <c:crosses val="autoZero"/>
        <c:auto val="1"/>
        <c:lblOffset val="100"/>
        <c:baseTimeUnit val="years"/>
      </c:dateAx>
      <c:valAx>
        <c:axId val="21651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1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9" zoomScale="90" zoomScaleNormal="9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小諸市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42954</v>
      </c>
      <c r="AM8" s="50"/>
      <c r="AN8" s="50"/>
      <c r="AO8" s="50"/>
      <c r="AP8" s="50"/>
      <c r="AQ8" s="50"/>
      <c r="AR8" s="50"/>
      <c r="AS8" s="50"/>
      <c r="AT8" s="45">
        <f>データ!T6</f>
        <v>98.55</v>
      </c>
      <c r="AU8" s="45"/>
      <c r="AV8" s="45"/>
      <c r="AW8" s="45"/>
      <c r="AX8" s="45"/>
      <c r="AY8" s="45"/>
      <c r="AZ8" s="45"/>
      <c r="BA8" s="45"/>
      <c r="BB8" s="45">
        <f>データ!U6</f>
        <v>435.86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17.34</v>
      </c>
      <c r="Q10" s="45"/>
      <c r="R10" s="45"/>
      <c r="S10" s="45"/>
      <c r="T10" s="45"/>
      <c r="U10" s="45"/>
      <c r="V10" s="45"/>
      <c r="W10" s="45">
        <f>データ!Q6</f>
        <v>100</v>
      </c>
      <c r="X10" s="45"/>
      <c r="Y10" s="45"/>
      <c r="Z10" s="45"/>
      <c r="AA10" s="45"/>
      <c r="AB10" s="45"/>
      <c r="AC10" s="45"/>
      <c r="AD10" s="50">
        <f>データ!R6</f>
        <v>1830</v>
      </c>
      <c r="AE10" s="50"/>
      <c r="AF10" s="50"/>
      <c r="AG10" s="50"/>
      <c r="AH10" s="50"/>
      <c r="AI10" s="50"/>
      <c r="AJ10" s="50"/>
      <c r="AK10" s="2"/>
      <c r="AL10" s="50">
        <f>データ!V6</f>
        <v>7410</v>
      </c>
      <c r="AM10" s="50"/>
      <c r="AN10" s="50"/>
      <c r="AO10" s="50"/>
      <c r="AP10" s="50"/>
      <c r="AQ10" s="50"/>
      <c r="AR10" s="50"/>
      <c r="AS10" s="50"/>
      <c r="AT10" s="45">
        <f>データ!W6</f>
        <v>3.41</v>
      </c>
      <c r="AU10" s="45"/>
      <c r="AV10" s="45"/>
      <c r="AW10" s="45"/>
      <c r="AX10" s="45"/>
      <c r="AY10" s="45"/>
      <c r="AZ10" s="45"/>
      <c r="BA10" s="45"/>
      <c r="BB10" s="45">
        <f>データ!X6</f>
        <v>2173.02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202088</v>
      </c>
      <c r="D6" s="33">
        <f t="shared" si="3"/>
        <v>47</v>
      </c>
      <c r="E6" s="33">
        <f t="shared" si="3"/>
        <v>17</v>
      </c>
      <c r="F6" s="33">
        <f t="shared" si="3"/>
        <v>5</v>
      </c>
      <c r="G6" s="33">
        <f t="shared" si="3"/>
        <v>0</v>
      </c>
      <c r="H6" s="33" t="str">
        <f t="shared" si="3"/>
        <v>長野県　小諸市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17.34</v>
      </c>
      <c r="Q6" s="34">
        <f t="shared" si="3"/>
        <v>100</v>
      </c>
      <c r="R6" s="34">
        <f t="shared" si="3"/>
        <v>1830</v>
      </c>
      <c r="S6" s="34">
        <f t="shared" si="3"/>
        <v>42954</v>
      </c>
      <c r="T6" s="34">
        <f t="shared" si="3"/>
        <v>98.55</v>
      </c>
      <c r="U6" s="34">
        <f t="shared" si="3"/>
        <v>435.86</v>
      </c>
      <c r="V6" s="34">
        <f t="shared" si="3"/>
        <v>7410</v>
      </c>
      <c r="W6" s="34">
        <f t="shared" si="3"/>
        <v>3.41</v>
      </c>
      <c r="X6" s="34">
        <f t="shared" si="3"/>
        <v>2173.02</v>
      </c>
      <c r="Y6" s="35">
        <f>IF(Y7="",NA(),Y7)</f>
        <v>75.73</v>
      </c>
      <c r="Z6" s="35">
        <f t="shared" ref="Z6:AH6" si="4">IF(Z7="",NA(),Z7)</f>
        <v>76.849999999999994</v>
      </c>
      <c r="AA6" s="35">
        <f t="shared" si="4"/>
        <v>73</v>
      </c>
      <c r="AB6" s="35">
        <f t="shared" si="4"/>
        <v>75.81</v>
      </c>
      <c r="AC6" s="35">
        <f t="shared" si="4"/>
        <v>92.71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1778.07</v>
      </c>
      <c r="BG6" s="35">
        <f t="shared" ref="BG6:BO6" si="7">IF(BG7="",NA(),BG7)</f>
        <v>1692.45</v>
      </c>
      <c r="BH6" s="35">
        <f t="shared" si="7"/>
        <v>1876.37</v>
      </c>
      <c r="BI6" s="35">
        <f t="shared" si="7"/>
        <v>676.8</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60.4</v>
      </c>
      <c r="BR6" s="35">
        <f t="shared" ref="BR6:BZ6" si="8">IF(BR7="",NA(),BR7)</f>
        <v>58.04</v>
      </c>
      <c r="BS6" s="35">
        <f t="shared" si="8"/>
        <v>51.15</v>
      </c>
      <c r="BT6" s="35">
        <f t="shared" si="8"/>
        <v>61.7</v>
      </c>
      <c r="BU6" s="35">
        <f t="shared" si="8"/>
        <v>79.319999999999993</v>
      </c>
      <c r="BV6" s="35">
        <f t="shared" si="8"/>
        <v>51.03</v>
      </c>
      <c r="BW6" s="35">
        <f t="shared" si="8"/>
        <v>50.9</v>
      </c>
      <c r="BX6" s="35">
        <f t="shared" si="8"/>
        <v>50.82</v>
      </c>
      <c r="BY6" s="35">
        <f t="shared" si="8"/>
        <v>52.19</v>
      </c>
      <c r="BZ6" s="35">
        <f t="shared" si="8"/>
        <v>55.32</v>
      </c>
      <c r="CA6" s="34" t="str">
        <f>IF(CA7="","",IF(CA7="-","【-】","【"&amp;SUBSTITUTE(TEXT(CA7,"#,##0.00"),"-","△")&amp;"】"))</f>
        <v>【55.73】</v>
      </c>
      <c r="CB6" s="35">
        <f>IF(CB7="",NA(),CB7)</f>
        <v>257</v>
      </c>
      <c r="CC6" s="35">
        <f t="shared" ref="CC6:CK6" si="9">IF(CC7="",NA(),CC7)</f>
        <v>304.42</v>
      </c>
      <c r="CD6" s="35">
        <f t="shared" si="9"/>
        <v>298.08999999999997</v>
      </c>
      <c r="CE6" s="35">
        <f t="shared" si="9"/>
        <v>254.23</v>
      </c>
      <c r="CF6" s="35">
        <f t="shared" si="9"/>
        <v>157.88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56.92</v>
      </c>
      <c r="CN6" s="35">
        <f t="shared" ref="CN6:CV6" si="10">IF(CN7="",NA(),CN7)</f>
        <v>52.4</v>
      </c>
      <c r="CO6" s="35">
        <f t="shared" si="10"/>
        <v>57.45</v>
      </c>
      <c r="CP6" s="35">
        <f t="shared" si="10"/>
        <v>58.17</v>
      </c>
      <c r="CQ6" s="35">
        <f t="shared" si="10"/>
        <v>58.33</v>
      </c>
      <c r="CR6" s="35">
        <f t="shared" si="10"/>
        <v>54.74</v>
      </c>
      <c r="CS6" s="35">
        <f t="shared" si="10"/>
        <v>53.78</v>
      </c>
      <c r="CT6" s="35">
        <f t="shared" si="10"/>
        <v>53.24</v>
      </c>
      <c r="CU6" s="35">
        <f t="shared" si="10"/>
        <v>52.31</v>
      </c>
      <c r="CV6" s="35">
        <f t="shared" si="10"/>
        <v>60.65</v>
      </c>
      <c r="CW6" s="34" t="str">
        <f>IF(CW7="","",IF(CW7="-","【-】","【"&amp;SUBSTITUTE(TEXT(CW7,"#,##0.00"),"-","△")&amp;"】"))</f>
        <v>【59.15】</v>
      </c>
      <c r="CX6" s="35">
        <f>IF(CX7="",NA(),CX7)</f>
        <v>76.959999999999994</v>
      </c>
      <c r="CY6" s="35">
        <f t="shared" ref="CY6:DG6" si="11">IF(CY7="",NA(),CY7)</f>
        <v>75.62</v>
      </c>
      <c r="CZ6" s="35">
        <f t="shared" si="11"/>
        <v>76.760000000000005</v>
      </c>
      <c r="DA6" s="35">
        <f t="shared" si="11"/>
        <v>76.290000000000006</v>
      </c>
      <c r="DB6" s="35">
        <f t="shared" si="11"/>
        <v>82.71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202088</v>
      </c>
      <c r="D7" s="37">
        <v>47</v>
      </c>
      <c r="E7" s="37">
        <v>17</v>
      </c>
      <c r="F7" s="37">
        <v>5</v>
      </c>
      <c r="G7" s="37">
        <v>0</v>
      </c>
      <c r="H7" s="37" t="s">
        <v>110</v>
      </c>
      <c r="I7" s="37" t="s">
        <v>111</v>
      </c>
      <c r="J7" s="37" t="s">
        <v>112</v>
      </c>
      <c r="K7" s="37" t="s">
        <v>113</v>
      </c>
      <c r="L7" s="37" t="s">
        <v>114</v>
      </c>
      <c r="M7" s="37"/>
      <c r="N7" s="38" t="s">
        <v>115</v>
      </c>
      <c r="O7" s="38" t="s">
        <v>116</v>
      </c>
      <c r="P7" s="38">
        <v>17.34</v>
      </c>
      <c r="Q7" s="38">
        <v>100</v>
      </c>
      <c r="R7" s="38">
        <v>1830</v>
      </c>
      <c r="S7" s="38">
        <v>42954</v>
      </c>
      <c r="T7" s="38">
        <v>98.55</v>
      </c>
      <c r="U7" s="38">
        <v>435.86</v>
      </c>
      <c r="V7" s="38">
        <v>7410</v>
      </c>
      <c r="W7" s="38">
        <v>3.41</v>
      </c>
      <c r="X7" s="38">
        <v>2173.02</v>
      </c>
      <c r="Y7" s="38">
        <v>75.73</v>
      </c>
      <c r="Z7" s="38">
        <v>76.849999999999994</v>
      </c>
      <c r="AA7" s="38">
        <v>73</v>
      </c>
      <c r="AB7" s="38">
        <v>75.81</v>
      </c>
      <c r="AC7" s="38">
        <v>92.71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1778.07</v>
      </c>
      <c r="BG7" s="38">
        <v>1692.45</v>
      </c>
      <c r="BH7" s="38">
        <v>1876.37</v>
      </c>
      <c r="BI7" s="38">
        <v>676.8</v>
      </c>
      <c r="BJ7" s="38">
        <v>0</v>
      </c>
      <c r="BK7" s="38">
        <v>1197.82</v>
      </c>
      <c r="BL7" s="38">
        <v>1126.77</v>
      </c>
      <c r="BM7" s="38">
        <v>1044.8</v>
      </c>
      <c r="BN7" s="38">
        <v>1081.8</v>
      </c>
      <c r="BO7" s="38">
        <v>974.93</v>
      </c>
      <c r="BP7" s="38">
        <v>914.53</v>
      </c>
      <c r="BQ7" s="38">
        <v>60.4</v>
      </c>
      <c r="BR7" s="38">
        <v>58.04</v>
      </c>
      <c r="BS7" s="38">
        <v>51.15</v>
      </c>
      <c r="BT7" s="38">
        <v>61.7</v>
      </c>
      <c r="BU7" s="38">
        <v>79.319999999999993</v>
      </c>
      <c r="BV7" s="38">
        <v>51.03</v>
      </c>
      <c r="BW7" s="38">
        <v>50.9</v>
      </c>
      <c r="BX7" s="38">
        <v>50.82</v>
      </c>
      <c r="BY7" s="38">
        <v>52.19</v>
      </c>
      <c r="BZ7" s="38">
        <v>55.32</v>
      </c>
      <c r="CA7" s="38">
        <v>55.73</v>
      </c>
      <c r="CB7" s="38">
        <v>257</v>
      </c>
      <c r="CC7" s="38">
        <v>304.42</v>
      </c>
      <c r="CD7" s="38">
        <v>298.08999999999997</v>
      </c>
      <c r="CE7" s="38">
        <v>254.23</v>
      </c>
      <c r="CF7" s="38">
        <v>157.88</v>
      </c>
      <c r="CG7" s="38">
        <v>289.60000000000002</v>
      </c>
      <c r="CH7" s="38">
        <v>293.27</v>
      </c>
      <c r="CI7" s="38">
        <v>300.52</v>
      </c>
      <c r="CJ7" s="38">
        <v>296.14</v>
      </c>
      <c r="CK7" s="38">
        <v>283.17</v>
      </c>
      <c r="CL7" s="38">
        <v>276.77999999999997</v>
      </c>
      <c r="CM7" s="38">
        <v>56.92</v>
      </c>
      <c r="CN7" s="38">
        <v>52.4</v>
      </c>
      <c r="CO7" s="38">
        <v>57.45</v>
      </c>
      <c r="CP7" s="38">
        <v>58.17</v>
      </c>
      <c r="CQ7" s="38">
        <v>58.33</v>
      </c>
      <c r="CR7" s="38">
        <v>54.74</v>
      </c>
      <c r="CS7" s="38">
        <v>53.78</v>
      </c>
      <c r="CT7" s="38">
        <v>53.24</v>
      </c>
      <c r="CU7" s="38">
        <v>52.31</v>
      </c>
      <c r="CV7" s="38">
        <v>60.65</v>
      </c>
      <c r="CW7" s="38">
        <v>59.15</v>
      </c>
      <c r="CX7" s="38">
        <v>76.959999999999994</v>
      </c>
      <c r="CY7" s="38">
        <v>75.62</v>
      </c>
      <c r="CZ7" s="38">
        <v>76.760000000000005</v>
      </c>
      <c r="DA7" s="38">
        <v>76.290000000000006</v>
      </c>
      <c r="DB7" s="38">
        <v>82.71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U0039</cp:lastModifiedBy>
  <cp:lastPrinted>2018-02-01T09:59:33Z</cp:lastPrinted>
  <dcterms:created xsi:type="dcterms:W3CDTF">2017-12-25T02:28:44Z</dcterms:created>
  <dcterms:modified xsi:type="dcterms:W3CDTF">2018-02-02T02:51:24Z</dcterms:modified>
  <cp:category/>
</cp:coreProperties>
</file>